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mascarpone/"/>
    </mc:Choice>
  </mc:AlternateContent>
  <xr:revisionPtr revIDLastSave="0" documentId="13_ncr:1_{9AD26B35-983F-D34D-95B9-80F457964C02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Крем чиз" sheetId="4" state="hidden" r:id="rId4"/>
    <sheet name="Сливки" sheetId="5" state="hidden" r:id="rId5"/>
    <sheet name="SKU Маскарпоне" sheetId="6" state="hidden" r:id="rId6"/>
    <sheet name="SKU Крем чиз" sheetId="7" state="hidden" r:id="rId7"/>
    <sheet name="SKU Сливки" sheetId="8" state="hidden" r:id="rId8"/>
    <sheet name="Заквасочники" sheetId="9" state="hidden" r:id="rId9"/>
  </sheets>
  <externalReferences>
    <externalReference r:id="rId10"/>
  </externalReferences>
  <definedNames>
    <definedName name="Water_SKU">#REF!</definedName>
  </definedNames>
  <calcPr calcId="191029"/>
</workbook>
</file>

<file path=xl/calcChain.xml><?xml version="1.0" encoding="utf-8"?>
<calcChain xmlns="http://schemas.openxmlformats.org/spreadsheetml/2006/main">
  <c r="I326" i="5" l="1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S229" i="5"/>
  <c r="I229" i="5"/>
  <c r="S228" i="5"/>
  <c r="I228" i="5"/>
  <c r="S227" i="5"/>
  <c r="I227" i="5"/>
  <c r="S226" i="5"/>
  <c r="I226" i="5"/>
  <c r="S225" i="5"/>
  <c r="I225" i="5"/>
  <c r="S224" i="5"/>
  <c r="I224" i="5"/>
  <c r="S223" i="5"/>
  <c r="I223" i="5"/>
  <c r="S222" i="5"/>
  <c r="I222" i="5"/>
  <c r="S221" i="5"/>
  <c r="I221" i="5"/>
  <c r="S220" i="5"/>
  <c r="I220" i="5"/>
  <c r="S219" i="5"/>
  <c r="I219" i="5"/>
  <c r="S218" i="5"/>
  <c r="I218" i="5"/>
  <c r="S217" i="5"/>
  <c r="I217" i="5"/>
  <c r="S216" i="5"/>
  <c r="I216" i="5"/>
  <c r="S215" i="5"/>
  <c r="I215" i="5"/>
  <c r="S214" i="5"/>
  <c r="I214" i="5"/>
  <c r="S213" i="5"/>
  <c r="I213" i="5"/>
  <c r="S212" i="5"/>
  <c r="I212" i="5"/>
  <c r="S211" i="5"/>
  <c r="I211" i="5"/>
  <c r="S210" i="5"/>
  <c r="I210" i="5"/>
  <c r="S209" i="5"/>
  <c r="I209" i="5"/>
  <c r="S208" i="5"/>
  <c r="I208" i="5"/>
  <c r="S207" i="5"/>
  <c r="I207" i="5"/>
  <c r="S206" i="5"/>
  <c r="I206" i="5"/>
  <c r="S205" i="5"/>
  <c r="I205" i="5"/>
  <c r="S204" i="5"/>
  <c r="I204" i="5"/>
  <c r="S203" i="5"/>
  <c r="I203" i="5"/>
  <c r="S202" i="5"/>
  <c r="I202" i="5"/>
  <c r="S201" i="5"/>
  <c r="I201" i="5"/>
  <c r="S200" i="5"/>
  <c r="I200" i="5"/>
  <c r="S199" i="5"/>
  <c r="I199" i="5"/>
  <c r="S198" i="5"/>
  <c r="I198" i="5"/>
  <c r="S197" i="5"/>
  <c r="I197" i="5"/>
  <c r="G197" i="5"/>
  <c r="S196" i="5"/>
  <c r="I196" i="5"/>
  <c r="G196" i="5"/>
  <c r="S195" i="5"/>
  <c r="I195" i="5"/>
  <c r="G195" i="5"/>
  <c r="S194" i="5"/>
  <c r="I194" i="5"/>
  <c r="G194" i="5"/>
  <c r="S193" i="5"/>
  <c r="I193" i="5"/>
  <c r="G193" i="5"/>
  <c r="S192" i="5"/>
  <c r="I192" i="5"/>
  <c r="G192" i="5"/>
  <c r="S191" i="5"/>
  <c r="I191" i="5"/>
  <c r="G191" i="5"/>
  <c r="S190" i="5"/>
  <c r="I190" i="5"/>
  <c r="G190" i="5"/>
  <c r="S189" i="5"/>
  <c r="I189" i="5"/>
  <c r="G189" i="5"/>
  <c r="S188" i="5"/>
  <c r="I188" i="5"/>
  <c r="G188" i="5"/>
  <c r="S187" i="5"/>
  <c r="I187" i="5"/>
  <c r="G187" i="5"/>
  <c r="S186" i="5"/>
  <c r="I186" i="5"/>
  <c r="G186" i="5"/>
  <c r="S185" i="5"/>
  <c r="I185" i="5"/>
  <c r="G185" i="5"/>
  <c r="S184" i="5"/>
  <c r="R184" i="5"/>
  <c r="I184" i="5"/>
  <c r="G184" i="5"/>
  <c r="S183" i="5"/>
  <c r="R183" i="5"/>
  <c r="I183" i="5"/>
  <c r="G183" i="5"/>
  <c r="S182" i="5"/>
  <c r="R182" i="5"/>
  <c r="I182" i="5"/>
  <c r="G182" i="5"/>
  <c r="S181" i="5"/>
  <c r="R181" i="5"/>
  <c r="I181" i="5"/>
  <c r="G181" i="5"/>
  <c r="S180" i="5"/>
  <c r="R180" i="5"/>
  <c r="I180" i="5"/>
  <c r="G180" i="5"/>
  <c r="S179" i="5"/>
  <c r="R179" i="5"/>
  <c r="I179" i="5"/>
  <c r="G179" i="5"/>
  <c r="S178" i="5"/>
  <c r="R178" i="5"/>
  <c r="I178" i="5"/>
  <c r="G178" i="5"/>
  <c r="S177" i="5"/>
  <c r="R177" i="5"/>
  <c r="I177" i="5"/>
  <c r="G177" i="5"/>
  <c r="S176" i="5"/>
  <c r="R176" i="5"/>
  <c r="I176" i="5"/>
  <c r="G176" i="5"/>
  <c r="S175" i="5"/>
  <c r="R175" i="5"/>
  <c r="I175" i="5"/>
  <c r="G175" i="5"/>
  <c r="S174" i="5"/>
  <c r="R174" i="5"/>
  <c r="I174" i="5"/>
  <c r="G174" i="5"/>
  <c r="S173" i="5"/>
  <c r="R173" i="5"/>
  <c r="I173" i="5"/>
  <c r="G173" i="5"/>
  <c r="S172" i="5"/>
  <c r="R172" i="5"/>
  <c r="I172" i="5"/>
  <c r="G172" i="5"/>
  <c r="S171" i="5"/>
  <c r="R171" i="5"/>
  <c r="I171" i="5"/>
  <c r="G171" i="5"/>
  <c r="S170" i="5"/>
  <c r="R170" i="5"/>
  <c r="I170" i="5"/>
  <c r="G170" i="5"/>
  <c r="S169" i="5"/>
  <c r="R169" i="5"/>
  <c r="I169" i="5"/>
  <c r="G169" i="5"/>
  <c r="S168" i="5"/>
  <c r="R168" i="5"/>
  <c r="I168" i="5"/>
  <c r="G168" i="5"/>
  <c r="S167" i="5"/>
  <c r="R167" i="5"/>
  <c r="I167" i="5"/>
  <c r="G167" i="5"/>
  <c r="S166" i="5"/>
  <c r="R166" i="5"/>
  <c r="I166" i="5"/>
  <c r="G166" i="5"/>
  <c r="S165" i="5"/>
  <c r="R165" i="5"/>
  <c r="I165" i="5"/>
  <c r="H165" i="5"/>
  <c r="G165" i="5"/>
  <c r="S164" i="5"/>
  <c r="R164" i="5"/>
  <c r="I164" i="5"/>
  <c r="H164" i="5"/>
  <c r="G164" i="5"/>
  <c r="S163" i="5"/>
  <c r="R163" i="5"/>
  <c r="I163" i="5"/>
  <c r="H163" i="5"/>
  <c r="G163" i="5"/>
  <c r="S162" i="5"/>
  <c r="R162" i="5"/>
  <c r="I162" i="5"/>
  <c r="H162" i="5"/>
  <c r="G162" i="5"/>
  <c r="S161" i="5"/>
  <c r="R161" i="5"/>
  <c r="I161" i="5"/>
  <c r="H161" i="5"/>
  <c r="G161" i="5"/>
  <c r="S160" i="5"/>
  <c r="R160" i="5"/>
  <c r="I160" i="5"/>
  <c r="H160" i="5"/>
  <c r="G160" i="5"/>
  <c r="S159" i="5"/>
  <c r="R159" i="5"/>
  <c r="I159" i="5"/>
  <c r="H159" i="5"/>
  <c r="G159" i="5"/>
  <c r="S158" i="5"/>
  <c r="R158" i="5"/>
  <c r="I158" i="5"/>
  <c r="H158" i="5"/>
  <c r="G158" i="5"/>
  <c r="B158" i="5"/>
  <c r="S157" i="5"/>
  <c r="R157" i="5"/>
  <c r="I157" i="5"/>
  <c r="H157" i="5"/>
  <c r="G157" i="5"/>
  <c r="B157" i="5"/>
  <c r="S156" i="5"/>
  <c r="R156" i="5"/>
  <c r="I156" i="5"/>
  <c r="H156" i="5"/>
  <c r="G156" i="5"/>
  <c r="B156" i="5"/>
  <c r="S155" i="5"/>
  <c r="R155" i="5"/>
  <c r="I155" i="5"/>
  <c r="H155" i="5"/>
  <c r="G155" i="5"/>
  <c r="B155" i="5"/>
  <c r="S154" i="5"/>
  <c r="R154" i="5"/>
  <c r="I154" i="5"/>
  <c r="H154" i="5"/>
  <c r="G154" i="5"/>
  <c r="B154" i="5"/>
  <c r="S153" i="5"/>
  <c r="R153" i="5"/>
  <c r="I153" i="5"/>
  <c r="H153" i="5"/>
  <c r="G153" i="5"/>
  <c r="B153" i="5"/>
  <c r="S152" i="5"/>
  <c r="R152" i="5"/>
  <c r="I152" i="5"/>
  <c r="H152" i="5"/>
  <c r="G152" i="5"/>
  <c r="B152" i="5"/>
  <c r="S151" i="5"/>
  <c r="R151" i="5"/>
  <c r="I151" i="5"/>
  <c r="H151" i="5"/>
  <c r="G151" i="5"/>
  <c r="B151" i="5"/>
  <c r="S150" i="5"/>
  <c r="R150" i="5"/>
  <c r="I150" i="5"/>
  <c r="H150" i="5"/>
  <c r="G150" i="5"/>
  <c r="B150" i="5"/>
  <c r="S149" i="5"/>
  <c r="R149" i="5"/>
  <c r="I149" i="5"/>
  <c r="H149" i="5"/>
  <c r="G149" i="5"/>
  <c r="B149" i="5"/>
  <c r="S148" i="5"/>
  <c r="R148" i="5"/>
  <c r="I148" i="5"/>
  <c r="H148" i="5"/>
  <c r="G148" i="5"/>
  <c r="B148" i="5"/>
  <c r="S147" i="5"/>
  <c r="R147" i="5"/>
  <c r="I147" i="5"/>
  <c r="H147" i="5"/>
  <c r="G147" i="5"/>
  <c r="B147" i="5"/>
  <c r="S146" i="5"/>
  <c r="R146" i="5"/>
  <c r="I146" i="5"/>
  <c r="H146" i="5"/>
  <c r="G146" i="5"/>
  <c r="B146" i="5"/>
  <c r="S145" i="5"/>
  <c r="R145" i="5"/>
  <c r="I145" i="5"/>
  <c r="H145" i="5"/>
  <c r="G145" i="5"/>
  <c r="B145" i="5"/>
  <c r="S144" i="5"/>
  <c r="R144" i="5"/>
  <c r="I144" i="5"/>
  <c r="H144" i="5"/>
  <c r="G144" i="5"/>
  <c r="B144" i="5"/>
  <c r="S143" i="5"/>
  <c r="R143" i="5"/>
  <c r="I143" i="5"/>
  <c r="H143" i="5"/>
  <c r="G143" i="5"/>
  <c r="B143" i="5"/>
  <c r="S142" i="5"/>
  <c r="R142" i="5"/>
  <c r="I142" i="5"/>
  <c r="H142" i="5"/>
  <c r="G142" i="5"/>
  <c r="B142" i="5"/>
  <c r="S141" i="5"/>
  <c r="R141" i="5"/>
  <c r="I141" i="5"/>
  <c r="H141" i="5"/>
  <c r="G141" i="5"/>
  <c r="B141" i="5"/>
  <c r="S140" i="5"/>
  <c r="R140" i="5"/>
  <c r="I140" i="5"/>
  <c r="H140" i="5"/>
  <c r="G140" i="5"/>
  <c r="B140" i="5"/>
  <c r="S139" i="5"/>
  <c r="R139" i="5"/>
  <c r="I139" i="5"/>
  <c r="H139" i="5"/>
  <c r="G139" i="5"/>
  <c r="B139" i="5"/>
  <c r="S138" i="5"/>
  <c r="R138" i="5"/>
  <c r="I138" i="5"/>
  <c r="H138" i="5"/>
  <c r="G138" i="5"/>
  <c r="B138" i="5"/>
  <c r="S137" i="5"/>
  <c r="R137" i="5"/>
  <c r="I137" i="5"/>
  <c r="H137" i="5"/>
  <c r="G137" i="5"/>
  <c r="B137" i="5"/>
  <c r="S136" i="5"/>
  <c r="R136" i="5"/>
  <c r="I136" i="5"/>
  <c r="H136" i="5"/>
  <c r="G136" i="5"/>
  <c r="B136" i="5"/>
  <c r="S135" i="5"/>
  <c r="R135" i="5"/>
  <c r="I135" i="5"/>
  <c r="H135" i="5"/>
  <c r="G135" i="5"/>
  <c r="B135" i="5"/>
  <c r="S134" i="5"/>
  <c r="R134" i="5"/>
  <c r="I134" i="5"/>
  <c r="H134" i="5"/>
  <c r="G134" i="5"/>
  <c r="D134" i="5"/>
  <c r="B134" i="5"/>
  <c r="S133" i="5"/>
  <c r="R133" i="5"/>
  <c r="I133" i="5"/>
  <c r="H133" i="5"/>
  <c r="G133" i="5"/>
  <c r="D133" i="5"/>
  <c r="B133" i="5"/>
  <c r="S132" i="5"/>
  <c r="R132" i="5"/>
  <c r="I132" i="5"/>
  <c r="H132" i="5"/>
  <c r="G132" i="5"/>
  <c r="D132" i="5"/>
  <c r="B132" i="5"/>
  <c r="S131" i="5"/>
  <c r="R131" i="5"/>
  <c r="I131" i="5"/>
  <c r="H131" i="5"/>
  <c r="G131" i="5"/>
  <c r="D131" i="5"/>
  <c r="B131" i="5"/>
  <c r="S130" i="5"/>
  <c r="R130" i="5"/>
  <c r="I130" i="5"/>
  <c r="H130" i="5"/>
  <c r="G130" i="5"/>
  <c r="D130" i="5"/>
  <c r="B130" i="5"/>
  <c r="S129" i="5"/>
  <c r="R129" i="5"/>
  <c r="I129" i="5"/>
  <c r="H129" i="5"/>
  <c r="G129" i="5"/>
  <c r="D129" i="5"/>
  <c r="B129" i="5"/>
  <c r="S128" i="5"/>
  <c r="R128" i="5"/>
  <c r="I128" i="5"/>
  <c r="H128" i="5"/>
  <c r="G128" i="5"/>
  <c r="D128" i="5"/>
  <c r="B128" i="5"/>
  <c r="S127" i="5"/>
  <c r="R127" i="5"/>
  <c r="I127" i="5"/>
  <c r="H127" i="5"/>
  <c r="G127" i="5"/>
  <c r="D127" i="5"/>
  <c r="B127" i="5"/>
  <c r="S126" i="5"/>
  <c r="R126" i="5"/>
  <c r="I126" i="5"/>
  <c r="H126" i="5"/>
  <c r="G126" i="5"/>
  <c r="D126" i="5"/>
  <c r="B126" i="5"/>
  <c r="S125" i="5"/>
  <c r="R125" i="5"/>
  <c r="I125" i="5"/>
  <c r="H125" i="5"/>
  <c r="G125" i="5"/>
  <c r="D125" i="5"/>
  <c r="B125" i="5"/>
  <c r="S124" i="5"/>
  <c r="R124" i="5"/>
  <c r="I124" i="5"/>
  <c r="H124" i="5"/>
  <c r="G124" i="5"/>
  <c r="D124" i="5"/>
  <c r="B124" i="5"/>
  <c r="S123" i="5"/>
  <c r="R123" i="5"/>
  <c r="M123" i="5"/>
  <c r="L123" i="5"/>
  <c r="K123" i="5"/>
  <c r="I123" i="5"/>
  <c r="H123" i="5"/>
  <c r="G123" i="5"/>
  <c r="D123" i="5"/>
  <c r="B123" i="5"/>
  <c r="S122" i="5"/>
  <c r="R122" i="5"/>
  <c r="M122" i="5"/>
  <c r="L122" i="5"/>
  <c r="K122" i="5"/>
  <c r="I122" i="5"/>
  <c r="H122" i="5"/>
  <c r="G122" i="5"/>
  <c r="D122" i="5"/>
  <c r="B122" i="5"/>
  <c r="S121" i="5"/>
  <c r="R121" i="5"/>
  <c r="M121" i="5"/>
  <c r="L121" i="5"/>
  <c r="K121" i="5"/>
  <c r="I121" i="5"/>
  <c r="H121" i="5"/>
  <c r="G121" i="5"/>
  <c r="B121" i="5"/>
  <c r="S120" i="5"/>
  <c r="R120" i="5"/>
  <c r="M120" i="5"/>
  <c r="L120" i="5"/>
  <c r="K120" i="5"/>
  <c r="I120" i="5"/>
  <c r="H120" i="5"/>
  <c r="G120" i="5"/>
  <c r="B120" i="5"/>
  <c r="S119" i="5"/>
  <c r="R119" i="5"/>
  <c r="M119" i="5"/>
  <c r="L119" i="5"/>
  <c r="K119" i="5"/>
  <c r="I119" i="5"/>
  <c r="H119" i="5"/>
  <c r="G119" i="5"/>
  <c r="B119" i="5"/>
  <c r="S118" i="5"/>
  <c r="R118" i="5"/>
  <c r="M118" i="5"/>
  <c r="L118" i="5"/>
  <c r="K118" i="5"/>
  <c r="I118" i="5"/>
  <c r="H118" i="5"/>
  <c r="G118" i="5"/>
  <c r="B118" i="5"/>
  <c r="S117" i="5"/>
  <c r="R117" i="5"/>
  <c r="M117" i="5"/>
  <c r="L117" i="5"/>
  <c r="K117" i="5"/>
  <c r="I117" i="5"/>
  <c r="H117" i="5"/>
  <c r="G117" i="5"/>
  <c r="B117" i="5"/>
  <c r="S116" i="5"/>
  <c r="R116" i="5"/>
  <c r="M116" i="5"/>
  <c r="L116" i="5"/>
  <c r="K116" i="5"/>
  <c r="I116" i="5"/>
  <c r="H116" i="5"/>
  <c r="G116" i="5"/>
  <c r="B116" i="5"/>
  <c r="S115" i="5"/>
  <c r="R115" i="5"/>
  <c r="M115" i="5"/>
  <c r="L115" i="5"/>
  <c r="K115" i="5"/>
  <c r="I115" i="5"/>
  <c r="H115" i="5"/>
  <c r="G115" i="5"/>
  <c r="B115" i="5"/>
  <c r="S114" i="5"/>
  <c r="R114" i="5"/>
  <c r="M114" i="5"/>
  <c r="L114" i="5"/>
  <c r="K114" i="5"/>
  <c r="I114" i="5"/>
  <c r="H114" i="5"/>
  <c r="G114" i="5"/>
  <c r="B114" i="5"/>
  <c r="S113" i="5"/>
  <c r="R113" i="5"/>
  <c r="M113" i="5"/>
  <c r="L113" i="5"/>
  <c r="K113" i="5"/>
  <c r="I113" i="5"/>
  <c r="H113" i="5"/>
  <c r="G113" i="5"/>
  <c r="B113" i="5"/>
  <c r="S112" i="5"/>
  <c r="R112" i="5"/>
  <c r="M112" i="5"/>
  <c r="L112" i="5"/>
  <c r="K112" i="5"/>
  <c r="I112" i="5"/>
  <c r="H112" i="5"/>
  <c r="G112" i="5"/>
  <c r="B112" i="5"/>
  <c r="S111" i="5"/>
  <c r="R111" i="5"/>
  <c r="M111" i="5"/>
  <c r="L111" i="5"/>
  <c r="K111" i="5"/>
  <c r="I111" i="5"/>
  <c r="H111" i="5"/>
  <c r="G111" i="5"/>
  <c r="B111" i="5"/>
  <c r="S110" i="5"/>
  <c r="R110" i="5"/>
  <c r="M110" i="5"/>
  <c r="L110" i="5"/>
  <c r="K110" i="5"/>
  <c r="I110" i="5"/>
  <c r="H110" i="5"/>
  <c r="G110" i="5"/>
  <c r="B110" i="5"/>
  <c r="S109" i="5"/>
  <c r="R109" i="5"/>
  <c r="M109" i="5"/>
  <c r="L109" i="5"/>
  <c r="K109" i="5"/>
  <c r="I109" i="5"/>
  <c r="H109" i="5"/>
  <c r="G109" i="5"/>
  <c r="B109" i="5"/>
  <c r="S108" i="5"/>
  <c r="R108" i="5"/>
  <c r="M108" i="5"/>
  <c r="L108" i="5"/>
  <c r="K108" i="5"/>
  <c r="I108" i="5"/>
  <c r="H108" i="5"/>
  <c r="G108" i="5"/>
  <c r="B108" i="5"/>
  <c r="S107" i="5"/>
  <c r="R107" i="5"/>
  <c r="M107" i="5"/>
  <c r="L107" i="5"/>
  <c r="K107" i="5"/>
  <c r="I107" i="5"/>
  <c r="H107" i="5"/>
  <c r="G107" i="5"/>
  <c r="B107" i="5"/>
  <c r="S106" i="5"/>
  <c r="R106" i="5"/>
  <c r="M106" i="5"/>
  <c r="L106" i="5"/>
  <c r="K106" i="5"/>
  <c r="I106" i="5"/>
  <c r="H106" i="5"/>
  <c r="G106" i="5"/>
  <c r="B106" i="5"/>
  <c r="S105" i="5"/>
  <c r="R105" i="5"/>
  <c r="M105" i="5"/>
  <c r="L105" i="5"/>
  <c r="K105" i="5"/>
  <c r="I105" i="5"/>
  <c r="H105" i="5"/>
  <c r="G105" i="5"/>
  <c r="B105" i="5"/>
  <c r="S104" i="5"/>
  <c r="R104" i="5"/>
  <c r="M104" i="5"/>
  <c r="L104" i="5"/>
  <c r="K104" i="5"/>
  <c r="I104" i="5"/>
  <c r="H104" i="5"/>
  <c r="G104" i="5"/>
  <c r="B104" i="5"/>
  <c r="S103" i="5"/>
  <c r="R103" i="5"/>
  <c r="M103" i="5"/>
  <c r="L103" i="5"/>
  <c r="K103" i="5"/>
  <c r="I103" i="5"/>
  <c r="H103" i="5"/>
  <c r="G103" i="5"/>
  <c r="B103" i="5"/>
  <c r="S102" i="5"/>
  <c r="R102" i="5"/>
  <c r="M102" i="5"/>
  <c r="L102" i="5"/>
  <c r="K102" i="5"/>
  <c r="I102" i="5"/>
  <c r="H102" i="5"/>
  <c r="G102" i="5"/>
  <c r="B102" i="5"/>
  <c r="S101" i="5"/>
  <c r="R101" i="5"/>
  <c r="M101" i="5"/>
  <c r="L101" i="5"/>
  <c r="K101" i="5"/>
  <c r="I101" i="5"/>
  <c r="H101" i="5"/>
  <c r="G101" i="5"/>
  <c r="B101" i="5"/>
  <c r="S100" i="5"/>
  <c r="R100" i="5"/>
  <c r="M100" i="5"/>
  <c r="L100" i="5"/>
  <c r="K100" i="5"/>
  <c r="I100" i="5"/>
  <c r="H100" i="5"/>
  <c r="G100" i="5"/>
  <c r="B100" i="5"/>
  <c r="S99" i="5"/>
  <c r="R99" i="5"/>
  <c r="M99" i="5"/>
  <c r="L99" i="5"/>
  <c r="K99" i="5"/>
  <c r="I99" i="5"/>
  <c r="H99" i="5"/>
  <c r="G99" i="5"/>
  <c r="B99" i="5"/>
  <c r="S98" i="5"/>
  <c r="R98" i="5"/>
  <c r="M98" i="5"/>
  <c r="L98" i="5"/>
  <c r="K98" i="5"/>
  <c r="I98" i="5"/>
  <c r="H98" i="5"/>
  <c r="G98" i="5"/>
  <c r="B98" i="5"/>
  <c r="S97" i="5"/>
  <c r="R97" i="5"/>
  <c r="M97" i="5"/>
  <c r="L97" i="5"/>
  <c r="K97" i="5"/>
  <c r="I97" i="5"/>
  <c r="H97" i="5"/>
  <c r="G97" i="5"/>
  <c r="B97" i="5"/>
  <c r="S96" i="5"/>
  <c r="R96" i="5"/>
  <c r="M96" i="5"/>
  <c r="L96" i="5"/>
  <c r="K96" i="5"/>
  <c r="I96" i="5"/>
  <c r="H96" i="5"/>
  <c r="G96" i="5"/>
  <c r="B96" i="5"/>
  <c r="S95" i="5"/>
  <c r="R95" i="5"/>
  <c r="M95" i="5"/>
  <c r="L95" i="5"/>
  <c r="K95" i="5"/>
  <c r="I95" i="5"/>
  <c r="H95" i="5"/>
  <c r="G95" i="5"/>
  <c r="B95" i="5"/>
  <c r="S94" i="5"/>
  <c r="R94" i="5"/>
  <c r="M94" i="5"/>
  <c r="L94" i="5"/>
  <c r="K94" i="5"/>
  <c r="I94" i="5"/>
  <c r="H94" i="5"/>
  <c r="G94" i="5"/>
  <c r="B94" i="5"/>
  <c r="S93" i="5"/>
  <c r="R93" i="5"/>
  <c r="M93" i="5"/>
  <c r="L93" i="5"/>
  <c r="K93" i="5"/>
  <c r="I93" i="5"/>
  <c r="H93" i="5"/>
  <c r="G93" i="5"/>
  <c r="B93" i="5"/>
  <c r="S92" i="5"/>
  <c r="R92" i="5"/>
  <c r="M92" i="5"/>
  <c r="L92" i="5"/>
  <c r="K92" i="5"/>
  <c r="I92" i="5"/>
  <c r="H92" i="5"/>
  <c r="G92" i="5"/>
  <c r="B92" i="5"/>
  <c r="S91" i="5"/>
  <c r="R91" i="5"/>
  <c r="M91" i="5"/>
  <c r="L91" i="5"/>
  <c r="K91" i="5"/>
  <c r="I91" i="5"/>
  <c r="H91" i="5"/>
  <c r="G91" i="5"/>
  <c r="B91" i="5"/>
  <c r="S90" i="5"/>
  <c r="R90" i="5"/>
  <c r="M90" i="5"/>
  <c r="L90" i="5"/>
  <c r="K90" i="5"/>
  <c r="I90" i="5"/>
  <c r="H90" i="5"/>
  <c r="G90" i="5"/>
  <c r="B90" i="5"/>
  <c r="S89" i="5"/>
  <c r="R89" i="5"/>
  <c r="M89" i="5"/>
  <c r="L89" i="5"/>
  <c r="K89" i="5"/>
  <c r="I89" i="5"/>
  <c r="H89" i="5"/>
  <c r="G89" i="5"/>
  <c r="B89" i="5"/>
  <c r="S88" i="5"/>
  <c r="R88" i="5"/>
  <c r="M88" i="5"/>
  <c r="L88" i="5"/>
  <c r="K88" i="5"/>
  <c r="I88" i="5"/>
  <c r="H88" i="5"/>
  <c r="G88" i="5"/>
  <c r="B88" i="5"/>
  <c r="S87" i="5"/>
  <c r="R87" i="5"/>
  <c r="M87" i="5"/>
  <c r="L87" i="5"/>
  <c r="K87" i="5"/>
  <c r="I87" i="5"/>
  <c r="H87" i="5"/>
  <c r="G87" i="5"/>
  <c r="B87" i="5"/>
  <c r="S86" i="5"/>
  <c r="R86" i="5"/>
  <c r="M86" i="5"/>
  <c r="L86" i="5"/>
  <c r="K86" i="5"/>
  <c r="I86" i="5"/>
  <c r="H86" i="5"/>
  <c r="G86" i="5"/>
  <c r="B86" i="5"/>
  <c r="S85" i="5"/>
  <c r="R85" i="5"/>
  <c r="M85" i="5"/>
  <c r="L85" i="5"/>
  <c r="K85" i="5"/>
  <c r="I85" i="5"/>
  <c r="H85" i="5"/>
  <c r="G85" i="5"/>
  <c r="B85" i="5"/>
  <c r="S84" i="5"/>
  <c r="R84" i="5"/>
  <c r="M84" i="5"/>
  <c r="L84" i="5"/>
  <c r="K84" i="5"/>
  <c r="I84" i="5"/>
  <c r="H84" i="5"/>
  <c r="G84" i="5"/>
  <c r="B84" i="5"/>
  <c r="S83" i="5"/>
  <c r="R83" i="5"/>
  <c r="M83" i="5"/>
  <c r="L83" i="5"/>
  <c r="K83" i="5"/>
  <c r="I83" i="5"/>
  <c r="H83" i="5"/>
  <c r="G83" i="5"/>
  <c r="B83" i="5"/>
  <c r="S82" i="5"/>
  <c r="R82" i="5"/>
  <c r="M82" i="5"/>
  <c r="L82" i="5"/>
  <c r="K82" i="5"/>
  <c r="I82" i="5"/>
  <c r="H82" i="5"/>
  <c r="G82" i="5"/>
  <c r="B82" i="5"/>
  <c r="S81" i="5"/>
  <c r="R81" i="5"/>
  <c r="M81" i="5"/>
  <c r="L81" i="5"/>
  <c r="K81" i="5"/>
  <c r="I81" i="5"/>
  <c r="H81" i="5"/>
  <c r="G81" i="5"/>
  <c r="B81" i="5"/>
  <c r="S80" i="5"/>
  <c r="R80" i="5"/>
  <c r="M80" i="5"/>
  <c r="L80" i="5"/>
  <c r="K80" i="5"/>
  <c r="I80" i="5"/>
  <c r="H80" i="5"/>
  <c r="G80" i="5"/>
  <c r="B80" i="5"/>
  <c r="S79" i="5"/>
  <c r="R79" i="5"/>
  <c r="M79" i="5"/>
  <c r="L79" i="5"/>
  <c r="K79" i="5"/>
  <c r="I79" i="5"/>
  <c r="H79" i="5"/>
  <c r="G79" i="5"/>
  <c r="B79" i="5"/>
  <c r="S78" i="5"/>
  <c r="R78" i="5"/>
  <c r="M78" i="5"/>
  <c r="L78" i="5"/>
  <c r="K78" i="5"/>
  <c r="I78" i="5"/>
  <c r="H78" i="5"/>
  <c r="G78" i="5"/>
  <c r="B78" i="5"/>
  <c r="S77" i="5"/>
  <c r="R77" i="5"/>
  <c r="M77" i="5"/>
  <c r="L77" i="5"/>
  <c r="K77" i="5"/>
  <c r="I77" i="5"/>
  <c r="H77" i="5"/>
  <c r="G77" i="5"/>
  <c r="B77" i="5"/>
  <c r="S76" i="5"/>
  <c r="R76" i="5"/>
  <c r="M76" i="5"/>
  <c r="L76" i="5"/>
  <c r="K76" i="5"/>
  <c r="I76" i="5"/>
  <c r="H76" i="5"/>
  <c r="G76" i="5"/>
  <c r="B76" i="5"/>
  <c r="S75" i="5"/>
  <c r="R75" i="5"/>
  <c r="M75" i="5"/>
  <c r="L75" i="5"/>
  <c r="K75" i="5"/>
  <c r="I75" i="5"/>
  <c r="H75" i="5"/>
  <c r="G75" i="5"/>
  <c r="B75" i="5"/>
  <c r="S74" i="5"/>
  <c r="R74" i="5"/>
  <c r="M74" i="5"/>
  <c r="L74" i="5"/>
  <c r="K74" i="5"/>
  <c r="I74" i="5"/>
  <c r="H74" i="5"/>
  <c r="G74" i="5"/>
  <c r="B74" i="5"/>
  <c r="S73" i="5"/>
  <c r="R73" i="5"/>
  <c r="M73" i="5"/>
  <c r="L73" i="5"/>
  <c r="K73" i="5"/>
  <c r="I73" i="5"/>
  <c r="H73" i="5"/>
  <c r="G73" i="5"/>
  <c r="B73" i="5"/>
  <c r="S72" i="5"/>
  <c r="R72" i="5"/>
  <c r="M72" i="5"/>
  <c r="L72" i="5"/>
  <c r="K72" i="5"/>
  <c r="I72" i="5"/>
  <c r="H72" i="5"/>
  <c r="G72" i="5"/>
  <c r="B72" i="5"/>
  <c r="S71" i="5"/>
  <c r="R71" i="5"/>
  <c r="M71" i="5"/>
  <c r="L71" i="5"/>
  <c r="K71" i="5"/>
  <c r="I71" i="5"/>
  <c r="H71" i="5"/>
  <c r="G71" i="5"/>
  <c r="B71" i="5"/>
  <c r="S70" i="5"/>
  <c r="R70" i="5"/>
  <c r="M70" i="5"/>
  <c r="L70" i="5"/>
  <c r="K70" i="5"/>
  <c r="I70" i="5"/>
  <c r="H70" i="5"/>
  <c r="G70" i="5"/>
  <c r="B70" i="5"/>
  <c r="S69" i="5"/>
  <c r="R69" i="5"/>
  <c r="M69" i="5"/>
  <c r="L69" i="5"/>
  <c r="K69" i="5"/>
  <c r="I69" i="5"/>
  <c r="H69" i="5"/>
  <c r="G69" i="5"/>
  <c r="B69" i="5"/>
  <c r="S68" i="5"/>
  <c r="R68" i="5"/>
  <c r="M68" i="5"/>
  <c r="L68" i="5"/>
  <c r="K68" i="5"/>
  <c r="I68" i="5"/>
  <c r="H68" i="5"/>
  <c r="G68" i="5"/>
  <c r="B68" i="5"/>
  <c r="S67" i="5"/>
  <c r="R67" i="5"/>
  <c r="M67" i="5"/>
  <c r="L67" i="5"/>
  <c r="K67" i="5"/>
  <c r="I67" i="5"/>
  <c r="H67" i="5"/>
  <c r="G67" i="5"/>
  <c r="B67" i="5"/>
  <c r="S66" i="5"/>
  <c r="R66" i="5"/>
  <c r="M66" i="5"/>
  <c r="L66" i="5"/>
  <c r="K66" i="5"/>
  <c r="I66" i="5"/>
  <c r="H66" i="5"/>
  <c r="G66" i="5"/>
  <c r="B66" i="5"/>
  <c r="S65" i="5"/>
  <c r="R65" i="5"/>
  <c r="M65" i="5"/>
  <c r="L65" i="5"/>
  <c r="K65" i="5"/>
  <c r="I65" i="5"/>
  <c r="H65" i="5"/>
  <c r="G65" i="5"/>
  <c r="B65" i="5"/>
  <c r="S64" i="5"/>
  <c r="R64" i="5"/>
  <c r="M64" i="5"/>
  <c r="L64" i="5"/>
  <c r="K64" i="5"/>
  <c r="I64" i="5"/>
  <c r="H64" i="5"/>
  <c r="G64" i="5"/>
  <c r="B64" i="5"/>
  <c r="S63" i="5"/>
  <c r="R63" i="5"/>
  <c r="M63" i="5"/>
  <c r="L63" i="5"/>
  <c r="K63" i="5"/>
  <c r="I63" i="5"/>
  <c r="H63" i="5"/>
  <c r="G63" i="5"/>
  <c r="B63" i="5"/>
  <c r="S62" i="5"/>
  <c r="R62" i="5"/>
  <c r="M62" i="5"/>
  <c r="L62" i="5"/>
  <c r="K62" i="5"/>
  <c r="I62" i="5"/>
  <c r="H62" i="5"/>
  <c r="G62" i="5"/>
  <c r="B62" i="5"/>
  <c r="S61" i="5"/>
  <c r="R61" i="5"/>
  <c r="M61" i="5"/>
  <c r="L61" i="5"/>
  <c r="K61" i="5"/>
  <c r="I61" i="5"/>
  <c r="H61" i="5"/>
  <c r="G61" i="5"/>
  <c r="B61" i="5"/>
  <c r="S60" i="5"/>
  <c r="R60" i="5"/>
  <c r="M60" i="5"/>
  <c r="L60" i="5"/>
  <c r="K60" i="5"/>
  <c r="I60" i="5"/>
  <c r="H60" i="5"/>
  <c r="G60" i="5"/>
  <c r="B60" i="5"/>
  <c r="S59" i="5"/>
  <c r="R59" i="5"/>
  <c r="M59" i="5"/>
  <c r="L59" i="5"/>
  <c r="K59" i="5"/>
  <c r="I59" i="5"/>
  <c r="H59" i="5"/>
  <c r="G59" i="5"/>
  <c r="B59" i="5"/>
  <c r="S58" i="5"/>
  <c r="R58" i="5"/>
  <c r="M58" i="5"/>
  <c r="L58" i="5"/>
  <c r="K58" i="5"/>
  <c r="I58" i="5"/>
  <c r="H58" i="5"/>
  <c r="G58" i="5"/>
  <c r="B58" i="5"/>
  <c r="S57" i="5"/>
  <c r="R57" i="5"/>
  <c r="M57" i="5"/>
  <c r="L57" i="5"/>
  <c r="K57" i="5"/>
  <c r="I57" i="5"/>
  <c r="H57" i="5"/>
  <c r="G57" i="5"/>
  <c r="B57" i="5"/>
  <c r="S56" i="5"/>
  <c r="R56" i="5"/>
  <c r="M56" i="5"/>
  <c r="L56" i="5"/>
  <c r="K56" i="5"/>
  <c r="I56" i="5"/>
  <c r="H56" i="5"/>
  <c r="G56" i="5"/>
  <c r="B56" i="5"/>
  <c r="S55" i="5"/>
  <c r="R55" i="5"/>
  <c r="M55" i="5"/>
  <c r="L55" i="5"/>
  <c r="K55" i="5"/>
  <c r="I55" i="5"/>
  <c r="H55" i="5"/>
  <c r="G55" i="5"/>
  <c r="B55" i="5"/>
  <c r="S54" i="5"/>
  <c r="R54" i="5"/>
  <c r="M54" i="5"/>
  <c r="L54" i="5"/>
  <c r="K54" i="5"/>
  <c r="I54" i="5"/>
  <c r="H54" i="5"/>
  <c r="G54" i="5"/>
  <c r="B54" i="5"/>
  <c r="S53" i="5"/>
  <c r="R53" i="5"/>
  <c r="M53" i="5"/>
  <c r="L53" i="5"/>
  <c r="K53" i="5"/>
  <c r="I53" i="5"/>
  <c r="H53" i="5"/>
  <c r="G53" i="5"/>
  <c r="B53" i="5"/>
  <c r="S52" i="5"/>
  <c r="R52" i="5"/>
  <c r="M52" i="5"/>
  <c r="L52" i="5"/>
  <c r="K52" i="5"/>
  <c r="I52" i="5"/>
  <c r="H52" i="5"/>
  <c r="G52" i="5"/>
  <c r="B52" i="5"/>
  <c r="S51" i="5"/>
  <c r="R51" i="5"/>
  <c r="M51" i="5"/>
  <c r="L51" i="5"/>
  <c r="K51" i="5"/>
  <c r="I51" i="5"/>
  <c r="H51" i="5"/>
  <c r="G51" i="5"/>
  <c r="B51" i="5"/>
  <c r="S50" i="5"/>
  <c r="R50" i="5"/>
  <c r="M50" i="5"/>
  <c r="L50" i="5"/>
  <c r="K50" i="5"/>
  <c r="I50" i="5"/>
  <c r="H50" i="5"/>
  <c r="G50" i="5"/>
  <c r="B50" i="5"/>
  <c r="S49" i="5"/>
  <c r="R49" i="5"/>
  <c r="M49" i="5"/>
  <c r="L49" i="5"/>
  <c r="K49" i="5"/>
  <c r="I49" i="5"/>
  <c r="H49" i="5"/>
  <c r="G49" i="5"/>
  <c r="B49" i="5"/>
  <c r="S48" i="5"/>
  <c r="R48" i="5"/>
  <c r="M48" i="5"/>
  <c r="L48" i="5"/>
  <c r="K48" i="5"/>
  <c r="I48" i="5"/>
  <c r="H48" i="5"/>
  <c r="G48" i="5"/>
  <c r="B48" i="5"/>
  <c r="S47" i="5"/>
  <c r="R47" i="5"/>
  <c r="M47" i="5"/>
  <c r="L47" i="5"/>
  <c r="K47" i="5"/>
  <c r="I47" i="5"/>
  <c r="H47" i="5"/>
  <c r="G47" i="5"/>
  <c r="B47" i="5"/>
  <c r="S46" i="5"/>
  <c r="R46" i="5"/>
  <c r="M46" i="5"/>
  <c r="L46" i="5"/>
  <c r="K46" i="5"/>
  <c r="I46" i="5"/>
  <c r="H46" i="5"/>
  <c r="G46" i="5"/>
  <c r="B46" i="5"/>
  <c r="S45" i="5"/>
  <c r="R45" i="5"/>
  <c r="M45" i="5"/>
  <c r="L45" i="5"/>
  <c r="K45" i="5"/>
  <c r="I45" i="5"/>
  <c r="H45" i="5"/>
  <c r="G45" i="5"/>
  <c r="B45" i="5"/>
  <c r="S44" i="5"/>
  <c r="R44" i="5"/>
  <c r="M44" i="5"/>
  <c r="L44" i="5"/>
  <c r="K44" i="5"/>
  <c r="I44" i="5"/>
  <c r="H44" i="5"/>
  <c r="G44" i="5"/>
  <c r="B44" i="5"/>
  <c r="S43" i="5"/>
  <c r="R43" i="5"/>
  <c r="M43" i="5"/>
  <c r="L43" i="5"/>
  <c r="K43" i="5"/>
  <c r="I43" i="5"/>
  <c r="H43" i="5"/>
  <c r="G43" i="5"/>
  <c r="B43" i="5"/>
  <c r="S42" i="5"/>
  <c r="R42" i="5"/>
  <c r="M42" i="5"/>
  <c r="L42" i="5"/>
  <c r="K42" i="5"/>
  <c r="I42" i="5"/>
  <c r="H42" i="5"/>
  <c r="G42" i="5"/>
  <c r="B42" i="5"/>
  <c r="S41" i="5"/>
  <c r="R41" i="5"/>
  <c r="M41" i="5"/>
  <c r="L41" i="5"/>
  <c r="K41" i="5"/>
  <c r="I41" i="5"/>
  <c r="H41" i="5"/>
  <c r="G41" i="5"/>
  <c r="B41" i="5"/>
  <c r="S40" i="5"/>
  <c r="R40" i="5"/>
  <c r="M40" i="5"/>
  <c r="L40" i="5"/>
  <c r="K40" i="5"/>
  <c r="I40" i="5"/>
  <c r="H40" i="5"/>
  <c r="G40" i="5"/>
  <c r="B40" i="5"/>
  <c r="S39" i="5"/>
  <c r="R39" i="5"/>
  <c r="M39" i="5"/>
  <c r="L39" i="5"/>
  <c r="K39" i="5"/>
  <c r="I39" i="5"/>
  <c r="H39" i="5"/>
  <c r="G39" i="5"/>
  <c r="B39" i="5"/>
  <c r="S38" i="5"/>
  <c r="R38" i="5"/>
  <c r="M38" i="5"/>
  <c r="L38" i="5"/>
  <c r="K38" i="5"/>
  <c r="I38" i="5"/>
  <c r="H38" i="5"/>
  <c r="G38" i="5"/>
  <c r="B38" i="5"/>
  <c r="S37" i="5"/>
  <c r="R37" i="5"/>
  <c r="M37" i="5"/>
  <c r="L37" i="5"/>
  <c r="K37" i="5"/>
  <c r="I37" i="5"/>
  <c r="H37" i="5"/>
  <c r="G37" i="5"/>
  <c r="B37" i="5"/>
  <c r="S36" i="5"/>
  <c r="R36" i="5"/>
  <c r="M36" i="5"/>
  <c r="L36" i="5"/>
  <c r="K36" i="5"/>
  <c r="I36" i="5"/>
  <c r="H36" i="5"/>
  <c r="G36" i="5"/>
  <c r="B36" i="5"/>
  <c r="S35" i="5"/>
  <c r="R35" i="5"/>
  <c r="M35" i="5"/>
  <c r="L35" i="5"/>
  <c r="K35" i="5"/>
  <c r="I35" i="5"/>
  <c r="H35" i="5"/>
  <c r="G35" i="5"/>
  <c r="B35" i="5"/>
  <c r="S34" i="5"/>
  <c r="R34" i="5"/>
  <c r="M34" i="5"/>
  <c r="L34" i="5"/>
  <c r="K34" i="5"/>
  <c r="I34" i="5"/>
  <c r="H34" i="5"/>
  <c r="G34" i="5"/>
  <c r="B34" i="5"/>
  <c r="S33" i="5"/>
  <c r="R33" i="5"/>
  <c r="M33" i="5"/>
  <c r="L33" i="5"/>
  <c r="K33" i="5"/>
  <c r="I33" i="5"/>
  <c r="H33" i="5"/>
  <c r="G33" i="5"/>
  <c r="B33" i="5"/>
  <c r="S32" i="5"/>
  <c r="R32" i="5"/>
  <c r="M32" i="5"/>
  <c r="L32" i="5"/>
  <c r="K32" i="5"/>
  <c r="I32" i="5"/>
  <c r="H32" i="5"/>
  <c r="G32" i="5"/>
  <c r="B32" i="5"/>
  <c r="S31" i="5"/>
  <c r="R31" i="5"/>
  <c r="M31" i="5"/>
  <c r="L31" i="5"/>
  <c r="K31" i="5"/>
  <c r="I31" i="5"/>
  <c r="H31" i="5"/>
  <c r="G31" i="5"/>
  <c r="B31" i="5"/>
  <c r="S30" i="5"/>
  <c r="R30" i="5"/>
  <c r="M30" i="5"/>
  <c r="L30" i="5"/>
  <c r="K30" i="5"/>
  <c r="I30" i="5"/>
  <c r="H30" i="5"/>
  <c r="G30" i="5"/>
  <c r="B30" i="5"/>
  <c r="S29" i="5"/>
  <c r="R29" i="5"/>
  <c r="M29" i="5"/>
  <c r="L29" i="5"/>
  <c r="K29" i="5"/>
  <c r="I29" i="5"/>
  <c r="H29" i="5"/>
  <c r="G29" i="5"/>
  <c r="B29" i="5"/>
  <c r="S28" i="5"/>
  <c r="R28" i="5"/>
  <c r="M28" i="5"/>
  <c r="L28" i="5"/>
  <c r="K28" i="5"/>
  <c r="I28" i="5"/>
  <c r="H28" i="5"/>
  <c r="G28" i="5"/>
  <c r="B28" i="5"/>
  <c r="S27" i="5"/>
  <c r="R27" i="5"/>
  <c r="M27" i="5"/>
  <c r="L27" i="5"/>
  <c r="K27" i="5"/>
  <c r="I27" i="5"/>
  <c r="H27" i="5"/>
  <c r="G27" i="5"/>
  <c r="B27" i="5"/>
  <c r="S26" i="5"/>
  <c r="R26" i="5"/>
  <c r="M26" i="5"/>
  <c r="L26" i="5"/>
  <c r="K26" i="5"/>
  <c r="I26" i="5"/>
  <c r="H26" i="5"/>
  <c r="G26" i="5"/>
  <c r="B26" i="5"/>
  <c r="S25" i="5"/>
  <c r="R25" i="5"/>
  <c r="M25" i="5"/>
  <c r="L25" i="5"/>
  <c r="K25" i="5"/>
  <c r="I25" i="5"/>
  <c r="H25" i="5"/>
  <c r="G25" i="5"/>
  <c r="B25" i="5"/>
  <c r="S24" i="5"/>
  <c r="R24" i="5"/>
  <c r="M24" i="5"/>
  <c r="L24" i="5"/>
  <c r="K24" i="5"/>
  <c r="I24" i="5"/>
  <c r="H24" i="5"/>
  <c r="G24" i="5"/>
  <c r="B24" i="5"/>
  <c r="S23" i="5"/>
  <c r="R23" i="5"/>
  <c r="M23" i="5"/>
  <c r="L23" i="5"/>
  <c r="K23" i="5"/>
  <c r="I23" i="5"/>
  <c r="H23" i="5"/>
  <c r="G23" i="5"/>
  <c r="B23" i="5"/>
  <c r="S22" i="5"/>
  <c r="R22" i="5"/>
  <c r="M22" i="5"/>
  <c r="L22" i="5"/>
  <c r="K22" i="5"/>
  <c r="I22" i="5"/>
  <c r="H22" i="5"/>
  <c r="G22" i="5"/>
  <c r="B22" i="5"/>
  <c r="S21" i="5"/>
  <c r="R21" i="5"/>
  <c r="M21" i="5"/>
  <c r="L21" i="5"/>
  <c r="K21" i="5"/>
  <c r="I21" i="5"/>
  <c r="H21" i="5"/>
  <c r="G21" i="5"/>
  <c r="B21" i="5"/>
  <c r="S20" i="5"/>
  <c r="R20" i="5"/>
  <c r="M20" i="5"/>
  <c r="L20" i="5"/>
  <c r="K20" i="5"/>
  <c r="I20" i="5"/>
  <c r="H20" i="5"/>
  <c r="G20" i="5"/>
  <c r="B20" i="5"/>
  <c r="S19" i="5"/>
  <c r="R19" i="5"/>
  <c r="M19" i="5"/>
  <c r="L19" i="5"/>
  <c r="K19" i="5"/>
  <c r="I19" i="5"/>
  <c r="H19" i="5"/>
  <c r="G19" i="5"/>
  <c r="B19" i="5"/>
  <c r="S18" i="5"/>
  <c r="R18" i="5"/>
  <c r="M18" i="5"/>
  <c r="L18" i="5"/>
  <c r="K18" i="5"/>
  <c r="I18" i="5"/>
  <c r="H18" i="5"/>
  <c r="G18" i="5"/>
  <c r="B18" i="5"/>
  <c r="S17" i="5"/>
  <c r="R17" i="5"/>
  <c r="M17" i="5"/>
  <c r="L17" i="5"/>
  <c r="K17" i="5"/>
  <c r="I17" i="5"/>
  <c r="H17" i="5"/>
  <c r="G17" i="5"/>
  <c r="B17" i="5"/>
  <c r="S16" i="5"/>
  <c r="R16" i="5"/>
  <c r="M16" i="5"/>
  <c r="L16" i="5"/>
  <c r="K16" i="5"/>
  <c r="I16" i="5"/>
  <c r="H16" i="5"/>
  <c r="G16" i="5"/>
  <c r="B16" i="5"/>
  <c r="S15" i="5"/>
  <c r="R15" i="5"/>
  <c r="M15" i="5"/>
  <c r="L15" i="5"/>
  <c r="K15" i="5"/>
  <c r="I15" i="5"/>
  <c r="H15" i="5"/>
  <c r="G15" i="5"/>
  <c r="B15" i="5"/>
  <c r="S14" i="5"/>
  <c r="R14" i="5"/>
  <c r="M14" i="5"/>
  <c r="L14" i="5"/>
  <c r="K14" i="5"/>
  <c r="I14" i="5"/>
  <c r="H14" i="5"/>
  <c r="G14" i="5"/>
  <c r="B14" i="5"/>
  <c r="S13" i="5"/>
  <c r="R13" i="5"/>
  <c r="M13" i="5"/>
  <c r="L13" i="5"/>
  <c r="K13" i="5"/>
  <c r="I13" i="5"/>
  <c r="H13" i="5"/>
  <c r="G13" i="5"/>
  <c r="B13" i="5"/>
  <c r="S12" i="5"/>
  <c r="R12" i="5"/>
  <c r="M12" i="5"/>
  <c r="L12" i="5"/>
  <c r="K12" i="5"/>
  <c r="I12" i="5"/>
  <c r="H12" i="5"/>
  <c r="G12" i="5"/>
  <c r="B12" i="5"/>
  <c r="S11" i="5"/>
  <c r="R11" i="5"/>
  <c r="M11" i="5"/>
  <c r="L11" i="5"/>
  <c r="K11" i="5"/>
  <c r="I11" i="5"/>
  <c r="H11" i="5"/>
  <c r="G11" i="5"/>
  <c r="B11" i="5"/>
  <c r="S10" i="5"/>
  <c r="R10" i="5"/>
  <c r="M10" i="5"/>
  <c r="L10" i="5"/>
  <c r="K10" i="5"/>
  <c r="I10" i="5"/>
  <c r="H10" i="5"/>
  <c r="G10" i="5"/>
  <c r="B10" i="5"/>
  <c r="S9" i="5"/>
  <c r="R9" i="5"/>
  <c r="M9" i="5"/>
  <c r="L9" i="5"/>
  <c r="K9" i="5"/>
  <c r="I9" i="5"/>
  <c r="H9" i="5"/>
  <c r="G9" i="5"/>
  <c r="B9" i="5"/>
  <c r="S8" i="5"/>
  <c r="R8" i="5"/>
  <c r="M8" i="5"/>
  <c r="L8" i="5"/>
  <c r="K8" i="5"/>
  <c r="I8" i="5"/>
  <c r="H8" i="5"/>
  <c r="G8" i="5"/>
  <c r="B8" i="5"/>
  <c r="S7" i="5"/>
  <c r="R7" i="5"/>
  <c r="M7" i="5"/>
  <c r="L7" i="5"/>
  <c r="K7" i="5"/>
  <c r="I7" i="5"/>
  <c r="H7" i="5"/>
  <c r="G7" i="5"/>
  <c r="B7" i="5"/>
  <c r="S6" i="5"/>
  <c r="R6" i="5"/>
  <c r="M6" i="5"/>
  <c r="L6" i="5"/>
  <c r="K6" i="5"/>
  <c r="I6" i="5"/>
  <c r="H6" i="5"/>
  <c r="G6" i="5"/>
  <c r="B6" i="5"/>
  <c r="S5" i="5"/>
  <c r="R5" i="5"/>
  <c r="M5" i="5"/>
  <c r="L5" i="5"/>
  <c r="K5" i="5"/>
  <c r="I5" i="5"/>
  <c r="H5" i="5"/>
  <c r="G5" i="5"/>
  <c r="B5" i="5"/>
  <c r="S4" i="5"/>
  <c r="R4" i="5"/>
  <c r="M4" i="5"/>
  <c r="L4" i="5"/>
  <c r="K4" i="5"/>
  <c r="I4" i="5"/>
  <c r="H4" i="5"/>
  <c r="G4" i="5"/>
  <c r="B4" i="5"/>
  <c r="S3" i="5"/>
  <c r="R3" i="5"/>
  <c r="M3" i="5"/>
  <c r="L3" i="5"/>
  <c r="K3" i="5"/>
  <c r="I3" i="5"/>
  <c r="H3" i="5"/>
  <c r="G3" i="5"/>
  <c r="B3" i="5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B266" i="4"/>
  <c r="I265" i="4"/>
  <c r="B265" i="4"/>
  <c r="I264" i="4"/>
  <c r="B264" i="4"/>
  <c r="I263" i="4"/>
  <c r="B263" i="4"/>
  <c r="I262" i="4"/>
  <c r="B262" i="4"/>
  <c r="I261" i="4"/>
  <c r="B261" i="4"/>
  <c r="I260" i="4"/>
  <c r="B260" i="4"/>
  <c r="I259" i="4"/>
  <c r="B259" i="4"/>
  <c r="I258" i="4"/>
  <c r="B258" i="4"/>
  <c r="I257" i="4"/>
  <c r="B257" i="4"/>
  <c r="I256" i="4"/>
  <c r="B256" i="4"/>
  <c r="I255" i="4"/>
  <c r="B255" i="4"/>
  <c r="I254" i="4"/>
  <c r="B254" i="4"/>
  <c r="I253" i="4"/>
  <c r="B253" i="4"/>
  <c r="I252" i="4"/>
  <c r="B252" i="4"/>
  <c r="I251" i="4"/>
  <c r="B251" i="4"/>
  <c r="I250" i="4"/>
  <c r="B250" i="4"/>
  <c r="I249" i="4"/>
  <c r="B249" i="4"/>
  <c r="I248" i="4"/>
  <c r="B248" i="4"/>
  <c r="I247" i="4"/>
  <c r="B247" i="4"/>
  <c r="I246" i="4"/>
  <c r="B246" i="4"/>
  <c r="I245" i="4"/>
  <c r="B245" i="4"/>
  <c r="I244" i="4"/>
  <c r="B244" i="4"/>
  <c r="I243" i="4"/>
  <c r="B243" i="4"/>
  <c r="I242" i="4"/>
  <c r="B242" i="4"/>
  <c r="I241" i="4"/>
  <c r="B241" i="4"/>
  <c r="I240" i="4"/>
  <c r="B240" i="4"/>
  <c r="I239" i="4"/>
  <c r="B239" i="4"/>
  <c r="I238" i="4"/>
  <c r="B238" i="4"/>
  <c r="I237" i="4"/>
  <c r="B237" i="4"/>
  <c r="I236" i="4"/>
  <c r="B236" i="4"/>
  <c r="I235" i="4"/>
  <c r="B235" i="4"/>
  <c r="I234" i="4"/>
  <c r="B234" i="4"/>
  <c r="I233" i="4"/>
  <c r="B233" i="4"/>
  <c r="I232" i="4"/>
  <c r="B232" i="4"/>
  <c r="I231" i="4"/>
  <c r="B231" i="4"/>
  <c r="I230" i="4"/>
  <c r="B230" i="4"/>
  <c r="S229" i="4"/>
  <c r="I229" i="4"/>
  <c r="B229" i="4"/>
  <c r="S228" i="4"/>
  <c r="I228" i="4"/>
  <c r="B228" i="4"/>
  <c r="S227" i="4"/>
  <c r="I227" i="4"/>
  <c r="B227" i="4"/>
  <c r="S226" i="4"/>
  <c r="I226" i="4"/>
  <c r="B226" i="4"/>
  <c r="S225" i="4"/>
  <c r="I225" i="4"/>
  <c r="B225" i="4"/>
  <c r="S224" i="4"/>
  <c r="I224" i="4"/>
  <c r="B224" i="4"/>
  <c r="S223" i="4"/>
  <c r="I223" i="4"/>
  <c r="B223" i="4"/>
  <c r="S222" i="4"/>
  <c r="I222" i="4"/>
  <c r="B222" i="4"/>
  <c r="S221" i="4"/>
  <c r="I221" i="4"/>
  <c r="B221" i="4"/>
  <c r="S220" i="4"/>
  <c r="I220" i="4"/>
  <c r="B220" i="4"/>
  <c r="S219" i="4"/>
  <c r="I219" i="4"/>
  <c r="B219" i="4"/>
  <c r="S218" i="4"/>
  <c r="I218" i="4"/>
  <c r="B218" i="4"/>
  <c r="S217" i="4"/>
  <c r="I217" i="4"/>
  <c r="B217" i="4"/>
  <c r="S216" i="4"/>
  <c r="I216" i="4"/>
  <c r="B216" i="4"/>
  <c r="S215" i="4"/>
  <c r="I215" i="4"/>
  <c r="B215" i="4"/>
  <c r="S214" i="4"/>
  <c r="I214" i="4"/>
  <c r="B214" i="4"/>
  <c r="S213" i="4"/>
  <c r="I213" i="4"/>
  <c r="B213" i="4"/>
  <c r="S212" i="4"/>
  <c r="I212" i="4"/>
  <c r="B212" i="4"/>
  <c r="S211" i="4"/>
  <c r="I211" i="4"/>
  <c r="B211" i="4"/>
  <c r="S210" i="4"/>
  <c r="I210" i="4"/>
  <c r="B210" i="4"/>
  <c r="S209" i="4"/>
  <c r="I209" i="4"/>
  <c r="B209" i="4"/>
  <c r="S208" i="4"/>
  <c r="I208" i="4"/>
  <c r="B208" i="4"/>
  <c r="S207" i="4"/>
  <c r="I207" i="4"/>
  <c r="B207" i="4"/>
  <c r="S206" i="4"/>
  <c r="I206" i="4"/>
  <c r="B206" i="4"/>
  <c r="S205" i="4"/>
  <c r="I205" i="4"/>
  <c r="B205" i="4"/>
  <c r="S204" i="4"/>
  <c r="I204" i="4"/>
  <c r="B204" i="4"/>
  <c r="S203" i="4"/>
  <c r="I203" i="4"/>
  <c r="B203" i="4"/>
  <c r="S202" i="4"/>
  <c r="I202" i="4"/>
  <c r="B202" i="4"/>
  <c r="S201" i="4"/>
  <c r="I201" i="4"/>
  <c r="B201" i="4"/>
  <c r="S200" i="4"/>
  <c r="I200" i="4"/>
  <c r="B200" i="4"/>
  <c r="S199" i="4"/>
  <c r="I199" i="4"/>
  <c r="B199" i="4"/>
  <c r="S198" i="4"/>
  <c r="I198" i="4"/>
  <c r="B198" i="4"/>
  <c r="S197" i="4"/>
  <c r="I197" i="4"/>
  <c r="G197" i="4"/>
  <c r="B197" i="4"/>
  <c r="S196" i="4"/>
  <c r="I196" i="4"/>
  <c r="G196" i="4"/>
  <c r="B196" i="4"/>
  <c r="S195" i="4"/>
  <c r="I195" i="4"/>
  <c r="G195" i="4"/>
  <c r="B195" i="4"/>
  <c r="S194" i="4"/>
  <c r="I194" i="4"/>
  <c r="G194" i="4"/>
  <c r="B194" i="4"/>
  <c r="S193" i="4"/>
  <c r="I193" i="4"/>
  <c r="G193" i="4"/>
  <c r="B193" i="4"/>
  <c r="S192" i="4"/>
  <c r="I192" i="4"/>
  <c r="G192" i="4"/>
  <c r="B192" i="4"/>
  <c r="S191" i="4"/>
  <c r="I191" i="4"/>
  <c r="G191" i="4"/>
  <c r="B191" i="4"/>
  <c r="S190" i="4"/>
  <c r="I190" i="4"/>
  <c r="G190" i="4"/>
  <c r="B190" i="4"/>
  <c r="S189" i="4"/>
  <c r="I189" i="4"/>
  <c r="G189" i="4"/>
  <c r="B189" i="4"/>
  <c r="S188" i="4"/>
  <c r="I188" i="4"/>
  <c r="G188" i="4"/>
  <c r="B188" i="4"/>
  <c r="S187" i="4"/>
  <c r="I187" i="4"/>
  <c r="G187" i="4"/>
  <c r="B187" i="4"/>
  <c r="S186" i="4"/>
  <c r="I186" i="4"/>
  <c r="G186" i="4"/>
  <c r="B186" i="4"/>
  <c r="S185" i="4"/>
  <c r="I185" i="4"/>
  <c r="G185" i="4"/>
  <c r="B185" i="4"/>
  <c r="S184" i="4"/>
  <c r="R184" i="4"/>
  <c r="I184" i="4"/>
  <c r="G184" i="4"/>
  <c r="B184" i="4"/>
  <c r="S183" i="4"/>
  <c r="R183" i="4"/>
  <c r="I183" i="4"/>
  <c r="G183" i="4"/>
  <c r="B183" i="4"/>
  <c r="S182" i="4"/>
  <c r="R182" i="4"/>
  <c r="I182" i="4"/>
  <c r="G182" i="4"/>
  <c r="B182" i="4"/>
  <c r="S181" i="4"/>
  <c r="R181" i="4"/>
  <c r="I181" i="4"/>
  <c r="G181" i="4"/>
  <c r="B181" i="4"/>
  <c r="S180" i="4"/>
  <c r="R180" i="4"/>
  <c r="I180" i="4"/>
  <c r="G180" i="4"/>
  <c r="B180" i="4"/>
  <c r="S179" i="4"/>
  <c r="R179" i="4"/>
  <c r="I179" i="4"/>
  <c r="G179" i="4"/>
  <c r="B179" i="4"/>
  <c r="S178" i="4"/>
  <c r="R178" i="4"/>
  <c r="I178" i="4"/>
  <c r="G178" i="4"/>
  <c r="B178" i="4"/>
  <c r="S177" i="4"/>
  <c r="R177" i="4"/>
  <c r="I177" i="4"/>
  <c r="G177" i="4"/>
  <c r="B177" i="4"/>
  <c r="S176" i="4"/>
  <c r="R176" i="4"/>
  <c r="I176" i="4"/>
  <c r="G176" i="4"/>
  <c r="B176" i="4"/>
  <c r="S175" i="4"/>
  <c r="R175" i="4"/>
  <c r="I175" i="4"/>
  <c r="G175" i="4"/>
  <c r="B175" i="4"/>
  <c r="S174" i="4"/>
  <c r="R174" i="4"/>
  <c r="I174" i="4"/>
  <c r="G174" i="4"/>
  <c r="B174" i="4"/>
  <c r="S173" i="4"/>
  <c r="R173" i="4"/>
  <c r="I173" i="4"/>
  <c r="G173" i="4"/>
  <c r="B173" i="4"/>
  <c r="S172" i="4"/>
  <c r="R172" i="4"/>
  <c r="I172" i="4"/>
  <c r="G172" i="4"/>
  <c r="B172" i="4"/>
  <c r="S171" i="4"/>
  <c r="R171" i="4"/>
  <c r="I171" i="4"/>
  <c r="G171" i="4"/>
  <c r="B171" i="4"/>
  <c r="S170" i="4"/>
  <c r="R170" i="4"/>
  <c r="I170" i="4"/>
  <c r="G170" i="4"/>
  <c r="B170" i="4"/>
  <c r="S169" i="4"/>
  <c r="R169" i="4"/>
  <c r="I169" i="4"/>
  <c r="G169" i="4"/>
  <c r="B169" i="4"/>
  <c r="S168" i="4"/>
  <c r="R168" i="4"/>
  <c r="I168" i="4"/>
  <c r="G168" i="4"/>
  <c r="B168" i="4"/>
  <c r="S167" i="4"/>
  <c r="R167" i="4"/>
  <c r="I167" i="4"/>
  <c r="G167" i="4"/>
  <c r="B167" i="4"/>
  <c r="S166" i="4"/>
  <c r="R166" i="4"/>
  <c r="I166" i="4"/>
  <c r="G166" i="4"/>
  <c r="B166" i="4"/>
  <c r="S165" i="4"/>
  <c r="R165" i="4"/>
  <c r="I165" i="4"/>
  <c r="H165" i="4"/>
  <c r="G165" i="4"/>
  <c r="B165" i="4"/>
  <c r="S164" i="4"/>
  <c r="R164" i="4"/>
  <c r="I164" i="4"/>
  <c r="H164" i="4"/>
  <c r="G164" i="4"/>
  <c r="B164" i="4"/>
  <c r="S163" i="4"/>
  <c r="R163" i="4"/>
  <c r="I163" i="4"/>
  <c r="H163" i="4"/>
  <c r="G163" i="4"/>
  <c r="B163" i="4"/>
  <c r="S162" i="4"/>
  <c r="R162" i="4"/>
  <c r="I162" i="4"/>
  <c r="H162" i="4"/>
  <c r="G162" i="4"/>
  <c r="B162" i="4"/>
  <c r="S161" i="4"/>
  <c r="R161" i="4"/>
  <c r="I161" i="4"/>
  <c r="H161" i="4"/>
  <c r="G161" i="4"/>
  <c r="B161" i="4"/>
  <c r="S160" i="4"/>
  <c r="R160" i="4"/>
  <c r="I160" i="4"/>
  <c r="H160" i="4"/>
  <c r="G160" i="4"/>
  <c r="B160" i="4"/>
  <c r="S159" i="4"/>
  <c r="R159" i="4"/>
  <c r="I159" i="4"/>
  <c r="H159" i="4"/>
  <c r="G159" i="4"/>
  <c r="B159" i="4"/>
  <c r="S158" i="4"/>
  <c r="R158" i="4"/>
  <c r="I158" i="4"/>
  <c r="H158" i="4"/>
  <c r="G158" i="4"/>
  <c r="B158" i="4"/>
  <c r="S157" i="4"/>
  <c r="R157" i="4"/>
  <c r="I157" i="4"/>
  <c r="H157" i="4"/>
  <c r="G157" i="4"/>
  <c r="B157" i="4"/>
  <c r="S156" i="4"/>
  <c r="R156" i="4"/>
  <c r="I156" i="4"/>
  <c r="H156" i="4"/>
  <c r="G156" i="4"/>
  <c r="B156" i="4"/>
  <c r="S155" i="4"/>
  <c r="R155" i="4"/>
  <c r="I155" i="4"/>
  <c r="H155" i="4"/>
  <c r="G155" i="4"/>
  <c r="B155" i="4"/>
  <c r="S154" i="4"/>
  <c r="R154" i="4"/>
  <c r="I154" i="4"/>
  <c r="H154" i="4"/>
  <c r="G154" i="4"/>
  <c r="B154" i="4"/>
  <c r="S153" i="4"/>
  <c r="R153" i="4"/>
  <c r="I153" i="4"/>
  <c r="H153" i="4"/>
  <c r="G153" i="4"/>
  <c r="B153" i="4"/>
  <c r="S152" i="4"/>
  <c r="R152" i="4"/>
  <c r="I152" i="4"/>
  <c r="H152" i="4"/>
  <c r="G152" i="4"/>
  <c r="B152" i="4"/>
  <c r="S151" i="4"/>
  <c r="R151" i="4"/>
  <c r="I151" i="4"/>
  <c r="H151" i="4"/>
  <c r="G151" i="4"/>
  <c r="B151" i="4"/>
  <c r="S150" i="4"/>
  <c r="R150" i="4"/>
  <c r="I150" i="4"/>
  <c r="H150" i="4"/>
  <c r="G150" i="4"/>
  <c r="B150" i="4"/>
  <c r="S149" i="4"/>
  <c r="R149" i="4"/>
  <c r="I149" i="4"/>
  <c r="H149" i="4"/>
  <c r="G149" i="4"/>
  <c r="B149" i="4"/>
  <c r="S148" i="4"/>
  <c r="R148" i="4"/>
  <c r="I148" i="4"/>
  <c r="H148" i="4"/>
  <c r="G148" i="4"/>
  <c r="B148" i="4"/>
  <c r="S147" i="4"/>
  <c r="R147" i="4"/>
  <c r="I147" i="4"/>
  <c r="H147" i="4"/>
  <c r="G147" i="4"/>
  <c r="B147" i="4"/>
  <c r="S146" i="4"/>
  <c r="R146" i="4"/>
  <c r="I146" i="4"/>
  <c r="H146" i="4"/>
  <c r="G146" i="4"/>
  <c r="B146" i="4"/>
  <c r="S145" i="4"/>
  <c r="R145" i="4"/>
  <c r="I145" i="4"/>
  <c r="H145" i="4"/>
  <c r="G145" i="4"/>
  <c r="B145" i="4"/>
  <c r="S144" i="4"/>
  <c r="R144" i="4"/>
  <c r="I144" i="4"/>
  <c r="H144" i="4"/>
  <c r="G144" i="4"/>
  <c r="B144" i="4"/>
  <c r="S143" i="4"/>
  <c r="R143" i="4"/>
  <c r="I143" i="4"/>
  <c r="H143" i="4"/>
  <c r="G143" i="4"/>
  <c r="B143" i="4"/>
  <c r="S142" i="4"/>
  <c r="R142" i="4"/>
  <c r="I142" i="4"/>
  <c r="H142" i="4"/>
  <c r="G142" i="4"/>
  <c r="B142" i="4"/>
  <c r="S141" i="4"/>
  <c r="R141" i="4"/>
  <c r="I141" i="4"/>
  <c r="H141" i="4"/>
  <c r="G141" i="4"/>
  <c r="B141" i="4"/>
  <c r="S140" i="4"/>
  <c r="R140" i="4"/>
  <c r="I140" i="4"/>
  <c r="H140" i="4"/>
  <c r="G140" i="4"/>
  <c r="B140" i="4"/>
  <c r="S139" i="4"/>
  <c r="R139" i="4"/>
  <c r="I139" i="4"/>
  <c r="H139" i="4"/>
  <c r="G139" i="4"/>
  <c r="B139" i="4"/>
  <c r="S138" i="4"/>
  <c r="R138" i="4"/>
  <c r="I138" i="4"/>
  <c r="H138" i="4"/>
  <c r="G138" i="4"/>
  <c r="B138" i="4"/>
  <c r="S137" i="4"/>
  <c r="R137" i="4"/>
  <c r="I137" i="4"/>
  <c r="H137" i="4"/>
  <c r="G137" i="4"/>
  <c r="B137" i="4"/>
  <c r="S136" i="4"/>
  <c r="R136" i="4"/>
  <c r="I136" i="4"/>
  <c r="H136" i="4"/>
  <c r="G136" i="4"/>
  <c r="B136" i="4"/>
  <c r="S135" i="4"/>
  <c r="R135" i="4"/>
  <c r="I135" i="4"/>
  <c r="H135" i="4"/>
  <c r="G135" i="4"/>
  <c r="B135" i="4"/>
  <c r="S134" i="4"/>
  <c r="R134" i="4"/>
  <c r="I134" i="4"/>
  <c r="H134" i="4"/>
  <c r="G134" i="4"/>
  <c r="B134" i="4"/>
  <c r="S133" i="4"/>
  <c r="R133" i="4"/>
  <c r="I133" i="4"/>
  <c r="H133" i="4"/>
  <c r="G133" i="4"/>
  <c r="B133" i="4"/>
  <c r="S132" i="4"/>
  <c r="R132" i="4"/>
  <c r="I132" i="4"/>
  <c r="H132" i="4"/>
  <c r="G132" i="4"/>
  <c r="B132" i="4"/>
  <c r="S131" i="4"/>
  <c r="R131" i="4"/>
  <c r="I131" i="4"/>
  <c r="H131" i="4"/>
  <c r="G131" i="4"/>
  <c r="B131" i="4"/>
  <c r="S130" i="4"/>
  <c r="R130" i="4"/>
  <c r="I130" i="4"/>
  <c r="H130" i="4"/>
  <c r="G130" i="4"/>
  <c r="B130" i="4"/>
  <c r="S129" i="4"/>
  <c r="R129" i="4"/>
  <c r="I129" i="4"/>
  <c r="H129" i="4"/>
  <c r="G129" i="4"/>
  <c r="B129" i="4"/>
  <c r="S128" i="4"/>
  <c r="R128" i="4"/>
  <c r="I128" i="4"/>
  <c r="H128" i="4"/>
  <c r="G128" i="4"/>
  <c r="B128" i="4"/>
  <c r="S127" i="4"/>
  <c r="R127" i="4"/>
  <c r="I127" i="4"/>
  <c r="H127" i="4"/>
  <c r="G127" i="4"/>
  <c r="B127" i="4"/>
  <c r="S126" i="4"/>
  <c r="R126" i="4"/>
  <c r="I126" i="4"/>
  <c r="H126" i="4"/>
  <c r="G126" i="4"/>
  <c r="B126" i="4"/>
  <c r="S125" i="4"/>
  <c r="R125" i="4"/>
  <c r="I125" i="4"/>
  <c r="H125" i="4"/>
  <c r="G125" i="4"/>
  <c r="B125" i="4"/>
  <c r="S124" i="4"/>
  <c r="R124" i="4"/>
  <c r="I124" i="4"/>
  <c r="H124" i="4"/>
  <c r="G124" i="4"/>
  <c r="B124" i="4"/>
  <c r="S123" i="4"/>
  <c r="R123" i="4"/>
  <c r="M123" i="4"/>
  <c r="L123" i="4"/>
  <c r="K123" i="4"/>
  <c r="I123" i="4"/>
  <c r="H123" i="4"/>
  <c r="G123" i="4"/>
  <c r="B123" i="4"/>
  <c r="S122" i="4"/>
  <c r="R122" i="4"/>
  <c r="M122" i="4"/>
  <c r="L122" i="4"/>
  <c r="K122" i="4"/>
  <c r="I122" i="4"/>
  <c r="H122" i="4"/>
  <c r="G122" i="4"/>
  <c r="B122" i="4"/>
  <c r="S121" i="4"/>
  <c r="R121" i="4"/>
  <c r="M121" i="4"/>
  <c r="L121" i="4"/>
  <c r="K121" i="4"/>
  <c r="I121" i="4"/>
  <c r="H121" i="4"/>
  <c r="G121" i="4"/>
  <c r="B121" i="4"/>
  <c r="S120" i="4"/>
  <c r="R120" i="4"/>
  <c r="M120" i="4"/>
  <c r="L120" i="4"/>
  <c r="K120" i="4"/>
  <c r="I120" i="4"/>
  <c r="H120" i="4"/>
  <c r="G120" i="4"/>
  <c r="B120" i="4"/>
  <c r="S119" i="4"/>
  <c r="R119" i="4"/>
  <c r="M119" i="4"/>
  <c r="L119" i="4"/>
  <c r="K119" i="4"/>
  <c r="I119" i="4"/>
  <c r="H119" i="4"/>
  <c r="G119" i="4"/>
  <c r="B119" i="4"/>
  <c r="S118" i="4"/>
  <c r="R118" i="4"/>
  <c r="M118" i="4"/>
  <c r="L118" i="4"/>
  <c r="K118" i="4"/>
  <c r="I118" i="4"/>
  <c r="H118" i="4"/>
  <c r="G118" i="4"/>
  <c r="B118" i="4"/>
  <c r="S117" i="4"/>
  <c r="R117" i="4"/>
  <c r="M117" i="4"/>
  <c r="L117" i="4"/>
  <c r="K117" i="4"/>
  <c r="I117" i="4"/>
  <c r="H117" i="4"/>
  <c r="G117" i="4"/>
  <c r="B117" i="4"/>
  <c r="S116" i="4"/>
  <c r="R116" i="4"/>
  <c r="M116" i="4"/>
  <c r="L116" i="4"/>
  <c r="K116" i="4"/>
  <c r="I116" i="4"/>
  <c r="H116" i="4"/>
  <c r="G116" i="4"/>
  <c r="B116" i="4"/>
  <c r="S115" i="4"/>
  <c r="R115" i="4"/>
  <c r="M115" i="4"/>
  <c r="L115" i="4"/>
  <c r="K115" i="4"/>
  <c r="I115" i="4"/>
  <c r="H115" i="4"/>
  <c r="G115" i="4"/>
  <c r="B115" i="4"/>
  <c r="S114" i="4"/>
  <c r="R114" i="4"/>
  <c r="M114" i="4"/>
  <c r="L114" i="4"/>
  <c r="K114" i="4"/>
  <c r="I114" i="4"/>
  <c r="H114" i="4"/>
  <c r="G114" i="4"/>
  <c r="B114" i="4"/>
  <c r="S113" i="4"/>
  <c r="R113" i="4"/>
  <c r="M113" i="4"/>
  <c r="L113" i="4"/>
  <c r="K113" i="4"/>
  <c r="I113" i="4"/>
  <c r="H113" i="4"/>
  <c r="G113" i="4"/>
  <c r="B113" i="4"/>
  <c r="S112" i="4"/>
  <c r="R112" i="4"/>
  <c r="M112" i="4"/>
  <c r="L112" i="4"/>
  <c r="K112" i="4"/>
  <c r="I112" i="4"/>
  <c r="H112" i="4"/>
  <c r="G112" i="4"/>
  <c r="B112" i="4"/>
  <c r="S111" i="4"/>
  <c r="R111" i="4"/>
  <c r="M111" i="4"/>
  <c r="L111" i="4"/>
  <c r="K111" i="4"/>
  <c r="I111" i="4"/>
  <c r="H111" i="4"/>
  <c r="G111" i="4"/>
  <c r="B111" i="4"/>
  <c r="S110" i="4"/>
  <c r="R110" i="4"/>
  <c r="M110" i="4"/>
  <c r="L110" i="4"/>
  <c r="K110" i="4"/>
  <c r="I110" i="4"/>
  <c r="H110" i="4"/>
  <c r="G110" i="4"/>
  <c r="B110" i="4"/>
  <c r="S109" i="4"/>
  <c r="R109" i="4"/>
  <c r="M109" i="4"/>
  <c r="L109" i="4"/>
  <c r="K109" i="4"/>
  <c r="I109" i="4"/>
  <c r="H109" i="4"/>
  <c r="G109" i="4"/>
  <c r="B109" i="4"/>
  <c r="S108" i="4"/>
  <c r="R108" i="4"/>
  <c r="M108" i="4"/>
  <c r="L108" i="4"/>
  <c r="K108" i="4"/>
  <c r="I108" i="4"/>
  <c r="H108" i="4"/>
  <c r="G108" i="4"/>
  <c r="B108" i="4"/>
  <c r="S107" i="4"/>
  <c r="R107" i="4"/>
  <c r="M107" i="4"/>
  <c r="L107" i="4"/>
  <c r="K107" i="4"/>
  <c r="I107" i="4"/>
  <c r="H107" i="4"/>
  <c r="G107" i="4"/>
  <c r="B107" i="4"/>
  <c r="S106" i="4"/>
  <c r="R106" i="4"/>
  <c r="M106" i="4"/>
  <c r="L106" i="4"/>
  <c r="K106" i="4"/>
  <c r="I106" i="4"/>
  <c r="H106" i="4"/>
  <c r="G106" i="4"/>
  <c r="B106" i="4"/>
  <c r="S105" i="4"/>
  <c r="R105" i="4"/>
  <c r="M105" i="4"/>
  <c r="L105" i="4"/>
  <c r="K105" i="4"/>
  <c r="I105" i="4"/>
  <c r="H105" i="4"/>
  <c r="G105" i="4"/>
  <c r="B105" i="4"/>
  <c r="S104" i="4"/>
  <c r="R104" i="4"/>
  <c r="M104" i="4"/>
  <c r="L104" i="4"/>
  <c r="K104" i="4"/>
  <c r="I104" i="4"/>
  <c r="H104" i="4"/>
  <c r="G104" i="4"/>
  <c r="B104" i="4"/>
  <c r="S103" i="4"/>
  <c r="R103" i="4"/>
  <c r="M103" i="4"/>
  <c r="L103" i="4"/>
  <c r="K103" i="4"/>
  <c r="I103" i="4"/>
  <c r="H103" i="4"/>
  <c r="G103" i="4"/>
  <c r="B103" i="4"/>
  <c r="S102" i="4"/>
  <c r="R102" i="4"/>
  <c r="M102" i="4"/>
  <c r="L102" i="4"/>
  <c r="K102" i="4"/>
  <c r="I102" i="4"/>
  <c r="H102" i="4"/>
  <c r="G102" i="4"/>
  <c r="B102" i="4"/>
  <c r="S101" i="4"/>
  <c r="R101" i="4"/>
  <c r="M101" i="4"/>
  <c r="L101" i="4"/>
  <c r="K101" i="4"/>
  <c r="I101" i="4"/>
  <c r="H101" i="4"/>
  <c r="G101" i="4"/>
  <c r="B101" i="4"/>
  <c r="S100" i="4"/>
  <c r="R100" i="4"/>
  <c r="M100" i="4"/>
  <c r="L100" i="4"/>
  <c r="K100" i="4"/>
  <c r="I100" i="4"/>
  <c r="H100" i="4"/>
  <c r="G100" i="4"/>
  <c r="B100" i="4"/>
  <c r="S99" i="4"/>
  <c r="R99" i="4"/>
  <c r="M99" i="4"/>
  <c r="L99" i="4"/>
  <c r="K99" i="4"/>
  <c r="I99" i="4"/>
  <c r="H99" i="4"/>
  <c r="G99" i="4"/>
  <c r="B99" i="4"/>
  <c r="S98" i="4"/>
  <c r="R98" i="4"/>
  <c r="M98" i="4"/>
  <c r="L98" i="4"/>
  <c r="K98" i="4"/>
  <c r="I98" i="4"/>
  <c r="H98" i="4"/>
  <c r="G98" i="4"/>
  <c r="B98" i="4"/>
  <c r="S97" i="4"/>
  <c r="R97" i="4"/>
  <c r="M97" i="4"/>
  <c r="L97" i="4"/>
  <c r="K97" i="4"/>
  <c r="I97" i="4"/>
  <c r="H97" i="4"/>
  <c r="G97" i="4"/>
  <c r="B97" i="4"/>
  <c r="S96" i="4"/>
  <c r="R96" i="4"/>
  <c r="M96" i="4"/>
  <c r="L96" i="4"/>
  <c r="K96" i="4"/>
  <c r="I96" i="4"/>
  <c r="H96" i="4"/>
  <c r="G96" i="4"/>
  <c r="B96" i="4"/>
  <c r="S95" i="4"/>
  <c r="R95" i="4"/>
  <c r="M95" i="4"/>
  <c r="L95" i="4"/>
  <c r="K95" i="4"/>
  <c r="I95" i="4"/>
  <c r="H95" i="4"/>
  <c r="G95" i="4"/>
  <c r="B95" i="4"/>
  <c r="S94" i="4"/>
  <c r="R94" i="4"/>
  <c r="M94" i="4"/>
  <c r="L94" i="4"/>
  <c r="K94" i="4"/>
  <c r="I94" i="4"/>
  <c r="H94" i="4"/>
  <c r="G94" i="4"/>
  <c r="B94" i="4"/>
  <c r="S93" i="4"/>
  <c r="R93" i="4"/>
  <c r="M93" i="4"/>
  <c r="L93" i="4"/>
  <c r="K93" i="4"/>
  <c r="I93" i="4"/>
  <c r="H93" i="4"/>
  <c r="G93" i="4"/>
  <c r="B93" i="4"/>
  <c r="S92" i="4"/>
  <c r="R92" i="4"/>
  <c r="M92" i="4"/>
  <c r="L92" i="4"/>
  <c r="K92" i="4"/>
  <c r="I92" i="4"/>
  <c r="H92" i="4"/>
  <c r="G92" i="4"/>
  <c r="B92" i="4"/>
  <c r="S91" i="4"/>
  <c r="R91" i="4"/>
  <c r="M91" i="4"/>
  <c r="L91" i="4"/>
  <c r="K91" i="4"/>
  <c r="I91" i="4"/>
  <c r="H91" i="4"/>
  <c r="G91" i="4"/>
  <c r="B91" i="4"/>
  <c r="S90" i="4"/>
  <c r="R90" i="4"/>
  <c r="M90" i="4"/>
  <c r="L90" i="4"/>
  <c r="K90" i="4"/>
  <c r="I90" i="4"/>
  <c r="H90" i="4"/>
  <c r="G90" i="4"/>
  <c r="B90" i="4"/>
  <c r="S89" i="4"/>
  <c r="R89" i="4"/>
  <c r="M89" i="4"/>
  <c r="L89" i="4"/>
  <c r="K89" i="4"/>
  <c r="I89" i="4"/>
  <c r="H89" i="4"/>
  <c r="G89" i="4"/>
  <c r="B89" i="4"/>
  <c r="S88" i="4"/>
  <c r="R88" i="4"/>
  <c r="M88" i="4"/>
  <c r="L88" i="4"/>
  <c r="K88" i="4"/>
  <c r="I88" i="4"/>
  <c r="H88" i="4"/>
  <c r="G88" i="4"/>
  <c r="B88" i="4"/>
  <c r="S87" i="4"/>
  <c r="R87" i="4"/>
  <c r="M87" i="4"/>
  <c r="L87" i="4"/>
  <c r="K87" i="4"/>
  <c r="I87" i="4"/>
  <c r="H87" i="4"/>
  <c r="G87" i="4"/>
  <c r="B87" i="4"/>
  <c r="S86" i="4"/>
  <c r="R86" i="4"/>
  <c r="M86" i="4"/>
  <c r="L86" i="4"/>
  <c r="K86" i="4"/>
  <c r="I86" i="4"/>
  <c r="H86" i="4"/>
  <c r="G86" i="4"/>
  <c r="B86" i="4"/>
  <c r="S85" i="4"/>
  <c r="R85" i="4"/>
  <c r="M85" i="4"/>
  <c r="L85" i="4"/>
  <c r="K85" i="4"/>
  <c r="I85" i="4"/>
  <c r="H85" i="4"/>
  <c r="G85" i="4"/>
  <c r="B85" i="4"/>
  <c r="S84" i="4"/>
  <c r="R84" i="4"/>
  <c r="M84" i="4"/>
  <c r="L84" i="4"/>
  <c r="K84" i="4"/>
  <c r="I84" i="4"/>
  <c r="H84" i="4"/>
  <c r="G84" i="4"/>
  <c r="B84" i="4"/>
  <c r="S83" i="4"/>
  <c r="R83" i="4"/>
  <c r="M83" i="4"/>
  <c r="L83" i="4"/>
  <c r="K83" i="4"/>
  <c r="I83" i="4"/>
  <c r="H83" i="4"/>
  <c r="G83" i="4"/>
  <c r="B83" i="4"/>
  <c r="S82" i="4"/>
  <c r="R82" i="4"/>
  <c r="M82" i="4"/>
  <c r="L82" i="4"/>
  <c r="K82" i="4"/>
  <c r="I82" i="4"/>
  <c r="H82" i="4"/>
  <c r="G82" i="4"/>
  <c r="B82" i="4"/>
  <c r="S81" i="4"/>
  <c r="R81" i="4"/>
  <c r="M81" i="4"/>
  <c r="L81" i="4"/>
  <c r="K81" i="4"/>
  <c r="I81" i="4"/>
  <c r="H81" i="4"/>
  <c r="G81" i="4"/>
  <c r="B81" i="4"/>
  <c r="S80" i="4"/>
  <c r="R80" i="4"/>
  <c r="M80" i="4"/>
  <c r="L80" i="4"/>
  <c r="K80" i="4"/>
  <c r="I80" i="4"/>
  <c r="H80" i="4"/>
  <c r="G80" i="4"/>
  <c r="B80" i="4"/>
  <c r="S79" i="4"/>
  <c r="R79" i="4"/>
  <c r="M79" i="4"/>
  <c r="L79" i="4"/>
  <c r="K79" i="4"/>
  <c r="I79" i="4"/>
  <c r="H79" i="4"/>
  <c r="G79" i="4"/>
  <c r="B79" i="4"/>
  <c r="S78" i="4"/>
  <c r="R78" i="4"/>
  <c r="M78" i="4"/>
  <c r="L78" i="4"/>
  <c r="K78" i="4"/>
  <c r="I78" i="4"/>
  <c r="H78" i="4"/>
  <c r="G78" i="4"/>
  <c r="B78" i="4"/>
  <c r="S77" i="4"/>
  <c r="R77" i="4"/>
  <c r="M77" i="4"/>
  <c r="L77" i="4"/>
  <c r="K77" i="4"/>
  <c r="I77" i="4"/>
  <c r="H77" i="4"/>
  <c r="G77" i="4"/>
  <c r="B77" i="4"/>
  <c r="S76" i="4"/>
  <c r="R76" i="4"/>
  <c r="M76" i="4"/>
  <c r="L76" i="4"/>
  <c r="K76" i="4"/>
  <c r="I76" i="4"/>
  <c r="H76" i="4"/>
  <c r="G76" i="4"/>
  <c r="B76" i="4"/>
  <c r="S75" i="4"/>
  <c r="R75" i="4"/>
  <c r="M75" i="4"/>
  <c r="L75" i="4"/>
  <c r="K75" i="4"/>
  <c r="I75" i="4"/>
  <c r="H75" i="4"/>
  <c r="G75" i="4"/>
  <c r="B75" i="4"/>
  <c r="S74" i="4"/>
  <c r="R74" i="4"/>
  <c r="M74" i="4"/>
  <c r="L74" i="4"/>
  <c r="K74" i="4"/>
  <c r="I74" i="4"/>
  <c r="H74" i="4"/>
  <c r="G74" i="4"/>
  <c r="B74" i="4"/>
  <c r="S73" i="4"/>
  <c r="R73" i="4"/>
  <c r="M73" i="4"/>
  <c r="L73" i="4"/>
  <c r="K73" i="4"/>
  <c r="I73" i="4"/>
  <c r="H73" i="4"/>
  <c r="G73" i="4"/>
  <c r="B73" i="4"/>
  <c r="S72" i="4"/>
  <c r="R72" i="4"/>
  <c r="M72" i="4"/>
  <c r="L72" i="4"/>
  <c r="K72" i="4"/>
  <c r="I72" i="4"/>
  <c r="H72" i="4"/>
  <c r="G72" i="4"/>
  <c r="B72" i="4"/>
  <c r="S71" i="4"/>
  <c r="R71" i="4"/>
  <c r="M71" i="4"/>
  <c r="L71" i="4"/>
  <c r="K71" i="4"/>
  <c r="I71" i="4"/>
  <c r="H71" i="4"/>
  <c r="G71" i="4"/>
  <c r="B71" i="4"/>
  <c r="S70" i="4"/>
  <c r="R70" i="4"/>
  <c r="M70" i="4"/>
  <c r="L70" i="4"/>
  <c r="K70" i="4"/>
  <c r="I70" i="4"/>
  <c r="H70" i="4"/>
  <c r="G70" i="4"/>
  <c r="B70" i="4"/>
  <c r="S69" i="4"/>
  <c r="R69" i="4"/>
  <c r="M69" i="4"/>
  <c r="L69" i="4"/>
  <c r="K69" i="4"/>
  <c r="I69" i="4"/>
  <c r="H69" i="4"/>
  <c r="G69" i="4"/>
  <c r="B69" i="4"/>
  <c r="S68" i="4"/>
  <c r="R68" i="4"/>
  <c r="M68" i="4"/>
  <c r="L68" i="4"/>
  <c r="K68" i="4"/>
  <c r="I68" i="4"/>
  <c r="H68" i="4"/>
  <c r="G68" i="4"/>
  <c r="B68" i="4"/>
  <c r="S67" i="4"/>
  <c r="R67" i="4"/>
  <c r="M67" i="4"/>
  <c r="L67" i="4"/>
  <c r="K67" i="4"/>
  <c r="I67" i="4"/>
  <c r="H67" i="4"/>
  <c r="G67" i="4"/>
  <c r="B67" i="4"/>
  <c r="S66" i="4"/>
  <c r="R66" i="4"/>
  <c r="M66" i="4"/>
  <c r="L66" i="4"/>
  <c r="K66" i="4"/>
  <c r="I66" i="4"/>
  <c r="H66" i="4"/>
  <c r="G66" i="4"/>
  <c r="B66" i="4"/>
  <c r="S65" i="4"/>
  <c r="R65" i="4"/>
  <c r="M65" i="4"/>
  <c r="L65" i="4"/>
  <c r="K65" i="4"/>
  <c r="I65" i="4"/>
  <c r="H65" i="4"/>
  <c r="G65" i="4"/>
  <c r="B65" i="4"/>
  <c r="S64" i="4"/>
  <c r="R64" i="4"/>
  <c r="M64" i="4"/>
  <c r="L64" i="4"/>
  <c r="K64" i="4"/>
  <c r="I64" i="4"/>
  <c r="H64" i="4"/>
  <c r="G64" i="4"/>
  <c r="B64" i="4"/>
  <c r="S63" i="4"/>
  <c r="R63" i="4"/>
  <c r="M63" i="4"/>
  <c r="L63" i="4"/>
  <c r="K63" i="4"/>
  <c r="I63" i="4"/>
  <c r="H63" i="4"/>
  <c r="G63" i="4"/>
  <c r="B63" i="4"/>
  <c r="S62" i="4"/>
  <c r="R62" i="4"/>
  <c r="M62" i="4"/>
  <c r="L62" i="4"/>
  <c r="K62" i="4"/>
  <c r="I62" i="4"/>
  <c r="H62" i="4"/>
  <c r="G62" i="4"/>
  <c r="B62" i="4"/>
  <c r="S61" i="4"/>
  <c r="R61" i="4"/>
  <c r="M61" i="4"/>
  <c r="L61" i="4"/>
  <c r="K61" i="4"/>
  <c r="I61" i="4"/>
  <c r="H61" i="4"/>
  <c r="G61" i="4"/>
  <c r="B61" i="4"/>
  <c r="S60" i="4"/>
  <c r="R60" i="4"/>
  <c r="M60" i="4"/>
  <c r="L60" i="4"/>
  <c r="K60" i="4"/>
  <c r="I60" i="4"/>
  <c r="H60" i="4"/>
  <c r="G60" i="4"/>
  <c r="B60" i="4"/>
  <c r="S59" i="4"/>
  <c r="R59" i="4"/>
  <c r="M59" i="4"/>
  <c r="L59" i="4"/>
  <c r="K59" i="4"/>
  <c r="I59" i="4"/>
  <c r="H59" i="4"/>
  <c r="G59" i="4"/>
  <c r="B59" i="4"/>
  <c r="S58" i="4"/>
  <c r="R58" i="4"/>
  <c r="M58" i="4"/>
  <c r="L58" i="4"/>
  <c r="K58" i="4"/>
  <c r="I58" i="4"/>
  <c r="H58" i="4"/>
  <c r="G58" i="4"/>
  <c r="B58" i="4"/>
  <c r="S57" i="4"/>
  <c r="R57" i="4"/>
  <c r="M57" i="4"/>
  <c r="L57" i="4"/>
  <c r="K57" i="4"/>
  <c r="I57" i="4"/>
  <c r="H57" i="4"/>
  <c r="G57" i="4"/>
  <c r="B57" i="4"/>
  <c r="S56" i="4"/>
  <c r="R56" i="4"/>
  <c r="M56" i="4"/>
  <c r="L56" i="4"/>
  <c r="K56" i="4"/>
  <c r="I56" i="4"/>
  <c r="H56" i="4"/>
  <c r="G56" i="4"/>
  <c r="B56" i="4"/>
  <c r="S55" i="4"/>
  <c r="R55" i="4"/>
  <c r="M55" i="4"/>
  <c r="L55" i="4"/>
  <c r="K55" i="4"/>
  <c r="I55" i="4"/>
  <c r="H55" i="4"/>
  <c r="G55" i="4"/>
  <c r="B55" i="4"/>
  <c r="S54" i="4"/>
  <c r="R54" i="4"/>
  <c r="M54" i="4"/>
  <c r="L54" i="4"/>
  <c r="K54" i="4"/>
  <c r="I54" i="4"/>
  <c r="H54" i="4"/>
  <c r="G54" i="4"/>
  <c r="B54" i="4"/>
  <c r="S53" i="4"/>
  <c r="R53" i="4"/>
  <c r="M53" i="4"/>
  <c r="L53" i="4"/>
  <c r="K53" i="4"/>
  <c r="I53" i="4"/>
  <c r="H53" i="4"/>
  <c r="G53" i="4"/>
  <c r="B53" i="4"/>
  <c r="S52" i="4"/>
  <c r="R52" i="4"/>
  <c r="M52" i="4"/>
  <c r="L52" i="4"/>
  <c r="K52" i="4"/>
  <c r="I52" i="4"/>
  <c r="H52" i="4"/>
  <c r="G52" i="4"/>
  <c r="B52" i="4"/>
  <c r="S51" i="4"/>
  <c r="R51" i="4"/>
  <c r="M51" i="4"/>
  <c r="L51" i="4"/>
  <c r="K51" i="4"/>
  <c r="I51" i="4"/>
  <c r="H51" i="4"/>
  <c r="G51" i="4"/>
  <c r="B51" i="4"/>
  <c r="S50" i="4"/>
  <c r="R50" i="4"/>
  <c r="M50" i="4"/>
  <c r="L50" i="4"/>
  <c r="K50" i="4"/>
  <c r="I50" i="4"/>
  <c r="H50" i="4"/>
  <c r="G50" i="4"/>
  <c r="B50" i="4"/>
  <c r="S49" i="4"/>
  <c r="R49" i="4"/>
  <c r="M49" i="4"/>
  <c r="L49" i="4"/>
  <c r="K49" i="4"/>
  <c r="I49" i="4"/>
  <c r="H49" i="4"/>
  <c r="G49" i="4"/>
  <c r="B49" i="4"/>
  <c r="S48" i="4"/>
  <c r="R48" i="4"/>
  <c r="M48" i="4"/>
  <c r="L48" i="4"/>
  <c r="K48" i="4"/>
  <c r="I48" i="4"/>
  <c r="H48" i="4"/>
  <c r="G48" i="4"/>
  <c r="B48" i="4"/>
  <c r="S47" i="4"/>
  <c r="R47" i="4"/>
  <c r="M47" i="4"/>
  <c r="L47" i="4"/>
  <c r="K47" i="4"/>
  <c r="I47" i="4"/>
  <c r="H47" i="4"/>
  <c r="G47" i="4"/>
  <c r="B47" i="4"/>
  <c r="S46" i="4"/>
  <c r="R46" i="4"/>
  <c r="M46" i="4"/>
  <c r="L46" i="4"/>
  <c r="K46" i="4"/>
  <c r="I46" i="4"/>
  <c r="H46" i="4"/>
  <c r="G46" i="4"/>
  <c r="B46" i="4"/>
  <c r="S45" i="4"/>
  <c r="R45" i="4"/>
  <c r="M45" i="4"/>
  <c r="L45" i="4"/>
  <c r="K45" i="4"/>
  <c r="I45" i="4"/>
  <c r="H45" i="4"/>
  <c r="G45" i="4"/>
  <c r="B45" i="4"/>
  <c r="S44" i="4"/>
  <c r="R44" i="4"/>
  <c r="M44" i="4"/>
  <c r="L44" i="4"/>
  <c r="K44" i="4"/>
  <c r="I44" i="4"/>
  <c r="H44" i="4"/>
  <c r="G44" i="4"/>
  <c r="B44" i="4"/>
  <c r="S43" i="4"/>
  <c r="R43" i="4"/>
  <c r="M43" i="4"/>
  <c r="L43" i="4"/>
  <c r="K43" i="4"/>
  <c r="I43" i="4"/>
  <c r="H43" i="4"/>
  <c r="G43" i="4"/>
  <c r="B43" i="4"/>
  <c r="S42" i="4"/>
  <c r="R42" i="4"/>
  <c r="M42" i="4"/>
  <c r="L42" i="4"/>
  <c r="K42" i="4"/>
  <c r="I42" i="4"/>
  <c r="H42" i="4"/>
  <c r="G42" i="4"/>
  <c r="B42" i="4"/>
  <c r="S41" i="4"/>
  <c r="R41" i="4"/>
  <c r="M41" i="4"/>
  <c r="L41" i="4"/>
  <c r="K41" i="4"/>
  <c r="I41" i="4"/>
  <c r="H41" i="4"/>
  <c r="G41" i="4"/>
  <c r="B41" i="4"/>
  <c r="S40" i="4"/>
  <c r="R40" i="4"/>
  <c r="M40" i="4"/>
  <c r="L40" i="4"/>
  <c r="K40" i="4"/>
  <c r="I40" i="4"/>
  <c r="H40" i="4"/>
  <c r="G40" i="4"/>
  <c r="B40" i="4"/>
  <c r="S39" i="4"/>
  <c r="R39" i="4"/>
  <c r="M39" i="4"/>
  <c r="L39" i="4"/>
  <c r="K39" i="4"/>
  <c r="I39" i="4"/>
  <c r="H39" i="4"/>
  <c r="G39" i="4"/>
  <c r="B39" i="4"/>
  <c r="S38" i="4"/>
  <c r="R38" i="4"/>
  <c r="M38" i="4"/>
  <c r="L38" i="4"/>
  <c r="K38" i="4"/>
  <c r="I38" i="4"/>
  <c r="H38" i="4"/>
  <c r="G38" i="4"/>
  <c r="B38" i="4"/>
  <c r="S37" i="4"/>
  <c r="R37" i="4"/>
  <c r="M37" i="4"/>
  <c r="L37" i="4"/>
  <c r="K37" i="4"/>
  <c r="I37" i="4"/>
  <c r="H37" i="4"/>
  <c r="G37" i="4"/>
  <c r="B37" i="4"/>
  <c r="S36" i="4"/>
  <c r="R36" i="4"/>
  <c r="M36" i="4"/>
  <c r="L36" i="4"/>
  <c r="K36" i="4"/>
  <c r="I36" i="4"/>
  <c r="H36" i="4"/>
  <c r="G36" i="4"/>
  <c r="B36" i="4"/>
  <c r="S35" i="4"/>
  <c r="R35" i="4"/>
  <c r="M35" i="4"/>
  <c r="L35" i="4"/>
  <c r="K35" i="4"/>
  <c r="I35" i="4"/>
  <c r="H35" i="4"/>
  <c r="G35" i="4"/>
  <c r="B35" i="4"/>
  <c r="S34" i="4"/>
  <c r="R34" i="4"/>
  <c r="M34" i="4"/>
  <c r="L34" i="4"/>
  <c r="K34" i="4"/>
  <c r="I34" i="4"/>
  <c r="H34" i="4"/>
  <c r="G34" i="4"/>
  <c r="B34" i="4"/>
  <c r="S33" i="4"/>
  <c r="R33" i="4"/>
  <c r="M33" i="4"/>
  <c r="L33" i="4"/>
  <c r="K33" i="4"/>
  <c r="I33" i="4"/>
  <c r="H33" i="4"/>
  <c r="G33" i="4"/>
  <c r="B33" i="4"/>
  <c r="S32" i="4"/>
  <c r="R32" i="4"/>
  <c r="M32" i="4"/>
  <c r="L32" i="4"/>
  <c r="K32" i="4"/>
  <c r="I32" i="4"/>
  <c r="H32" i="4"/>
  <c r="G32" i="4"/>
  <c r="B32" i="4"/>
  <c r="S31" i="4"/>
  <c r="R31" i="4"/>
  <c r="M31" i="4"/>
  <c r="L31" i="4"/>
  <c r="K31" i="4"/>
  <c r="I31" i="4"/>
  <c r="H31" i="4"/>
  <c r="G31" i="4"/>
  <c r="B31" i="4"/>
  <c r="S30" i="4"/>
  <c r="R30" i="4"/>
  <c r="M30" i="4"/>
  <c r="L30" i="4"/>
  <c r="K30" i="4"/>
  <c r="I30" i="4"/>
  <c r="H30" i="4"/>
  <c r="G30" i="4"/>
  <c r="B30" i="4"/>
  <c r="S29" i="4"/>
  <c r="R29" i="4"/>
  <c r="M29" i="4"/>
  <c r="L29" i="4"/>
  <c r="K29" i="4"/>
  <c r="I29" i="4"/>
  <c r="H29" i="4"/>
  <c r="G29" i="4"/>
  <c r="B29" i="4"/>
  <c r="S28" i="4"/>
  <c r="R28" i="4"/>
  <c r="M28" i="4"/>
  <c r="L28" i="4"/>
  <c r="K28" i="4"/>
  <c r="I28" i="4"/>
  <c r="H28" i="4"/>
  <c r="G28" i="4"/>
  <c r="B28" i="4"/>
  <c r="S27" i="4"/>
  <c r="R27" i="4"/>
  <c r="M27" i="4"/>
  <c r="L27" i="4"/>
  <c r="K27" i="4"/>
  <c r="I27" i="4"/>
  <c r="H27" i="4"/>
  <c r="G27" i="4"/>
  <c r="B27" i="4"/>
  <c r="S26" i="4"/>
  <c r="R26" i="4"/>
  <c r="M26" i="4"/>
  <c r="L26" i="4"/>
  <c r="K26" i="4"/>
  <c r="I26" i="4"/>
  <c r="H26" i="4"/>
  <c r="G26" i="4"/>
  <c r="B26" i="4"/>
  <c r="S25" i="4"/>
  <c r="R25" i="4"/>
  <c r="M25" i="4"/>
  <c r="L25" i="4"/>
  <c r="K25" i="4"/>
  <c r="I25" i="4"/>
  <c r="H25" i="4"/>
  <c r="G25" i="4"/>
  <c r="B25" i="4"/>
  <c r="S24" i="4"/>
  <c r="R24" i="4"/>
  <c r="M24" i="4"/>
  <c r="L24" i="4"/>
  <c r="K24" i="4"/>
  <c r="I24" i="4"/>
  <c r="H24" i="4"/>
  <c r="G24" i="4"/>
  <c r="B24" i="4"/>
  <c r="S23" i="4"/>
  <c r="R23" i="4"/>
  <c r="M23" i="4"/>
  <c r="L23" i="4"/>
  <c r="K23" i="4"/>
  <c r="I23" i="4"/>
  <c r="H23" i="4"/>
  <c r="G23" i="4"/>
  <c r="B23" i="4"/>
  <c r="S22" i="4"/>
  <c r="R22" i="4"/>
  <c r="M22" i="4"/>
  <c r="L22" i="4"/>
  <c r="K22" i="4"/>
  <c r="I22" i="4"/>
  <c r="H22" i="4"/>
  <c r="G22" i="4"/>
  <c r="B22" i="4"/>
  <c r="S21" i="4"/>
  <c r="R21" i="4"/>
  <c r="M21" i="4"/>
  <c r="L21" i="4"/>
  <c r="K21" i="4"/>
  <c r="I21" i="4"/>
  <c r="H21" i="4"/>
  <c r="G21" i="4"/>
  <c r="B21" i="4"/>
  <c r="S20" i="4"/>
  <c r="R20" i="4"/>
  <c r="M20" i="4"/>
  <c r="L20" i="4"/>
  <c r="K20" i="4"/>
  <c r="I20" i="4"/>
  <c r="H20" i="4"/>
  <c r="G20" i="4"/>
  <c r="B20" i="4"/>
  <c r="S19" i="4"/>
  <c r="R19" i="4"/>
  <c r="M19" i="4"/>
  <c r="L19" i="4"/>
  <c r="K19" i="4"/>
  <c r="I19" i="4"/>
  <c r="H19" i="4"/>
  <c r="G19" i="4"/>
  <c r="B19" i="4"/>
  <c r="S18" i="4"/>
  <c r="R18" i="4"/>
  <c r="M18" i="4"/>
  <c r="L18" i="4"/>
  <c r="K18" i="4"/>
  <c r="I18" i="4"/>
  <c r="H18" i="4"/>
  <c r="G18" i="4"/>
  <c r="B18" i="4"/>
  <c r="S17" i="4"/>
  <c r="R17" i="4"/>
  <c r="M17" i="4"/>
  <c r="L17" i="4"/>
  <c r="K17" i="4"/>
  <c r="I17" i="4"/>
  <c r="H17" i="4"/>
  <c r="G17" i="4"/>
  <c r="B17" i="4"/>
  <c r="S16" i="4"/>
  <c r="R16" i="4"/>
  <c r="M16" i="4"/>
  <c r="L16" i="4"/>
  <c r="K16" i="4"/>
  <c r="I16" i="4"/>
  <c r="H16" i="4"/>
  <c r="G16" i="4"/>
  <c r="B16" i="4"/>
  <c r="S15" i="4"/>
  <c r="R15" i="4"/>
  <c r="M15" i="4"/>
  <c r="L15" i="4"/>
  <c r="K15" i="4"/>
  <c r="I15" i="4"/>
  <c r="H15" i="4"/>
  <c r="G15" i="4"/>
  <c r="B15" i="4"/>
  <c r="S14" i="4"/>
  <c r="R14" i="4"/>
  <c r="M14" i="4"/>
  <c r="L14" i="4"/>
  <c r="K14" i="4"/>
  <c r="I14" i="4"/>
  <c r="H14" i="4"/>
  <c r="G14" i="4"/>
  <c r="B14" i="4"/>
  <c r="S13" i="4"/>
  <c r="R13" i="4"/>
  <c r="M13" i="4"/>
  <c r="L13" i="4"/>
  <c r="K13" i="4"/>
  <c r="I13" i="4"/>
  <c r="H13" i="4"/>
  <c r="G13" i="4"/>
  <c r="B13" i="4"/>
  <c r="S12" i="4"/>
  <c r="R12" i="4"/>
  <c r="M12" i="4"/>
  <c r="L12" i="4"/>
  <c r="K12" i="4"/>
  <c r="I12" i="4"/>
  <c r="H12" i="4"/>
  <c r="G12" i="4"/>
  <c r="B12" i="4"/>
  <c r="S11" i="4"/>
  <c r="R11" i="4"/>
  <c r="M11" i="4"/>
  <c r="L11" i="4"/>
  <c r="K11" i="4"/>
  <c r="I11" i="4"/>
  <c r="H11" i="4"/>
  <c r="G11" i="4"/>
  <c r="B11" i="4"/>
  <c r="S10" i="4"/>
  <c r="R10" i="4"/>
  <c r="M10" i="4"/>
  <c r="L10" i="4"/>
  <c r="K10" i="4"/>
  <c r="I10" i="4"/>
  <c r="H10" i="4"/>
  <c r="G10" i="4"/>
  <c r="B10" i="4"/>
  <c r="S9" i="4"/>
  <c r="R9" i="4"/>
  <c r="M9" i="4"/>
  <c r="L9" i="4"/>
  <c r="K9" i="4"/>
  <c r="I9" i="4"/>
  <c r="H9" i="4"/>
  <c r="G9" i="4"/>
  <c r="B9" i="4"/>
  <c r="S8" i="4"/>
  <c r="R8" i="4"/>
  <c r="M8" i="4"/>
  <c r="L8" i="4"/>
  <c r="K8" i="4"/>
  <c r="I8" i="4"/>
  <c r="H8" i="4"/>
  <c r="G8" i="4"/>
  <c r="B8" i="4"/>
  <c r="S7" i="4"/>
  <c r="R7" i="4"/>
  <c r="M7" i="4"/>
  <c r="L7" i="4"/>
  <c r="K7" i="4"/>
  <c r="I7" i="4"/>
  <c r="H7" i="4"/>
  <c r="G7" i="4"/>
  <c r="B7" i="4"/>
  <c r="S6" i="4"/>
  <c r="R6" i="4"/>
  <c r="M6" i="4"/>
  <c r="L6" i="4"/>
  <c r="K6" i="4"/>
  <c r="I6" i="4"/>
  <c r="H6" i="4"/>
  <c r="G6" i="4"/>
  <c r="B6" i="4"/>
  <c r="S5" i="4"/>
  <c r="R5" i="4"/>
  <c r="M5" i="4"/>
  <c r="L5" i="4"/>
  <c r="K5" i="4"/>
  <c r="I5" i="4"/>
  <c r="H5" i="4"/>
  <c r="G5" i="4"/>
  <c r="B5" i="4"/>
  <c r="S4" i="4"/>
  <c r="R4" i="4"/>
  <c r="M4" i="4"/>
  <c r="L4" i="4"/>
  <c r="K4" i="4"/>
  <c r="I4" i="4"/>
  <c r="H4" i="4"/>
  <c r="G4" i="4"/>
  <c r="B4" i="4"/>
  <c r="S3" i="4"/>
  <c r="R3" i="4"/>
  <c r="M3" i="4"/>
  <c r="L3" i="4"/>
  <c r="K3" i="4"/>
  <c r="I3" i="4"/>
  <c r="H3" i="4"/>
  <c r="G3" i="4"/>
  <c r="B3" i="4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G191" i="3"/>
  <c r="S190" i="3"/>
  <c r="I190" i="3"/>
  <c r="G190" i="3"/>
  <c r="S189" i="3"/>
  <c r="I189" i="3"/>
  <c r="G189" i="3"/>
  <c r="S188" i="3"/>
  <c r="I188" i="3"/>
  <c r="G188" i="3"/>
  <c r="S187" i="3"/>
  <c r="I187" i="3"/>
  <c r="G187" i="3"/>
  <c r="S186" i="3"/>
  <c r="I186" i="3"/>
  <c r="G186" i="3"/>
  <c r="S185" i="3"/>
  <c r="I185" i="3"/>
  <c r="G185" i="3"/>
  <c r="S184" i="3"/>
  <c r="I184" i="3"/>
  <c r="G184" i="3"/>
  <c r="S183" i="3"/>
  <c r="I183" i="3"/>
  <c r="G183" i="3"/>
  <c r="S182" i="3"/>
  <c r="I182" i="3"/>
  <c r="G182" i="3"/>
  <c r="S181" i="3"/>
  <c r="I181" i="3"/>
  <c r="G181" i="3"/>
  <c r="S180" i="3"/>
  <c r="I180" i="3"/>
  <c r="G180" i="3"/>
  <c r="S179" i="3"/>
  <c r="I179" i="3"/>
  <c r="G179" i="3"/>
  <c r="S178" i="3"/>
  <c r="R178" i="3"/>
  <c r="I178" i="3"/>
  <c r="G178" i="3"/>
  <c r="S177" i="3"/>
  <c r="R177" i="3"/>
  <c r="I177" i="3"/>
  <c r="G177" i="3"/>
  <c r="S176" i="3"/>
  <c r="R176" i="3"/>
  <c r="I176" i="3"/>
  <c r="G176" i="3"/>
  <c r="S175" i="3"/>
  <c r="R175" i="3"/>
  <c r="I175" i="3"/>
  <c r="G175" i="3"/>
  <c r="S174" i="3"/>
  <c r="R174" i="3"/>
  <c r="I174" i="3"/>
  <c r="G174" i="3"/>
  <c r="S173" i="3"/>
  <c r="R173" i="3"/>
  <c r="I173" i="3"/>
  <c r="G173" i="3"/>
  <c r="S172" i="3"/>
  <c r="R172" i="3"/>
  <c r="I172" i="3"/>
  <c r="G172" i="3"/>
  <c r="S171" i="3"/>
  <c r="R171" i="3"/>
  <c r="I171" i="3"/>
  <c r="G171" i="3"/>
  <c r="S170" i="3"/>
  <c r="R170" i="3"/>
  <c r="I170" i="3"/>
  <c r="G170" i="3"/>
  <c r="S169" i="3"/>
  <c r="R169" i="3"/>
  <c r="I169" i="3"/>
  <c r="G169" i="3"/>
  <c r="S168" i="3"/>
  <c r="R168" i="3"/>
  <c r="I168" i="3"/>
  <c r="G168" i="3"/>
  <c r="S167" i="3"/>
  <c r="R167" i="3"/>
  <c r="I167" i="3"/>
  <c r="G167" i="3"/>
  <c r="S166" i="3"/>
  <c r="R166" i="3"/>
  <c r="I166" i="3"/>
  <c r="G166" i="3"/>
  <c r="S165" i="3"/>
  <c r="R165" i="3"/>
  <c r="I165" i="3"/>
  <c r="G165" i="3"/>
  <c r="S164" i="3"/>
  <c r="R164" i="3"/>
  <c r="I164" i="3"/>
  <c r="G164" i="3"/>
  <c r="S163" i="3"/>
  <c r="R163" i="3"/>
  <c r="I163" i="3"/>
  <c r="G163" i="3"/>
  <c r="S162" i="3"/>
  <c r="R162" i="3"/>
  <c r="I162" i="3"/>
  <c r="G162" i="3"/>
  <c r="S161" i="3"/>
  <c r="R161" i="3"/>
  <c r="I161" i="3"/>
  <c r="G161" i="3"/>
  <c r="S160" i="3"/>
  <c r="R160" i="3"/>
  <c r="I160" i="3"/>
  <c r="G160" i="3"/>
  <c r="S159" i="3"/>
  <c r="R159" i="3"/>
  <c r="I159" i="3"/>
  <c r="H159" i="3"/>
  <c r="G159" i="3"/>
  <c r="S158" i="3"/>
  <c r="R158" i="3"/>
  <c r="I158" i="3"/>
  <c r="H158" i="3"/>
  <c r="G158" i="3"/>
  <c r="S157" i="3"/>
  <c r="R157" i="3"/>
  <c r="I157" i="3"/>
  <c r="H157" i="3"/>
  <c r="G157" i="3"/>
  <c r="S156" i="3"/>
  <c r="R156" i="3"/>
  <c r="I156" i="3"/>
  <c r="H156" i="3"/>
  <c r="G156" i="3"/>
  <c r="S155" i="3"/>
  <c r="R155" i="3"/>
  <c r="I155" i="3"/>
  <c r="H155" i="3"/>
  <c r="G155" i="3"/>
  <c r="S154" i="3"/>
  <c r="R154" i="3"/>
  <c r="I154" i="3"/>
  <c r="H154" i="3"/>
  <c r="G154" i="3"/>
  <c r="S153" i="3"/>
  <c r="R153" i="3"/>
  <c r="I153" i="3"/>
  <c r="H153" i="3"/>
  <c r="G153" i="3"/>
  <c r="S152" i="3"/>
  <c r="R152" i="3"/>
  <c r="I152" i="3"/>
  <c r="H152" i="3"/>
  <c r="G152" i="3"/>
  <c r="S151" i="3"/>
  <c r="R151" i="3"/>
  <c r="I151" i="3"/>
  <c r="H151" i="3"/>
  <c r="G151" i="3"/>
  <c r="S150" i="3"/>
  <c r="R150" i="3"/>
  <c r="I150" i="3"/>
  <c r="H150" i="3"/>
  <c r="G150" i="3"/>
  <c r="S149" i="3"/>
  <c r="R149" i="3"/>
  <c r="I149" i="3"/>
  <c r="H149" i="3"/>
  <c r="G149" i="3"/>
  <c r="B149" i="3"/>
  <c r="S148" i="3"/>
  <c r="R148" i="3"/>
  <c r="I148" i="3"/>
  <c r="H148" i="3"/>
  <c r="G148" i="3"/>
  <c r="B148" i="3"/>
  <c r="S147" i="3"/>
  <c r="R147" i="3"/>
  <c r="I147" i="3"/>
  <c r="H147" i="3"/>
  <c r="G147" i="3"/>
  <c r="B147" i="3"/>
  <c r="S146" i="3"/>
  <c r="R146" i="3"/>
  <c r="I146" i="3"/>
  <c r="H146" i="3"/>
  <c r="G146" i="3"/>
  <c r="B146" i="3"/>
  <c r="S145" i="3"/>
  <c r="R145" i="3"/>
  <c r="I145" i="3"/>
  <c r="H145" i="3"/>
  <c r="G145" i="3"/>
  <c r="B145" i="3"/>
  <c r="S144" i="3"/>
  <c r="R144" i="3"/>
  <c r="I144" i="3"/>
  <c r="H144" i="3"/>
  <c r="G144" i="3"/>
  <c r="B144" i="3"/>
  <c r="S143" i="3"/>
  <c r="R143" i="3"/>
  <c r="I143" i="3"/>
  <c r="H143" i="3"/>
  <c r="G143" i="3"/>
  <c r="B143" i="3"/>
  <c r="S142" i="3"/>
  <c r="R142" i="3"/>
  <c r="I142" i="3"/>
  <c r="H142" i="3"/>
  <c r="G142" i="3"/>
  <c r="B142" i="3"/>
  <c r="S141" i="3"/>
  <c r="R141" i="3"/>
  <c r="I141" i="3"/>
  <c r="H141" i="3"/>
  <c r="G141" i="3"/>
  <c r="B141" i="3"/>
  <c r="S140" i="3"/>
  <c r="R140" i="3"/>
  <c r="I140" i="3"/>
  <c r="H140" i="3"/>
  <c r="G140" i="3"/>
  <c r="B140" i="3"/>
  <c r="S139" i="3"/>
  <c r="R139" i="3"/>
  <c r="I139" i="3"/>
  <c r="H139" i="3"/>
  <c r="G139" i="3"/>
  <c r="B139" i="3"/>
  <c r="S138" i="3"/>
  <c r="R138" i="3"/>
  <c r="I138" i="3"/>
  <c r="H138" i="3"/>
  <c r="G138" i="3"/>
  <c r="B138" i="3"/>
  <c r="S137" i="3"/>
  <c r="R137" i="3"/>
  <c r="I137" i="3"/>
  <c r="H137" i="3"/>
  <c r="G137" i="3"/>
  <c r="B137" i="3"/>
  <c r="S136" i="3"/>
  <c r="R136" i="3"/>
  <c r="I136" i="3"/>
  <c r="H136" i="3"/>
  <c r="G136" i="3"/>
  <c r="B136" i="3"/>
  <c r="S135" i="3"/>
  <c r="R135" i="3"/>
  <c r="I135" i="3"/>
  <c r="H135" i="3"/>
  <c r="G135" i="3"/>
  <c r="B135" i="3"/>
  <c r="S134" i="3"/>
  <c r="R134" i="3"/>
  <c r="I134" i="3"/>
  <c r="H134" i="3"/>
  <c r="G134" i="3"/>
  <c r="B134" i="3"/>
  <c r="S133" i="3"/>
  <c r="R133" i="3"/>
  <c r="I133" i="3"/>
  <c r="H133" i="3"/>
  <c r="G133" i="3"/>
  <c r="B133" i="3"/>
  <c r="S132" i="3"/>
  <c r="R132" i="3"/>
  <c r="I132" i="3"/>
  <c r="H132" i="3"/>
  <c r="G132" i="3"/>
  <c r="B132" i="3"/>
  <c r="S131" i="3"/>
  <c r="R131" i="3"/>
  <c r="I131" i="3"/>
  <c r="H131" i="3"/>
  <c r="G131" i="3"/>
  <c r="B131" i="3"/>
  <c r="S130" i="3"/>
  <c r="R130" i="3"/>
  <c r="I130" i="3"/>
  <c r="H130" i="3"/>
  <c r="G130" i="3"/>
  <c r="B130" i="3"/>
  <c r="S129" i="3"/>
  <c r="R129" i="3"/>
  <c r="I129" i="3"/>
  <c r="H129" i="3"/>
  <c r="G129" i="3"/>
  <c r="B129" i="3"/>
  <c r="S128" i="3"/>
  <c r="R128" i="3"/>
  <c r="I128" i="3"/>
  <c r="H128" i="3"/>
  <c r="G128" i="3"/>
  <c r="B128" i="3"/>
  <c r="S127" i="3"/>
  <c r="R127" i="3"/>
  <c r="I127" i="3"/>
  <c r="H127" i="3"/>
  <c r="G127" i="3"/>
  <c r="B127" i="3"/>
  <c r="S126" i="3"/>
  <c r="R126" i="3"/>
  <c r="I126" i="3"/>
  <c r="H126" i="3"/>
  <c r="G126" i="3"/>
  <c r="B126" i="3"/>
  <c r="S125" i="3"/>
  <c r="R125" i="3"/>
  <c r="I125" i="3"/>
  <c r="H125" i="3"/>
  <c r="G125" i="3"/>
  <c r="B125" i="3"/>
  <c r="S124" i="3"/>
  <c r="R124" i="3"/>
  <c r="I124" i="3"/>
  <c r="H124" i="3"/>
  <c r="G124" i="3"/>
  <c r="B124" i="3"/>
  <c r="S123" i="3"/>
  <c r="R123" i="3"/>
  <c r="I123" i="3"/>
  <c r="H123" i="3"/>
  <c r="G123" i="3"/>
  <c r="B123" i="3"/>
  <c r="S122" i="3"/>
  <c r="R122" i="3"/>
  <c r="I122" i="3"/>
  <c r="H122" i="3"/>
  <c r="G122" i="3"/>
  <c r="B122" i="3"/>
  <c r="S121" i="3"/>
  <c r="R121" i="3"/>
  <c r="I121" i="3"/>
  <c r="H121" i="3"/>
  <c r="G121" i="3"/>
  <c r="B121" i="3"/>
  <c r="S120" i="3"/>
  <c r="R120" i="3"/>
  <c r="I120" i="3"/>
  <c r="H120" i="3"/>
  <c r="G120" i="3"/>
  <c r="B120" i="3"/>
  <c r="S119" i="3"/>
  <c r="R119" i="3"/>
  <c r="I119" i="3"/>
  <c r="H119" i="3"/>
  <c r="G119" i="3"/>
  <c r="B119" i="3"/>
  <c r="S118" i="3"/>
  <c r="R118" i="3"/>
  <c r="I118" i="3"/>
  <c r="H118" i="3"/>
  <c r="G118" i="3"/>
  <c r="B118" i="3"/>
  <c r="S117" i="3"/>
  <c r="R117" i="3"/>
  <c r="M117" i="3"/>
  <c r="L117" i="3"/>
  <c r="K117" i="3"/>
  <c r="I117" i="3"/>
  <c r="H117" i="3"/>
  <c r="G117" i="3"/>
  <c r="B117" i="3"/>
  <c r="S116" i="3"/>
  <c r="R116" i="3"/>
  <c r="M116" i="3"/>
  <c r="L116" i="3"/>
  <c r="K116" i="3"/>
  <c r="I116" i="3"/>
  <c r="H116" i="3"/>
  <c r="G116" i="3"/>
  <c r="B116" i="3"/>
  <c r="S115" i="3"/>
  <c r="R115" i="3"/>
  <c r="M115" i="3"/>
  <c r="L115" i="3"/>
  <c r="K115" i="3"/>
  <c r="I115" i="3"/>
  <c r="H115" i="3"/>
  <c r="G115" i="3"/>
  <c r="B115" i="3"/>
  <c r="S114" i="3"/>
  <c r="R114" i="3"/>
  <c r="M114" i="3"/>
  <c r="L114" i="3"/>
  <c r="K114" i="3"/>
  <c r="I114" i="3"/>
  <c r="H114" i="3"/>
  <c r="G114" i="3"/>
  <c r="B114" i="3"/>
  <c r="S113" i="3"/>
  <c r="R113" i="3"/>
  <c r="M113" i="3"/>
  <c r="L113" i="3"/>
  <c r="K113" i="3"/>
  <c r="I113" i="3"/>
  <c r="H113" i="3"/>
  <c r="G113" i="3"/>
  <c r="B113" i="3"/>
  <c r="S112" i="3"/>
  <c r="R112" i="3"/>
  <c r="M112" i="3"/>
  <c r="L112" i="3"/>
  <c r="K112" i="3"/>
  <c r="I112" i="3"/>
  <c r="H112" i="3"/>
  <c r="G112" i="3"/>
  <c r="B112" i="3"/>
  <c r="S111" i="3"/>
  <c r="R111" i="3"/>
  <c r="M111" i="3"/>
  <c r="L111" i="3"/>
  <c r="K111" i="3"/>
  <c r="I111" i="3"/>
  <c r="H111" i="3"/>
  <c r="G111" i="3"/>
  <c r="B111" i="3"/>
  <c r="S110" i="3"/>
  <c r="R110" i="3"/>
  <c r="M110" i="3"/>
  <c r="L110" i="3"/>
  <c r="K110" i="3"/>
  <c r="I110" i="3"/>
  <c r="H110" i="3"/>
  <c r="G110" i="3"/>
  <c r="B110" i="3"/>
  <c r="S109" i="3"/>
  <c r="R109" i="3"/>
  <c r="M109" i="3"/>
  <c r="L109" i="3"/>
  <c r="K109" i="3"/>
  <c r="I109" i="3"/>
  <c r="H109" i="3"/>
  <c r="G109" i="3"/>
  <c r="B109" i="3"/>
  <c r="S108" i="3"/>
  <c r="R108" i="3"/>
  <c r="M108" i="3"/>
  <c r="L108" i="3"/>
  <c r="K108" i="3"/>
  <c r="I108" i="3"/>
  <c r="H108" i="3"/>
  <c r="G108" i="3"/>
  <c r="B108" i="3"/>
  <c r="S107" i="3"/>
  <c r="R107" i="3"/>
  <c r="M107" i="3"/>
  <c r="L107" i="3"/>
  <c r="K107" i="3"/>
  <c r="I107" i="3"/>
  <c r="H107" i="3"/>
  <c r="G107" i="3"/>
  <c r="B107" i="3"/>
  <c r="S106" i="3"/>
  <c r="R106" i="3"/>
  <c r="M106" i="3"/>
  <c r="L106" i="3"/>
  <c r="K106" i="3"/>
  <c r="I106" i="3"/>
  <c r="H106" i="3"/>
  <c r="G106" i="3"/>
  <c r="B106" i="3"/>
  <c r="S105" i="3"/>
  <c r="R105" i="3"/>
  <c r="M105" i="3"/>
  <c r="L105" i="3"/>
  <c r="K105" i="3"/>
  <c r="I105" i="3"/>
  <c r="H105" i="3"/>
  <c r="G105" i="3"/>
  <c r="B105" i="3"/>
  <c r="S104" i="3"/>
  <c r="R104" i="3"/>
  <c r="M104" i="3"/>
  <c r="L104" i="3"/>
  <c r="K104" i="3"/>
  <c r="I104" i="3"/>
  <c r="H104" i="3"/>
  <c r="G104" i="3"/>
  <c r="B104" i="3"/>
  <c r="S103" i="3"/>
  <c r="R103" i="3"/>
  <c r="M103" i="3"/>
  <c r="L103" i="3"/>
  <c r="K103" i="3"/>
  <c r="I103" i="3"/>
  <c r="H103" i="3"/>
  <c r="G103" i="3"/>
  <c r="B103" i="3"/>
  <c r="S102" i="3"/>
  <c r="R102" i="3"/>
  <c r="M102" i="3"/>
  <c r="L102" i="3"/>
  <c r="K102" i="3"/>
  <c r="I102" i="3"/>
  <c r="H102" i="3"/>
  <c r="G102" i="3"/>
  <c r="B102" i="3"/>
  <c r="S101" i="3"/>
  <c r="R101" i="3"/>
  <c r="M101" i="3"/>
  <c r="L101" i="3"/>
  <c r="K101" i="3"/>
  <c r="I101" i="3"/>
  <c r="H101" i="3"/>
  <c r="G101" i="3"/>
  <c r="B101" i="3"/>
  <c r="S100" i="3"/>
  <c r="R100" i="3"/>
  <c r="M100" i="3"/>
  <c r="L100" i="3"/>
  <c r="K100" i="3"/>
  <c r="I100" i="3"/>
  <c r="H100" i="3"/>
  <c r="G100" i="3"/>
  <c r="B100" i="3"/>
  <c r="S99" i="3"/>
  <c r="R99" i="3"/>
  <c r="M99" i="3"/>
  <c r="L99" i="3"/>
  <c r="K99" i="3"/>
  <c r="I99" i="3"/>
  <c r="H99" i="3"/>
  <c r="G99" i="3"/>
  <c r="B99" i="3"/>
  <c r="S98" i="3"/>
  <c r="R98" i="3"/>
  <c r="M98" i="3"/>
  <c r="L98" i="3"/>
  <c r="K98" i="3"/>
  <c r="I98" i="3"/>
  <c r="H98" i="3"/>
  <c r="G98" i="3"/>
  <c r="B98" i="3"/>
  <c r="S97" i="3"/>
  <c r="R97" i="3"/>
  <c r="M97" i="3"/>
  <c r="L97" i="3"/>
  <c r="K97" i="3"/>
  <c r="I97" i="3"/>
  <c r="H97" i="3"/>
  <c r="G97" i="3"/>
  <c r="B97" i="3"/>
  <c r="S96" i="3"/>
  <c r="R96" i="3"/>
  <c r="M96" i="3"/>
  <c r="L96" i="3"/>
  <c r="K96" i="3"/>
  <c r="I96" i="3"/>
  <c r="H96" i="3"/>
  <c r="G96" i="3"/>
  <c r="B96" i="3"/>
  <c r="S95" i="3"/>
  <c r="R95" i="3"/>
  <c r="M95" i="3"/>
  <c r="L95" i="3"/>
  <c r="K95" i="3"/>
  <c r="I95" i="3"/>
  <c r="H95" i="3"/>
  <c r="G95" i="3"/>
  <c r="B95" i="3"/>
  <c r="S94" i="3"/>
  <c r="R94" i="3"/>
  <c r="M94" i="3"/>
  <c r="L94" i="3"/>
  <c r="K94" i="3"/>
  <c r="I94" i="3"/>
  <c r="H94" i="3"/>
  <c r="G94" i="3"/>
  <c r="B94" i="3"/>
  <c r="S93" i="3"/>
  <c r="R93" i="3"/>
  <c r="M93" i="3"/>
  <c r="L93" i="3"/>
  <c r="K93" i="3"/>
  <c r="I93" i="3"/>
  <c r="H93" i="3"/>
  <c r="G93" i="3"/>
  <c r="B93" i="3"/>
  <c r="S92" i="3"/>
  <c r="R92" i="3"/>
  <c r="M92" i="3"/>
  <c r="L92" i="3"/>
  <c r="K92" i="3"/>
  <c r="I92" i="3"/>
  <c r="H92" i="3"/>
  <c r="G92" i="3"/>
  <c r="B92" i="3"/>
  <c r="S91" i="3"/>
  <c r="R91" i="3"/>
  <c r="M91" i="3"/>
  <c r="L91" i="3"/>
  <c r="K91" i="3"/>
  <c r="I91" i="3"/>
  <c r="H91" i="3"/>
  <c r="G91" i="3"/>
  <c r="B91" i="3"/>
  <c r="S90" i="3"/>
  <c r="R90" i="3"/>
  <c r="M90" i="3"/>
  <c r="L90" i="3"/>
  <c r="K90" i="3"/>
  <c r="I90" i="3"/>
  <c r="H90" i="3"/>
  <c r="G90" i="3"/>
  <c r="B90" i="3"/>
  <c r="S89" i="3"/>
  <c r="R89" i="3"/>
  <c r="M89" i="3"/>
  <c r="L89" i="3"/>
  <c r="K89" i="3"/>
  <c r="I89" i="3"/>
  <c r="H89" i="3"/>
  <c r="G89" i="3"/>
  <c r="B89" i="3"/>
  <c r="S88" i="3"/>
  <c r="R88" i="3"/>
  <c r="M88" i="3"/>
  <c r="L88" i="3"/>
  <c r="K88" i="3"/>
  <c r="I88" i="3"/>
  <c r="H88" i="3"/>
  <c r="G88" i="3"/>
  <c r="B88" i="3"/>
  <c r="S87" i="3"/>
  <c r="R87" i="3"/>
  <c r="M87" i="3"/>
  <c r="L87" i="3"/>
  <c r="K87" i="3"/>
  <c r="I87" i="3"/>
  <c r="H87" i="3"/>
  <c r="G87" i="3"/>
  <c r="B87" i="3"/>
  <c r="S86" i="3"/>
  <c r="R86" i="3"/>
  <c r="M86" i="3"/>
  <c r="L86" i="3"/>
  <c r="K86" i="3"/>
  <c r="I86" i="3"/>
  <c r="H86" i="3"/>
  <c r="G86" i="3"/>
  <c r="B86" i="3"/>
  <c r="S85" i="3"/>
  <c r="R85" i="3"/>
  <c r="M85" i="3"/>
  <c r="L85" i="3"/>
  <c r="K85" i="3"/>
  <c r="I85" i="3"/>
  <c r="H85" i="3"/>
  <c r="G85" i="3"/>
  <c r="B85" i="3"/>
  <c r="S84" i="3"/>
  <c r="R84" i="3"/>
  <c r="M84" i="3"/>
  <c r="L84" i="3"/>
  <c r="K84" i="3"/>
  <c r="I84" i="3"/>
  <c r="H84" i="3"/>
  <c r="G84" i="3"/>
  <c r="B84" i="3"/>
  <c r="S83" i="3"/>
  <c r="R83" i="3"/>
  <c r="M83" i="3"/>
  <c r="L83" i="3"/>
  <c r="K83" i="3"/>
  <c r="I83" i="3"/>
  <c r="H83" i="3"/>
  <c r="G83" i="3"/>
  <c r="B83" i="3"/>
  <c r="S82" i="3"/>
  <c r="R82" i="3"/>
  <c r="M82" i="3"/>
  <c r="L82" i="3"/>
  <c r="K82" i="3"/>
  <c r="I82" i="3"/>
  <c r="H82" i="3"/>
  <c r="G82" i="3"/>
  <c r="B82" i="3"/>
  <c r="S81" i="3"/>
  <c r="R81" i="3"/>
  <c r="M81" i="3"/>
  <c r="L81" i="3"/>
  <c r="K81" i="3"/>
  <c r="I81" i="3"/>
  <c r="H81" i="3"/>
  <c r="G81" i="3"/>
  <c r="B81" i="3"/>
  <c r="S80" i="3"/>
  <c r="R80" i="3"/>
  <c r="M80" i="3"/>
  <c r="L80" i="3"/>
  <c r="K80" i="3"/>
  <c r="I80" i="3"/>
  <c r="H80" i="3"/>
  <c r="G80" i="3"/>
  <c r="B80" i="3"/>
  <c r="S79" i="3"/>
  <c r="R79" i="3"/>
  <c r="M79" i="3"/>
  <c r="L79" i="3"/>
  <c r="K79" i="3"/>
  <c r="I79" i="3"/>
  <c r="H79" i="3"/>
  <c r="G79" i="3"/>
  <c r="B79" i="3"/>
  <c r="S78" i="3"/>
  <c r="R78" i="3"/>
  <c r="M78" i="3"/>
  <c r="L78" i="3"/>
  <c r="K78" i="3"/>
  <c r="I78" i="3"/>
  <c r="H78" i="3"/>
  <c r="G78" i="3"/>
  <c r="B78" i="3"/>
  <c r="S77" i="3"/>
  <c r="R77" i="3"/>
  <c r="M77" i="3"/>
  <c r="L77" i="3"/>
  <c r="K77" i="3"/>
  <c r="I77" i="3"/>
  <c r="H77" i="3"/>
  <c r="G77" i="3"/>
  <c r="B77" i="3"/>
  <c r="S76" i="3"/>
  <c r="R76" i="3"/>
  <c r="M76" i="3"/>
  <c r="L76" i="3"/>
  <c r="K76" i="3"/>
  <c r="I76" i="3"/>
  <c r="H76" i="3"/>
  <c r="G76" i="3"/>
  <c r="B76" i="3"/>
  <c r="S75" i="3"/>
  <c r="R75" i="3"/>
  <c r="M75" i="3"/>
  <c r="L75" i="3"/>
  <c r="K75" i="3"/>
  <c r="I75" i="3"/>
  <c r="H75" i="3"/>
  <c r="G75" i="3"/>
  <c r="B75" i="3"/>
  <c r="S74" i="3"/>
  <c r="R74" i="3"/>
  <c r="M74" i="3"/>
  <c r="L74" i="3"/>
  <c r="K74" i="3"/>
  <c r="I74" i="3"/>
  <c r="H74" i="3"/>
  <c r="G74" i="3"/>
  <c r="B74" i="3"/>
  <c r="S73" i="3"/>
  <c r="R73" i="3"/>
  <c r="M73" i="3"/>
  <c r="L73" i="3"/>
  <c r="K73" i="3"/>
  <c r="I73" i="3"/>
  <c r="H73" i="3"/>
  <c r="G73" i="3"/>
  <c r="B73" i="3"/>
  <c r="S72" i="3"/>
  <c r="R72" i="3"/>
  <c r="M72" i="3"/>
  <c r="L72" i="3"/>
  <c r="K72" i="3"/>
  <c r="I72" i="3"/>
  <c r="H72" i="3"/>
  <c r="G72" i="3"/>
  <c r="B72" i="3"/>
  <c r="S71" i="3"/>
  <c r="R71" i="3"/>
  <c r="M71" i="3"/>
  <c r="L71" i="3"/>
  <c r="K71" i="3"/>
  <c r="I71" i="3"/>
  <c r="H71" i="3"/>
  <c r="G71" i="3"/>
  <c r="B71" i="3"/>
  <c r="S70" i="3"/>
  <c r="R70" i="3"/>
  <c r="M70" i="3"/>
  <c r="L70" i="3"/>
  <c r="K70" i="3"/>
  <c r="I70" i="3"/>
  <c r="H70" i="3"/>
  <c r="G70" i="3"/>
  <c r="B70" i="3"/>
  <c r="S69" i="3"/>
  <c r="R69" i="3"/>
  <c r="M69" i="3"/>
  <c r="L69" i="3"/>
  <c r="K69" i="3"/>
  <c r="I69" i="3"/>
  <c r="H69" i="3"/>
  <c r="G69" i="3"/>
  <c r="B69" i="3"/>
  <c r="S68" i="3"/>
  <c r="R68" i="3"/>
  <c r="M68" i="3"/>
  <c r="L68" i="3"/>
  <c r="K68" i="3"/>
  <c r="I68" i="3"/>
  <c r="H68" i="3"/>
  <c r="G68" i="3"/>
  <c r="B68" i="3"/>
  <c r="S67" i="3"/>
  <c r="R67" i="3"/>
  <c r="M67" i="3"/>
  <c r="L67" i="3"/>
  <c r="K67" i="3"/>
  <c r="I67" i="3"/>
  <c r="H67" i="3"/>
  <c r="G67" i="3"/>
  <c r="B67" i="3"/>
  <c r="S66" i="3"/>
  <c r="R66" i="3"/>
  <c r="M66" i="3"/>
  <c r="L66" i="3"/>
  <c r="K66" i="3"/>
  <c r="I66" i="3"/>
  <c r="H66" i="3"/>
  <c r="G66" i="3"/>
  <c r="B66" i="3"/>
  <c r="S65" i="3"/>
  <c r="R65" i="3"/>
  <c r="M65" i="3"/>
  <c r="L65" i="3"/>
  <c r="K65" i="3"/>
  <c r="I65" i="3"/>
  <c r="H65" i="3"/>
  <c r="G65" i="3"/>
  <c r="B65" i="3"/>
  <c r="S64" i="3"/>
  <c r="R64" i="3"/>
  <c r="M64" i="3"/>
  <c r="L64" i="3"/>
  <c r="K64" i="3"/>
  <c r="I64" i="3"/>
  <c r="H64" i="3"/>
  <c r="G64" i="3"/>
  <c r="B64" i="3"/>
  <c r="S63" i="3"/>
  <c r="R63" i="3"/>
  <c r="M63" i="3"/>
  <c r="L63" i="3"/>
  <c r="K63" i="3"/>
  <c r="I63" i="3"/>
  <c r="H63" i="3"/>
  <c r="G63" i="3"/>
  <c r="B63" i="3"/>
  <c r="S62" i="3"/>
  <c r="R62" i="3"/>
  <c r="M62" i="3"/>
  <c r="L62" i="3"/>
  <c r="K62" i="3"/>
  <c r="I62" i="3"/>
  <c r="H62" i="3"/>
  <c r="G62" i="3"/>
  <c r="B62" i="3"/>
  <c r="S61" i="3"/>
  <c r="R61" i="3"/>
  <c r="M61" i="3"/>
  <c r="L61" i="3"/>
  <c r="K61" i="3"/>
  <c r="I61" i="3"/>
  <c r="H61" i="3"/>
  <c r="G61" i="3"/>
  <c r="B61" i="3"/>
  <c r="S60" i="3"/>
  <c r="R60" i="3"/>
  <c r="M60" i="3"/>
  <c r="L60" i="3"/>
  <c r="K60" i="3"/>
  <c r="I60" i="3"/>
  <c r="H60" i="3"/>
  <c r="G60" i="3"/>
  <c r="B60" i="3"/>
  <c r="S59" i="3"/>
  <c r="R59" i="3"/>
  <c r="M59" i="3"/>
  <c r="L59" i="3"/>
  <c r="K59" i="3"/>
  <c r="I59" i="3"/>
  <c r="H59" i="3"/>
  <c r="G59" i="3"/>
  <c r="B59" i="3"/>
  <c r="S58" i="3"/>
  <c r="R58" i="3"/>
  <c r="M58" i="3"/>
  <c r="L58" i="3"/>
  <c r="K58" i="3"/>
  <c r="I58" i="3"/>
  <c r="H58" i="3"/>
  <c r="G58" i="3"/>
  <c r="B58" i="3"/>
  <c r="S57" i="3"/>
  <c r="R57" i="3"/>
  <c r="M57" i="3"/>
  <c r="L57" i="3"/>
  <c r="K57" i="3"/>
  <c r="I57" i="3"/>
  <c r="H57" i="3"/>
  <c r="G57" i="3"/>
  <c r="B57" i="3"/>
  <c r="S56" i="3"/>
  <c r="R56" i="3"/>
  <c r="M56" i="3"/>
  <c r="L56" i="3"/>
  <c r="K56" i="3"/>
  <c r="I56" i="3"/>
  <c r="H56" i="3"/>
  <c r="G56" i="3"/>
  <c r="B56" i="3"/>
  <c r="S55" i="3"/>
  <c r="R55" i="3"/>
  <c r="M55" i="3"/>
  <c r="L55" i="3"/>
  <c r="K55" i="3"/>
  <c r="I55" i="3"/>
  <c r="H55" i="3"/>
  <c r="G55" i="3"/>
  <c r="B55" i="3"/>
  <c r="S54" i="3"/>
  <c r="R54" i="3"/>
  <c r="M54" i="3"/>
  <c r="L54" i="3"/>
  <c r="K54" i="3"/>
  <c r="I54" i="3"/>
  <c r="H54" i="3"/>
  <c r="G54" i="3"/>
  <c r="B54" i="3"/>
  <c r="S53" i="3"/>
  <c r="R53" i="3"/>
  <c r="M53" i="3"/>
  <c r="L53" i="3"/>
  <c r="K53" i="3"/>
  <c r="I53" i="3"/>
  <c r="H53" i="3"/>
  <c r="G53" i="3"/>
  <c r="B53" i="3"/>
  <c r="S52" i="3"/>
  <c r="R52" i="3"/>
  <c r="M52" i="3"/>
  <c r="L52" i="3"/>
  <c r="K52" i="3"/>
  <c r="I52" i="3"/>
  <c r="H52" i="3"/>
  <c r="G52" i="3"/>
  <c r="B52" i="3"/>
  <c r="S51" i="3"/>
  <c r="R51" i="3"/>
  <c r="M51" i="3"/>
  <c r="L51" i="3"/>
  <c r="K51" i="3"/>
  <c r="I51" i="3"/>
  <c r="H51" i="3"/>
  <c r="G51" i="3"/>
  <c r="B51" i="3"/>
  <c r="S50" i="3"/>
  <c r="R50" i="3"/>
  <c r="M50" i="3"/>
  <c r="L50" i="3"/>
  <c r="K50" i="3"/>
  <c r="I50" i="3"/>
  <c r="H50" i="3"/>
  <c r="G50" i="3"/>
  <c r="B50" i="3"/>
  <c r="S49" i="3"/>
  <c r="R49" i="3"/>
  <c r="M49" i="3"/>
  <c r="L49" i="3"/>
  <c r="K49" i="3"/>
  <c r="I49" i="3"/>
  <c r="H49" i="3"/>
  <c r="G49" i="3"/>
  <c r="B49" i="3"/>
  <c r="S48" i="3"/>
  <c r="R48" i="3"/>
  <c r="M48" i="3"/>
  <c r="L48" i="3"/>
  <c r="K48" i="3"/>
  <c r="I48" i="3"/>
  <c r="H48" i="3"/>
  <c r="G48" i="3"/>
  <c r="B48" i="3"/>
  <c r="S47" i="3"/>
  <c r="R47" i="3"/>
  <c r="M47" i="3"/>
  <c r="L47" i="3"/>
  <c r="K47" i="3"/>
  <c r="I47" i="3"/>
  <c r="H47" i="3"/>
  <c r="G47" i="3"/>
  <c r="B47" i="3"/>
  <c r="S46" i="3"/>
  <c r="R46" i="3"/>
  <c r="M46" i="3"/>
  <c r="L46" i="3"/>
  <c r="K46" i="3"/>
  <c r="I46" i="3"/>
  <c r="H46" i="3"/>
  <c r="G46" i="3"/>
  <c r="B46" i="3"/>
  <c r="S45" i="3"/>
  <c r="R45" i="3"/>
  <c r="M45" i="3"/>
  <c r="L45" i="3"/>
  <c r="K45" i="3"/>
  <c r="I45" i="3"/>
  <c r="H45" i="3"/>
  <c r="G45" i="3"/>
  <c r="B45" i="3"/>
  <c r="S44" i="3"/>
  <c r="R44" i="3"/>
  <c r="M44" i="3"/>
  <c r="L44" i="3"/>
  <c r="K44" i="3"/>
  <c r="I44" i="3"/>
  <c r="H44" i="3"/>
  <c r="G44" i="3"/>
  <c r="B44" i="3"/>
  <c r="S43" i="3"/>
  <c r="R43" i="3"/>
  <c r="M43" i="3"/>
  <c r="L43" i="3"/>
  <c r="K43" i="3"/>
  <c r="I43" i="3"/>
  <c r="H43" i="3"/>
  <c r="G43" i="3"/>
  <c r="B43" i="3"/>
  <c r="S42" i="3"/>
  <c r="R42" i="3"/>
  <c r="M42" i="3"/>
  <c r="L42" i="3"/>
  <c r="K42" i="3"/>
  <c r="I42" i="3"/>
  <c r="H42" i="3"/>
  <c r="G42" i="3"/>
  <c r="B42" i="3"/>
  <c r="S41" i="3"/>
  <c r="R41" i="3"/>
  <c r="M41" i="3"/>
  <c r="L41" i="3"/>
  <c r="K41" i="3"/>
  <c r="I41" i="3"/>
  <c r="H41" i="3"/>
  <c r="G41" i="3"/>
  <c r="B41" i="3"/>
  <c r="S40" i="3"/>
  <c r="R40" i="3"/>
  <c r="M40" i="3"/>
  <c r="L40" i="3"/>
  <c r="K40" i="3"/>
  <c r="I40" i="3"/>
  <c r="H40" i="3"/>
  <c r="G40" i="3"/>
  <c r="B40" i="3"/>
  <c r="S39" i="3"/>
  <c r="R39" i="3"/>
  <c r="M39" i="3"/>
  <c r="L39" i="3"/>
  <c r="K39" i="3"/>
  <c r="I39" i="3"/>
  <c r="H39" i="3"/>
  <c r="G39" i="3"/>
  <c r="B39" i="3"/>
  <c r="S38" i="3"/>
  <c r="R38" i="3"/>
  <c r="M38" i="3"/>
  <c r="L38" i="3"/>
  <c r="K38" i="3"/>
  <c r="I38" i="3"/>
  <c r="H38" i="3"/>
  <c r="G38" i="3"/>
  <c r="B38" i="3"/>
  <c r="S37" i="3"/>
  <c r="R37" i="3"/>
  <c r="M37" i="3"/>
  <c r="L37" i="3"/>
  <c r="K37" i="3"/>
  <c r="I37" i="3"/>
  <c r="H37" i="3"/>
  <c r="G37" i="3"/>
  <c r="B37" i="3"/>
  <c r="S36" i="3"/>
  <c r="R36" i="3"/>
  <c r="M36" i="3"/>
  <c r="L36" i="3"/>
  <c r="K36" i="3"/>
  <c r="I36" i="3"/>
  <c r="H36" i="3"/>
  <c r="G36" i="3"/>
  <c r="B36" i="3"/>
  <c r="S35" i="3"/>
  <c r="R35" i="3"/>
  <c r="M35" i="3"/>
  <c r="L35" i="3"/>
  <c r="K35" i="3"/>
  <c r="I35" i="3"/>
  <c r="H35" i="3"/>
  <c r="G35" i="3"/>
  <c r="B35" i="3"/>
  <c r="S34" i="3"/>
  <c r="R34" i="3"/>
  <c r="M34" i="3"/>
  <c r="L34" i="3"/>
  <c r="K34" i="3"/>
  <c r="I34" i="3"/>
  <c r="H34" i="3"/>
  <c r="G34" i="3"/>
  <c r="B34" i="3"/>
  <c r="S33" i="3"/>
  <c r="R33" i="3"/>
  <c r="M33" i="3"/>
  <c r="L33" i="3"/>
  <c r="K33" i="3"/>
  <c r="I33" i="3"/>
  <c r="H33" i="3"/>
  <c r="G33" i="3"/>
  <c r="B33" i="3"/>
  <c r="R32" i="3"/>
  <c r="M32" i="3"/>
  <c r="B32" i="3"/>
  <c r="A32" i="3"/>
  <c r="S31" i="3"/>
  <c r="R31" i="3"/>
  <c r="M31" i="3"/>
  <c r="L31" i="3"/>
  <c r="K31" i="3"/>
  <c r="I31" i="3"/>
  <c r="H31" i="3"/>
  <c r="G31" i="3"/>
  <c r="S30" i="3"/>
  <c r="R30" i="3"/>
  <c r="M30" i="3"/>
  <c r="L30" i="3"/>
  <c r="K30" i="3"/>
  <c r="I30" i="3"/>
  <c r="H30" i="3"/>
  <c r="G30" i="3"/>
  <c r="R29" i="3"/>
  <c r="M29" i="3"/>
  <c r="B29" i="3"/>
  <c r="A29" i="3"/>
  <c r="S28" i="3"/>
  <c r="R28" i="3"/>
  <c r="M28" i="3"/>
  <c r="L28" i="3"/>
  <c r="K28" i="3"/>
  <c r="I28" i="3"/>
  <c r="H28" i="3"/>
  <c r="G28" i="3"/>
  <c r="R27" i="3"/>
  <c r="M27" i="3"/>
  <c r="B27" i="3"/>
  <c r="A27" i="3"/>
  <c r="S26" i="3"/>
  <c r="R26" i="3"/>
  <c r="M26" i="3"/>
  <c r="L26" i="3"/>
  <c r="K26" i="3"/>
  <c r="I26" i="3"/>
  <c r="H26" i="3"/>
  <c r="G26" i="3"/>
  <c r="S25" i="3"/>
  <c r="R25" i="3"/>
  <c r="M25" i="3"/>
  <c r="L25" i="3"/>
  <c r="K25" i="3"/>
  <c r="I25" i="3"/>
  <c r="H25" i="3"/>
  <c r="G25" i="3"/>
  <c r="R24" i="3"/>
  <c r="M24" i="3"/>
  <c r="B24" i="3"/>
  <c r="A24" i="3"/>
  <c r="S23" i="3"/>
  <c r="R23" i="3"/>
  <c r="M23" i="3"/>
  <c r="L23" i="3"/>
  <c r="K23" i="3"/>
  <c r="I23" i="3"/>
  <c r="H23" i="3"/>
  <c r="G23" i="3"/>
  <c r="R22" i="3"/>
  <c r="M22" i="3"/>
  <c r="B22" i="3"/>
  <c r="A22" i="3"/>
  <c r="S21" i="3"/>
  <c r="R21" i="3"/>
  <c r="M21" i="3"/>
  <c r="L21" i="3"/>
  <c r="K21" i="3"/>
  <c r="I21" i="3"/>
  <c r="H21" i="3"/>
  <c r="G21" i="3"/>
  <c r="R20" i="3"/>
  <c r="M20" i="3"/>
  <c r="B20" i="3"/>
  <c r="A20" i="3"/>
  <c r="S19" i="3"/>
  <c r="R19" i="3"/>
  <c r="M19" i="3"/>
  <c r="L19" i="3"/>
  <c r="K19" i="3"/>
  <c r="I19" i="3"/>
  <c r="H19" i="3"/>
  <c r="G19" i="3"/>
  <c r="S18" i="3"/>
  <c r="R18" i="3"/>
  <c r="M18" i="3"/>
  <c r="L18" i="3"/>
  <c r="K18" i="3"/>
  <c r="I18" i="3"/>
  <c r="H18" i="3"/>
  <c r="G18" i="3"/>
  <c r="S17" i="3"/>
  <c r="R17" i="3"/>
  <c r="M17" i="3"/>
  <c r="L17" i="3"/>
  <c r="K17" i="3"/>
  <c r="I17" i="3"/>
  <c r="H17" i="3"/>
  <c r="G17" i="3"/>
  <c r="R16" i="3"/>
  <c r="M16" i="3"/>
  <c r="B16" i="3"/>
  <c r="A16" i="3"/>
  <c r="S15" i="3"/>
  <c r="R15" i="3"/>
  <c r="M15" i="3"/>
  <c r="L15" i="3"/>
  <c r="K15" i="3"/>
  <c r="I15" i="3"/>
  <c r="H15" i="3"/>
  <c r="G15" i="3"/>
  <c r="S14" i="3"/>
  <c r="R14" i="3"/>
  <c r="M14" i="3"/>
  <c r="L14" i="3"/>
  <c r="K14" i="3"/>
  <c r="I14" i="3"/>
  <c r="H14" i="3"/>
  <c r="G14" i="3"/>
  <c r="R13" i="3"/>
  <c r="M13" i="3"/>
  <c r="B13" i="3"/>
  <c r="A13" i="3"/>
  <c r="S12" i="3"/>
  <c r="R12" i="3"/>
  <c r="M12" i="3"/>
  <c r="L12" i="3"/>
  <c r="K12" i="3"/>
  <c r="I12" i="3"/>
  <c r="H12" i="3"/>
  <c r="G12" i="3"/>
  <c r="S11" i="3"/>
  <c r="R11" i="3"/>
  <c r="M11" i="3"/>
  <c r="L11" i="3"/>
  <c r="K11" i="3"/>
  <c r="I11" i="3"/>
  <c r="H11" i="3"/>
  <c r="G11" i="3"/>
  <c r="R10" i="3"/>
  <c r="M10" i="3"/>
  <c r="B10" i="3"/>
  <c r="A10" i="3"/>
  <c r="S9" i="3"/>
  <c r="R9" i="3"/>
  <c r="M9" i="3"/>
  <c r="L9" i="3"/>
  <c r="K9" i="3"/>
  <c r="I9" i="3"/>
  <c r="H9" i="3"/>
  <c r="G9" i="3"/>
  <c r="S8" i="3"/>
  <c r="R8" i="3"/>
  <c r="M8" i="3"/>
  <c r="L8" i="3"/>
  <c r="K8" i="3"/>
  <c r="I8" i="3"/>
  <c r="H8" i="3"/>
  <c r="G8" i="3"/>
  <c r="R7" i="3"/>
  <c r="M7" i="3"/>
  <c r="B7" i="3"/>
  <c r="A7" i="3"/>
  <c r="S6" i="3"/>
  <c r="R6" i="3"/>
  <c r="M6" i="3"/>
  <c r="L6" i="3"/>
  <c r="K6" i="3"/>
  <c r="I6" i="3"/>
  <c r="H6" i="3"/>
  <c r="G6" i="3"/>
  <c r="R5" i="3"/>
  <c r="M5" i="3"/>
  <c r="B5" i="3"/>
  <c r="A5" i="3"/>
  <c r="S4" i="3"/>
  <c r="R4" i="3"/>
  <c r="M4" i="3"/>
  <c r="L4" i="3"/>
  <c r="K4" i="3"/>
  <c r="I4" i="3"/>
  <c r="H4" i="3"/>
  <c r="G4" i="3"/>
  <c r="S3" i="3"/>
  <c r="R3" i="3"/>
  <c r="M3" i="3"/>
  <c r="L3" i="3"/>
  <c r="K3" i="3"/>
  <c r="I3" i="3"/>
  <c r="H3" i="3"/>
  <c r="G3" i="3"/>
  <c r="F31" i="2"/>
  <c r="E31" i="2"/>
  <c r="G31" i="2" s="1"/>
  <c r="F30" i="2"/>
  <c r="E30" i="2"/>
  <c r="G30" i="2" s="1"/>
  <c r="F29" i="2"/>
  <c r="E29" i="2"/>
  <c r="G29" i="2" s="1"/>
  <c r="K29" i="2" s="1"/>
  <c r="L29" i="2" s="1"/>
  <c r="F26" i="2"/>
  <c r="E26" i="2"/>
  <c r="G26" i="2" s="1"/>
  <c r="F25" i="2"/>
  <c r="E25" i="2"/>
  <c r="G25" i="2" s="1"/>
  <c r="F24" i="2"/>
  <c r="E24" i="2"/>
  <c r="G24" i="2" s="1"/>
  <c r="F21" i="2"/>
  <c r="E21" i="2"/>
  <c r="G21" i="2" s="1"/>
  <c r="G20" i="2"/>
  <c r="F20" i="2"/>
  <c r="E20" i="2"/>
  <c r="F19" i="2"/>
  <c r="E19" i="2"/>
  <c r="G19" i="2" s="1"/>
  <c r="G16" i="2"/>
  <c r="F16" i="2"/>
  <c r="E16" i="2"/>
  <c r="F15" i="2"/>
  <c r="E15" i="2"/>
  <c r="G15" i="2" s="1"/>
  <c r="K15" i="2" s="1"/>
  <c r="L15" i="2" s="1"/>
  <c r="G12" i="2"/>
  <c r="F12" i="2"/>
  <c r="E12" i="2"/>
  <c r="F11" i="2"/>
  <c r="E11" i="2"/>
  <c r="G11" i="2" s="1"/>
  <c r="K11" i="2" s="1"/>
  <c r="L11" i="2" s="1"/>
  <c r="G8" i="2"/>
  <c r="F8" i="2"/>
  <c r="E8" i="2"/>
  <c r="G7" i="2"/>
  <c r="F7" i="2"/>
  <c r="E7" i="2"/>
  <c r="F6" i="2"/>
  <c r="E6" i="2"/>
  <c r="G6" i="2" s="1"/>
  <c r="G5" i="2"/>
  <c r="F5" i="2"/>
  <c r="E5" i="2"/>
  <c r="F4" i="2"/>
  <c r="E4" i="2"/>
  <c r="G4" i="2" s="1"/>
  <c r="F3" i="2"/>
  <c r="E3" i="2"/>
  <c r="G3" i="2" s="1"/>
  <c r="F2" i="2"/>
  <c r="E2" i="2"/>
  <c r="G2" i="2" s="1"/>
  <c r="K2" i="2" s="1"/>
  <c r="L2" i="2" s="1"/>
  <c r="A11" i="3"/>
  <c r="H20" i="3"/>
  <c r="K20" i="3"/>
  <c r="S5" i="3"/>
  <c r="A14" i="3"/>
  <c r="H13" i="3"/>
  <c r="A8" i="3"/>
  <c r="K16" i="3"/>
  <c r="A6" i="3"/>
  <c r="H29" i="3"/>
  <c r="N3" i="3"/>
  <c r="A9" i="3"/>
  <c r="K22" i="3"/>
  <c r="I29" i="3"/>
  <c r="A31" i="3"/>
  <c r="A26" i="3"/>
  <c r="K7" i="3"/>
  <c r="S13" i="3"/>
  <c r="H32" i="3"/>
  <c r="S7" i="3"/>
  <c r="H7" i="3"/>
  <c r="S24" i="3"/>
  <c r="S27" i="3"/>
  <c r="A12" i="3"/>
  <c r="A18" i="3"/>
  <c r="H10" i="3"/>
  <c r="K13" i="3"/>
  <c r="I27" i="3"/>
  <c r="I24" i="3"/>
  <c r="S22" i="3"/>
  <c r="K5" i="3"/>
  <c r="H5" i="3"/>
  <c r="I16" i="3"/>
  <c r="I7" i="3"/>
  <c r="A30" i="3"/>
  <c r="A28" i="3"/>
  <c r="A4" i="3"/>
  <c r="S32" i="3"/>
  <c r="H16" i="3"/>
  <c r="I13" i="3"/>
  <c r="A3" i="3"/>
  <c r="S20" i="3"/>
  <c r="S29" i="3"/>
  <c r="S10" i="3"/>
  <c r="A17" i="3"/>
  <c r="I10" i="3"/>
  <c r="S16" i="3"/>
  <c r="A21" i="3"/>
  <c r="A23" i="3"/>
  <c r="K27" i="3"/>
  <c r="A19" i="3"/>
  <c r="H24" i="3"/>
  <c r="K32" i="3"/>
  <c r="A15" i="3"/>
  <c r="N3" i="4"/>
  <c r="N4" i="4" s="1"/>
  <c r="N3" i="5"/>
  <c r="I22" i="3"/>
  <c r="H22" i="3"/>
  <c r="K29" i="3"/>
  <c r="H27" i="3"/>
  <c r="I32" i="3"/>
  <c r="K10" i="3"/>
  <c r="I20" i="3"/>
  <c r="K24" i="3"/>
  <c r="I5" i="3"/>
  <c r="A25" i="3"/>
  <c r="L16" i="3"/>
  <c r="L5" i="3"/>
  <c r="L7" i="3"/>
  <c r="L13" i="3"/>
  <c r="L22" i="3"/>
  <c r="L29" i="3"/>
  <c r="L24" i="3"/>
  <c r="L20" i="3"/>
  <c r="L27" i="3"/>
  <c r="L32" i="3"/>
  <c r="L10" i="3"/>
  <c r="K24" i="2" l="1"/>
  <c r="L24" i="2" s="1"/>
  <c r="K19" i="2"/>
  <c r="L19" i="2" s="1"/>
  <c r="N4" i="3"/>
  <c r="N5" i="4"/>
  <c r="N4" i="5"/>
  <c r="N6" i="4"/>
  <c r="N5" i="3"/>
  <c r="N7" i="4"/>
  <c r="N8" i="4" s="1"/>
  <c r="N9" i="4"/>
  <c r="N10" i="4" s="1"/>
  <c r="N11" i="4"/>
  <c r="N12" i="4" s="1"/>
  <c r="N13" i="4"/>
  <c r="N14" i="4" s="1"/>
  <c r="G5" i="3"/>
  <c r="N6" i="3"/>
  <c r="N15" i="4"/>
  <c r="N16" i="4" s="1"/>
  <c r="N17" i="4" s="1"/>
  <c r="N18" i="4" s="1"/>
  <c r="N19" i="4"/>
  <c r="N20" i="4" s="1"/>
  <c r="N21" i="4" s="1"/>
  <c r="N22" i="4" s="1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/>
  <c r="N91" i="4" s="1"/>
  <c r="N92" i="4" s="1"/>
  <c r="N93" i="4" s="1"/>
  <c r="N94" i="4" s="1"/>
  <c r="N95" i="4" s="1"/>
  <c r="N96" i="4" s="1"/>
  <c r="N97" i="4" s="1"/>
  <c r="N98" i="4" s="1"/>
  <c r="N99" i="4" s="1"/>
  <c r="N100" i="4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7" i="3"/>
  <c r="G7" i="3"/>
  <c r="N8" i="3"/>
  <c r="N9" i="3" s="1"/>
  <c r="N10" i="3"/>
  <c r="G10" i="3"/>
  <c r="N11" i="3"/>
  <c r="N12" i="3" s="1"/>
  <c r="N13" i="3"/>
  <c r="G13" i="3"/>
  <c r="N14" i="3"/>
  <c r="N15" i="3" s="1"/>
  <c r="N16" i="3"/>
  <c r="G16" i="3"/>
  <c r="N17" i="3"/>
  <c r="N18" i="3" s="1"/>
  <c r="N19" i="3" s="1"/>
  <c r="N20" i="3"/>
  <c r="G20" i="3"/>
  <c r="N21" i="3"/>
  <c r="N22" i="3"/>
  <c r="G22" i="3"/>
  <c r="N23" i="3"/>
  <c r="N24" i="3"/>
  <c r="G24" i="3"/>
  <c r="N25" i="3"/>
  <c r="N26" i="3" s="1"/>
  <c r="N27" i="3"/>
  <c r="G27" i="3"/>
  <c r="N28" i="3"/>
  <c r="N29" i="3"/>
  <c r="G29" i="3"/>
  <c r="N30" i="3"/>
  <c r="N31" i="3" s="1"/>
  <c r="N32" i="3"/>
  <c r="G32" i="3"/>
  <c r="N33" i="3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</calcChain>
</file>

<file path=xl/sharedStrings.xml><?xml version="1.0" encoding="utf-8"?>
<sst xmlns="http://schemas.openxmlformats.org/spreadsheetml/2006/main" count="2813" uniqueCount="696">
  <si>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</si>
  <si>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</si>
  <si>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</si>
  <si>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</si>
  <si>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</si>
  <si>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</si>
  <si>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</si>
  <si>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</si>
  <si>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</si>
  <si>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</si>
  <si>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</si>
  <si>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</si>
  <si>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</si>
  <si>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</si>
  <si>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</si>
  <si>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</si>
  <si>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</si>
  <si>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</si>
  <si>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</si>
  <si>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</si>
  <si>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</si>
  <si>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</si>
  <si>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</si>
  <si>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</si>
  <si>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</si>
  <si>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</si>
  <si>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</si>
  <si>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</si>
  <si>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</si>
  <si>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</si>
  <si>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</si>
  <si>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</si>
  <si>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</si>
  <si>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</si>
  <si>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</si>
  <si>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</si>
  <si>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</si>
  <si>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</si>
  <si>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</si>
  <si>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</si>
  <si>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</si>
  <si>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</si>
  <si>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</si>
  <si>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</si>
  <si>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</si>
  <si>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</si>
  <si>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</si>
  <si>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</si>
  <si>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</si>
  <si>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</si>
  <si>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</si>
  <si>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</si>
  <si>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</si>
  <si>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</si>
  <si>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</si>
  <si>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</si>
  <si>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</si>
  <si>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</si>
  <si>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</si>
  <si>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</si>
  <si>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</si>
  <si>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</si>
  <si>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</si>
  <si>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</si>
  <si>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</si>
  <si>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</si>
  <si>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</si>
  <si>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</si>
  <si>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</si>
  <si>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</si>
  <si>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</si>
  <si>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</si>
  <si>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</si>
  <si>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</si>
  <si>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</si>
  <si>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</si>
  <si>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</si>
  <si>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</si>
  <si>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</si>
  <si>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</si>
  <si>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</si>
  <si>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</si>
  <si>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</si>
  <si>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</si>
  <si>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</si>
  <si>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</si>
  <si>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</si>
  <si>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</si>
  <si>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</si>
  <si>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</si>
  <si>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</si>
  <si>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</si>
  <si>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</si>
  <si>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</si>
  <si>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</si>
  <si>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</si>
  <si>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</si>
  <si>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</si>
  <si>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</si>
  <si>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</si>
  <si>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</si>
  <si>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</si>
  <si>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</si>
  <si>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</si>
  <si>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</si>
  <si>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</si>
  <si>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</si>
  <si>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</si>
  <si>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</si>
  <si>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</si>
  <si>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</si>
  <si>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</si>
  <si>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</si>
  <si>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</si>
  <si>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</si>
  <si>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</si>
  <si>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</si>
  <si>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</si>
  <si>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</si>
  <si>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</si>
  <si>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</si>
  <si>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</si>
  <si>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</si>
  <si>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</si>
  <si>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</si>
  <si>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</si>
  <si>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</si>
  <si>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</si>
  <si>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</si>
  <si>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</si>
  <si>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</si>
  <si>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</si>
  <si>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</si>
  <si>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</si>
  <si>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</si>
  <si>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</si>
  <si>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</si>
  <si>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</si>
  <si>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</si>
  <si>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</si>
  <si>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</si>
  <si>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</si>
  <si>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</si>
  <si>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</si>
  <si>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</si>
  <si>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</si>
  <si>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</si>
  <si>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</si>
  <si>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</si>
  <si>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</si>
  <si>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</si>
  <si>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</si>
  <si>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</si>
  <si>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</si>
  <si>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</si>
  <si>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</si>
  <si>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</si>
  <si>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</si>
  <si>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</si>
  <si>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</si>
  <si>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</si>
  <si>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</si>
  <si>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</si>
  <si>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</si>
  <si>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</si>
  <si>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</si>
  <si>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</si>
  <si>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</si>
  <si>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</si>
  <si>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</si>
  <si>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</si>
  <si>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</si>
  <si>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</si>
  <si>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</si>
  <si>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</si>
  <si>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</si>
  <si>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</si>
  <si>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</si>
  <si>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</si>
  <si>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</si>
  <si>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</si>
  <si>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</si>
  <si>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</si>
  <si>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</si>
  <si>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</si>
  <si>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</si>
  <si>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</si>
  <si>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</si>
  <si>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</si>
  <si>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</si>
  <si>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</si>
  <si>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</si>
  <si>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</si>
  <si>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</si>
  <si>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</si>
  <si>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</si>
  <si>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</si>
  <si>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</si>
  <si>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</si>
  <si>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</si>
  <si>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</si>
  <si>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</si>
  <si>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</si>
  <si>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</si>
  <si>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</si>
  <si>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</si>
  <si>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</si>
  <si>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</si>
  <si>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</si>
  <si>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</si>
  <si>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</si>
  <si>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</si>
  <si>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</si>
  <si>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</si>
  <si>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</si>
  <si>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</si>
  <si>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</si>
  <si>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</si>
  <si>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</si>
  <si>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</si>
  <si>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</si>
  <si>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</si>
  <si>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</si>
  <si>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</si>
  <si>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</si>
  <si>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</si>
  <si>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</si>
  <si>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</si>
  <si>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</si>
  <si>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</si>
  <si>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</si>
  <si>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</si>
  <si>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</si>
  <si>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</si>
  <si>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</si>
  <si>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</si>
  <si>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</si>
  <si>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</si>
  <si>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</si>
  <si>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</si>
  <si>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</si>
  <si>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</si>
  <si>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</si>
  <si>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</si>
  <si>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</si>
  <si>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</si>
  <si>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</si>
  <si>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</si>
  <si>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</si>
  <si>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</si>
  <si>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</si>
  <si>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</si>
  <si>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</si>
  <si>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</si>
  <si>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</si>
  <si>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</si>
  <si>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</si>
  <si>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</si>
  <si>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</si>
  <si>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</si>
  <si>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</si>
  <si>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</si>
  <si>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</si>
  <si>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</si>
  <si>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</si>
  <si>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</si>
  <si>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</si>
  <si>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</si>
  <si>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</si>
  <si>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</si>
  <si>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</si>
  <si>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</si>
  <si>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</si>
  <si>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</si>
  <si>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</si>
  <si>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</si>
  <si>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</si>
  <si>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</si>
  <si>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</si>
  <si>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</si>
  <si>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</si>
  <si>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</si>
  <si>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</si>
  <si>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</si>
  <si>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</si>
  <si>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</si>
  <si>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</si>
  <si>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</si>
  <si>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</si>
  <si>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</si>
  <si>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</si>
  <si>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</si>
  <si>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</si>
  <si>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</si>
  <si>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</si>
  <si>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</si>
  <si>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</si>
  <si>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</si>
  <si>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</si>
  <si>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</si>
  <si>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</si>
  <si>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</si>
  <si>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</si>
  <si>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</si>
  <si>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</si>
  <si>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</si>
  <si>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</si>
  <si>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</si>
  <si>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</si>
  <si>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</si>
  <si>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</si>
  <si>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</si>
  <si>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</si>
  <si>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</si>
  <si>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</si>
  <si>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</si>
  <si>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</si>
  <si>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</si>
  <si>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</si>
  <si>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</si>
  <si>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</si>
  <si>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</si>
  <si>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</si>
  <si>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</si>
  <si>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</si>
  <si>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</si>
  <si>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</si>
  <si>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</si>
  <si>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</si>
  <si>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</si>
  <si>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</si>
  <si>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</si>
  <si>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</si>
  <si>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</si>
  <si>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</si>
  <si>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</si>
  <si>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</si>
  <si>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</si>
  <si>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</si>
  <si>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</si>
  <si>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</si>
  <si>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</si>
  <si>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</si>
  <si>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</si>
  <si>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</si>
  <si>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</si>
  <si>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</si>
  <si>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</si>
  <si>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</si>
  <si>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</si>
  <si>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</si>
  <si>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</si>
  <si>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</si>
  <si>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</si>
  <si>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</si>
  <si>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</si>
  <si>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</si>
  <si>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</si>
  <si>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</si>
  <si>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</si>
  <si>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</si>
  <si>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</si>
  <si>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</si>
  <si>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</si>
  <si>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</si>
  <si>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</si>
  <si>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</si>
  <si>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</si>
  <si>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</si>
  <si>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</si>
  <si>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</si>
  <si>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</si>
  <si>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</si>
  <si>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</si>
  <si>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</si>
  <si>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</si>
  <si>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</si>
  <si>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</si>
  <si>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</si>
  <si>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</si>
  <si>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</si>
  <si>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</si>
  <si>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</si>
  <si>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</si>
  <si>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</si>
  <si>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</si>
  <si>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</si>
  <si>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</si>
  <si>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</si>
  <si>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</si>
  <si>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</si>
  <si>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</si>
  <si>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</si>
  <si>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</si>
  <si>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</si>
  <si>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</si>
  <si>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</si>
  <si>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</si>
  <si>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</si>
  <si>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</si>
  <si>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</si>
  <si>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</si>
  <si>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</si>
  <si>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</si>
  <si>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</si>
  <si>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</si>
  <si>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</si>
  <si>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</si>
  <si>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</si>
  <si>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</si>
  <si>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</si>
  <si>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</si>
  <si>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</si>
  <si>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</si>
  <si>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</si>
  <si>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</si>
  <si>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</si>
  <si>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</si>
  <si>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</si>
  <si>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</si>
  <si>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</si>
  <si>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</si>
  <si>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</si>
  <si>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</si>
  <si>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</si>
  <si>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</si>
  <si>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</si>
  <si>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</si>
  <si>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</si>
  <si>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</si>
  <si>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</si>
  <si>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</si>
  <si>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</si>
  <si>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</si>
  <si>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</si>
  <si>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</si>
  <si>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</si>
  <si>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</si>
  <si>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</si>
  <si>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</si>
  <si>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</si>
  <si>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</si>
  <si>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</si>
  <si>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</si>
  <si>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</si>
  <si>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</si>
  <si>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</si>
  <si>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</si>
  <si>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</si>
  <si>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</si>
  <si>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</si>
  <si>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</si>
  <si>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</si>
  <si>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</si>
  <si>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</si>
  <si>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</si>
  <si>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</si>
  <si>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</si>
  <si>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</si>
  <si>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</si>
  <si>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</si>
  <si>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</si>
  <si>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</si>
  <si>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</si>
  <si>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</si>
  <si>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</si>
  <si>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</si>
  <si>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</si>
  <si>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</si>
  <si>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</si>
  <si>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</si>
  <si>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</si>
  <si>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</si>
  <si>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</si>
  <si>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</si>
  <si>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</si>
  <si>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</si>
  <si>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</si>
  <si>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</si>
  <si>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</si>
  <si>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</si>
  <si>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</si>
  <si>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</si>
  <si>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</si>
  <si>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</si>
  <si>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</si>
  <si>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</si>
  <si>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</si>
  <si>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</si>
  <si>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</si>
  <si>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</si>
  <si>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</si>
  <si>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</si>
  <si>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</si>
  <si>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</si>
  <si>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</si>
  <si>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</si>
  <si>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</si>
  <si>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</si>
  <si>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</si>
  <si>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</si>
  <si>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</si>
  <si>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</si>
  <si>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</si>
  <si>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</si>
  <si>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</si>
  <si>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</si>
  <si>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</si>
  <si>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</si>
  <si>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</si>
  <si>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</si>
  <si>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</si>
  <si>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</si>
  <si>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</si>
  <si>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</si>
  <si>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</si>
  <si>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</si>
  <si>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</si>
  <si>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</si>
  <si>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</si>
  <si>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</si>
  <si>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</si>
  <si>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</si>
  <si>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</si>
  <si>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</si>
  <si>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</si>
  <si>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</si>
  <si>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</si>
  <si>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</si>
  <si>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</si>
  <si>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</si>
  <si>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</si>
  <si>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</si>
  <si>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</si>
  <si>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</si>
  <si>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</si>
  <si>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</si>
  <si>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</si>
  <si>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</si>
  <si>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</si>
  <si>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</si>
  <si>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</si>
  <si>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</si>
  <si>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</si>
  <si>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</si>
  <si>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</si>
  <si>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</si>
  <si>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</si>
  <si>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</si>
  <si>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</si>
  <si>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</si>
  <si>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</si>
  <si>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</si>
  <si>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</si>
  <si>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</si>
  <si>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</si>
  <si>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</si>
  <si>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</si>
  <si>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</si>
  <si>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</si>
  <si>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</si>
  <si>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</si>
  <si>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</si>
  <si>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</si>
  <si>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</si>
  <si>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</si>
  <si>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</si>
  <si>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</si>
  <si>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</si>
  <si>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</si>
  <si>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</si>
  <si>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</si>
  <si>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</si>
  <si>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</si>
  <si>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</si>
  <si>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</si>
  <si>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</si>
  <si>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</si>
  <si>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</si>
  <si>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</si>
  <si>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</si>
  <si>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</si>
  <si>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</si>
  <si>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</si>
  <si>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</si>
  <si>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</si>
  <si>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</si>
  <si>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</si>
  <si>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</si>
  <si>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</si>
  <si>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</si>
  <si>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</si>
  <si>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</si>
  <si>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</si>
  <si>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</si>
  <si>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</si>
  <si>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</si>
  <si>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</si>
  <si>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</si>
  <si>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</si>
  <si>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</si>
  <si>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</si>
  <si>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</si>
  <si>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</si>
  <si>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</si>
  <si>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</si>
  <si>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</si>
  <si>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</si>
  <si>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</si>
  <si>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</si>
  <si>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</si>
  <si>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</si>
  <si>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</si>
  <si>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</si>
  <si>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</si>
  <si>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</si>
  <si>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</si>
  <si>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</si>
  <si>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</si>
  <si>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</si>
  <si>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</si>
  <si>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</si>
  <si>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</si>
  <si>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</si>
  <si>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</si>
  <si>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</si>
  <si>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</si>
  <si>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</si>
  <si>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</si>
  <si>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</si>
  <si>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</si>
  <si>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</si>
  <si>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</si>
  <si>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</si>
  <si>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</si>
  <si>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</si>
  <si>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</si>
  <si>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</si>
  <si>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</si>
  <si>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</si>
  <si>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</si>
  <si>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</si>
  <si>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</si>
  <si>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</si>
  <si>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</si>
  <si>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</si>
  <si>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</si>
  <si>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</si>
  <si>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</si>
  <si>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</si>
  <si>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</si>
  <si>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</si>
  <si>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</si>
  <si>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</si>
  <si>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</si>
  <si>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</si>
  <si>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</si>
  <si>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</si>
  <si>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</si>
  <si>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</si>
  <si>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</si>
  <si>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[83, 84, 85, 86, 88, 89, 90]</t>
  </si>
  <si>
    <t>Unаgrande</t>
  </si>
  <si>
    <t>50, Шоколад</t>
  </si>
  <si>
    <t>[87, 91]</t>
  </si>
  <si>
    <t>38</t>
  </si>
  <si>
    <t>[92, 93]</t>
  </si>
  <si>
    <t>70</t>
  </si>
  <si>
    <t>Кремчиз</t>
  </si>
  <si>
    <t>[94, 97, 99]</t>
  </si>
  <si>
    <t>75</t>
  </si>
  <si>
    <t>[95, 96, 98]</t>
  </si>
  <si>
    <t>65</t>
  </si>
  <si>
    <t>[100, 101, 102]</t>
  </si>
  <si>
    <t>Робиола</t>
  </si>
  <si>
    <t>Номер группы варок</t>
  </si>
  <si>
    <t>Выход с одной варки, кг</t>
  </si>
  <si>
    <t>Заквасочники</t>
  </si>
  <si>
    <t>SKU</t>
  </si>
  <si>
    <t>КГ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</si>
  <si>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</si>
  <si>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</si>
  <si>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</si>
  <si>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</si>
  <si>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</si>
  <si>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</si>
  <si>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</si>
  <si>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</si>
  <si>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Заквасочник</t>
  </si>
  <si>
    <t>Крем чиз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</si>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</sst>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165" fontId="9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10" fillId="2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5" borderId="0" xfId="0" applyFont="1" applyFill="1"/>
    <xf numFmtId="0" fontId="10" fillId="5" borderId="0" xfId="0" applyFont="1" applyFill="1" applyAlignment="1"/>
    <xf numFmtId="0" fontId="10" fillId="6" borderId="0" xfId="0" applyFont="1" applyFill="1"/>
    <xf numFmtId="0" fontId="10" fillId="6" borderId="0" xfId="0" applyFont="1" applyFill="1" applyAlignment="1"/>
    <xf numFmtId="0" fontId="10" fillId="7" borderId="0" xfId="0" applyFont="1" applyFill="1"/>
    <xf numFmtId="0" fontId="10" fillId="7" borderId="0" xfId="0" applyFont="1" applyFill="1" applyAlignment="1"/>
    <xf numFmtId="0" fontId="10" fillId="4" borderId="0" xfId="0" applyFont="1" applyFill="1"/>
    <xf numFmtId="0" fontId="10" fillId="4" borderId="0" xfId="0" applyFont="1" applyFill="1" applyAlignment="1"/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25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?4EA31226" TargetMode="External"/><Relationship Id="rId1" Type="http://schemas.openxmlformats.org/officeDocument/2006/relationships/externalLinkPath" Target="file:///4EA31226/constructor_ricot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16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16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17">
        <v>44227</v>
      </c>
    </row>
    <row r="10" spans="1:138" x14ac:dyDescent="0.2">
      <c r="A10" s="16">
        <v>44228</v>
      </c>
      <c r="F10" s="1" t="s">
        <v>451</v>
      </c>
      <c r="S10" s="1" t="s">
        <v>451</v>
      </c>
      <c r="EE10" s="1">
        <v>0</v>
      </c>
      <c r="EF10" s="17">
        <v>44228</v>
      </c>
    </row>
    <row r="11" spans="1:138" x14ac:dyDescent="0.2">
      <c r="A11" s="16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17">
        <v>44229</v>
      </c>
    </row>
    <row r="12" spans="1:138" x14ac:dyDescent="0.2">
      <c r="A12" s="16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17">
        <v>44230</v>
      </c>
    </row>
    <row r="13" spans="1:138" x14ac:dyDescent="0.2">
      <c r="A13" s="16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17">
        <v>44231</v>
      </c>
    </row>
    <row r="14" spans="1:138" x14ac:dyDescent="0.2">
      <c r="A14" s="16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17">
        <v>44232</v>
      </c>
    </row>
    <row r="15" spans="1:138" x14ac:dyDescent="0.2">
      <c r="A15" s="16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17">
        <v>44233</v>
      </c>
    </row>
    <row r="16" spans="1:138" x14ac:dyDescent="0.2">
      <c r="A16" s="16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17">
        <v>44234</v>
      </c>
    </row>
    <row r="17" spans="1:136" x14ac:dyDescent="0.2">
      <c r="A17" s="16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17">
        <v>44235</v>
      </c>
    </row>
    <row r="18" spans="1:136" x14ac:dyDescent="0.2">
      <c r="A18" s="16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17">
        <v>44236</v>
      </c>
    </row>
    <row r="19" spans="1:136" x14ac:dyDescent="0.2">
      <c r="A19" s="16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17">
        <v>44237</v>
      </c>
    </row>
    <row r="20" spans="1:136" x14ac:dyDescent="0.2">
      <c r="A20" s="16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17">
        <v>44238</v>
      </c>
    </row>
    <row r="21" spans="1:136" x14ac:dyDescent="0.2">
      <c r="A21" s="16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17">
        <v>44239</v>
      </c>
    </row>
    <row r="22" spans="1:136" x14ac:dyDescent="0.2">
      <c r="A22" s="16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17">
        <v>44240</v>
      </c>
    </row>
    <row r="23" spans="1:136" x14ac:dyDescent="0.2">
      <c r="A23" s="16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17">
        <v>44241</v>
      </c>
    </row>
    <row r="24" spans="1:136" x14ac:dyDescent="0.2">
      <c r="A24" s="16">
        <v>44242</v>
      </c>
      <c r="DD24" s="1" t="s">
        <v>451</v>
      </c>
      <c r="EE24" s="1">
        <v>0</v>
      </c>
      <c r="EF24" s="17">
        <v>44242</v>
      </c>
    </row>
    <row r="25" spans="1:136" x14ac:dyDescent="0.2">
      <c r="A25" s="16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17">
        <v>44243</v>
      </c>
    </row>
    <row r="26" spans="1:136" x14ac:dyDescent="0.2">
      <c r="A26" s="16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17">
        <v>44244</v>
      </c>
    </row>
    <row r="27" spans="1:136" x14ac:dyDescent="0.2">
      <c r="A27" s="16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17">
        <v>44245</v>
      </c>
    </row>
    <row r="28" spans="1:136" x14ac:dyDescent="0.2">
      <c r="A28" s="16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17">
        <v>44246</v>
      </c>
    </row>
    <row r="29" spans="1:136" x14ac:dyDescent="0.2">
      <c r="A29" s="16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17">
        <v>44247</v>
      </c>
    </row>
    <row r="30" spans="1:136" x14ac:dyDescent="0.2">
      <c r="A30" s="16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17">
        <v>44248</v>
      </c>
    </row>
    <row r="31" spans="1:136" x14ac:dyDescent="0.2">
      <c r="A31" s="16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17">
        <v>44249</v>
      </c>
    </row>
    <row r="32" spans="1:136" x14ac:dyDescent="0.2">
      <c r="A32" s="16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17">
        <v>44250</v>
      </c>
    </row>
    <row r="33" spans="1:136" x14ac:dyDescent="0.2">
      <c r="A33" s="16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17">
        <v>44251</v>
      </c>
    </row>
    <row r="34" spans="1:136" x14ac:dyDescent="0.2">
      <c r="A34" s="16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17">
        <v>44252</v>
      </c>
    </row>
    <row r="35" spans="1:136" x14ac:dyDescent="0.2">
      <c r="A35" s="16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17">
        <v>44253</v>
      </c>
    </row>
    <row r="36" spans="1:136" x14ac:dyDescent="0.2">
      <c r="A36" s="16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17">
        <v>44254</v>
      </c>
    </row>
    <row r="37" spans="1:136" x14ac:dyDescent="0.2">
      <c r="A37" s="16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17">
        <v>44255</v>
      </c>
    </row>
    <row r="38" spans="1:136" x14ac:dyDescent="0.2">
      <c r="A38" s="16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17">
        <v>44256</v>
      </c>
    </row>
    <row r="39" spans="1:136" x14ac:dyDescent="0.2">
      <c r="A39" s="16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17">
        <v>44257</v>
      </c>
    </row>
    <row r="40" spans="1:136" x14ac:dyDescent="0.2">
      <c r="A40" s="16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17">
        <v>44258</v>
      </c>
    </row>
    <row r="41" spans="1:136" x14ac:dyDescent="0.2">
      <c r="A41" s="16">
        <v>44259</v>
      </c>
      <c r="AI41" s="1" t="s">
        <v>451</v>
      </c>
      <c r="BE41" s="1" t="s">
        <v>450</v>
      </c>
      <c r="EE41" s="1">
        <v>0</v>
      </c>
      <c r="EF41" s="17">
        <v>44259</v>
      </c>
    </row>
    <row r="42" spans="1:136" x14ac:dyDescent="0.2">
      <c r="A42" s="16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17">
        <v>44260</v>
      </c>
    </row>
    <row r="43" spans="1:136" x14ac:dyDescent="0.2">
      <c r="A43" s="16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17">
        <v>44261</v>
      </c>
    </row>
    <row r="44" spans="1:136" x14ac:dyDescent="0.2">
      <c r="A44" s="16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17">
        <v>44262</v>
      </c>
    </row>
    <row r="45" spans="1:136" x14ac:dyDescent="0.2">
      <c r="A45" s="16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17">
        <v>44263</v>
      </c>
    </row>
    <row r="46" spans="1:136" x14ac:dyDescent="0.2">
      <c r="A46" s="16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17">
        <v>44264</v>
      </c>
    </row>
    <row r="47" spans="1:136" x14ac:dyDescent="0.2">
      <c r="A47" s="16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17">
        <v>44265</v>
      </c>
    </row>
    <row r="48" spans="1:136" x14ac:dyDescent="0.2">
      <c r="A48" s="16">
        <v>44266</v>
      </c>
      <c r="DR48" s="1">
        <v>747</v>
      </c>
      <c r="DS48" s="1">
        <v>120</v>
      </c>
      <c r="EE48" s="1">
        <v>867</v>
      </c>
      <c r="EF48" s="17">
        <v>44266</v>
      </c>
    </row>
    <row r="49" spans="1:136" x14ac:dyDescent="0.2">
      <c r="A49" s="16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17">
        <v>44267</v>
      </c>
    </row>
    <row r="50" spans="1:136" x14ac:dyDescent="0.2">
      <c r="A50" s="16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17">
        <v>44268</v>
      </c>
    </row>
    <row r="51" spans="1:136" x14ac:dyDescent="0.2">
      <c r="A51" s="16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17">
        <v>44269</v>
      </c>
    </row>
    <row r="52" spans="1:136" x14ac:dyDescent="0.2">
      <c r="A52" s="16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17">
        <v>44270</v>
      </c>
    </row>
    <row r="53" spans="1:136" x14ac:dyDescent="0.2">
      <c r="A53" s="16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17">
        <v>44271</v>
      </c>
    </row>
    <row r="54" spans="1:136" x14ac:dyDescent="0.2">
      <c r="A54" s="16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17">
        <v>44272</v>
      </c>
    </row>
    <row r="55" spans="1:136" x14ac:dyDescent="0.2">
      <c r="A55" s="16">
        <v>44273</v>
      </c>
      <c r="I55" s="1" t="s">
        <v>451</v>
      </c>
      <c r="EE55" s="1">
        <v>0</v>
      </c>
      <c r="EF55" s="17">
        <v>44273</v>
      </c>
    </row>
    <row r="56" spans="1:136" x14ac:dyDescent="0.2">
      <c r="A56" s="16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17">
        <v>44274</v>
      </c>
    </row>
    <row r="57" spans="1:136" x14ac:dyDescent="0.2">
      <c r="A57" s="16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17">
        <v>44275</v>
      </c>
    </row>
    <row r="58" spans="1:136" x14ac:dyDescent="0.2">
      <c r="A58" s="16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17">
        <v>44276</v>
      </c>
    </row>
    <row r="59" spans="1:136" x14ac:dyDescent="0.2">
      <c r="A59" s="16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17">
        <v>44277</v>
      </c>
    </row>
    <row r="60" spans="1:136" x14ac:dyDescent="0.2">
      <c r="A60" s="16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17">
        <v>44278</v>
      </c>
    </row>
    <row r="61" spans="1:136" x14ac:dyDescent="0.2">
      <c r="A61" s="16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17">
        <v>44279</v>
      </c>
    </row>
    <row r="62" spans="1:136" x14ac:dyDescent="0.2">
      <c r="A62" s="16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17">
        <v>44280</v>
      </c>
    </row>
    <row r="63" spans="1:136" x14ac:dyDescent="0.2">
      <c r="A63" s="16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17">
        <v>44281</v>
      </c>
    </row>
    <row r="64" spans="1:136" x14ac:dyDescent="0.2">
      <c r="A64" s="16">
        <v>44282</v>
      </c>
      <c r="EE64" s="1">
        <v>0</v>
      </c>
      <c r="EF64" s="17">
        <v>44282</v>
      </c>
    </row>
    <row r="65" spans="1:136" x14ac:dyDescent="0.2">
      <c r="A65" s="16">
        <v>44283</v>
      </c>
      <c r="EE65" s="1">
        <v>0</v>
      </c>
      <c r="EF65" s="17">
        <v>44283</v>
      </c>
    </row>
    <row r="66" spans="1:136" x14ac:dyDescent="0.2">
      <c r="A66" s="16">
        <v>44284</v>
      </c>
      <c r="EE66" s="1">
        <v>0</v>
      </c>
      <c r="EF66" s="17">
        <v>44284</v>
      </c>
    </row>
    <row r="67" spans="1:136" x14ac:dyDescent="0.2">
      <c r="A67" s="16">
        <v>44285</v>
      </c>
      <c r="EE67" s="1">
        <v>0</v>
      </c>
      <c r="EF67" s="17">
        <v>44285</v>
      </c>
    </row>
    <row r="68" spans="1:136" x14ac:dyDescent="0.2">
      <c r="A68" s="16">
        <v>44286</v>
      </c>
      <c r="EE68" s="1">
        <v>0</v>
      </c>
      <c r="EF68" s="17">
        <v>44286</v>
      </c>
    </row>
    <row r="69" spans="1:136" x14ac:dyDescent="0.2">
      <c r="A69" s="16">
        <v>44287</v>
      </c>
      <c r="EE69" s="1">
        <v>0</v>
      </c>
      <c r="EF69" s="17">
        <v>44287</v>
      </c>
    </row>
    <row r="70" spans="1:136" x14ac:dyDescent="0.2">
      <c r="A70" s="16">
        <v>44288</v>
      </c>
      <c r="EE70" s="1">
        <v>0</v>
      </c>
      <c r="EF70" s="17">
        <v>44288</v>
      </c>
    </row>
    <row r="71" spans="1:136" x14ac:dyDescent="0.2">
      <c r="A71" s="16">
        <v>44289</v>
      </c>
      <c r="EE71" s="1">
        <v>0</v>
      </c>
      <c r="EF71" s="17">
        <v>44289</v>
      </c>
    </row>
    <row r="72" spans="1:136" x14ac:dyDescent="0.2">
      <c r="A72" s="16">
        <v>44290</v>
      </c>
      <c r="EE72" s="1">
        <v>0</v>
      </c>
      <c r="EF72" s="17">
        <v>44290</v>
      </c>
    </row>
    <row r="73" spans="1:136" x14ac:dyDescent="0.2">
      <c r="A73" s="16">
        <v>44291</v>
      </c>
      <c r="EE73" s="1">
        <v>0</v>
      </c>
      <c r="EF73" s="17">
        <v>44291</v>
      </c>
    </row>
    <row r="74" spans="1:136" x14ac:dyDescent="0.2">
      <c r="A74" s="16">
        <v>44292</v>
      </c>
      <c r="EE74" s="1">
        <v>0</v>
      </c>
      <c r="EF74" s="17">
        <v>44292</v>
      </c>
    </row>
    <row r="75" spans="1:136" x14ac:dyDescent="0.2">
      <c r="A75" s="16">
        <v>44293</v>
      </c>
      <c r="EE75" s="1">
        <v>0</v>
      </c>
      <c r="EF75" s="17">
        <v>44293</v>
      </c>
    </row>
    <row r="76" spans="1:136" x14ac:dyDescent="0.2">
      <c r="A76" s="16">
        <v>44294</v>
      </c>
      <c r="EE76" s="1">
        <v>0</v>
      </c>
      <c r="EF76" s="17">
        <v>44294</v>
      </c>
    </row>
    <row r="77" spans="1:136" x14ac:dyDescent="0.2">
      <c r="A77" s="16">
        <v>44295</v>
      </c>
      <c r="EE77" s="1">
        <v>0</v>
      </c>
      <c r="EF77" s="17">
        <v>44295</v>
      </c>
    </row>
    <row r="78" spans="1:136" x14ac:dyDescent="0.2">
      <c r="A78" s="16">
        <v>44296</v>
      </c>
      <c r="EE78" s="1">
        <v>0</v>
      </c>
      <c r="EF78" s="17">
        <v>44296</v>
      </c>
    </row>
    <row r="79" spans="1:136" x14ac:dyDescent="0.2">
      <c r="A79" s="16">
        <v>44297</v>
      </c>
      <c r="EE79" s="1">
        <v>0</v>
      </c>
      <c r="EF79" s="17">
        <v>44297</v>
      </c>
    </row>
    <row r="80" spans="1:136" x14ac:dyDescent="0.2">
      <c r="A80" s="16">
        <v>44298</v>
      </c>
      <c r="EE80" s="1">
        <v>0</v>
      </c>
      <c r="EF80" s="17">
        <v>44298</v>
      </c>
    </row>
    <row r="81" spans="1:136" x14ac:dyDescent="0.2">
      <c r="A81" s="16">
        <v>44299</v>
      </c>
      <c r="EE81" s="1">
        <v>0</v>
      </c>
      <c r="EF81" s="17">
        <v>44299</v>
      </c>
    </row>
    <row r="82" spans="1:136" x14ac:dyDescent="0.2">
      <c r="A82" s="16">
        <v>44300</v>
      </c>
      <c r="EE82" s="1">
        <v>0</v>
      </c>
      <c r="EF82" s="17">
        <v>44300</v>
      </c>
    </row>
    <row r="83" spans="1:136" x14ac:dyDescent="0.2">
      <c r="A83" s="16">
        <v>44301</v>
      </c>
      <c r="EE83" s="1">
        <v>0</v>
      </c>
      <c r="EF83" s="17">
        <v>44301</v>
      </c>
    </row>
    <row r="84" spans="1:136" x14ac:dyDescent="0.2">
      <c r="A84" s="16">
        <v>44302</v>
      </c>
      <c r="EE84" s="1">
        <v>0</v>
      </c>
      <c r="EF84" s="17">
        <v>44302</v>
      </c>
    </row>
    <row r="85" spans="1:136" x14ac:dyDescent="0.2">
      <c r="A85" s="16">
        <v>44303</v>
      </c>
      <c r="EE85" s="1">
        <v>0</v>
      </c>
      <c r="EF85" s="17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89454.698000000004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89454.698000000004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10</v>
      </c>
      <c r="K119" s="1">
        <v>3.8620689655172402</v>
      </c>
      <c r="L119" s="1">
        <v>0</v>
      </c>
      <c r="M119" s="1">
        <v>0</v>
      </c>
      <c r="N119" s="1">
        <v>25.6533333333333</v>
      </c>
      <c r="O119" s="1">
        <v>0</v>
      </c>
      <c r="P119" s="1">
        <v>7.89333333333333</v>
      </c>
      <c r="Q119" s="1">
        <v>528.17857142857099</v>
      </c>
      <c r="R119" s="1">
        <v>85.556485355648505</v>
      </c>
      <c r="S119" s="1">
        <v>2595.8571428571399</v>
      </c>
      <c r="T119" s="1">
        <v>302.222222222222</v>
      </c>
      <c r="U119" s="1">
        <v>60</v>
      </c>
      <c r="V119" s="1">
        <v>696.88888888888903</v>
      </c>
      <c r="W119" s="1">
        <v>40.4444444444444</v>
      </c>
      <c r="X119" s="1">
        <v>304.34782608695701</v>
      </c>
      <c r="Y119" s="1">
        <v>222</v>
      </c>
      <c r="Z119" s="1">
        <v>0</v>
      </c>
      <c r="AA119" s="1">
        <v>327.97826086956502</v>
      </c>
      <c r="AB119" s="1">
        <v>170.333333333333</v>
      </c>
      <c r="AC119" s="1">
        <v>1617.7777777777801</v>
      </c>
      <c r="AD119" s="1">
        <v>635.33333333333303</v>
      </c>
      <c r="AE119" s="1">
        <v>31.1111111111111</v>
      </c>
      <c r="AF119" s="1">
        <v>19.2</v>
      </c>
      <c r="AG119" s="1">
        <v>127</v>
      </c>
      <c r="AH119" s="1">
        <v>90</v>
      </c>
      <c r="AI119" s="1">
        <v>117</v>
      </c>
      <c r="AJ119" s="1">
        <v>79.207920792079193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608.88888888888903</v>
      </c>
      <c r="AP119" s="1">
        <v>7</v>
      </c>
      <c r="AQ119" s="1">
        <v>0</v>
      </c>
      <c r="AR119" s="1">
        <v>21.3333333333333</v>
      </c>
      <c r="AS119" s="1">
        <v>92.391304347826093</v>
      </c>
      <c r="AT119" s="1">
        <v>179.230769230769</v>
      </c>
      <c r="AU119" s="1">
        <v>0</v>
      </c>
      <c r="AV119" s="1">
        <v>1.75257731958763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23.439490445859899</v>
      </c>
      <c r="BI119" s="1">
        <v>1.03896103896104</v>
      </c>
      <c r="BJ119" s="1">
        <v>0</v>
      </c>
      <c r="BK119" s="1">
        <v>11.3989637305699</v>
      </c>
      <c r="BL119" s="1">
        <v>0</v>
      </c>
      <c r="BM119" s="1">
        <v>2</v>
      </c>
      <c r="BN119" s="1">
        <v>7</v>
      </c>
      <c r="BO119" s="1">
        <v>16</v>
      </c>
      <c r="BP119" s="1">
        <v>10</v>
      </c>
      <c r="BQ119" s="1">
        <v>950</v>
      </c>
      <c r="BR119" s="1">
        <v>4.5859872611465002</v>
      </c>
      <c r="BS119" s="1">
        <v>0</v>
      </c>
      <c r="BT119" s="1">
        <v>3</v>
      </c>
      <c r="BU119" s="1">
        <v>0</v>
      </c>
      <c r="BV119" s="1">
        <v>7.7720207253886002</v>
      </c>
      <c r="BW119" s="1">
        <v>2.0779220779220799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230.70422535211301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15676.833333333299</v>
      </c>
      <c r="CJ119" s="1">
        <v>59</v>
      </c>
      <c r="CK119" s="1">
        <v>242</v>
      </c>
      <c r="CL119" s="1">
        <v>331</v>
      </c>
      <c r="CM119" s="1">
        <v>0.84507042253521103</v>
      </c>
      <c r="CN119" s="1">
        <v>14.366197183098601</v>
      </c>
      <c r="CO119" s="1">
        <v>102</v>
      </c>
      <c r="CP119" s="1">
        <v>402.25352112676097</v>
      </c>
      <c r="CQ119" s="1">
        <v>191.83098591549299</v>
      </c>
      <c r="CR119" s="1">
        <v>38.028169014084497</v>
      </c>
      <c r="CS119" s="1">
        <v>0</v>
      </c>
      <c r="CT119" s="1">
        <v>24.507042253521099</v>
      </c>
      <c r="CU119" s="1">
        <v>163</v>
      </c>
      <c r="CV119" s="1">
        <v>67</v>
      </c>
      <c r="CW119" s="1">
        <v>12.4309392265193</v>
      </c>
      <c r="CX119" s="1">
        <v>33.139534883720899</v>
      </c>
      <c r="CY119" s="1">
        <v>49</v>
      </c>
      <c r="CZ119" s="1">
        <v>54.9295774647887</v>
      </c>
      <c r="DA119" s="1">
        <v>168</v>
      </c>
      <c r="DB119" s="1">
        <v>521</v>
      </c>
      <c r="DC119" s="1">
        <v>4</v>
      </c>
      <c r="DD119" s="1">
        <v>326.83333333333297</v>
      </c>
      <c r="DE119" s="1">
        <v>17</v>
      </c>
      <c r="DF119" s="1">
        <v>0</v>
      </c>
      <c r="DG119" s="1">
        <v>207.88732394366201</v>
      </c>
      <c r="DH119" s="1">
        <v>154.833333333333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</v>
      </c>
      <c r="DN119" s="1">
        <v>865</v>
      </c>
      <c r="DO119" s="1">
        <v>249</v>
      </c>
      <c r="DP119" s="1">
        <v>19</v>
      </c>
      <c r="DQ119" s="1">
        <v>227.32394366197201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47240.423216714204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746.32180952380997</v>
      </c>
      <c r="C121" s="1">
        <v>44.224333333333298</v>
      </c>
      <c r="D121" s="1">
        <v>577.59709523809499</v>
      </c>
      <c r="E121" s="1">
        <v>76.247619047618997</v>
      </c>
      <c r="F121" s="1">
        <v>499.56523809523799</v>
      </c>
      <c r="G121" s="1">
        <v>21.1428571428571</v>
      </c>
      <c r="H121" s="1">
        <v>107.54666666666699</v>
      </c>
      <c r="I121" s="1">
        <v>131.86752380952399</v>
      </c>
      <c r="J121" s="1">
        <v>434.2</v>
      </c>
      <c r="K121" s="1">
        <v>33.4738095238095</v>
      </c>
      <c r="L121" s="1">
        <v>147.436190476191</v>
      </c>
      <c r="M121" s="1">
        <v>0</v>
      </c>
      <c r="N121" s="1">
        <v>273.412380952381</v>
      </c>
      <c r="O121" s="1">
        <v>83.443809523809506</v>
      </c>
      <c r="P121" s="1">
        <v>151.69999999999999</v>
      </c>
      <c r="Q121" s="1">
        <v>965.97333333333302</v>
      </c>
      <c r="R121" s="1">
        <v>97.135238095238094</v>
      </c>
      <c r="S121" s="1">
        <v>6283.9333333333298</v>
      </c>
      <c r="T121" s="1">
        <v>106.84761904761901</v>
      </c>
      <c r="U121" s="1">
        <v>528.37142857142896</v>
      </c>
      <c r="V121" s="1">
        <v>285.32</v>
      </c>
      <c r="W121" s="1">
        <v>23.8857142857143</v>
      </c>
      <c r="X121" s="1">
        <v>0</v>
      </c>
      <c r="Y121" s="1">
        <v>780.012857142857</v>
      </c>
      <c r="Z121" s="1">
        <v>13.9542857142857</v>
      </c>
      <c r="AA121" s="1">
        <v>1499.0304761904799</v>
      </c>
      <c r="AB121" s="1">
        <v>467.34857142857101</v>
      </c>
      <c r="AC121" s="1">
        <v>113.325714285714</v>
      </c>
      <c r="AD121" s="1">
        <v>403.82857142857102</v>
      </c>
      <c r="AE121" s="1">
        <v>63.657142857142901</v>
      </c>
      <c r="AF121" s="1">
        <v>214.4</v>
      </c>
      <c r="AG121" s="1">
        <v>996.506666666667</v>
      </c>
      <c r="AH121" s="1">
        <v>113.17333333333301</v>
      </c>
      <c r="AI121" s="1">
        <v>2261.4857142857099</v>
      </c>
      <c r="AJ121" s="1">
        <v>166.457142857143</v>
      </c>
      <c r="AK121" s="1">
        <v>618.05714285714305</v>
      </c>
      <c r="AL121" s="1">
        <v>0</v>
      </c>
      <c r="AM121" s="1">
        <v>0</v>
      </c>
      <c r="AN121" s="1">
        <v>318.01333333333298</v>
      </c>
      <c r="AO121" s="1">
        <v>4743.8285714285703</v>
      </c>
      <c r="AP121" s="1">
        <v>92.571428571428598</v>
      </c>
      <c r="AQ121" s="1">
        <v>723.28571428571399</v>
      </c>
      <c r="AR121" s="1">
        <v>13.0285714285714</v>
      </c>
      <c r="AS121" s="1">
        <v>605.44761904761901</v>
      </c>
      <c r="AT121" s="1">
        <v>284.03142857142899</v>
      </c>
      <c r="AU121" s="1">
        <v>59.090571428571401</v>
      </c>
      <c r="AV121" s="1">
        <v>64.469285714285704</v>
      </c>
      <c r="AW121" s="1">
        <v>19.736428571428601</v>
      </c>
      <c r="AX121" s="1">
        <v>0</v>
      </c>
      <c r="AY121" s="1">
        <v>0</v>
      </c>
      <c r="AZ121" s="1">
        <v>238.666666666667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1839.57142857143</v>
      </c>
      <c r="CA121" s="1">
        <v>325.71428571428601</v>
      </c>
      <c r="CB121" s="1">
        <v>638.57142857142901</v>
      </c>
      <c r="CC121" s="1">
        <v>0</v>
      </c>
      <c r="CD121" s="1">
        <v>251.254285714286</v>
      </c>
      <c r="CE121" s="1">
        <v>128.69999999999999</v>
      </c>
      <c r="CF121" s="1">
        <v>0</v>
      </c>
      <c r="CG121" s="1">
        <v>0</v>
      </c>
      <c r="CH121" s="1">
        <v>7586.5714285714303</v>
      </c>
      <c r="CI121" s="1">
        <v>8830.4571428571398</v>
      </c>
      <c r="CJ121" s="1">
        <v>200.914285714286</v>
      </c>
      <c r="CK121" s="1">
        <v>2217.70285714286</v>
      </c>
      <c r="CL121" s="1">
        <v>641.78571428571399</v>
      </c>
      <c r="CM121" s="1">
        <v>116.228571428571</v>
      </c>
      <c r="CN121" s="1">
        <v>107.314285714286</v>
      </c>
      <c r="CO121" s="1">
        <v>401.142857142857</v>
      </c>
      <c r="CP121" s="1">
        <v>7287.7714285714301</v>
      </c>
      <c r="CQ121" s="1">
        <v>424.857142857143</v>
      </c>
      <c r="CR121" s="1">
        <v>0</v>
      </c>
      <c r="CS121" s="1">
        <v>0</v>
      </c>
      <c r="CT121" s="1">
        <v>263.42857142857099</v>
      </c>
      <c r="CU121" s="1">
        <v>33.428571428571402</v>
      </c>
      <c r="CV121" s="1">
        <v>111.738095238095</v>
      </c>
      <c r="CW121" s="1">
        <v>0</v>
      </c>
      <c r="CX121" s="1">
        <v>35.857142857142797</v>
      </c>
      <c r="CY121" s="1">
        <v>2134.7857142857101</v>
      </c>
      <c r="CZ121" s="1">
        <v>126.857142857143</v>
      </c>
      <c r="DA121" s="1">
        <v>1012.97142857143</v>
      </c>
      <c r="DB121" s="1">
        <v>1159.7142857142901</v>
      </c>
      <c r="DC121" s="1">
        <v>68.571428571428598</v>
      </c>
      <c r="DD121" s="1">
        <v>1221.01714285714</v>
      </c>
      <c r="DE121" s="1">
        <v>62.64</v>
      </c>
      <c r="DF121" s="1">
        <v>725.45142857142901</v>
      </c>
      <c r="DG121" s="1">
        <v>0</v>
      </c>
      <c r="DH121" s="1">
        <v>301.86</v>
      </c>
      <c r="DI121" s="1">
        <v>1797.1071428571399</v>
      </c>
      <c r="DJ121" s="1">
        <v>5162</v>
      </c>
      <c r="DK121" s="1">
        <v>3528.4285714285702</v>
      </c>
      <c r="DL121" s="1">
        <v>990.42857142857201</v>
      </c>
      <c r="DM121" s="1">
        <v>136.28571428571399</v>
      </c>
      <c r="DN121" s="1">
        <v>1405.92857142857</v>
      </c>
      <c r="DO121" s="1">
        <v>22.5</v>
      </c>
      <c r="DP121" s="1">
        <v>2397.7142857142799</v>
      </c>
      <c r="DQ121" s="1">
        <v>713.05714285714305</v>
      </c>
      <c r="DR121" s="1">
        <v>562.38095238095195</v>
      </c>
      <c r="DS121" s="1">
        <v>577.52380952380997</v>
      </c>
      <c r="DT121" s="1">
        <v>129.23809523809501</v>
      </c>
      <c r="DU121" s="1">
        <v>84.238095238095198</v>
      </c>
      <c r="DV121" s="1">
        <v>59.428571428571402</v>
      </c>
      <c r="DW121" s="1">
        <v>144.38095238095201</v>
      </c>
      <c r="DX121" s="1">
        <v>355.42857142857099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82816.000380952304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871.2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671.6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570.05999999999995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272.25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36.401294498381901</v>
      </c>
      <c r="I132" s="1">
        <v>115.666666666667</v>
      </c>
      <c r="J132" s="1">
        <v>407.25</v>
      </c>
      <c r="K132" s="1">
        <v>21.551724137931</v>
      </c>
      <c r="L132" s="1">
        <v>0</v>
      </c>
      <c r="M132" s="1">
        <v>0</v>
      </c>
      <c r="N132" s="1">
        <v>166.25333333333299</v>
      </c>
      <c r="O132" s="1">
        <v>36</v>
      </c>
      <c r="P132" s="1">
        <v>81.893333333333302</v>
      </c>
      <c r="Q132" s="1">
        <v>544</v>
      </c>
      <c r="R132" s="1">
        <v>85.355648535564896</v>
      </c>
      <c r="S132" s="1">
        <v>3297</v>
      </c>
      <c r="T132" s="1">
        <v>84</v>
      </c>
      <c r="U132" s="1">
        <v>622</v>
      </c>
      <c r="V132" s="1">
        <v>696.88888888888903</v>
      </c>
      <c r="W132" s="1">
        <v>45.3333333333333</v>
      </c>
      <c r="X132" s="1">
        <v>304.34782608695701</v>
      </c>
      <c r="Y132" s="1">
        <v>448</v>
      </c>
      <c r="Z132" s="1">
        <v>0</v>
      </c>
      <c r="AA132" s="1">
        <v>441</v>
      </c>
      <c r="AB132" s="1">
        <v>502.8</v>
      </c>
      <c r="AC132" s="1">
        <v>5154.0444444444402</v>
      </c>
      <c r="AD132" s="1">
        <v>635</v>
      </c>
      <c r="AE132" s="1">
        <v>26.6666666666667</v>
      </c>
      <c r="AF132" s="1">
        <v>42.0571428571429</v>
      </c>
      <c r="AG132" s="1">
        <v>223.25</v>
      </c>
      <c r="AH132" s="1">
        <v>83.875</v>
      </c>
      <c r="AI132" s="1">
        <v>208.5</v>
      </c>
      <c r="AJ132" s="1">
        <v>79.306930693069305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1186.2222222222199</v>
      </c>
      <c r="AP132" s="1">
        <v>0</v>
      </c>
      <c r="AQ132" s="1">
        <v>55</v>
      </c>
      <c r="AR132" s="1">
        <v>17.7777777777778</v>
      </c>
      <c r="AS132" s="1">
        <v>73</v>
      </c>
      <c r="AT132" s="1">
        <v>73</v>
      </c>
      <c r="AU132" s="1">
        <v>6.9072164948453603</v>
      </c>
      <c r="AV132" s="1">
        <v>0</v>
      </c>
      <c r="AW132" s="1">
        <v>17.628865979381398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18.343949044586001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</v>
      </c>
      <c r="BS132" s="1">
        <v>31</v>
      </c>
      <c r="BT132" s="1">
        <v>240</v>
      </c>
      <c r="BU132" s="1">
        <v>1</v>
      </c>
      <c r="BV132" s="1">
        <v>20.7253886010363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18.591549295774701</v>
      </c>
      <c r="CN132" s="1">
        <v>29.577464788732399</v>
      </c>
      <c r="CO132" s="1">
        <v>230</v>
      </c>
      <c r="CP132" s="1">
        <v>558.16901408450701</v>
      </c>
      <c r="CQ132" s="1">
        <v>241.54929577464799</v>
      </c>
      <c r="CR132" s="1">
        <v>22.253521126760599</v>
      </c>
      <c r="CS132" s="1">
        <v>1</v>
      </c>
      <c r="CT132" s="1">
        <v>73.943661971831006</v>
      </c>
      <c r="CU132" s="1">
        <v>16</v>
      </c>
      <c r="CV132" s="1">
        <v>75</v>
      </c>
      <c r="CW132" s="1">
        <v>17.403314917127101</v>
      </c>
      <c r="CX132" s="1">
        <v>30.523255813953501</v>
      </c>
      <c r="CY132" s="1">
        <v>115</v>
      </c>
      <c r="CZ132" s="1">
        <v>46.478873239436602</v>
      </c>
      <c r="DA132" s="1">
        <v>1362.3333333333301</v>
      </c>
      <c r="DB132" s="1">
        <v>680</v>
      </c>
      <c r="DC132" s="1">
        <v>0</v>
      </c>
      <c r="DD132" s="1">
        <v>527.83333333333303</v>
      </c>
      <c r="DE132" s="1">
        <v>0</v>
      </c>
      <c r="DF132" s="1">
        <v>0</v>
      </c>
      <c r="DG132" s="1">
        <v>27.3239436619718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28.732394366197202</v>
      </c>
      <c r="DN132" s="1">
        <v>510</v>
      </c>
      <c r="DO132" s="1">
        <v>14</v>
      </c>
      <c r="DP132" s="1">
        <v>70</v>
      </c>
      <c r="DQ132" s="1">
        <v>218.45070422535201</v>
      </c>
      <c r="DR132" s="1">
        <v>155</v>
      </c>
      <c r="DS132" s="1">
        <v>136.666666666667</v>
      </c>
      <c r="DT132" s="1">
        <v>31</v>
      </c>
      <c r="DU132" s="1">
        <v>8.8333333333333304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41222.998040457504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-53.741999999999997</v>
      </c>
      <c r="C134" s="1">
        <v>-87</v>
      </c>
      <c r="D134" s="1">
        <v>-1968</v>
      </c>
      <c r="E134" s="1">
        <v>-192</v>
      </c>
      <c r="F134" s="1">
        <v>-936.1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</v>
      </c>
      <c r="R134" s="1">
        <v>0.47999999999998999</v>
      </c>
      <c r="S134" s="1">
        <v>-1570.56</v>
      </c>
      <c r="T134" s="1">
        <v>392.8</v>
      </c>
      <c r="U134" s="1">
        <v>-674.4</v>
      </c>
      <c r="V134" s="1">
        <v>0</v>
      </c>
      <c r="W134" s="1">
        <v>-6.6</v>
      </c>
      <c r="X134" s="1">
        <v>0</v>
      </c>
      <c r="Y134" s="1">
        <v>-501.72</v>
      </c>
      <c r="Z134" s="1">
        <v>0</v>
      </c>
      <c r="AA134" s="1">
        <v>-415.92</v>
      </c>
      <c r="AB134" s="1">
        <v>-398.96</v>
      </c>
      <c r="AC134" s="1">
        <v>-4773.96</v>
      </c>
      <c r="AD134" s="1">
        <v>0.39999999999997699</v>
      </c>
      <c r="AE134" s="1">
        <v>6</v>
      </c>
      <c r="AF134" s="1">
        <v>-56</v>
      </c>
      <c r="AG134" s="1">
        <v>-215.6</v>
      </c>
      <c r="AH134" s="1">
        <v>13.72</v>
      </c>
      <c r="AI134" s="1">
        <v>-878.4</v>
      </c>
      <c r="AJ134" s="1">
        <v>-0.200000000000017</v>
      </c>
      <c r="AK134" s="1">
        <v>-86.4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</v>
      </c>
      <c r="AS134" s="1">
        <v>178.4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8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-617.6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-7.2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</v>
      </c>
      <c r="CO134" s="1">
        <v>-153.6</v>
      </c>
      <c r="CP134" s="1">
        <v>-221.4</v>
      </c>
      <c r="CQ134" s="1">
        <v>-70.599999999999994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-112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-111</v>
      </c>
      <c r="DF134" s="1">
        <v>-112</v>
      </c>
      <c r="DG134" s="1">
        <v>256.39999999999998</v>
      </c>
      <c r="DH134" s="1">
        <v>-223</v>
      </c>
      <c r="DI134" s="1">
        <v>-160</v>
      </c>
      <c r="DJ134" s="1">
        <v>2497.5</v>
      </c>
      <c r="DK134" s="1">
        <v>-912</v>
      </c>
      <c r="DL134" s="1">
        <v>336</v>
      </c>
      <c r="DM134" s="1">
        <v>-123</v>
      </c>
      <c r="DN134" s="1">
        <v>-500</v>
      </c>
      <c r="DO134" s="1">
        <v>352.5</v>
      </c>
      <c r="DP134" s="1">
        <v>-153</v>
      </c>
      <c r="DQ134" s="1">
        <v>-120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6443.46</v>
      </c>
      <c r="N138" s="1">
        <v>851</v>
      </c>
      <c r="Q138" s="1">
        <v>29227.84</v>
      </c>
      <c r="BA138" s="1">
        <v>7506.55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284.03142857142899</v>
      </c>
      <c r="DI142" s="1">
        <v>15440.392857142901</v>
      </c>
      <c r="DR142" s="1">
        <v>1139.9047619047601</v>
      </c>
      <c r="DY142" s="1">
        <v>0</v>
      </c>
      <c r="EE142" s="1">
        <v>17149.649047619001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88.768571428571406</v>
      </c>
      <c r="DI144" s="1">
        <v>-4917.5928571428603</v>
      </c>
      <c r="DR144" s="1">
        <v>5400.0952380952403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7590.36625</v>
      </c>
      <c r="C147" s="1">
        <v>206.51124999999999</v>
      </c>
      <c r="D147" s="1">
        <v>3680</v>
      </c>
      <c r="E147" s="1">
        <v>933</v>
      </c>
      <c r="F147" s="1">
        <v>4372.4229166666701</v>
      </c>
      <c r="G147" s="1">
        <v>132.44999999999999</v>
      </c>
      <c r="H147" s="1">
        <v>284.16000000000003</v>
      </c>
      <c r="I147" s="1">
        <v>914.13750000000005</v>
      </c>
      <c r="J147" s="1">
        <v>2054.2959999999998</v>
      </c>
      <c r="K147" s="1">
        <v>193.22749999999999</v>
      </c>
      <c r="L147" s="1">
        <v>1000</v>
      </c>
      <c r="M147" s="1">
        <v>0</v>
      </c>
      <c r="N147" s="1">
        <v>1650.0245833333299</v>
      </c>
      <c r="O147" s="1">
        <v>377.4</v>
      </c>
      <c r="P147" s="1">
        <v>781.55562499999996</v>
      </c>
      <c r="Q147" s="1">
        <v>783.68</v>
      </c>
      <c r="R147" s="1">
        <v>407.68</v>
      </c>
      <c r="S147" s="1">
        <v>17261.341</v>
      </c>
      <c r="T147" s="1">
        <v>509.17500000000001</v>
      </c>
      <c r="U147" s="1">
        <v>1936.3235714285699</v>
      </c>
      <c r="V147" s="1">
        <v>1939.26</v>
      </c>
      <c r="W147" s="1">
        <v>110.08499999999999</v>
      </c>
      <c r="X147" s="1">
        <v>1028.55</v>
      </c>
      <c r="Y147" s="1">
        <v>3743.97789285714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60.795000000000002</v>
      </c>
      <c r="AS147" s="1">
        <v>1383.4925000000001</v>
      </c>
      <c r="AT147" s="1">
        <v>480.18035714285702</v>
      </c>
      <c r="AU147" s="1">
        <v>70.657499999999999</v>
      </c>
      <c r="AV147" s="1">
        <v>74.693749999999994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4260.6208333333298</v>
      </c>
      <c r="BB147" s="1">
        <v>745.08333333333303</v>
      </c>
      <c r="BC147" s="1">
        <v>1312.9212500000001</v>
      </c>
      <c r="BD147" s="1">
        <v>2430.2708333333298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96.3900000000001</v>
      </c>
      <c r="BO147" s="1">
        <v>6321.63083333333</v>
      </c>
      <c r="BP147" s="1">
        <v>296.125</v>
      </c>
      <c r="BQ147" s="1">
        <v>5359.4321428571402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459.2</v>
      </c>
      <c r="CR147" s="1">
        <v>0</v>
      </c>
      <c r="CS147" s="1">
        <v>0</v>
      </c>
      <c r="CT147" s="1">
        <v>360.17250000000001</v>
      </c>
      <c r="CU147" s="1">
        <v>70.424999999999997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</v>
      </c>
      <c r="DF147" s="1">
        <v>645.99300000000005</v>
      </c>
      <c r="DG147" s="1">
        <v>51.825000000000003</v>
      </c>
      <c r="DH147" s="1">
        <v>444.73500000000001</v>
      </c>
      <c r="DI147" s="1">
        <v>1727.5062499999999</v>
      </c>
      <c r="DJ147" s="1">
        <v>3444.0736607142799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488.261071428572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203814.71971428601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32041.18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1998.50291666667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</v>
      </c>
      <c r="O153" s="1">
        <v>297.48</v>
      </c>
      <c r="P153" s="1">
        <v>583.23562500000003</v>
      </c>
      <c r="Q153" s="1">
        <v>600</v>
      </c>
      <c r="R153" s="1">
        <v>407.68</v>
      </c>
      <c r="S153" s="1">
        <v>9116.7009999999991</v>
      </c>
      <c r="T153" s="1">
        <v>422.77499999999998</v>
      </c>
      <c r="U153" s="1">
        <v>1380.72357142857</v>
      </c>
      <c r="V153" s="1">
        <v>1233.18</v>
      </c>
      <c r="W153" s="1">
        <v>110.08499999999999</v>
      </c>
      <c r="X153" s="1">
        <v>1028.55</v>
      </c>
      <c r="Y153" s="1">
        <v>3149.0178928571399</v>
      </c>
      <c r="Z153" s="1">
        <v>0</v>
      </c>
      <c r="AA153" s="1">
        <v>2165.8903095238102</v>
      </c>
      <c r="AB153" s="1">
        <v>774.97500000000002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47.115000000000002</v>
      </c>
      <c r="AS153" s="1">
        <v>1171.8924999999999</v>
      </c>
      <c r="AT153" s="1">
        <v>367.86035714285703</v>
      </c>
      <c r="AU153" s="1">
        <v>67.807500000000005</v>
      </c>
      <c r="AV153" s="1">
        <v>74.693749999999994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3789.8708333333302</v>
      </c>
      <c r="BB153" s="1">
        <v>610.58333333333303</v>
      </c>
      <c r="BC153" s="1">
        <v>1156.9212500000001</v>
      </c>
      <c r="BD153" s="1">
        <v>1962.2708333333301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</v>
      </c>
      <c r="BO153" s="1">
        <v>5258.13083333333</v>
      </c>
      <c r="BP153" s="1">
        <v>284.625</v>
      </c>
      <c r="BQ153" s="1">
        <v>3917.0321428571401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459.2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</v>
      </c>
      <c r="DF153" s="1">
        <v>487.233</v>
      </c>
      <c r="DG153" s="1">
        <v>51.825000000000003</v>
      </c>
      <c r="DH153" s="1">
        <v>338.71499999999997</v>
      </c>
      <c r="DI153" s="1">
        <v>1215.7562499999999</v>
      </c>
      <c r="DJ153" s="1">
        <v>2890.5736607142799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488.261071428572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154927.239714286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</v>
      </c>
      <c r="E154" s="1">
        <v>500</v>
      </c>
      <c r="F154" s="1">
        <v>2347.3504166666698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927.70458333333295</v>
      </c>
      <c r="O154" s="1">
        <v>297.48</v>
      </c>
      <c r="P154" s="1">
        <v>583.23562500000003</v>
      </c>
      <c r="Q154" s="1">
        <v>600</v>
      </c>
      <c r="R154" s="1">
        <v>407.68</v>
      </c>
      <c r="S154" s="1">
        <v>8901.7676666666703</v>
      </c>
      <c r="T154" s="1">
        <v>422.77499999999998</v>
      </c>
      <c r="U154" s="1">
        <v>1415.72357142857</v>
      </c>
      <c r="V154" s="1">
        <v>1241.9000000000001</v>
      </c>
      <c r="W154" s="1">
        <v>110.08499999999999</v>
      </c>
      <c r="X154" s="1">
        <v>1028.55</v>
      </c>
      <c r="Y154" s="1">
        <v>2148.2358928571398</v>
      </c>
      <c r="Z154" s="1">
        <v>0</v>
      </c>
      <c r="AA154" s="1">
        <v>2345.4455476190501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6681.0024999999996</v>
      </c>
      <c r="AP154" s="1">
        <v>155.92500000000001</v>
      </c>
      <c r="AQ154" s="1">
        <v>3295.5</v>
      </c>
      <c r="AR154" s="1">
        <v>47.115000000000002</v>
      </c>
      <c r="AS154" s="1">
        <v>1171.8924999999999</v>
      </c>
      <c r="AT154" s="1">
        <v>280.86035714285703</v>
      </c>
      <c r="AU154" s="1">
        <v>67.807500000000005</v>
      </c>
      <c r="AV154" s="1">
        <v>74.693749999999994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4801.4958333333298</v>
      </c>
      <c r="BB154" s="1">
        <v>910.58333333333303</v>
      </c>
      <c r="BC154" s="1">
        <v>1156.9212500000001</v>
      </c>
      <c r="BD154" s="1">
        <v>1104.2375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</v>
      </c>
      <c r="BO154" s="1">
        <v>9373.1725000000006</v>
      </c>
      <c r="BP154" s="1">
        <v>357.125</v>
      </c>
      <c r="BQ154" s="1">
        <v>5227.2988095238097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12329.367857142901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459.2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</v>
      </c>
      <c r="DF154" s="1">
        <v>487.233</v>
      </c>
      <c r="DG154" s="1">
        <v>51.825000000000003</v>
      </c>
      <c r="DH154" s="1">
        <v>338.71499999999997</v>
      </c>
      <c r="DI154" s="1">
        <v>1215.7562499999999</v>
      </c>
      <c r="DJ154" s="1">
        <v>2351.5736607142899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488.261071428572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147862.56711904801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</v>
      </c>
      <c r="E155" s="1">
        <v>500</v>
      </c>
      <c r="F155" s="1">
        <v>1966.2904166666699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927.70458333333295</v>
      </c>
      <c r="O155" s="1">
        <v>297.48</v>
      </c>
      <c r="P155" s="1">
        <v>583.23562500000003</v>
      </c>
      <c r="Q155" s="1">
        <v>600</v>
      </c>
      <c r="R155" s="1">
        <v>407.68</v>
      </c>
      <c r="S155" s="1">
        <v>12883.327666666701</v>
      </c>
      <c r="T155" s="1">
        <v>422.77499999999998</v>
      </c>
      <c r="U155" s="1">
        <v>1258.2685714285701</v>
      </c>
      <c r="V155" s="1">
        <v>1233.18</v>
      </c>
      <c r="W155" s="1">
        <v>110.08499999999999</v>
      </c>
      <c r="X155" s="1">
        <v>1028.55</v>
      </c>
      <c r="Y155" s="1">
        <v>2159.1730357142901</v>
      </c>
      <c r="Z155" s="1">
        <v>0</v>
      </c>
      <c r="AA155" s="1">
        <v>2294.0398333333301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357.75200000000001</v>
      </c>
      <c r="AI155" s="1">
        <v>3859.65</v>
      </c>
      <c r="AJ155" s="1">
        <v>819.9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4681.0024999999996</v>
      </c>
      <c r="AP155" s="1">
        <v>155.92500000000001</v>
      </c>
      <c r="AQ155" s="1">
        <v>3295.5</v>
      </c>
      <c r="AR155" s="1">
        <v>47.115000000000002</v>
      </c>
      <c r="AS155" s="1">
        <v>1171.8924999999999</v>
      </c>
      <c r="AT155" s="1">
        <v>283.35750000000002</v>
      </c>
      <c r="AU155" s="1">
        <v>67.807500000000005</v>
      </c>
      <c r="AV155" s="1">
        <v>74.693749999999994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8687.9958333333307</v>
      </c>
      <c r="BB155" s="1">
        <v>563.79166666666697</v>
      </c>
      <c r="BC155" s="1">
        <v>1156.9212500000001</v>
      </c>
      <c r="BD155" s="1">
        <v>1721.07083333333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7229.7178571428603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459.2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891.9</v>
      </c>
      <c r="DB155" s="1">
        <v>2092.3649999999998</v>
      </c>
      <c r="DC155" s="1">
        <v>91.5</v>
      </c>
      <c r="DD155" s="1">
        <v>1257.5525</v>
      </c>
      <c r="DE155" s="1">
        <v>59.4</v>
      </c>
      <c r="DF155" s="1">
        <v>487.233</v>
      </c>
      <c r="DG155" s="1">
        <v>51.825000000000003</v>
      </c>
      <c r="DH155" s="1">
        <v>338.71499999999997</v>
      </c>
      <c r="DI155" s="1">
        <v>1215.7562499999999</v>
      </c>
      <c r="DJ155" s="1">
        <v>2251.5736607142899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488.261071428572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</v>
      </c>
      <c r="E156" s="1">
        <v>250</v>
      </c>
      <c r="F156" s="1">
        <v>1936.3170833333299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677.70458333333295</v>
      </c>
      <c r="O156" s="1">
        <v>519.09</v>
      </c>
      <c r="P156" s="1">
        <v>583.23562500000003</v>
      </c>
      <c r="Q156" s="1">
        <v>600</v>
      </c>
      <c r="R156" s="1">
        <v>407.68</v>
      </c>
      <c r="S156" s="1">
        <v>29158.994333333299</v>
      </c>
      <c r="T156" s="1">
        <v>422.77499999999998</v>
      </c>
      <c r="U156" s="1">
        <v>1258.2685714285701</v>
      </c>
      <c r="V156" s="1">
        <v>1233.18</v>
      </c>
      <c r="W156" s="1">
        <v>110.08499999999999</v>
      </c>
      <c r="X156" s="1">
        <v>1028.55</v>
      </c>
      <c r="Y156" s="1">
        <v>2659.1730357142901</v>
      </c>
      <c r="Z156" s="1">
        <v>0</v>
      </c>
      <c r="AA156" s="1">
        <v>2294.0398333333301</v>
      </c>
      <c r="AB156" s="1">
        <v>764.875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187.99199999999999</v>
      </c>
      <c r="AI156" s="1">
        <v>3859.65</v>
      </c>
      <c r="AJ156" s="1">
        <v>819.9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47.115000000000002</v>
      </c>
      <c r="AS156" s="1">
        <v>1171.8924999999999</v>
      </c>
      <c r="AT156" s="1">
        <v>283.35750000000002</v>
      </c>
      <c r="AU156" s="1">
        <v>67.807500000000005</v>
      </c>
      <c r="AV156" s="1">
        <v>74.693749999999994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2701.4958333333302</v>
      </c>
      <c r="BB156" s="1">
        <v>563.79166666666697</v>
      </c>
      <c r="BC156" s="1">
        <v>1156.9212500000001</v>
      </c>
      <c r="BD156" s="1">
        <v>2337.2708333333298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8171.8321428571398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6475.7178571428603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891.9</v>
      </c>
      <c r="DB156" s="1">
        <v>2092.3649999999998</v>
      </c>
      <c r="DC156" s="1">
        <v>91.5</v>
      </c>
      <c r="DD156" s="1">
        <v>1053.0245</v>
      </c>
      <c r="DE156" s="1">
        <v>59.4</v>
      </c>
      <c r="DF156" s="1">
        <v>487.233</v>
      </c>
      <c r="DG156" s="1">
        <v>51.825000000000003</v>
      </c>
      <c r="DH156" s="1">
        <v>338.71499999999997</v>
      </c>
      <c r="DI156" s="1">
        <v>1215.7562499999999</v>
      </c>
      <c r="DJ156" s="1">
        <v>3116.0111607142799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425.70107142857103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149784.11638095201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</v>
      </c>
      <c r="E157" s="1">
        <v>50.94</v>
      </c>
      <c r="F157" s="1">
        <v>2116.2904166666699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463.22458333333299</v>
      </c>
      <c r="O157" s="1">
        <v>419.09</v>
      </c>
      <c r="P157" s="1">
        <v>583.23562500000003</v>
      </c>
      <c r="Q157" s="1">
        <v>4000</v>
      </c>
      <c r="R157" s="1">
        <v>407.68</v>
      </c>
      <c r="S157" s="1">
        <v>8891.6663333333399</v>
      </c>
      <c r="T157" s="1">
        <v>422.77499999999998</v>
      </c>
      <c r="U157" s="1">
        <v>1008.26857142857</v>
      </c>
      <c r="V157" s="1">
        <v>1233.18</v>
      </c>
      <c r="W157" s="1">
        <v>110.08499999999999</v>
      </c>
      <c r="X157" s="1">
        <v>1028.55</v>
      </c>
      <c r="Y157" s="1">
        <v>1913.23589285714</v>
      </c>
      <c r="Z157" s="1">
        <v>0</v>
      </c>
      <c r="AA157" s="1">
        <v>2345.3655476190502</v>
      </c>
      <c r="AB157" s="1">
        <v>764.875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187.99199999999999</v>
      </c>
      <c r="AI157" s="1">
        <v>3859.65</v>
      </c>
      <c r="AJ157" s="1">
        <v>819.9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4886.0462500000003</v>
      </c>
      <c r="AP157" s="1">
        <v>155.92500000000001</v>
      </c>
      <c r="AQ157" s="1">
        <v>3295.5</v>
      </c>
      <c r="AR157" s="1">
        <v>47.115000000000002</v>
      </c>
      <c r="AS157" s="1">
        <v>1171.8924999999999</v>
      </c>
      <c r="AT157" s="1">
        <v>280.86035714285703</v>
      </c>
      <c r="AU157" s="1">
        <v>67.807500000000005</v>
      </c>
      <c r="AV157" s="1">
        <v>74.693749999999994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2251.4958333333302</v>
      </c>
      <c r="BB157" s="1">
        <v>563.79166666666697</v>
      </c>
      <c r="BC157" s="1">
        <v>1156.9212500000001</v>
      </c>
      <c r="BD157" s="1">
        <v>3622.8708333333302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5977.9654761904803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891.9</v>
      </c>
      <c r="DB157" s="1">
        <v>2092.3649999999998</v>
      </c>
      <c r="DC157" s="1">
        <v>91.5</v>
      </c>
      <c r="DD157" s="1">
        <v>990.54449999999997</v>
      </c>
      <c r="DE157" s="1">
        <v>59.4</v>
      </c>
      <c r="DF157" s="1">
        <v>487.233</v>
      </c>
      <c r="DG157" s="1">
        <v>51.825000000000003</v>
      </c>
      <c r="DH157" s="1">
        <v>338.71499999999997</v>
      </c>
      <c r="DI157" s="1">
        <v>1254.2562499999999</v>
      </c>
      <c r="DJ157" s="1">
        <v>3116.0111607142799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464.45107142857103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133685.50451190499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</v>
      </c>
      <c r="E158" s="1">
        <v>50.94</v>
      </c>
      <c r="F158" s="1">
        <v>2116.2904166666699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463.22458333333299</v>
      </c>
      <c r="O158" s="1">
        <v>297.48</v>
      </c>
      <c r="P158" s="1">
        <v>583.23562500000003</v>
      </c>
      <c r="Q158" s="1">
        <v>600</v>
      </c>
      <c r="R158" s="1">
        <v>407.68</v>
      </c>
      <c r="S158" s="1">
        <v>8691.6663333333308</v>
      </c>
      <c r="T158" s="1">
        <v>422.77499999999998</v>
      </c>
      <c r="U158" s="1">
        <v>1008.26857142857</v>
      </c>
      <c r="V158" s="1">
        <v>1233.18</v>
      </c>
      <c r="W158" s="1">
        <v>110.08499999999999</v>
      </c>
      <c r="X158" s="1">
        <v>1028.55</v>
      </c>
      <c r="Y158" s="1">
        <v>2588.8278928571399</v>
      </c>
      <c r="Z158" s="1">
        <v>0</v>
      </c>
      <c r="AA158" s="1">
        <v>2195.3655476190502</v>
      </c>
      <c r="AB158" s="1">
        <v>764.875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187.99199999999999</v>
      </c>
      <c r="AI158" s="1">
        <v>3859.65</v>
      </c>
      <c r="AJ158" s="1">
        <v>819.9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</v>
      </c>
      <c r="AP158" s="1">
        <v>155.92500000000001</v>
      </c>
      <c r="AQ158" s="1">
        <v>3295.5</v>
      </c>
      <c r="AR158" s="1">
        <v>47.115000000000002</v>
      </c>
      <c r="AS158" s="1">
        <v>1171.8924999999999</v>
      </c>
      <c r="AT158" s="1">
        <v>280.86035714285703</v>
      </c>
      <c r="AU158" s="1">
        <v>67.807500000000005</v>
      </c>
      <c r="AV158" s="1">
        <v>74.693749999999994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1723.8291666666701</v>
      </c>
      <c r="BB158" s="1">
        <v>563.79166666666697</v>
      </c>
      <c r="BC158" s="1">
        <v>1156.9212500000001</v>
      </c>
      <c r="BD158" s="1">
        <v>1799.37083333333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4236.2321428571404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</v>
      </c>
      <c r="BX158" s="1">
        <v>547.20000000000005</v>
      </c>
      <c r="BY158" s="1">
        <v>904.5</v>
      </c>
      <c r="BZ158" s="1">
        <v>1777.31964285714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7577.0249999999996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891.9</v>
      </c>
      <c r="DB158" s="1">
        <v>2092.3649999999998</v>
      </c>
      <c r="DC158" s="1">
        <v>91.5</v>
      </c>
      <c r="DD158" s="1">
        <v>990.54449999999997</v>
      </c>
      <c r="DE158" s="1">
        <v>59.4</v>
      </c>
      <c r="DF158" s="1">
        <v>487.233</v>
      </c>
      <c r="DG158" s="1">
        <v>51.825000000000003</v>
      </c>
      <c r="DH158" s="1">
        <v>338.71499999999997</v>
      </c>
      <c r="DI158" s="1">
        <v>1254.2562499999999</v>
      </c>
      <c r="DJ158" s="1">
        <v>2186.2611607142899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464.45107142857103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121794.716511905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</v>
      </c>
      <c r="E159" s="1">
        <v>50.94</v>
      </c>
      <c r="F159" s="1">
        <v>1587.4695833333301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463.22458333333299</v>
      </c>
      <c r="O159" s="1">
        <v>297.48</v>
      </c>
      <c r="P159" s="1">
        <v>583.23562500000003</v>
      </c>
      <c r="Q159" s="1">
        <v>600</v>
      </c>
      <c r="R159" s="1">
        <v>407.68</v>
      </c>
      <c r="S159" s="1">
        <v>8891.6663333333399</v>
      </c>
      <c r="T159" s="1">
        <v>422.77499999999998</v>
      </c>
      <c r="U159" s="1">
        <v>1258.2685714285701</v>
      </c>
      <c r="V159" s="1">
        <v>1233.18</v>
      </c>
      <c r="W159" s="1">
        <v>110.08499999999999</v>
      </c>
      <c r="X159" s="1">
        <v>1028.55</v>
      </c>
      <c r="Y159" s="1">
        <v>2588.8278928571399</v>
      </c>
      <c r="Z159" s="1">
        <v>0</v>
      </c>
      <c r="AA159" s="1">
        <v>2192.2160238095198</v>
      </c>
      <c r="AB159" s="1">
        <v>764.875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865.63400000000001</v>
      </c>
      <c r="AH159" s="1">
        <v>187.99199999999999</v>
      </c>
      <c r="AI159" s="1">
        <v>3859.65</v>
      </c>
      <c r="AJ159" s="1">
        <v>819.9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47.115000000000002</v>
      </c>
      <c r="AS159" s="1">
        <v>1171.8924999999999</v>
      </c>
      <c r="AT159" s="1">
        <v>280.86035714285703</v>
      </c>
      <c r="AU159" s="1">
        <v>67.807500000000005</v>
      </c>
      <c r="AV159" s="1">
        <v>74.693749999999994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1483.1708333333299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</v>
      </c>
      <c r="BO159" s="1">
        <v>6419.7141666666703</v>
      </c>
      <c r="BP159" s="1">
        <v>134.625</v>
      </c>
      <c r="BQ159" s="1">
        <v>3986.2321428571399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</v>
      </c>
      <c r="BX159" s="1">
        <v>547.20000000000005</v>
      </c>
      <c r="BY159" s="1">
        <v>904.5</v>
      </c>
      <c r="BZ159" s="1">
        <v>1777.31964285714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891.9</v>
      </c>
      <c r="DB159" s="1">
        <v>2092.3649999999998</v>
      </c>
      <c r="DC159" s="1">
        <v>91.5</v>
      </c>
      <c r="DD159" s="1">
        <v>990.54449999999997</v>
      </c>
      <c r="DE159" s="1">
        <v>59.4</v>
      </c>
      <c r="DF159" s="1">
        <v>487.233</v>
      </c>
      <c r="DG159" s="1">
        <v>51.825000000000003</v>
      </c>
      <c r="DH159" s="1">
        <v>338.71499999999997</v>
      </c>
      <c r="DI159" s="1">
        <v>1215.7562499999999</v>
      </c>
      <c r="DJ159" s="1">
        <v>2186.2611607142899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425.70107142857103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</v>
      </c>
      <c r="E160" s="1">
        <v>50.94</v>
      </c>
      <c r="F160" s="1">
        <v>1587.4695833333301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463.22458333333299</v>
      </c>
      <c r="O160" s="1">
        <v>297.48</v>
      </c>
      <c r="P160" s="1">
        <v>583.23562500000003</v>
      </c>
      <c r="Q160" s="1">
        <v>600</v>
      </c>
      <c r="R160" s="1">
        <v>407.68</v>
      </c>
      <c r="S160" s="1">
        <v>8691.6663333333308</v>
      </c>
      <c r="T160" s="1">
        <v>422.77499999999998</v>
      </c>
      <c r="U160" s="1">
        <v>1258.2685714285701</v>
      </c>
      <c r="V160" s="1">
        <v>1233.18</v>
      </c>
      <c r="W160" s="1">
        <v>110.08499999999999</v>
      </c>
      <c r="X160" s="1">
        <v>1028.55</v>
      </c>
      <c r="Y160" s="1">
        <v>2588.8278928571399</v>
      </c>
      <c r="Z160" s="1">
        <v>0</v>
      </c>
      <c r="AA160" s="1">
        <v>2192.2160238095198</v>
      </c>
      <c r="AB160" s="1">
        <v>764.875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865.63400000000001</v>
      </c>
      <c r="AH160" s="1">
        <v>187.99199999999999</v>
      </c>
      <c r="AI160" s="1">
        <v>3859.65</v>
      </c>
      <c r="AJ160" s="1">
        <v>819.9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47.115000000000002</v>
      </c>
      <c r="AS160" s="1">
        <v>1171.8924999999999</v>
      </c>
      <c r="AT160" s="1">
        <v>280.86035714285703</v>
      </c>
      <c r="AU160" s="1">
        <v>67.807500000000005</v>
      </c>
      <c r="AV160" s="1">
        <v>74.693749999999994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1233.1708333333299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</v>
      </c>
      <c r="BO160" s="1">
        <v>6419.7141666666703</v>
      </c>
      <c r="BP160" s="1">
        <v>234.625</v>
      </c>
      <c r="BQ160" s="1">
        <v>3736.2321428571399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</v>
      </c>
      <c r="BX160" s="1">
        <v>547.20000000000005</v>
      </c>
      <c r="BY160" s="1">
        <v>904.5</v>
      </c>
      <c r="BZ160" s="1">
        <v>1777.31964285714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891.9</v>
      </c>
      <c r="DB160" s="1">
        <v>2092.3649999999998</v>
      </c>
      <c r="DC160" s="1">
        <v>91.5</v>
      </c>
      <c r="DD160" s="1">
        <v>990.54449999999997</v>
      </c>
      <c r="DE160" s="1">
        <v>59.4</v>
      </c>
      <c r="DF160" s="1">
        <v>487.233</v>
      </c>
      <c r="DG160" s="1">
        <v>51.825000000000003</v>
      </c>
      <c r="DH160" s="1">
        <v>338.71499999999997</v>
      </c>
      <c r="DI160" s="1">
        <v>1215.7562499999999</v>
      </c>
      <c r="DJ160" s="1">
        <v>2186.2611607142899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425.70107142857103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7519.2300595238103</v>
      </c>
      <c r="C162" s="1">
        <v>250.73558333333301</v>
      </c>
      <c r="D162" s="1">
        <v>4113.5970952381003</v>
      </c>
      <c r="E162" s="1">
        <v>1009.24761904762</v>
      </c>
      <c r="F162" s="1">
        <v>4090.5481547619002</v>
      </c>
      <c r="G162" s="1">
        <v>0</v>
      </c>
      <c r="H162" s="1">
        <v>391.70666666666699</v>
      </c>
      <c r="I162" s="1">
        <v>1046.00502380952</v>
      </c>
      <c r="J162" s="1">
        <v>2466.096</v>
      </c>
      <c r="K162" s="1">
        <v>217.74130952380901</v>
      </c>
      <c r="L162" s="1">
        <v>1147.4361904761899</v>
      </c>
      <c r="M162" s="1">
        <v>0</v>
      </c>
      <c r="N162" s="1">
        <v>1846.47696428572</v>
      </c>
      <c r="O162" s="1">
        <v>460.84380952381002</v>
      </c>
      <c r="P162" s="1">
        <v>909.57562499999995</v>
      </c>
      <c r="Q162" s="1">
        <v>566.53333333333296</v>
      </c>
      <c r="R162" s="1">
        <v>300.33523809523803</v>
      </c>
      <c r="S162" s="1">
        <v>17730.554333333301</v>
      </c>
      <c r="T162" s="1">
        <v>72.022619047619401</v>
      </c>
      <c r="U162" s="1">
        <v>2392.6950000000002</v>
      </c>
      <c r="V162" s="1">
        <v>1283.78</v>
      </c>
      <c r="W162" s="1">
        <v>79.3707142857143</v>
      </c>
      <c r="X162" s="1">
        <v>608.54999999999995</v>
      </c>
      <c r="Y162" s="1">
        <v>4031.1507499999998</v>
      </c>
      <c r="Z162" s="1">
        <v>45.034285714285701</v>
      </c>
      <c r="AA162" s="1">
        <v>4401.00078571429</v>
      </c>
      <c r="AB162" s="1">
        <v>1276.8435714285699</v>
      </c>
      <c r="AC162" s="1">
        <v>10361.9857142857</v>
      </c>
      <c r="AD162" s="1">
        <v>1985.3285714285701</v>
      </c>
      <c r="AE162" s="1">
        <v>102.80714285714301</v>
      </c>
      <c r="AF162" s="1">
        <v>447.64</v>
      </c>
      <c r="AG162" s="1">
        <v>2182.9006666666701</v>
      </c>
      <c r="AH162" s="1">
        <v>266.32533333333299</v>
      </c>
      <c r="AI162" s="1">
        <v>5787.5357142857201</v>
      </c>
      <c r="AJ162" s="1">
        <v>826.357142857143</v>
      </c>
      <c r="AK162" s="1">
        <v>1305.6571428571399</v>
      </c>
      <c r="AL162" s="1">
        <v>0</v>
      </c>
      <c r="AM162" s="1">
        <v>0</v>
      </c>
      <c r="AN162" s="1">
        <v>2002.0833333333301</v>
      </c>
      <c r="AO162" s="1">
        <v>18147.1060714286</v>
      </c>
      <c r="AP162" s="1">
        <v>235.896428571429</v>
      </c>
      <c r="AQ162" s="1">
        <v>4960.7857142857101</v>
      </c>
      <c r="AR162" s="1">
        <v>45.023571428571401</v>
      </c>
      <c r="AS162" s="1">
        <v>1138.9401190476201</v>
      </c>
      <c r="AT162" s="1">
        <v>391.411785714286</v>
      </c>
      <c r="AU162" s="1">
        <v>129.748071428571</v>
      </c>
      <c r="AV162" s="1">
        <v>135.76303571428599</v>
      </c>
      <c r="AW162" s="1">
        <v>43.955178571428597</v>
      </c>
      <c r="AX162" s="1">
        <v>0</v>
      </c>
      <c r="AY162" s="1">
        <v>0</v>
      </c>
      <c r="AZ162" s="1">
        <v>238.666666666667</v>
      </c>
      <c r="BA162" s="1">
        <v>4193.6208333333298</v>
      </c>
      <c r="BB162" s="1">
        <v>717.08333333333303</v>
      </c>
      <c r="BC162" s="1">
        <v>1310.9212500000001</v>
      </c>
      <c r="BD162" s="1">
        <v>2188.6708333333299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</v>
      </c>
      <c r="BO162" s="1">
        <v>6305.63083333333</v>
      </c>
      <c r="BP162" s="1">
        <v>286.125</v>
      </c>
      <c r="BQ162" s="1">
        <v>4599.4321428571402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3388.7839285714299</v>
      </c>
      <c r="CA162" s="1">
        <v>1442.7142857142901</v>
      </c>
      <c r="CB162" s="1">
        <v>0</v>
      </c>
      <c r="CC162" s="1">
        <v>0</v>
      </c>
      <c r="CD162" s="1">
        <v>786.57428571428602</v>
      </c>
      <c r="CE162" s="1">
        <v>117.5</v>
      </c>
      <c r="CF162" s="1">
        <v>0</v>
      </c>
      <c r="CG162" s="1">
        <v>0</v>
      </c>
      <c r="CH162" s="1">
        <v>1468.00892857143</v>
      </c>
      <c r="CI162" s="1">
        <v>313.48214285714101</v>
      </c>
      <c r="CJ162" s="1">
        <v>390.36428571428598</v>
      </c>
      <c r="CK162" s="1">
        <v>5814.6428571428596</v>
      </c>
      <c r="CL162" s="1">
        <v>1200.5357142857099</v>
      </c>
      <c r="CM162" s="1">
        <v>154.603571428572</v>
      </c>
      <c r="CN162" s="1">
        <v>147.36428571428601</v>
      </c>
      <c r="CO162" s="1">
        <v>558.642857142857</v>
      </c>
      <c r="CP162" s="1">
        <v>7738.3664285714303</v>
      </c>
      <c r="CQ162" s="1">
        <v>611.65714285714296</v>
      </c>
      <c r="CR162" s="1">
        <v>0</v>
      </c>
      <c r="CS162" s="1">
        <v>0</v>
      </c>
      <c r="CT162" s="1">
        <v>588.80107142857196</v>
      </c>
      <c r="CU162" s="1">
        <v>0</v>
      </c>
      <c r="CV162" s="1">
        <v>499.86309523809501</v>
      </c>
      <c r="CW162" s="1">
        <v>0</v>
      </c>
      <c r="CX162" s="1">
        <v>102.013392857143</v>
      </c>
      <c r="CY162" s="1">
        <v>3224.07321428571</v>
      </c>
      <c r="CZ162" s="1">
        <v>201.707142857143</v>
      </c>
      <c r="DA162" s="1">
        <v>2744.6714285714302</v>
      </c>
      <c r="DB162" s="1">
        <v>3445.3992857142898</v>
      </c>
      <c r="DC162" s="1">
        <v>155.271428571428</v>
      </c>
      <c r="DD162" s="1">
        <v>2513.9016428571399</v>
      </c>
      <c r="DE162" s="1">
        <v>103.68</v>
      </c>
      <c r="DF162" s="1">
        <v>1371.4444285714301</v>
      </c>
      <c r="DG162" s="1">
        <v>0</v>
      </c>
      <c r="DH162" s="1">
        <v>579.375</v>
      </c>
      <c r="DI162" s="1">
        <v>2516.6133928571398</v>
      </c>
      <c r="DJ162" s="1">
        <v>3866.0736607142899</v>
      </c>
      <c r="DK162" s="1">
        <v>7434.9285714285697</v>
      </c>
      <c r="DL162" s="1">
        <v>1747.55357142857</v>
      </c>
      <c r="DM162" s="1">
        <v>39.685714285714198</v>
      </c>
      <c r="DN162" s="1">
        <v>2083.5535714285702</v>
      </c>
      <c r="DO162" s="1">
        <v>0</v>
      </c>
      <c r="DP162" s="1">
        <v>3013.8142857142798</v>
      </c>
      <c r="DQ162" s="1">
        <v>878.51821428571395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20.380952380952401</v>
      </c>
      <c r="DX162" s="1">
        <v>529.67857142857201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199773.682214286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44.224333333333298</v>
      </c>
      <c r="D163" s="1">
        <v>433.59709523809499</v>
      </c>
      <c r="E163" s="1">
        <v>76.247619047618997</v>
      </c>
      <c r="F163" s="1">
        <v>0</v>
      </c>
      <c r="G163" s="1">
        <v>0</v>
      </c>
      <c r="H163" s="1">
        <v>107.54666666666699</v>
      </c>
      <c r="I163" s="1">
        <v>131.86752380952399</v>
      </c>
      <c r="J163" s="1">
        <v>411.8</v>
      </c>
      <c r="K163" s="1">
        <v>24.513809523809499</v>
      </c>
      <c r="L163" s="1">
        <v>147.436190476191</v>
      </c>
      <c r="M163" s="1">
        <v>0</v>
      </c>
      <c r="N163" s="1">
        <v>196.45238095238099</v>
      </c>
      <c r="O163" s="1">
        <v>83.443809523809506</v>
      </c>
      <c r="P163" s="1">
        <v>128.02000000000001</v>
      </c>
      <c r="Q163" s="1">
        <v>0</v>
      </c>
      <c r="R163" s="1">
        <v>0</v>
      </c>
      <c r="S163" s="1">
        <v>469.21333333333303</v>
      </c>
      <c r="T163" s="1">
        <v>0</v>
      </c>
      <c r="U163" s="1">
        <v>456.37142857142902</v>
      </c>
      <c r="V163" s="1">
        <v>0</v>
      </c>
      <c r="W163" s="1">
        <v>0</v>
      </c>
      <c r="X163" s="1">
        <v>0</v>
      </c>
      <c r="Y163" s="1">
        <v>287.17285714285703</v>
      </c>
      <c r="Z163" s="1">
        <v>13.9542857142857</v>
      </c>
      <c r="AA163" s="1">
        <v>292.07047619047597</v>
      </c>
      <c r="AB163" s="1">
        <v>262.94857142857097</v>
      </c>
      <c r="AC163" s="1">
        <v>0</v>
      </c>
      <c r="AD163" s="1">
        <v>0</v>
      </c>
      <c r="AE163" s="1">
        <v>21.657142857142901</v>
      </c>
      <c r="AF163" s="1">
        <v>167.36</v>
      </c>
      <c r="AG163" s="1">
        <v>712.02666666666698</v>
      </c>
      <c r="AH163" s="1">
        <v>0</v>
      </c>
      <c r="AI163" s="1">
        <v>1138.2857142857099</v>
      </c>
      <c r="AJ163" s="1">
        <v>6.45714285714286</v>
      </c>
      <c r="AK163" s="1">
        <v>90.057142857142793</v>
      </c>
      <c r="AL163" s="1">
        <v>0</v>
      </c>
      <c r="AM163" s="1">
        <v>0</v>
      </c>
      <c r="AN163" s="1">
        <v>226.01333333333301</v>
      </c>
      <c r="AO163" s="1">
        <v>3647.8285714285698</v>
      </c>
      <c r="AP163" s="1">
        <v>79.971428571428604</v>
      </c>
      <c r="AQ163" s="1">
        <v>723.28571428571399</v>
      </c>
      <c r="AR163" s="1">
        <v>0</v>
      </c>
      <c r="AS163" s="1">
        <v>0</v>
      </c>
      <c r="AT163" s="1">
        <v>0</v>
      </c>
      <c r="AU163" s="1">
        <v>59.090571428571401</v>
      </c>
      <c r="AV163" s="1">
        <v>61.069285714285698</v>
      </c>
      <c r="AW163" s="1">
        <v>19.736428571428601</v>
      </c>
      <c r="AX163" s="1">
        <v>0</v>
      </c>
      <c r="AY163" s="1">
        <v>0</v>
      </c>
      <c r="AZ163" s="1">
        <v>238.666666666667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848.07142857142901</v>
      </c>
      <c r="CA163" s="1">
        <v>0</v>
      </c>
      <c r="CD163" s="1">
        <v>251.254285714286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130.11428571428601</v>
      </c>
      <c r="CK163" s="1">
        <v>1956.3428571428601</v>
      </c>
      <c r="CL163" s="1">
        <v>145.28571428571399</v>
      </c>
      <c r="CM163" s="1">
        <v>115.028571428571</v>
      </c>
      <c r="CN163" s="1">
        <v>86.914285714285697</v>
      </c>
      <c r="CO163" s="1">
        <v>278.74285714285702</v>
      </c>
      <c r="CP163" s="1">
        <v>6716.5714285714303</v>
      </c>
      <c r="CQ163" s="1">
        <v>152.457142857143</v>
      </c>
      <c r="CR163" s="1">
        <v>0</v>
      </c>
      <c r="CS163" s="1">
        <v>0</v>
      </c>
      <c r="CT163" s="1">
        <v>228.62857142857101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1987.7857142857099</v>
      </c>
      <c r="CZ163" s="1">
        <v>48.857142857142897</v>
      </c>
      <c r="DA163" s="1">
        <v>811.37142857142896</v>
      </c>
      <c r="DB163" s="1">
        <v>597.03428571428606</v>
      </c>
      <c r="DC163" s="1">
        <v>63.771428571428601</v>
      </c>
      <c r="DD163" s="1">
        <v>868.03714285714295</v>
      </c>
      <c r="DE163" s="1">
        <v>44.28</v>
      </c>
      <c r="DF163" s="1">
        <v>725.45142857142901</v>
      </c>
      <c r="DG163" s="1">
        <v>0</v>
      </c>
      <c r="DH163" s="1">
        <v>134.63999999999999</v>
      </c>
      <c r="DI163" s="1">
        <v>789.107142857143</v>
      </c>
      <c r="DJ163" s="1">
        <v>422</v>
      </c>
      <c r="DK163" s="1">
        <v>1329.42857142857</v>
      </c>
      <c r="DL163" s="1">
        <v>309.42857142857201</v>
      </c>
      <c r="DM163" s="1">
        <v>0</v>
      </c>
      <c r="DN163" s="1">
        <v>108.428571428572</v>
      </c>
      <c r="DO163" s="1">
        <v>0</v>
      </c>
      <c r="DP163" s="1">
        <v>2340.7142857142799</v>
      </c>
      <c r="DQ163" s="1">
        <v>390.25714285714298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32746.9304761905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26.64</v>
      </c>
      <c r="O164" s="1">
        <v>20.72</v>
      </c>
      <c r="P164" s="1">
        <v>14.8</v>
      </c>
      <c r="Q164" s="1">
        <v>0</v>
      </c>
      <c r="R164" s="1">
        <v>0</v>
      </c>
      <c r="S164" s="1">
        <v>2873.92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77.700000000000102</v>
      </c>
      <c r="Z164" s="1">
        <v>0</v>
      </c>
      <c r="AA164" s="1">
        <v>415.84</v>
      </c>
      <c r="AB164" s="1">
        <v>91.319999999999894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1.6800000000000099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75.599999999999895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1.2000000000000499</v>
      </c>
      <c r="DB164" s="1">
        <v>43.200000000000102</v>
      </c>
      <c r="DC164" s="1">
        <v>0</v>
      </c>
      <c r="DD164" s="1">
        <v>164.16</v>
      </c>
      <c r="DE164" s="1">
        <v>0</v>
      </c>
      <c r="DF164" s="1">
        <v>31.32</v>
      </c>
      <c r="DG164" s="1">
        <v>0</v>
      </c>
      <c r="DH164" s="1">
        <v>5.5799999999999796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13678.4490476191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571.20000000000005</v>
      </c>
      <c r="K165" s="1">
        <v>36</v>
      </c>
      <c r="L165" s="1">
        <v>0</v>
      </c>
      <c r="M165" s="1">
        <v>0</v>
      </c>
      <c r="N165" s="1">
        <v>245.68</v>
      </c>
      <c r="O165" s="1">
        <v>59.2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50.6000000000002</v>
      </c>
      <c r="W165" s="1">
        <v>0</v>
      </c>
      <c r="X165" s="1">
        <v>0</v>
      </c>
      <c r="Y165" s="1">
        <v>517.26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173.02857142857101</v>
      </c>
      <c r="AE165" s="1">
        <v>0</v>
      </c>
      <c r="AF165" s="1">
        <v>0</v>
      </c>
      <c r="AG165" s="1">
        <v>226.24</v>
      </c>
      <c r="AH165" s="1">
        <v>0</v>
      </c>
      <c r="AI165" s="1">
        <v>789.6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617.4</v>
      </c>
      <c r="AP165" s="1">
        <v>0</v>
      </c>
      <c r="AQ165" s="1">
        <v>936</v>
      </c>
      <c r="AR165" s="1">
        <v>0</v>
      </c>
      <c r="AS165" s="1">
        <v>0</v>
      </c>
      <c r="AT165" s="1">
        <v>23.551428571428598</v>
      </c>
      <c r="AU165" s="1">
        <v>0</v>
      </c>
      <c r="AV165" s="1">
        <v>0</v>
      </c>
      <c r="AW165" s="1">
        <v>3.8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31.714285714285701</v>
      </c>
      <c r="CD165" s="1">
        <v>268.92</v>
      </c>
      <c r="CE165" s="1">
        <v>7.28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939.6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</v>
      </c>
      <c r="DC165" s="1">
        <v>0</v>
      </c>
      <c r="DD165" s="1">
        <v>273.24</v>
      </c>
      <c r="DE165" s="1">
        <v>0</v>
      </c>
      <c r="DF165" s="1">
        <v>127.44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23285.392380952399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2033.16625</v>
      </c>
      <c r="C168" s="1">
        <v>176.51124999999999</v>
      </c>
      <c r="D168" s="1">
        <v>2000</v>
      </c>
      <c r="E168" s="1">
        <v>900</v>
      </c>
      <c r="F168" s="1">
        <v>1998.50291666667</v>
      </c>
      <c r="G168" s="1">
        <v>0</v>
      </c>
      <c r="H168" s="1">
        <v>284.16000000000003</v>
      </c>
      <c r="I168" s="1">
        <v>661.13750000000005</v>
      </c>
      <c r="J168" s="1">
        <v>1324.056</v>
      </c>
      <c r="K168" s="1">
        <v>157.22749999999999</v>
      </c>
      <c r="L168" s="1">
        <v>1000</v>
      </c>
      <c r="M168" s="1">
        <v>0</v>
      </c>
      <c r="N168" s="1">
        <v>1377.70458333333</v>
      </c>
      <c r="O168" s="1">
        <v>297.48</v>
      </c>
      <c r="P168" s="1">
        <v>583.23562500000003</v>
      </c>
      <c r="Q168" s="1">
        <v>566.53333333333296</v>
      </c>
      <c r="R168" s="1">
        <v>300.33523809523803</v>
      </c>
      <c r="S168" s="1">
        <v>9116.7009999999991</v>
      </c>
      <c r="T168" s="1">
        <v>72.022619047619401</v>
      </c>
      <c r="U168" s="1">
        <v>1380.72357142857</v>
      </c>
      <c r="V168" s="1">
        <v>1233.18</v>
      </c>
      <c r="W168" s="1">
        <v>79.3707142857143</v>
      </c>
      <c r="X168" s="1">
        <v>608.54999999999995</v>
      </c>
      <c r="Y168" s="1">
        <v>3149.0178928571399</v>
      </c>
      <c r="Z168" s="1">
        <v>0</v>
      </c>
      <c r="AA168" s="1">
        <v>2165.8903095238102</v>
      </c>
      <c r="AB168" s="1">
        <v>774.97500000000002</v>
      </c>
      <c r="AC168" s="1">
        <v>10361.9857142857</v>
      </c>
      <c r="AD168" s="1">
        <v>1812.3</v>
      </c>
      <c r="AE168" s="1">
        <v>81.150000000000006</v>
      </c>
      <c r="AF168" s="1">
        <v>280.27999999999997</v>
      </c>
      <c r="AG168" s="1">
        <v>1074.114</v>
      </c>
      <c r="AH168" s="1">
        <v>266.32533333333299</v>
      </c>
      <c r="AI168" s="1">
        <v>3859.65</v>
      </c>
      <c r="AJ168" s="1">
        <v>819.9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45.023571428571401</v>
      </c>
      <c r="AS168" s="1">
        <v>1138.9401190476201</v>
      </c>
      <c r="AT168" s="1">
        <v>367.86035714285703</v>
      </c>
      <c r="AU168" s="1">
        <v>67.807500000000005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3789.8708333333302</v>
      </c>
      <c r="BB168" s="1">
        <v>610.58333333333303</v>
      </c>
      <c r="BC168" s="1">
        <v>1156.9212500000001</v>
      </c>
      <c r="BD168" s="1">
        <v>1962.2708333333301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</v>
      </c>
      <c r="BO168" s="1">
        <v>5258.13083333333</v>
      </c>
      <c r="BP168" s="1">
        <v>284.625</v>
      </c>
      <c r="BQ168" s="1">
        <v>3917.0321428571401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1468.00892857143</v>
      </c>
      <c r="CI168" s="1">
        <v>313.48214285714101</v>
      </c>
      <c r="CJ168" s="1">
        <v>260.25</v>
      </c>
      <c r="CK168" s="1">
        <v>2843.1</v>
      </c>
      <c r="CL168" s="1">
        <v>698.25</v>
      </c>
      <c r="CM168" s="1">
        <v>39.575000000000003</v>
      </c>
      <c r="CN168" s="1">
        <v>60.45</v>
      </c>
      <c r="CO168" s="1">
        <v>279.89999999999998</v>
      </c>
      <c r="CP168" s="1">
        <v>1021.795</v>
      </c>
      <c r="CQ168" s="1">
        <v>459.2</v>
      </c>
      <c r="CR168" s="1">
        <v>0</v>
      </c>
      <c r="CS168" s="1">
        <v>0</v>
      </c>
      <c r="CT168" s="1">
        <v>360.17250000000001</v>
      </c>
      <c r="CU168" s="1">
        <v>0</v>
      </c>
      <c r="CV168" s="1">
        <v>490.125</v>
      </c>
      <c r="CW168" s="1">
        <v>0</v>
      </c>
      <c r="CX168" s="1">
        <v>102.013392857143</v>
      </c>
      <c r="CY168" s="1">
        <v>1185.2874999999999</v>
      </c>
      <c r="CZ168" s="1">
        <v>152.85</v>
      </c>
      <c r="DA168" s="1">
        <v>1840.1</v>
      </c>
      <c r="DB168" s="1">
        <v>2092.3649999999998</v>
      </c>
      <c r="DC168" s="1">
        <v>91.5</v>
      </c>
      <c r="DD168" s="1">
        <v>1208.4645</v>
      </c>
      <c r="DE168" s="1">
        <v>59.4</v>
      </c>
      <c r="DF168" s="1">
        <v>487.233</v>
      </c>
      <c r="DG168" s="1">
        <v>0</v>
      </c>
      <c r="DH168" s="1">
        <v>338.71499999999997</v>
      </c>
      <c r="DI168" s="1">
        <v>1215.7562499999999</v>
      </c>
      <c r="DJ168" s="1">
        <v>2890.5736607142899</v>
      </c>
      <c r="DK168" s="1">
        <v>5379.5</v>
      </c>
      <c r="DL168" s="1">
        <v>1067.625</v>
      </c>
      <c r="DM168" s="1">
        <v>39.685714285714198</v>
      </c>
      <c r="DN168" s="1">
        <v>1585.125</v>
      </c>
      <c r="DO168" s="1">
        <v>0</v>
      </c>
      <c r="DP168" s="1">
        <v>598.1</v>
      </c>
      <c r="DQ168" s="1">
        <v>488.261071428572</v>
      </c>
      <c r="DR168" s="1">
        <v>0</v>
      </c>
      <c r="DS168" s="1">
        <v>0</v>
      </c>
      <c r="DW168" s="1">
        <v>20.380952380952401</v>
      </c>
      <c r="DX168" s="1">
        <v>529.67857142857201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130062.910309524</v>
      </c>
      <c r="EF168" s="1" t="s">
        <v>501</v>
      </c>
    </row>
    <row r="169" spans="1:136" x14ac:dyDescent="0.2">
      <c r="A169" s="2" t="s">
        <v>502</v>
      </c>
      <c r="B169" s="1">
        <v>2033.16625</v>
      </c>
      <c r="C169" s="1">
        <v>176.51124999999999</v>
      </c>
      <c r="D169" s="1">
        <v>1570.48</v>
      </c>
      <c r="E169" s="1">
        <v>500</v>
      </c>
      <c r="F169" s="1">
        <v>2347.3504166666698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927.70458333333295</v>
      </c>
      <c r="O169" s="1">
        <v>297.48</v>
      </c>
      <c r="P169" s="1">
        <v>583.23562500000003</v>
      </c>
      <c r="Q169" s="1">
        <v>600</v>
      </c>
      <c r="R169" s="1">
        <v>407.68</v>
      </c>
      <c r="S169" s="1">
        <v>8901.7676666666703</v>
      </c>
      <c r="T169" s="1">
        <v>422.77499999999998</v>
      </c>
      <c r="U169" s="1">
        <v>1415.72357142857</v>
      </c>
      <c r="V169" s="1">
        <v>1241.9000000000001</v>
      </c>
      <c r="W169" s="1">
        <v>110.08499999999999</v>
      </c>
      <c r="X169" s="1">
        <v>1028.55</v>
      </c>
      <c r="Y169" s="1">
        <v>2148.2358928571398</v>
      </c>
      <c r="Z169" s="1">
        <v>0</v>
      </c>
      <c r="AA169" s="1">
        <v>2345.4455476190501</v>
      </c>
      <c r="AB169" s="1">
        <v>1606.2149999999999</v>
      </c>
      <c r="AC169" s="1">
        <v>3140.9</v>
      </c>
      <c r="AD169" s="1">
        <v>1812.3</v>
      </c>
      <c r="AE169" s="1">
        <v>81.150000000000006</v>
      </c>
      <c r="AF169" s="1">
        <v>280.27999999999997</v>
      </c>
      <c r="AG169" s="1">
        <v>1074.114</v>
      </c>
      <c r="AH169" s="1">
        <v>437.952</v>
      </c>
      <c r="AI169" s="1">
        <v>3859.65</v>
      </c>
      <c r="AJ169" s="1">
        <v>819.9</v>
      </c>
      <c r="AK169" s="1">
        <v>1215.5999999999999</v>
      </c>
      <c r="AL169" s="1">
        <v>0</v>
      </c>
      <c r="AM169" s="1">
        <v>0</v>
      </c>
      <c r="AN169" s="1">
        <v>583.14200000000005</v>
      </c>
      <c r="AO169" s="1">
        <v>6681.0024999999996</v>
      </c>
      <c r="AP169" s="1">
        <v>155.92500000000001</v>
      </c>
      <c r="AQ169" s="1">
        <v>3295.5</v>
      </c>
      <c r="AR169" s="1">
        <v>47.115000000000002</v>
      </c>
      <c r="AS169" s="1">
        <v>1171.8924999999999</v>
      </c>
      <c r="AT169" s="1">
        <v>280.86035714285703</v>
      </c>
      <c r="AU169" s="1">
        <v>67.807500000000005</v>
      </c>
      <c r="AV169" s="1">
        <v>74.693749999999994</v>
      </c>
      <c r="AW169" s="1">
        <v>20.418749999999999</v>
      </c>
      <c r="AX169" s="1">
        <v>0</v>
      </c>
      <c r="AY169" s="1">
        <v>0</v>
      </c>
      <c r="AZ169" s="1">
        <v>0</v>
      </c>
      <c r="BA169" s="1">
        <v>4801.4958333333298</v>
      </c>
      <c r="BB169" s="1">
        <v>910.58333333333303</v>
      </c>
      <c r="BC169" s="1">
        <v>1156.9212500000001</v>
      </c>
      <c r="BD169" s="1">
        <v>1104.2375</v>
      </c>
      <c r="BE169" s="1">
        <v>301.95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89.190000000000097</v>
      </c>
      <c r="BO169" s="1">
        <v>9373.1725000000006</v>
      </c>
      <c r="BP169" s="1">
        <v>357.125</v>
      </c>
      <c r="BQ169" s="1">
        <v>5227.2988095238097</v>
      </c>
      <c r="BS169" s="1">
        <v>800</v>
      </c>
      <c r="BT169" s="1">
        <v>570.9</v>
      </c>
      <c r="BU169" s="1">
        <v>0</v>
      </c>
      <c r="BV169" s="1">
        <v>118.375</v>
      </c>
      <c r="BW169" s="1">
        <v>400</v>
      </c>
      <c r="BX169" s="1">
        <v>547.20000000000005</v>
      </c>
      <c r="BY169" s="1">
        <v>904.5</v>
      </c>
      <c r="BZ169" s="1">
        <v>1956.81964285714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12329.367857142901</v>
      </c>
      <c r="CJ169" s="1">
        <v>260.25</v>
      </c>
      <c r="CK169" s="1">
        <v>2843.1</v>
      </c>
      <c r="CL169" s="1">
        <v>698.25</v>
      </c>
      <c r="CM169" s="1">
        <v>39.575000000000003</v>
      </c>
      <c r="CN169" s="1">
        <v>60.45</v>
      </c>
      <c r="CO169" s="1">
        <v>279.89999999999998</v>
      </c>
      <c r="CP169" s="1">
        <v>1021.795</v>
      </c>
      <c r="CQ169" s="1">
        <v>459.2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</v>
      </c>
      <c r="CW169" s="1">
        <v>0</v>
      </c>
      <c r="CX169" s="1">
        <v>123.15625</v>
      </c>
      <c r="CY169" s="1">
        <v>935.28750000000002</v>
      </c>
      <c r="CZ169" s="1">
        <v>152.85</v>
      </c>
      <c r="DA169" s="1">
        <v>2023.9</v>
      </c>
      <c r="DB169" s="1">
        <v>2092.3649999999998</v>
      </c>
      <c r="DC169" s="1">
        <v>91.5</v>
      </c>
      <c r="DD169" s="1">
        <v>1412.9925000000001</v>
      </c>
      <c r="DE169" s="1">
        <v>59.4</v>
      </c>
      <c r="DF169" s="1">
        <v>487.233</v>
      </c>
      <c r="DG169" s="1">
        <v>0</v>
      </c>
      <c r="DH169" s="1">
        <v>338.71499999999997</v>
      </c>
      <c r="DI169" s="1">
        <v>1215.7562499999999</v>
      </c>
      <c r="DJ169" s="1">
        <v>2351.5736607142799</v>
      </c>
      <c r="DK169" s="1">
        <v>5514.5</v>
      </c>
      <c r="DL169" s="1">
        <v>1067.625</v>
      </c>
      <c r="DM169" s="1">
        <v>70.200000000000102</v>
      </c>
      <c r="DN169" s="1">
        <v>1585.125</v>
      </c>
      <c r="DO169" s="1">
        <v>0</v>
      </c>
      <c r="DP169" s="1">
        <v>598.1</v>
      </c>
      <c r="DQ169" s="1">
        <v>488.261071428572</v>
      </c>
      <c r="DR169" s="1">
        <v>0</v>
      </c>
      <c r="DS169" s="1">
        <v>19.0238095238096</v>
      </c>
      <c r="DW169" s="1">
        <v>398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143930.10342857099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176.51124999999999</v>
      </c>
      <c r="D170" s="1">
        <v>1570.48</v>
      </c>
      <c r="E170" s="1">
        <v>500</v>
      </c>
      <c r="F170" s="1">
        <v>1966.2904166666699</v>
      </c>
      <c r="G170" s="1">
        <v>0</v>
      </c>
      <c r="H170" s="1">
        <v>284.16000000000003</v>
      </c>
      <c r="I170" s="1">
        <v>661.13750000000005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927.70458333333295</v>
      </c>
      <c r="O170" s="1">
        <v>297.48</v>
      </c>
      <c r="P170" s="1">
        <v>583.23562500000003</v>
      </c>
      <c r="Q170" s="1">
        <v>600</v>
      </c>
      <c r="R170" s="1">
        <v>407.68</v>
      </c>
      <c r="S170" s="1">
        <v>12883.327666666701</v>
      </c>
      <c r="T170" s="1">
        <v>422.77499999999998</v>
      </c>
      <c r="U170" s="1">
        <v>1258.2685714285701</v>
      </c>
      <c r="V170" s="1">
        <v>1233.18</v>
      </c>
      <c r="W170" s="1">
        <v>110.08499999999999</v>
      </c>
      <c r="X170" s="1">
        <v>1028.55</v>
      </c>
      <c r="Y170" s="1">
        <v>2159.1730357142901</v>
      </c>
      <c r="Z170" s="1">
        <v>0</v>
      </c>
      <c r="AA170" s="1">
        <v>2294.0398333333301</v>
      </c>
      <c r="AB170" s="1">
        <v>1268.5150000000001</v>
      </c>
      <c r="AC170" s="1">
        <v>2243.46</v>
      </c>
      <c r="AD170" s="1">
        <v>1812.3</v>
      </c>
      <c r="AE170" s="1">
        <v>81.150000000000006</v>
      </c>
      <c r="AF170" s="1">
        <v>280.27999999999997</v>
      </c>
      <c r="AG170" s="1">
        <v>1109.4739999999999</v>
      </c>
      <c r="AH170" s="1">
        <v>357.75200000000001</v>
      </c>
      <c r="AI170" s="1">
        <v>3859.65</v>
      </c>
      <c r="AJ170" s="1">
        <v>819.9</v>
      </c>
      <c r="AK170" s="1">
        <v>1215.5999999999999</v>
      </c>
      <c r="AL170" s="1">
        <v>0</v>
      </c>
      <c r="AM170" s="1">
        <v>0</v>
      </c>
      <c r="AN170" s="1">
        <v>583.14200000000005</v>
      </c>
      <c r="AO170" s="1">
        <v>4681.0024999999996</v>
      </c>
      <c r="AP170" s="1">
        <v>155.92500000000001</v>
      </c>
      <c r="AQ170" s="1">
        <v>3295.5</v>
      </c>
      <c r="AR170" s="1">
        <v>47.115000000000002</v>
      </c>
      <c r="AS170" s="1">
        <v>1171.8924999999999</v>
      </c>
      <c r="AT170" s="1">
        <v>283.35750000000002</v>
      </c>
      <c r="AU170" s="1">
        <v>67.807500000000005</v>
      </c>
      <c r="AV170" s="1">
        <v>74.693750000000094</v>
      </c>
      <c r="AW170" s="1">
        <v>20.418749999999999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563.79166666666697</v>
      </c>
      <c r="BC170" s="1">
        <v>1156.9212500000001</v>
      </c>
      <c r="BD170" s="1">
        <v>1721.07083333333</v>
      </c>
      <c r="BE170" s="1">
        <v>301.95</v>
      </c>
      <c r="BF170" s="1">
        <v>704.0625</v>
      </c>
      <c r="BG170" s="1">
        <v>168</v>
      </c>
      <c r="BH170" s="1">
        <v>700</v>
      </c>
      <c r="BI170" s="1">
        <v>300</v>
      </c>
      <c r="BJ170" s="1">
        <v>377.4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4546.2974999999997</v>
      </c>
      <c r="BP170" s="1">
        <v>357.125</v>
      </c>
      <c r="BQ170" s="1">
        <v>5830.63214285714</v>
      </c>
      <c r="BS170" s="1">
        <v>137</v>
      </c>
      <c r="BT170" s="1">
        <v>570.9</v>
      </c>
      <c r="BU170" s="1">
        <v>0</v>
      </c>
      <c r="BV170" s="1">
        <v>118.375</v>
      </c>
      <c r="BW170" s="1">
        <v>300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158.22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7229.7178571428503</v>
      </c>
      <c r="CJ170" s="1">
        <v>260.25</v>
      </c>
      <c r="CK170" s="1">
        <v>2843.1</v>
      </c>
      <c r="CL170" s="1">
        <v>698.25</v>
      </c>
      <c r="CM170" s="1">
        <v>39.575000000000003</v>
      </c>
      <c r="CN170" s="1">
        <v>60.45</v>
      </c>
      <c r="CO170" s="1">
        <v>279.89999999999998</v>
      </c>
      <c r="CP170" s="1">
        <v>1021.795</v>
      </c>
      <c r="CQ170" s="1">
        <v>459.2</v>
      </c>
      <c r="CR170" s="1">
        <v>0</v>
      </c>
      <c r="CS170" s="1">
        <v>0</v>
      </c>
      <c r="CT170" s="1">
        <v>608.57249999999999</v>
      </c>
      <c r="CU170" s="1">
        <v>0</v>
      </c>
      <c r="CV170" s="1">
        <v>412</v>
      </c>
      <c r="CW170" s="1">
        <v>0</v>
      </c>
      <c r="CX170" s="1">
        <v>123.15625</v>
      </c>
      <c r="CY170" s="1">
        <v>935.287499999999</v>
      </c>
      <c r="CZ170" s="1">
        <v>152.85</v>
      </c>
      <c r="DA170" s="1">
        <v>891.9</v>
      </c>
      <c r="DB170" s="1">
        <v>2092.3649999999998</v>
      </c>
      <c r="DC170" s="1">
        <v>91.5</v>
      </c>
      <c r="DD170" s="1">
        <v>1257.5525</v>
      </c>
      <c r="DE170" s="1">
        <v>59.4</v>
      </c>
      <c r="DF170" s="1">
        <v>487.23299999999898</v>
      </c>
      <c r="DG170" s="1">
        <v>0</v>
      </c>
      <c r="DH170" s="1">
        <v>338.71499999999997</v>
      </c>
      <c r="DI170" s="1">
        <v>1215.7562499999999</v>
      </c>
      <c r="DJ170" s="1">
        <v>2251.5736607142899</v>
      </c>
      <c r="DK170" s="1">
        <v>5318.875</v>
      </c>
      <c r="DL170" s="1">
        <v>1067.625</v>
      </c>
      <c r="DM170" s="1">
        <v>70.2</v>
      </c>
      <c r="DN170" s="1">
        <v>1585.125</v>
      </c>
      <c r="DO170" s="1">
        <v>0</v>
      </c>
      <c r="DP170" s="1">
        <v>598.1</v>
      </c>
      <c r="DQ170" s="1">
        <v>488.261071428572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</v>
      </c>
      <c r="E171" s="1">
        <v>250</v>
      </c>
      <c r="F171" s="1">
        <v>1936.3170833333299</v>
      </c>
      <c r="G171" s="1">
        <v>4.94285714285712</v>
      </c>
      <c r="H171" s="1">
        <v>284.16000000000003</v>
      </c>
      <c r="I171" s="1">
        <v>661.13750000000005</v>
      </c>
      <c r="J171" s="1">
        <v>1427.1759999999999</v>
      </c>
      <c r="K171" s="1">
        <v>157.22749999999999</v>
      </c>
      <c r="L171" s="1">
        <v>1000</v>
      </c>
      <c r="M171" s="1">
        <v>0</v>
      </c>
      <c r="N171" s="1">
        <v>677.70458333333295</v>
      </c>
      <c r="O171" s="1">
        <v>519.09</v>
      </c>
      <c r="P171" s="1">
        <v>583.23562500000003</v>
      </c>
      <c r="Q171" s="1">
        <v>600</v>
      </c>
      <c r="R171" s="1">
        <v>407.68</v>
      </c>
      <c r="S171" s="1">
        <v>29158.994333333299</v>
      </c>
      <c r="T171" s="1">
        <v>422.77499999999998</v>
      </c>
      <c r="U171" s="1">
        <v>1258.2685714285701</v>
      </c>
      <c r="V171" s="1">
        <v>1233.18</v>
      </c>
      <c r="W171" s="1">
        <v>110.08499999999999</v>
      </c>
      <c r="X171" s="1">
        <v>1028.55</v>
      </c>
      <c r="Y171" s="1">
        <v>2659.1730357142901</v>
      </c>
      <c r="Z171" s="1">
        <v>0</v>
      </c>
      <c r="AA171" s="1">
        <v>2294.0398333333301</v>
      </c>
      <c r="AB171" s="1">
        <v>764.875</v>
      </c>
      <c r="AC171" s="1">
        <v>210.21000000000299</v>
      </c>
      <c r="AD171" s="1">
        <v>1812.3</v>
      </c>
      <c r="AE171" s="1">
        <v>81.150000000000006</v>
      </c>
      <c r="AF171" s="1">
        <v>280.27999999999997</v>
      </c>
      <c r="AG171" s="1">
        <v>1109.4739999999999</v>
      </c>
      <c r="AH171" s="1">
        <v>187.99199999999999</v>
      </c>
      <c r="AI171" s="1">
        <v>3859.65</v>
      </c>
      <c r="AJ171" s="1">
        <v>819.9</v>
      </c>
      <c r="AK171" s="1">
        <v>1215.5999999999999</v>
      </c>
      <c r="AL171" s="1">
        <v>0</v>
      </c>
      <c r="AM171" s="1">
        <v>0</v>
      </c>
      <c r="AN171" s="1">
        <v>583.14200000000005</v>
      </c>
      <c r="AO171" s="1">
        <v>2893.7024999999999</v>
      </c>
      <c r="AP171" s="1">
        <v>155.92500000000001</v>
      </c>
      <c r="AQ171" s="1">
        <v>3295.5</v>
      </c>
      <c r="AR171" s="1">
        <v>47.115000000000002</v>
      </c>
      <c r="AS171" s="1">
        <v>1171.8924999999999</v>
      </c>
      <c r="AT171" s="1">
        <v>283.35750000000002</v>
      </c>
      <c r="AU171" s="1">
        <v>67.807500000000005</v>
      </c>
      <c r="AV171" s="1">
        <v>74.693750000000094</v>
      </c>
      <c r="AW171" s="1">
        <v>20.418749999999999</v>
      </c>
      <c r="AX171" s="1">
        <v>0</v>
      </c>
      <c r="AY171" s="1">
        <v>0</v>
      </c>
      <c r="AZ171" s="1">
        <v>0</v>
      </c>
      <c r="BA171" s="1">
        <v>2701.4958333333302</v>
      </c>
      <c r="BB171" s="1">
        <v>563.79166666666595</v>
      </c>
      <c r="BC171" s="1">
        <v>1156.9212500000001</v>
      </c>
      <c r="BD171" s="1">
        <v>2337.2708333333298</v>
      </c>
      <c r="BE171" s="1">
        <v>301.95</v>
      </c>
      <c r="BF171" s="1">
        <v>704.0625</v>
      </c>
      <c r="BG171" s="1">
        <v>168</v>
      </c>
      <c r="BH171" s="1">
        <v>700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7855.7974999999997</v>
      </c>
      <c r="BP171" s="1">
        <v>407.125</v>
      </c>
      <c r="BQ171" s="1">
        <v>8171.8321428571398</v>
      </c>
      <c r="BS171" s="1">
        <v>137</v>
      </c>
      <c r="BT171" s="1">
        <v>570.9</v>
      </c>
      <c r="BU171" s="1">
        <v>0</v>
      </c>
      <c r="BV171" s="1">
        <v>118.375</v>
      </c>
      <c r="BW171" s="1">
        <v>300</v>
      </c>
      <c r="BX171" s="1">
        <v>547.20000000000005</v>
      </c>
      <c r="BY171" s="1">
        <v>904.5</v>
      </c>
      <c r="BZ171" s="1">
        <v>1956.9625000000001</v>
      </c>
      <c r="CA171" s="1">
        <v>360.99999999999898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6475.7178571428703</v>
      </c>
      <c r="CJ171" s="1">
        <v>260.25</v>
      </c>
      <c r="CK171" s="1">
        <v>2843.1</v>
      </c>
      <c r="CL171" s="1">
        <v>698.25</v>
      </c>
      <c r="CM171" s="1">
        <v>39.575000000000003</v>
      </c>
      <c r="CN171" s="1">
        <v>60.450000000000102</v>
      </c>
      <c r="CO171" s="1">
        <v>279.89999999999998</v>
      </c>
      <c r="CP171" s="1">
        <v>422.99500000000103</v>
      </c>
      <c r="CQ171" s="1">
        <v>395.2</v>
      </c>
      <c r="CR171" s="1">
        <v>0</v>
      </c>
      <c r="CS171" s="1">
        <v>0</v>
      </c>
      <c r="CT171" s="1">
        <v>360.17250000000001</v>
      </c>
      <c r="CU171" s="1">
        <v>0</v>
      </c>
      <c r="CV171" s="1">
        <v>412</v>
      </c>
      <c r="CW171" s="1">
        <v>0</v>
      </c>
      <c r="CX171" s="1">
        <v>123.15625</v>
      </c>
      <c r="CY171" s="1">
        <v>485.28750000000002</v>
      </c>
      <c r="CZ171" s="1">
        <v>152.85</v>
      </c>
      <c r="DA171" s="1">
        <v>891.9</v>
      </c>
      <c r="DB171" s="1">
        <v>2092.3649999999998</v>
      </c>
      <c r="DC171" s="1">
        <v>91.5</v>
      </c>
      <c r="DD171" s="1">
        <v>1053.0245</v>
      </c>
      <c r="DE171" s="1">
        <v>59.4</v>
      </c>
      <c r="DF171" s="1">
        <v>487.233</v>
      </c>
      <c r="DG171" s="1">
        <v>0</v>
      </c>
      <c r="DH171" s="1">
        <v>338.71499999999997</v>
      </c>
      <c r="DI171" s="1">
        <v>1215.7562499999999</v>
      </c>
      <c r="DJ171" s="1">
        <v>3116.0111607142799</v>
      </c>
      <c r="DK171" s="1">
        <v>5183.875</v>
      </c>
      <c r="DL171" s="1">
        <v>1067.625</v>
      </c>
      <c r="DM171" s="1">
        <v>70.2</v>
      </c>
      <c r="DN171" s="1">
        <v>1585.125</v>
      </c>
      <c r="DO171" s="1">
        <v>0</v>
      </c>
      <c r="DP171" s="1">
        <v>598.1</v>
      </c>
      <c r="DQ171" s="1">
        <v>425.70107142857103</v>
      </c>
      <c r="DR171" s="1">
        <v>683.13095238095195</v>
      </c>
      <c r="DS171" s="1">
        <v>1212.75</v>
      </c>
      <c r="DW171" s="1">
        <v>398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</v>
      </c>
      <c r="EF171" s="1" t="s">
        <v>504</v>
      </c>
    </row>
    <row r="172" spans="1:136" x14ac:dyDescent="0.2">
      <c r="A172" s="2" t="s">
        <v>505</v>
      </c>
      <c r="B172" s="1">
        <v>2033.16625</v>
      </c>
      <c r="C172" s="1">
        <v>176.51124999999999</v>
      </c>
      <c r="D172" s="1">
        <v>1570.48</v>
      </c>
      <c r="E172" s="1">
        <v>50.940000000000097</v>
      </c>
      <c r="F172" s="1">
        <v>2116.2904166666699</v>
      </c>
      <c r="G172" s="1">
        <v>72.45</v>
      </c>
      <c r="H172" s="1">
        <v>284.16000000000003</v>
      </c>
      <c r="I172" s="1">
        <v>661.13750000000005</v>
      </c>
      <c r="J172" s="1">
        <v>1427.1759999999999</v>
      </c>
      <c r="K172" s="1">
        <v>157.22749999999999</v>
      </c>
      <c r="L172" s="1">
        <v>800</v>
      </c>
      <c r="M172" s="1">
        <v>0</v>
      </c>
      <c r="N172" s="1">
        <v>463.22458333333299</v>
      </c>
      <c r="O172" s="1">
        <v>419.09</v>
      </c>
      <c r="P172" s="1">
        <v>583.23562500000003</v>
      </c>
      <c r="Q172" s="1">
        <v>4000</v>
      </c>
      <c r="R172" s="1">
        <v>407.68</v>
      </c>
      <c r="S172" s="1">
        <v>8891.6663333333399</v>
      </c>
      <c r="T172" s="1">
        <v>422.77499999999998</v>
      </c>
      <c r="U172" s="1">
        <v>1008.26857142857</v>
      </c>
      <c r="V172" s="1">
        <v>1233.18</v>
      </c>
      <c r="W172" s="1">
        <v>110.08499999999999</v>
      </c>
      <c r="X172" s="1">
        <v>1028.55</v>
      </c>
      <c r="Y172" s="1">
        <v>1913.23589285714</v>
      </c>
      <c r="Z172" s="1">
        <v>0</v>
      </c>
      <c r="AA172" s="1">
        <v>2345.3655476190502</v>
      </c>
      <c r="AB172" s="1">
        <v>764.87500000000102</v>
      </c>
      <c r="AC172" s="1">
        <v>210.20999999999501</v>
      </c>
      <c r="AD172" s="1">
        <v>1812.3</v>
      </c>
      <c r="AE172" s="1">
        <v>81.150000000000006</v>
      </c>
      <c r="AF172" s="1">
        <v>280.27999999999997</v>
      </c>
      <c r="AG172" s="1">
        <v>1050.9939999999999</v>
      </c>
      <c r="AH172" s="1">
        <v>187.99199999999999</v>
      </c>
      <c r="AI172" s="1">
        <v>3859.65</v>
      </c>
      <c r="AJ172" s="1">
        <v>819.9</v>
      </c>
      <c r="AK172" s="1">
        <v>1215.5999999999999</v>
      </c>
      <c r="AL172" s="1">
        <v>0</v>
      </c>
      <c r="AM172" s="1">
        <v>0</v>
      </c>
      <c r="AN172" s="1">
        <v>583.14200000000005</v>
      </c>
      <c r="AO172" s="1">
        <v>4886.0462499999903</v>
      </c>
      <c r="AP172" s="1">
        <v>155.92500000000001</v>
      </c>
      <c r="AQ172" s="1">
        <v>3295.5</v>
      </c>
      <c r="AR172" s="1">
        <v>47.115000000000002</v>
      </c>
      <c r="AS172" s="1">
        <v>1171.8924999999999</v>
      </c>
      <c r="AT172" s="1">
        <v>280.86035714285703</v>
      </c>
      <c r="AU172" s="1">
        <v>67.807500000000005</v>
      </c>
      <c r="AV172" s="1">
        <v>74.693749999999994</v>
      </c>
      <c r="AW172" s="1">
        <v>20.418749999999999</v>
      </c>
      <c r="AX172" s="1">
        <v>0</v>
      </c>
      <c r="AY172" s="1">
        <v>0</v>
      </c>
      <c r="AZ172" s="1">
        <v>0</v>
      </c>
      <c r="BA172" s="1">
        <v>2251.4958333333302</v>
      </c>
      <c r="BB172" s="1">
        <v>563.79166666666697</v>
      </c>
      <c r="BC172" s="1">
        <v>1156.9212500000001</v>
      </c>
      <c r="BD172" s="1">
        <v>3622.8708333333302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300</v>
      </c>
      <c r="BJ172" s="1">
        <v>377.4</v>
      </c>
      <c r="BK172" s="1">
        <v>110.625</v>
      </c>
      <c r="BL172" s="1">
        <v>0</v>
      </c>
      <c r="BM172" s="1">
        <v>936.625</v>
      </c>
      <c r="BN172" s="1">
        <v>452.39</v>
      </c>
      <c r="BO172" s="1">
        <v>7555.7974999999997</v>
      </c>
      <c r="BP172" s="1">
        <v>307.125</v>
      </c>
      <c r="BQ172" s="1">
        <v>5977.9654761904703</v>
      </c>
      <c r="BS172" s="1">
        <v>137</v>
      </c>
      <c r="BT172" s="1">
        <v>570.9</v>
      </c>
      <c r="BU172" s="1">
        <v>0</v>
      </c>
      <c r="BV172" s="1">
        <v>118.375</v>
      </c>
      <c r="BW172" s="1">
        <v>300</v>
      </c>
      <c r="BX172" s="1">
        <v>547.20000000000005</v>
      </c>
      <c r="BY172" s="1">
        <v>904.5</v>
      </c>
      <c r="BZ172" s="1">
        <v>2056.81964285714</v>
      </c>
      <c r="CA172" s="1">
        <v>199</v>
      </c>
      <c r="CD172" s="1">
        <v>158.22</v>
      </c>
      <c r="CE172" s="1">
        <v>0</v>
      </c>
      <c r="CF172" s="1">
        <v>0</v>
      </c>
      <c r="CG172" s="1">
        <v>0</v>
      </c>
      <c r="CH172" s="1">
        <v>11827.4375</v>
      </c>
      <c r="CI172" s="1">
        <v>8969.62499999998</v>
      </c>
      <c r="CJ172" s="1">
        <v>260.25</v>
      </c>
      <c r="CK172" s="1">
        <v>2843.1</v>
      </c>
      <c r="CL172" s="1">
        <v>698.25</v>
      </c>
      <c r="CM172" s="1">
        <v>39.575000000000003</v>
      </c>
      <c r="CN172" s="1">
        <v>60.449999999999903</v>
      </c>
      <c r="CO172" s="1">
        <v>279.89999999999998</v>
      </c>
      <c r="CP172" s="1">
        <v>334.51499999999902</v>
      </c>
      <c r="CQ172" s="1">
        <v>395.2</v>
      </c>
      <c r="CR172" s="1">
        <v>0</v>
      </c>
      <c r="CS172" s="1">
        <v>0</v>
      </c>
      <c r="CT172" s="1">
        <v>266.41250000000002</v>
      </c>
      <c r="CU172" s="1">
        <v>21.053571428571502</v>
      </c>
      <c r="CV172" s="1">
        <v>412</v>
      </c>
      <c r="CW172" s="1">
        <v>0</v>
      </c>
      <c r="CX172" s="1">
        <v>123.15625</v>
      </c>
      <c r="CY172" s="1">
        <v>555.28750000000105</v>
      </c>
      <c r="CZ172" s="1">
        <v>152.85</v>
      </c>
      <c r="DA172" s="1">
        <v>891.89999999999895</v>
      </c>
      <c r="DB172" s="1">
        <v>2092.3649999999998</v>
      </c>
      <c r="DC172" s="1">
        <v>91.5</v>
      </c>
      <c r="DD172" s="1">
        <v>990.54449999999997</v>
      </c>
      <c r="DE172" s="1">
        <v>59.4</v>
      </c>
      <c r="DF172" s="1">
        <v>487.233</v>
      </c>
      <c r="DG172" s="1">
        <v>0</v>
      </c>
      <c r="DH172" s="1">
        <v>338.71499999999997</v>
      </c>
      <c r="DI172" s="1">
        <v>1254.2562499999999</v>
      </c>
      <c r="DJ172" s="1">
        <v>3116.0111607142899</v>
      </c>
      <c r="DK172" s="1">
        <v>4673.375</v>
      </c>
      <c r="DL172" s="1">
        <v>1067.625</v>
      </c>
      <c r="DM172" s="1">
        <v>70.2</v>
      </c>
      <c r="DN172" s="1">
        <v>1585.125</v>
      </c>
      <c r="DO172" s="1">
        <v>0</v>
      </c>
      <c r="DP172" s="1">
        <v>598.099999999999</v>
      </c>
      <c r="DQ172" s="1">
        <v>464.45107142857103</v>
      </c>
      <c r="DR172" s="1">
        <v>768.9375</v>
      </c>
      <c r="DS172" s="1">
        <v>1212.75</v>
      </c>
      <c r="DW172" s="1">
        <v>398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131815.08308333301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</v>
      </c>
      <c r="E173" s="1">
        <v>50.94</v>
      </c>
      <c r="F173" s="1">
        <v>2116.2904166666699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</v>
      </c>
      <c r="M173" s="1">
        <v>0</v>
      </c>
      <c r="N173" s="1">
        <v>463.22458333333299</v>
      </c>
      <c r="O173" s="1">
        <v>297.48</v>
      </c>
      <c r="P173" s="1">
        <v>583.23562500000003</v>
      </c>
      <c r="Q173" s="1">
        <v>600</v>
      </c>
      <c r="R173" s="1">
        <v>407.68</v>
      </c>
      <c r="S173" s="1">
        <v>8691.6663333333308</v>
      </c>
      <c r="T173" s="1">
        <v>422.77499999999998</v>
      </c>
      <c r="U173" s="1">
        <v>1008.26857142857</v>
      </c>
      <c r="V173" s="1">
        <v>1233.18</v>
      </c>
      <c r="W173" s="1">
        <v>110.08499999999999</v>
      </c>
      <c r="X173" s="1">
        <v>1028.55</v>
      </c>
      <c r="Y173" s="1">
        <v>2588.8278928571399</v>
      </c>
      <c r="Z173" s="1">
        <v>-1.7763568394002501E-15</v>
      </c>
      <c r="AA173" s="1">
        <v>2195.3655476190502</v>
      </c>
      <c r="AB173" s="1">
        <v>764.875</v>
      </c>
      <c r="AC173" s="1">
        <v>210.21</v>
      </c>
      <c r="AD173" s="1">
        <v>1812.3</v>
      </c>
      <c r="AE173" s="1">
        <v>81.150000000000006</v>
      </c>
      <c r="AF173" s="1">
        <v>280.27999999999997</v>
      </c>
      <c r="AG173" s="1">
        <v>1050.9939999999999</v>
      </c>
      <c r="AH173" s="1">
        <v>187.99199999999999</v>
      </c>
      <c r="AI173" s="1">
        <v>3859.65</v>
      </c>
      <c r="AJ173" s="1">
        <v>819.9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</v>
      </c>
      <c r="AP173" s="1">
        <v>155.92500000000001</v>
      </c>
      <c r="AQ173" s="1">
        <v>3295.5</v>
      </c>
      <c r="AR173" s="1">
        <v>47.115000000000002</v>
      </c>
      <c r="AS173" s="1">
        <v>1171.8924999999999</v>
      </c>
      <c r="AT173" s="1">
        <v>280.86035714285703</v>
      </c>
      <c r="AU173" s="1">
        <v>67.807500000000005</v>
      </c>
      <c r="AV173" s="1">
        <v>74.693749999999994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1723.8291666666701</v>
      </c>
      <c r="BB173" s="1">
        <v>563.79166666666697</v>
      </c>
      <c r="BC173" s="1">
        <v>1156.9212500000001</v>
      </c>
      <c r="BD173" s="1">
        <v>1799.37083333333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4236.2321428571404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</v>
      </c>
      <c r="BX173" s="1">
        <v>547.20000000000005</v>
      </c>
      <c r="BY173" s="1">
        <v>904.5</v>
      </c>
      <c r="BZ173" s="1">
        <v>1777.31964285714</v>
      </c>
      <c r="CA173" s="1">
        <v>199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7577.0249999999996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60.45</v>
      </c>
      <c r="CO173" s="1">
        <v>279.89999999999998</v>
      </c>
      <c r="CP173" s="1">
        <v>334.51499999999999</v>
      </c>
      <c r="CQ173" s="1">
        <v>395.2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</v>
      </c>
      <c r="CW173" s="1">
        <v>0</v>
      </c>
      <c r="CX173" s="1">
        <v>123.15625</v>
      </c>
      <c r="CY173" s="1">
        <v>555.28750000000002</v>
      </c>
      <c r="CZ173" s="1">
        <v>152.85</v>
      </c>
      <c r="DA173" s="1">
        <v>891.9</v>
      </c>
      <c r="DB173" s="1">
        <v>2092.3649999999998</v>
      </c>
      <c r="DC173" s="1">
        <v>91.5</v>
      </c>
      <c r="DD173" s="1">
        <v>990.54449999999997</v>
      </c>
      <c r="DE173" s="1">
        <v>59.4</v>
      </c>
      <c r="DF173" s="1">
        <v>487.233</v>
      </c>
      <c r="DG173" s="1">
        <v>0</v>
      </c>
      <c r="DH173" s="1">
        <v>338.71499999999997</v>
      </c>
      <c r="DI173" s="1">
        <v>1254.2562499999999</v>
      </c>
      <c r="DJ173" s="1">
        <v>2186.2611607142799</v>
      </c>
      <c r="DK173" s="1">
        <v>4673.375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598.1</v>
      </c>
      <c r="DQ173" s="1">
        <v>464.45107142857103</v>
      </c>
      <c r="DR173" s="1">
        <v>0</v>
      </c>
      <c r="DS173" s="1">
        <v>19.023809523809501</v>
      </c>
      <c r="DW173" s="1">
        <v>398</v>
      </c>
      <c r="DX173" s="1">
        <v>894.25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117868.12782142901</v>
      </c>
      <c r="EF173" s="1" t="s">
        <v>506</v>
      </c>
    </row>
    <row r="174" spans="1:136" x14ac:dyDescent="0.2">
      <c r="A174" s="2" t="s">
        <v>507</v>
      </c>
      <c r="B174" s="1">
        <v>2033.16625</v>
      </c>
      <c r="C174" s="1">
        <v>176.51124999999999</v>
      </c>
      <c r="D174" s="1">
        <v>1570.48</v>
      </c>
      <c r="E174" s="1">
        <v>50.939999999999898</v>
      </c>
      <c r="F174" s="1">
        <v>1587.4695833333301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</v>
      </c>
      <c r="M174" s="1">
        <v>0</v>
      </c>
      <c r="N174" s="1">
        <v>463.22458333333299</v>
      </c>
      <c r="O174" s="1">
        <v>297.48</v>
      </c>
      <c r="P174" s="1">
        <v>583.23562500000003</v>
      </c>
      <c r="Q174" s="1">
        <v>600</v>
      </c>
      <c r="R174" s="1">
        <v>407.68</v>
      </c>
      <c r="S174" s="1">
        <v>8891.6663333333399</v>
      </c>
      <c r="T174" s="1">
        <v>422.77499999999998</v>
      </c>
      <c r="U174" s="1">
        <v>1258.2685714285701</v>
      </c>
      <c r="V174" s="1">
        <v>1233.18</v>
      </c>
      <c r="W174" s="1">
        <v>110.08499999999999</v>
      </c>
      <c r="X174" s="1">
        <v>1028.55</v>
      </c>
      <c r="Y174" s="1">
        <v>2588.8278928571399</v>
      </c>
      <c r="Z174" s="1">
        <v>-1.7763568394002501E-15</v>
      </c>
      <c r="AA174" s="1">
        <v>2192.2160238095198</v>
      </c>
      <c r="AB174" s="1">
        <v>764.875</v>
      </c>
      <c r="AC174" s="1">
        <v>210.21</v>
      </c>
      <c r="AD174" s="1">
        <v>1812.3</v>
      </c>
      <c r="AE174" s="1">
        <v>81.150000000000006</v>
      </c>
      <c r="AF174" s="1">
        <v>280.27999999999997</v>
      </c>
      <c r="AG174" s="1">
        <v>865.63400000000001</v>
      </c>
      <c r="AH174" s="1">
        <v>187.99199999999999</v>
      </c>
      <c r="AI174" s="1">
        <v>3859.65</v>
      </c>
      <c r="AJ174" s="1">
        <v>819.9</v>
      </c>
      <c r="AK174" s="1">
        <v>1215.5999999999999</v>
      </c>
      <c r="AL174" s="1">
        <v>0</v>
      </c>
      <c r="AM174" s="1">
        <v>0</v>
      </c>
      <c r="AN174" s="1">
        <v>583.14200000000005</v>
      </c>
      <c r="AO174" s="1">
        <v>2893.7024999999999</v>
      </c>
      <c r="AP174" s="1">
        <v>155.92500000000001</v>
      </c>
      <c r="AQ174" s="1">
        <v>3295.5</v>
      </c>
      <c r="AR174" s="1">
        <v>47.115000000000002</v>
      </c>
      <c r="AS174" s="1">
        <v>1171.8924999999999</v>
      </c>
      <c r="AT174" s="1">
        <v>280.86035714285703</v>
      </c>
      <c r="AU174" s="1">
        <v>67.807500000000005</v>
      </c>
      <c r="AV174" s="1">
        <v>74.693749999999994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1483.1708333333299</v>
      </c>
      <c r="BE174" s="1">
        <v>301.95</v>
      </c>
      <c r="BF174" s="1">
        <v>704.0625</v>
      </c>
      <c r="BG174" s="1">
        <v>168</v>
      </c>
      <c r="BH174" s="1">
        <v>700</v>
      </c>
      <c r="BI174" s="1">
        <v>338.3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6419.7141666666703</v>
      </c>
      <c r="BP174" s="1">
        <v>134.625</v>
      </c>
      <c r="BQ174" s="1">
        <v>3986.2321428571399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</v>
      </c>
      <c r="BX174" s="1">
        <v>547.20000000000005</v>
      </c>
      <c r="BY174" s="1">
        <v>904.5</v>
      </c>
      <c r="BZ174" s="1">
        <v>1777.31964285714</v>
      </c>
      <c r="CA174" s="1">
        <v>199</v>
      </c>
      <c r="CD174" s="1">
        <v>158.22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4877.375</v>
      </c>
      <c r="CJ174" s="1">
        <v>260.25</v>
      </c>
      <c r="CK174" s="1">
        <v>2843.1</v>
      </c>
      <c r="CL174" s="1">
        <v>698.25</v>
      </c>
      <c r="CM174" s="1">
        <v>39.575000000000003</v>
      </c>
      <c r="CN174" s="1">
        <v>60.45</v>
      </c>
      <c r="CO174" s="1">
        <v>279.89999999999998</v>
      </c>
      <c r="CP174" s="1">
        <v>334.51499999999902</v>
      </c>
      <c r="CQ174" s="1">
        <v>395.2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</v>
      </c>
      <c r="CW174" s="1">
        <v>0</v>
      </c>
      <c r="CX174" s="1">
        <v>123.15625</v>
      </c>
      <c r="CY174" s="1">
        <v>555.28750000000002</v>
      </c>
      <c r="CZ174" s="1">
        <v>152.85</v>
      </c>
      <c r="DA174" s="1">
        <v>891.9</v>
      </c>
      <c r="DB174" s="1">
        <v>2092.3649999999998</v>
      </c>
      <c r="DC174" s="1">
        <v>91.5</v>
      </c>
      <c r="DD174" s="1">
        <v>990.54449999999997</v>
      </c>
      <c r="DE174" s="1">
        <v>59.4</v>
      </c>
      <c r="DF174" s="1">
        <v>487.233</v>
      </c>
      <c r="DG174" s="1">
        <v>0</v>
      </c>
      <c r="DH174" s="1">
        <v>338.71499999999997</v>
      </c>
      <c r="DI174" s="1">
        <v>1215.7562499999999</v>
      </c>
      <c r="DJ174" s="1">
        <v>2186.2611607142899</v>
      </c>
      <c r="DK174" s="1">
        <v>4869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598.1</v>
      </c>
      <c r="DQ174" s="1">
        <v>425.70107142857103</v>
      </c>
      <c r="DR174" s="1">
        <v>0</v>
      </c>
      <c r="DS174" s="1">
        <v>1212.75</v>
      </c>
      <c r="DW174" s="1">
        <v>398</v>
      </c>
      <c r="DX174" s="1">
        <v>894.25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112848.93323809501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50.940000000000097</v>
      </c>
      <c r="F175" s="1">
        <v>1587.4695833333301</v>
      </c>
      <c r="G175" s="1">
        <v>4.9428571428571297</v>
      </c>
      <c r="H175" s="1">
        <v>284.16000000000003</v>
      </c>
      <c r="I175" s="1">
        <v>661.13750000000005</v>
      </c>
      <c r="J175" s="1">
        <v>1527.1759999999999</v>
      </c>
      <c r="K175" s="1">
        <v>157.22749999999999</v>
      </c>
      <c r="L175" s="1">
        <v>100</v>
      </c>
      <c r="M175" s="1">
        <v>0</v>
      </c>
      <c r="N175" s="1">
        <v>463.22458333333299</v>
      </c>
      <c r="O175" s="1">
        <v>297.48</v>
      </c>
      <c r="P175" s="1">
        <v>583.23562500000003</v>
      </c>
      <c r="Q175" s="1">
        <v>600</v>
      </c>
      <c r="R175" s="1">
        <v>407.68</v>
      </c>
      <c r="S175" s="1">
        <v>8691.6663333333308</v>
      </c>
      <c r="T175" s="1">
        <v>422.77499999999998</v>
      </c>
      <c r="U175" s="1">
        <v>1258.2685714285701</v>
      </c>
      <c r="V175" s="1">
        <v>1233.18</v>
      </c>
      <c r="W175" s="1">
        <v>110.08499999999999</v>
      </c>
      <c r="X175" s="1">
        <v>1028.55</v>
      </c>
      <c r="Y175" s="1">
        <v>2588.8278928571399</v>
      </c>
      <c r="Z175" s="1">
        <v>-1.7763568394002501E-15</v>
      </c>
      <c r="AA175" s="1">
        <v>2192.2160238095198</v>
      </c>
      <c r="AB175" s="1">
        <v>764.875</v>
      </c>
      <c r="AC175" s="1">
        <v>210.21</v>
      </c>
      <c r="AD175" s="1">
        <v>1812.3</v>
      </c>
      <c r="AE175" s="1">
        <v>81.150000000000006</v>
      </c>
      <c r="AF175" s="1">
        <v>280.27999999999997</v>
      </c>
      <c r="AG175" s="1">
        <v>865.63400000000001</v>
      </c>
      <c r="AH175" s="1">
        <v>187.99199999999999</v>
      </c>
      <c r="AI175" s="1">
        <v>3859.65</v>
      </c>
      <c r="AJ175" s="1">
        <v>819.9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2893.7024999999999</v>
      </c>
      <c r="AP175" s="1">
        <v>155.92500000000001</v>
      </c>
      <c r="AQ175" s="1">
        <v>3295.5</v>
      </c>
      <c r="AR175" s="1">
        <v>47.115000000000002</v>
      </c>
      <c r="AS175" s="1">
        <v>1171.8924999999999</v>
      </c>
      <c r="AT175" s="1">
        <v>280.86035714285703</v>
      </c>
      <c r="AU175" s="1">
        <v>67.807500000000005</v>
      </c>
      <c r="AV175" s="1">
        <v>74.693749999999994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1156.9212500000001</v>
      </c>
      <c r="BD175" s="1">
        <v>1233.1708333333299</v>
      </c>
      <c r="BE175" s="1">
        <v>301.95</v>
      </c>
      <c r="BF175" s="1">
        <v>704.0625</v>
      </c>
      <c r="BG175" s="1">
        <v>168</v>
      </c>
      <c r="BH175" s="1">
        <v>700</v>
      </c>
      <c r="BI175" s="1">
        <v>338.3</v>
      </c>
      <c r="BJ175" s="1">
        <v>377.4</v>
      </c>
      <c r="BK175" s="1">
        <v>110.625</v>
      </c>
      <c r="BL175" s="1">
        <v>0</v>
      </c>
      <c r="BM175" s="1">
        <v>936.625</v>
      </c>
      <c r="BN175" s="1">
        <v>89.189999999999898</v>
      </c>
      <c r="BO175" s="1">
        <v>6419.7141666666603</v>
      </c>
      <c r="BP175" s="1">
        <v>234.625</v>
      </c>
      <c r="BQ175" s="1">
        <v>3736.2321428571399</v>
      </c>
      <c r="BS175" s="1">
        <v>137</v>
      </c>
      <c r="BT175" s="1">
        <v>570.9</v>
      </c>
      <c r="BU175" s="1">
        <v>0</v>
      </c>
      <c r="BV175" s="1">
        <v>118.375</v>
      </c>
      <c r="BW175" s="1">
        <v>516.4</v>
      </c>
      <c r="BX175" s="1">
        <v>547.20000000000005</v>
      </c>
      <c r="BY175" s="1">
        <v>904.5</v>
      </c>
      <c r="BZ175" s="1">
        <v>1777.31964285714</v>
      </c>
      <c r="CA175" s="1">
        <v>199</v>
      </c>
      <c r="CD175" s="1">
        <v>158.22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4877.375</v>
      </c>
      <c r="CJ175" s="1">
        <v>260.25</v>
      </c>
      <c r="CK175" s="1">
        <v>2843.1</v>
      </c>
      <c r="CL175" s="1">
        <v>698.25</v>
      </c>
      <c r="CM175" s="1">
        <v>39.575000000000003</v>
      </c>
      <c r="CN175" s="1">
        <v>60.45</v>
      </c>
      <c r="CO175" s="1">
        <v>279.89999999999998</v>
      </c>
      <c r="CP175" s="1">
        <v>334.51499999999999</v>
      </c>
      <c r="CQ175" s="1">
        <v>395.2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</v>
      </c>
      <c r="CW175" s="1">
        <v>0</v>
      </c>
      <c r="CX175" s="1">
        <v>123.15625</v>
      </c>
      <c r="CY175" s="1">
        <v>555.28750000000002</v>
      </c>
      <c r="CZ175" s="1">
        <v>152.85</v>
      </c>
      <c r="DA175" s="1">
        <v>891.900000000001</v>
      </c>
      <c r="DB175" s="1">
        <v>2092.3649999999998</v>
      </c>
      <c r="DC175" s="1">
        <v>91.5</v>
      </c>
      <c r="DD175" s="1">
        <v>990.54449999999895</v>
      </c>
      <c r="DE175" s="1">
        <v>59.4</v>
      </c>
      <c r="DF175" s="1">
        <v>487.233</v>
      </c>
      <c r="DG175" s="1">
        <v>0</v>
      </c>
      <c r="DH175" s="1">
        <v>338.71499999999997</v>
      </c>
      <c r="DI175" s="1">
        <v>1215.7562499999999</v>
      </c>
      <c r="DJ175" s="1">
        <v>2186.2611607142899</v>
      </c>
      <c r="DK175" s="1">
        <v>4869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</v>
      </c>
      <c r="DQ175" s="1">
        <v>425.70107142857103</v>
      </c>
      <c r="DR175" s="1">
        <v>683.13095238095195</v>
      </c>
      <c r="DS175" s="1">
        <v>1212.75</v>
      </c>
      <c r="DW175" s="1">
        <v>398</v>
      </c>
      <c r="DX175" s="1">
        <v>894.25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16">
        <v>43938</v>
      </c>
      <c r="EE178" s="1">
        <v>0</v>
      </c>
      <c r="EF178" s="17">
        <v>43938</v>
      </c>
    </row>
    <row r="179" spans="1:136" x14ac:dyDescent="0.2">
      <c r="A179" s="16">
        <v>43939</v>
      </c>
      <c r="EE179" s="1">
        <v>0</v>
      </c>
      <c r="EF179" s="17">
        <v>43939</v>
      </c>
    </row>
    <row r="180" spans="1:136" x14ac:dyDescent="0.2">
      <c r="A180" s="16">
        <v>43940</v>
      </c>
      <c r="EE180" s="1">
        <v>0</v>
      </c>
      <c r="EF180" s="17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-7519.2300595238103</v>
      </c>
      <c r="C192" s="1">
        <v>-250.73558333333301</v>
      </c>
      <c r="D192" s="1">
        <v>-4113.5970952381003</v>
      </c>
      <c r="E192" s="1">
        <v>-1009.24761904762</v>
      </c>
      <c r="F192" s="1">
        <v>-4090.5481547619002</v>
      </c>
      <c r="G192" s="1">
        <v>0</v>
      </c>
      <c r="H192" s="1">
        <v>-391.70666666666699</v>
      </c>
      <c r="I192" s="1">
        <v>-1046.00502380952</v>
      </c>
      <c r="J192" s="1">
        <v>-2466.096</v>
      </c>
      <c r="K192" s="1">
        <v>-217.74130952380901</v>
      </c>
      <c r="L192" s="1">
        <v>-1147.4361904761899</v>
      </c>
      <c r="M192" s="1">
        <v>0</v>
      </c>
      <c r="N192" s="1">
        <v>-1846.47696428572</v>
      </c>
      <c r="O192" s="1">
        <v>-460.84380952381002</v>
      </c>
      <c r="P192" s="1">
        <v>-909.57562499999995</v>
      </c>
      <c r="Q192" s="1">
        <v>-566.53333333333296</v>
      </c>
      <c r="R192" s="1">
        <v>-300.33523809523803</v>
      </c>
      <c r="S192" s="1">
        <v>-17730.554333333301</v>
      </c>
      <c r="T192" s="1">
        <v>-72.022619047619401</v>
      </c>
      <c r="U192" s="1">
        <v>-2392.6950000000002</v>
      </c>
      <c r="V192" s="1">
        <v>-1283.78</v>
      </c>
      <c r="W192" s="1">
        <v>-79.3707142857143</v>
      </c>
      <c r="X192" s="1">
        <v>-608.54999999999995</v>
      </c>
      <c r="Y192" s="1">
        <v>-4031.1507499999998</v>
      </c>
      <c r="Z192" s="1">
        <v>-45.034285714285701</v>
      </c>
      <c r="AA192" s="1">
        <v>-4401.00078571429</v>
      </c>
      <c r="AB192" s="1">
        <v>-1276.8435714285699</v>
      </c>
      <c r="AC192" s="1">
        <v>-10361.9857142857</v>
      </c>
      <c r="AD192" s="1">
        <v>-1985.3285714285701</v>
      </c>
      <c r="AE192" s="1">
        <v>-102.80714285714301</v>
      </c>
      <c r="AF192" s="1">
        <v>-447.64</v>
      </c>
      <c r="AG192" s="1">
        <v>-2182.9006666666701</v>
      </c>
      <c r="AH192" s="1">
        <v>-266.32533333333299</v>
      </c>
      <c r="AI192" s="1">
        <v>-5787.5357142857201</v>
      </c>
      <c r="AJ192" s="1">
        <v>-826.357142857143</v>
      </c>
      <c r="AK192" s="1">
        <v>-1305.6571428571399</v>
      </c>
      <c r="AL192" s="1">
        <v>0</v>
      </c>
      <c r="AM192" s="1">
        <v>0</v>
      </c>
      <c r="AN192" s="1">
        <v>-2002.0833333333301</v>
      </c>
      <c r="AO192" s="1">
        <v>-18147.1060714286</v>
      </c>
      <c r="AP192" s="1">
        <v>-235.896428571429</v>
      </c>
      <c r="AQ192" s="1">
        <v>-4960.7857142857101</v>
      </c>
      <c r="AR192" s="1">
        <v>-45.023571428571401</v>
      </c>
      <c r="AS192" s="1">
        <v>-1138.9401190476201</v>
      </c>
      <c r="AT192" s="1">
        <v>-391.411785714286</v>
      </c>
      <c r="AU192" s="1">
        <v>-129.748071428571</v>
      </c>
      <c r="AV192" s="1">
        <v>-135.76303571428599</v>
      </c>
      <c r="AW192" s="1">
        <v>-43.955178571428597</v>
      </c>
      <c r="AX192" s="1">
        <v>0</v>
      </c>
      <c r="AY192" s="1">
        <v>0</v>
      </c>
      <c r="AZ192" s="1">
        <v>-238.666666666667</v>
      </c>
      <c r="BA192" s="1">
        <v>-4193.6208333333298</v>
      </c>
      <c r="BB192" s="1">
        <v>-717.08333333333303</v>
      </c>
      <c r="BC192" s="1">
        <v>-1310.9212500000001</v>
      </c>
      <c r="BD192" s="1">
        <v>-2188.6708333333299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</v>
      </c>
      <c r="BO192" s="1">
        <v>-6305.63083333333</v>
      </c>
      <c r="BP192" s="1">
        <v>-286.125</v>
      </c>
      <c r="BQ192" s="1">
        <v>-4599.4321428571402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-3388.7839285714299</v>
      </c>
      <c r="CA192" s="1">
        <v>-1442.7142857142901</v>
      </c>
      <c r="CB192" s="1">
        <v>0</v>
      </c>
      <c r="CC192" s="1">
        <v>0</v>
      </c>
      <c r="CD192" s="1">
        <v>-786.57428571428602</v>
      </c>
      <c r="CE192" s="1">
        <v>-117.5</v>
      </c>
      <c r="CF192" s="1">
        <v>0</v>
      </c>
      <c r="CG192" s="1">
        <v>0</v>
      </c>
      <c r="CH192" s="1">
        <v>-1468.00892857143</v>
      </c>
      <c r="CI192" s="1">
        <v>-313.48214285714101</v>
      </c>
      <c r="CJ192" s="1">
        <v>-390.36428571428598</v>
      </c>
      <c r="CK192" s="1">
        <v>-5814.6428571428596</v>
      </c>
      <c r="CL192" s="1">
        <v>-1200.5357142857099</v>
      </c>
      <c r="CM192" s="1">
        <v>-154.603571428572</v>
      </c>
      <c r="CN192" s="1">
        <v>-147.36428571428601</v>
      </c>
      <c r="CO192" s="1">
        <v>-558.642857142857</v>
      </c>
      <c r="CP192" s="1">
        <v>-7738.3664285714303</v>
      </c>
      <c r="CQ192" s="1">
        <v>-611.65714285714296</v>
      </c>
      <c r="CR192" s="1">
        <v>0</v>
      </c>
      <c r="CS192" s="1">
        <v>0</v>
      </c>
      <c r="CT192" s="1">
        <v>-588.80107142857196</v>
      </c>
      <c r="CU192" s="1">
        <v>0</v>
      </c>
      <c r="CV192" s="1">
        <v>-499.86309523809501</v>
      </c>
      <c r="CW192" s="1">
        <v>0</v>
      </c>
      <c r="CX192" s="1">
        <v>-102.013392857143</v>
      </c>
      <c r="CY192" s="1">
        <v>-3224.07321428571</v>
      </c>
      <c r="CZ192" s="1">
        <v>-201.707142857143</v>
      </c>
      <c r="DA192" s="1">
        <v>-2744.6714285714302</v>
      </c>
      <c r="DB192" s="1">
        <v>-3445.3992857142898</v>
      </c>
      <c r="DC192" s="1">
        <v>-155.271428571428</v>
      </c>
      <c r="DD192" s="1">
        <v>-2513.9016428571399</v>
      </c>
      <c r="DE192" s="1">
        <v>-103.68</v>
      </c>
      <c r="DF192" s="1">
        <v>-1371.4444285714301</v>
      </c>
      <c r="DG192" s="1">
        <v>0</v>
      </c>
      <c r="DH192" s="1">
        <v>-579.375</v>
      </c>
      <c r="DI192" s="1">
        <v>-2516.6133928571398</v>
      </c>
      <c r="DJ192" s="1">
        <v>-3866.0736607142899</v>
      </c>
      <c r="DK192" s="1">
        <v>-7434.9285714285697</v>
      </c>
      <c r="DL192" s="1">
        <v>-1747.55357142857</v>
      </c>
      <c r="DM192" s="1">
        <v>-39.685714285714198</v>
      </c>
      <c r="DN192" s="1">
        <v>-2083.5535714285702</v>
      </c>
      <c r="DO192" s="1">
        <v>0</v>
      </c>
      <c r="DP192" s="1">
        <v>-3013.8142857142798</v>
      </c>
      <c r="DQ192" s="1">
        <v>-878.51821428571395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-20.380952380952401</v>
      </c>
      <c r="DX192" s="1">
        <v>-529.67857142857201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-199773.682214286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-44.224333333333298</v>
      </c>
      <c r="D193" s="1">
        <v>-433.59709523809499</v>
      </c>
      <c r="E193" s="1">
        <v>-76.247619047618997</v>
      </c>
      <c r="F193" s="1">
        <v>0</v>
      </c>
      <c r="G193" s="1">
        <v>0</v>
      </c>
      <c r="H193" s="1">
        <v>-107.54666666666699</v>
      </c>
      <c r="I193" s="1">
        <v>-131.86752380952399</v>
      </c>
      <c r="J193" s="1">
        <v>-411.8</v>
      </c>
      <c r="K193" s="1">
        <v>-24.513809523809499</v>
      </c>
      <c r="L193" s="1">
        <v>-147.436190476191</v>
      </c>
      <c r="M193" s="1">
        <v>0</v>
      </c>
      <c r="N193" s="1">
        <v>-196.45238095238099</v>
      </c>
      <c r="O193" s="1">
        <v>-83.443809523809506</v>
      </c>
      <c r="P193" s="1">
        <v>-128.02000000000001</v>
      </c>
      <c r="Q193" s="1">
        <v>0</v>
      </c>
      <c r="R193" s="1">
        <v>0</v>
      </c>
      <c r="S193" s="1">
        <v>-469.21333333333303</v>
      </c>
      <c r="T193" s="1">
        <v>0</v>
      </c>
      <c r="U193" s="1">
        <v>-456.37142857142902</v>
      </c>
      <c r="V193" s="1">
        <v>0</v>
      </c>
      <c r="W193" s="1">
        <v>0</v>
      </c>
      <c r="X193" s="1">
        <v>0</v>
      </c>
      <c r="Y193" s="1">
        <v>-287.17285714285703</v>
      </c>
      <c r="Z193" s="1">
        <v>-13.9542857142857</v>
      </c>
      <c r="AA193" s="1">
        <v>-292.07047619047597</v>
      </c>
      <c r="AB193" s="1">
        <v>-262.94857142857097</v>
      </c>
      <c r="AC193" s="1">
        <v>0</v>
      </c>
      <c r="AD193" s="1">
        <v>0</v>
      </c>
      <c r="AE193" s="1">
        <v>-21.657142857142901</v>
      </c>
      <c r="AF193" s="1">
        <v>-167.36</v>
      </c>
      <c r="AG193" s="1">
        <v>-712.02666666666698</v>
      </c>
      <c r="AH193" s="1">
        <v>0</v>
      </c>
      <c r="AI193" s="1">
        <v>-1138.2857142857099</v>
      </c>
      <c r="AJ193" s="1">
        <v>-6.45714285714286</v>
      </c>
      <c r="AK193" s="1">
        <v>-90.057142857142793</v>
      </c>
      <c r="AL193" s="1">
        <v>0</v>
      </c>
      <c r="AM193" s="1">
        <v>0</v>
      </c>
      <c r="AN193" s="1">
        <v>-226.01333333333301</v>
      </c>
      <c r="AO193" s="1">
        <v>-3647.8285714285698</v>
      </c>
      <c r="AP193" s="1">
        <v>-79.971428571428604</v>
      </c>
      <c r="AQ193" s="1">
        <v>-723.28571428571399</v>
      </c>
      <c r="AR193" s="1">
        <v>0</v>
      </c>
      <c r="AS193" s="1">
        <v>0</v>
      </c>
      <c r="AT193" s="1">
        <v>0</v>
      </c>
      <c r="AU193" s="1">
        <v>-59.090571428571401</v>
      </c>
      <c r="AV193" s="1">
        <v>-61.069285714285698</v>
      </c>
      <c r="AW193" s="1">
        <v>-19.736428571428601</v>
      </c>
      <c r="AX193" s="1">
        <v>0</v>
      </c>
      <c r="AY193" s="1">
        <v>0</v>
      </c>
      <c r="AZ193" s="1">
        <v>-238.666666666667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-848.07142857142901</v>
      </c>
      <c r="CA193" s="1">
        <v>0</v>
      </c>
      <c r="CB193" s="1">
        <v>0</v>
      </c>
      <c r="CC193" s="1">
        <v>0</v>
      </c>
      <c r="CD193" s="1">
        <v>-251.254285714286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-130.11428571428601</v>
      </c>
      <c r="CK193" s="1">
        <v>-1956.3428571428601</v>
      </c>
      <c r="CL193" s="1">
        <v>-145.28571428571399</v>
      </c>
      <c r="CM193" s="1">
        <v>-115.028571428571</v>
      </c>
      <c r="CN193" s="1">
        <v>-86.914285714285697</v>
      </c>
      <c r="CO193" s="1">
        <v>-278.74285714285702</v>
      </c>
      <c r="CP193" s="1">
        <v>-6716.5714285714303</v>
      </c>
      <c r="CQ193" s="1">
        <v>-152.457142857143</v>
      </c>
      <c r="CR193" s="1">
        <v>0</v>
      </c>
      <c r="CS193" s="1">
        <v>0</v>
      </c>
      <c r="CT193" s="1">
        <v>-228.62857142857101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-1987.7857142857099</v>
      </c>
      <c r="CZ193" s="1">
        <v>-48.857142857142897</v>
      </c>
      <c r="DA193" s="1">
        <v>-811.37142857142896</v>
      </c>
      <c r="DB193" s="1">
        <v>-597.03428571428606</v>
      </c>
      <c r="DC193" s="1">
        <v>-63.771428571428601</v>
      </c>
      <c r="DD193" s="1">
        <v>-868.03714285714295</v>
      </c>
      <c r="DE193" s="1">
        <v>-44.28</v>
      </c>
      <c r="DF193" s="1">
        <v>-725.45142857142901</v>
      </c>
      <c r="DG193" s="1">
        <v>0</v>
      </c>
      <c r="DH193" s="1">
        <v>-134.63999999999999</v>
      </c>
      <c r="DI193" s="1">
        <v>-789.107142857143</v>
      </c>
      <c r="DJ193" s="1">
        <v>-422</v>
      </c>
      <c r="DK193" s="1">
        <v>-1329.42857142857</v>
      </c>
      <c r="DL193" s="1">
        <v>-309.42857142857201</v>
      </c>
      <c r="DM193" s="1">
        <v>0</v>
      </c>
      <c r="DN193" s="1">
        <v>-108.428571428572</v>
      </c>
      <c r="DO193" s="1">
        <v>0</v>
      </c>
      <c r="DP193" s="1">
        <v>-2340.7142857142799</v>
      </c>
      <c r="DQ193" s="1">
        <v>-390.25714285714298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-32746.9304761905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-26.64</v>
      </c>
      <c r="O194" s="1">
        <v>-20.72</v>
      </c>
      <c r="P194" s="1">
        <v>-14.8</v>
      </c>
      <c r="Q194" s="1">
        <v>0</v>
      </c>
      <c r="R194" s="1">
        <v>0</v>
      </c>
      <c r="S194" s="1">
        <v>-2873.92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-77.700000000000102</v>
      </c>
      <c r="Z194" s="1">
        <v>0</v>
      </c>
      <c r="AA194" s="1">
        <v>-415.84</v>
      </c>
      <c r="AB194" s="1">
        <v>-91.319999999999894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-1.6800000000000099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-75.599999999999895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-1.2000000000000499</v>
      </c>
      <c r="DB194" s="1">
        <v>-43.200000000000102</v>
      </c>
      <c r="DC194" s="1">
        <v>0</v>
      </c>
      <c r="DD194" s="1">
        <v>-164.16</v>
      </c>
      <c r="DE194" s="1">
        <v>0</v>
      </c>
      <c r="DF194" s="1">
        <v>-31.32</v>
      </c>
      <c r="DG194" s="1">
        <v>0</v>
      </c>
      <c r="DH194" s="1">
        <v>-5.5799999999999796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-13678.4490476191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-571.20000000000005</v>
      </c>
      <c r="K195" s="1">
        <v>-36</v>
      </c>
      <c r="L195" s="1">
        <v>0</v>
      </c>
      <c r="M195" s="1">
        <v>0</v>
      </c>
      <c r="N195" s="1">
        <v>-245.68</v>
      </c>
      <c r="O195" s="1">
        <v>-59.2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-50.6000000000002</v>
      </c>
      <c r="W195" s="1">
        <v>0</v>
      </c>
      <c r="X195" s="1">
        <v>0</v>
      </c>
      <c r="Y195" s="1">
        <v>-517.26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-173.02857142857101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-789.6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-617.4</v>
      </c>
      <c r="AP195" s="1">
        <v>0</v>
      </c>
      <c r="AQ195" s="1">
        <v>-936</v>
      </c>
      <c r="AR195" s="1">
        <v>0</v>
      </c>
      <c r="AS195" s="1">
        <v>0</v>
      </c>
      <c r="AT195" s="1">
        <v>-23.551428571428598</v>
      </c>
      <c r="AU195" s="1">
        <v>0</v>
      </c>
      <c r="AV195" s="1">
        <v>0</v>
      </c>
      <c r="AW195" s="1">
        <v>-3.8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-31.714285714285701</v>
      </c>
      <c r="CB195" s="1">
        <v>0</v>
      </c>
      <c r="CC195" s="1">
        <v>0</v>
      </c>
      <c r="CD195" s="1">
        <v>-268.92</v>
      </c>
      <c r="CE195" s="1">
        <v>-7.28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-939.6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</v>
      </c>
      <c r="DC195" s="1">
        <v>0</v>
      </c>
      <c r="DD195" s="1">
        <v>-273.24</v>
      </c>
      <c r="DE195" s="1">
        <v>0</v>
      </c>
      <c r="DF195" s="1">
        <v>-127.44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-23285.392380952399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-2033.16625</v>
      </c>
      <c r="C198" s="1">
        <v>-176.51124999999999</v>
      </c>
      <c r="D198" s="1">
        <v>-2000</v>
      </c>
      <c r="E198" s="1">
        <v>-900</v>
      </c>
      <c r="F198" s="1">
        <v>-1998.50291666667</v>
      </c>
      <c r="G198" s="1">
        <v>0</v>
      </c>
      <c r="H198" s="1">
        <v>-284.16000000000003</v>
      </c>
      <c r="I198" s="1">
        <v>-661.13750000000005</v>
      </c>
      <c r="J198" s="1">
        <v>-1324.056</v>
      </c>
      <c r="K198" s="1">
        <v>-157.22749999999999</v>
      </c>
      <c r="L198" s="1">
        <v>-1000</v>
      </c>
      <c r="M198" s="1">
        <v>0</v>
      </c>
      <c r="N198" s="1">
        <v>-1377.70458333333</v>
      </c>
      <c r="O198" s="1">
        <v>-297.48</v>
      </c>
      <c r="P198" s="1">
        <v>-583.23562500000003</v>
      </c>
      <c r="Q198" s="1">
        <v>-566.53333333333296</v>
      </c>
      <c r="R198" s="1">
        <v>-300.33523809523803</v>
      </c>
      <c r="S198" s="1">
        <v>-9116.7009999999991</v>
      </c>
      <c r="T198" s="1">
        <v>-72.022619047619401</v>
      </c>
      <c r="U198" s="1">
        <v>-1380.72357142857</v>
      </c>
      <c r="V198" s="1">
        <v>-1233.18</v>
      </c>
      <c r="W198" s="1">
        <v>-79.3707142857143</v>
      </c>
      <c r="X198" s="1">
        <v>-608.54999999999995</v>
      </c>
      <c r="Y198" s="1">
        <v>-3149.0178928571399</v>
      </c>
      <c r="Z198" s="1">
        <v>0</v>
      </c>
      <c r="AA198" s="1">
        <v>-2165.8903095238102</v>
      </c>
      <c r="AB198" s="1">
        <v>-774.97500000000002</v>
      </c>
      <c r="AC198" s="1">
        <v>-10361.9857142857</v>
      </c>
      <c r="AD198" s="1">
        <v>-1812.3</v>
      </c>
      <c r="AE198" s="1">
        <v>-81.150000000000006</v>
      </c>
      <c r="AF198" s="1">
        <v>-280.27999999999997</v>
      </c>
      <c r="AG198" s="1">
        <v>-1074.114</v>
      </c>
      <c r="AH198" s="1">
        <v>-266.32533333333299</v>
      </c>
      <c r="AI198" s="1">
        <v>-3859.65</v>
      </c>
      <c r="AJ198" s="1">
        <v>-819.9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-45.023571428571401</v>
      </c>
      <c r="AS198" s="1">
        <v>-1138.9401190476201</v>
      </c>
      <c r="AT198" s="1">
        <v>-367.86035714285703</v>
      </c>
      <c r="AU198" s="1">
        <v>-67.807500000000005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-3789.8708333333302</v>
      </c>
      <c r="BB198" s="1">
        <v>-610.58333333333303</v>
      </c>
      <c r="BC198" s="1">
        <v>-1156.9212500000001</v>
      </c>
      <c r="BD198" s="1">
        <v>-1962.2708333333301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</v>
      </c>
      <c r="BO198" s="1">
        <v>-5258.13083333333</v>
      </c>
      <c r="BP198" s="1">
        <v>-284.625</v>
      </c>
      <c r="BQ198" s="1">
        <v>-3917.0321428571401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-1468.00892857143</v>
      </c>
      <c r="CI198" s="1">
        <v>-313.48214285714101</v>
      </c>
      <c r="CJ198" s="1">
        <v>-260.25</v>
      </c>
      <c r="CK198" s="1">
        <v>-2843.1</v>
      </c>
      <c r="CL198" s="1">
        <v>-698.25</v>
      </c>
      <c r="CM198" s="1">
        <v>-39.575000000000003</v>
      </c>
      <c r="CN198" s="1">
        <v>-60.45</v>
      </c>
      <c r="CO198" s="1">
        <v>-279.89999999999998</v>
      </c>
      <c r="CP198" s="1">
        <v>-1021.795</v>
      </c>
      <c r="CQ198" s="1">
        <v>-459.2</v>
      </c>
      <c r="CR198" s="1">
        <v>0</v>
      </c>
      <c r="CS198" s="1">
        <v>0</v>
      </c>
      <c r="CT198" s="1">
        <v>-360.17250000000001</v>
      </c>
      <c r="CU198" s="1">
        <v>0</v>
      </c>
      <c r="CV198" s="1">
        <v>-490.125</v>
      </c>
      <c r="CW198" s="1">
        <v>0</v>
      </c>
      <c r="CX198" s="1">
        <v>-102.013392857143</v>
      </c>
      <c r="CY198" s="1">
        <v>-1185.2874999999999</v>
      </c>
      <c r="CZ198" s="1">
        <v>-152.85</v>
      </c>
      <c r="DA198" s="1">
        <v>-1840.1</v>
      </c>
      <c r="DB198" s="1">
        <v>-2092.3649999999998</v>
      </c>
      <c r="DC198" s="1">
        <v>-91.5</v>
      </c>
      <c r="DD198" s="1">
        <v>-1208.4645</v>
      </c>
      <c r="DE198" s="1">
        <v>-59.4</v>
      </c>
      <c r="DF198" s="1">
        <v>-487.233</v>
      </c>
      <c r="DG198" s="1">
        <v>0</v>
      </c>
      <c r="DH198" s="1">
        <v>-338.71499999999997</v>
      </c>
      <c r="DI198" s="1">
        <v>-1215.7562499999999</v>
      </c>
      <c r="DJ198" s="1">
        <v>-2890.5736607142899</v>
      </c>
      <c r="DK198" s="1">
        <v>-5379.5</v>
      </c>
      <c r="DL198" s="1">
        <v>-1067.625</v>
      </c>
      <c r="DM198" s="1">
        <v>-39.685714285714198</v>
      </c>
      <c r="DN198" s="1">
        <v>-1585.125</v>
      </c>
      <c r="DO198" s="1">
        <v>0</v>
      </c>
      <c r="DP198" s="1">
        <v>-598.1</v>
      </c>
      <c r="DQ198" s="1">
        <v>-488.261071428572</v>
      </c>
      <c r="DR198" s="1">
        <v>0</v>
      </c>
      <c r="DS198" s="1">
        <v>0</v>
      </c>
      <c r="DW198" s="1">
        <v>-20.380952380952401</v>
      </c>
      <c r="DX198" s="1">
        <v>-529.67857142857201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-130062.910309524</v>
      </c>
      <c r="EF198" s="1" t="s">
        <v>512</v>
      </c>
    </row>
    <row r="199" spans="1:136" x14ac:dyDescent="0.2">
      <c r="A199" s="2" t="s">
        <v>513</v>
      </c>
      <c r="B199" s="1">
        <v>-2033.16625</v>
      </c>
      <c r="C199" s="1">
        <v>-176.51124999999999</v>
      </c>
      <c r="D199" s="1">
        <v>-1570.48</v>
      </c>
      <c r="E199" s="1">
        <v>-500</v>
      </c>
      <c r="F199" s="1">
        <v>-2347.3504166666698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-927.70458333333295</v>
      </c>
      <c r="O199" s="1">
        <v>-297.48</v>
      </c>
      <c r="P199" s="1">
        <v>-583.23562500000003</v>
      </c>
      <c r="Q199" s="1">
        <v>-600</v>
      </c>
      <c r="R199" s="1">
        <v>-407.68</v>
      </c>
      <c r="S199" s="1">
        <v>-8901.7676666666703</v>
      </c>
      <c r="T199" s="1">
        <v>-422.77499999999998</v>
      </c>
      <c r="U199" s="1">
        <v>-1415.72357142857</v>
      </c>
      <c r="V199" s="1">
        <v>-1241.9000000000001</v>
      </c>
      <c r="W199" s="1">
        <v>-110.08499999999999</v>
      </c>
      <c r="X199" s="1">
        <v>-1028.55</v>
      </c>
      <c r="Y199" s="1">
        <v>-2148.2358928571398</v>
      </c>
      <c r="Z199" s="1">
        <v>0</v>
      </c>
      <c r="AA199" s="1">
        <v>-2345.4455476190501</v>
      </c>
      <c r="AB199" s="1">
        <v>-1606.2149999999999</v>
      </c>
      <c r="AC199" s="1">
        <v>-3140.9</v>
      </c>
      <c r="AD199" s="1">
        <v>-1812.3</v>
      </c>
      <c r="AE199" s="1">
        <v>-81.150000000000006</v>
      </c>
      <c r="AF199" s="1">
        <v>-280.27999999999997</v>
      </c>
      <c r="AG199" s="1">
        <v>-1074.114</v>
      </c>
      <c r="AH199" s="1">
        <v>-437.952</v>
      </c>
      <c r="AI199" s="1">
        <v>-3859.65</v>
      </c>
      <c r="AJ199" s="1">
        <v>-819.9</v>
      </c>
      <c r="AK199" s="1">
        <v>-1215.5999999999999</v>
      </c>
      <c r="AL199" s="1">
        <v>0</v>
      </c>
      <c r="AM199" s="1">
        <v>0</v>
      </c>
      <c r="AN199" s="1">
        <v>-583.14200000000005</v>
      </c>
      <c r="AO199" s="1">
        <v>-6681.0024999999996</v>
      </c>
      <c r="AP199" s="1">
        <v>-155.92500000000001</v>
      </c>
      <c r="AQ199" s="1">
        <v>-3295.5</v>
      </c>
      <c r="AR199" s="1">
        <v>-47.115000000000002</v>
      </c>
      <c r="AS199" s="1">
        <v>-1171.8924999999999</v>
      </c>
      <c r="AT199" s="1">
        <v>-280.86035714285703</v>
      </c>
      <c r="AU199" s="1">
        <v>-67.807500000000005</v>
      </c>
      <c r="AV199" s="1">
        <v>-74.693749999999994</v>
      </c>
      <c r="AW199" s="1">
        <v>-20.418749999999999</v>
      </c>
      <c r="AX199" s="1">
        <v>0</v>
      </c>
      <c r="AY199" s="1">
        <v>0</v>
      </c>
      <c r="AZ199" s="1">
        <v>0</v>
      </c>
      <c r="BA199" s="1">
        <v>-4801.4958333333298</v>
      </c>
      <c r="BB199" s="1">
        <v>-910.58333333333303</v>
      </c>
      <c r="BC199" s="1">
        <v>-1156.9212500000001</v>
      </c>
      <c r="BD199" s="1">
        <v>-1104.2375</v>
      </c>
      <c r="BE199" s="1">
        <v>-301.95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-89.190000000000097</v>
      </c>
      <c r="BO199" s="1">
        <v>-9373.1725000000006</v>
      </c>
      <c r="BP199" s="1">
        <v>-357.125</v>
      </c>
      <c r="BQ199" s="1">
        <v>-5227.2988095238097</v>
      </c>
      <c r="BR199" s="1">
        <v>0</v>
      </c>
      <c r="BS199" s="1">
        <v>-800</v>
      </c>
      <c r="BT199" s="1">
        <v>-570.9</v>
      </c>
      <c r="BU199" s="1">
        <v>0</v>
      </c>
      <c r="BV199" s="1">
        <v>-118.375</v>
      </c>
      <c r="BW199" s="1">
        <v>-400</v>
      </c>
      <c r="BX199" s="1">
        <v>-547.20000000000005</v>
      </c>
      <c r="BY199" s="1">
        <v>-904.5</v>
      </c>
      <c r="BZ199" s="1">
        <v>-1956.81964285714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-12329.367857142901</v>
      </c>
      <c r="CJ199" s="1">
        <v>-260.25</v>
      </c>
      <c r="CK199" s="1">
        <v>-2843.1</v>
      </c>
      <c r="CL199" s="1">
        <v>-698.25</v>
      </c>
      <c r="CM199" s="1">
        <v>-39.575000000000003</v>
      </c>
      <c r="CN199" s="1">
        <v>-60.45</v>
      </c>
      <c r="CO199" s="1">
        <v>-279.89999999999998</v>
      </c>
      <c r="CP199" s="1">
        <v>-1021.795</v>
      </c>
      <c r="CQ199" s="1">
        <v>-459.2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</v>
      </c>
      <c r="CW199" s="1">
        <v>0</v>
      </c>
      <c r="CX199" s="1">
        <v>-123.15625</v>
      </c>
      <c r="CY199" s="1">
        <v>-935.28750000000002</v>
      </c>
      <c r="CZ199" s="1">
        <v>-152.85</v>
      </c>
      <c r="DA199" s="1">
        <v>-2023.9</v>
      </c>
      <c r="DB199" s="1">
        <v>-2092.3649999999998</v>
      </c>
      <c r="DC199" s="1">
        <v>-91.5</v>
      </c>
      <c r="DD199" s="1">
        <v>-1412.9925000000001</v>
      </c>
      <c r="DE199" s="1">
        <v>-59.4</v>
      </c>
      <c r="DF199" s="1">
        <v>-487.233</v>
      </c>
      <c r="DG199" s="1">
        <v>0</v>
      </c>
      <c r="DH199" s="1">
        <v>-338.71499999999997</v>
      </c>
      <c r="DI199" s="1">
        <v>-1215.7562499999999</v>
      </c>
      <c r="DJ199" s="1">
        <v>-2351.5736607142799</v>
      </c>
      <c r="DK199" s="1">
        <v>-5514.5</v>
      </c>
      <c r="DL199" s="1">
        <v>-1067.625</v>
      </c>
      <c r="DM199" s="1">
        <v>-70.200000000000102</v>
      </c>
      <c r="DN199" s="1">
        <v>-1585.125</v>
      </c>
      <c r="DO199" s="1">
        <v>0</v>
      </c>
      <c r="DP199" s="1">
        <v>-598.1</v>
      </c>
      <c r="DQ199" s="1">
        <v>-488.261071428572</v>
      </c>
      <c r="DR199" s="1">
        <v>0</v>
      </c>
      <c r="DS199" s="1">
        <v>-19.0238095238096</v>
      </c>
      <c r="DW199" s="1">
        <v>-398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-143930.10342857099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-176.51124999999999</v>
      </c>
      <c r="D200" s="1">
        <v>-1570.48</v>
      </c>
      <c r="E200" s="1">
        <v>-500</v>
      </c>
      <c r="F200" s="1">
        <v>-1966.2904166666699</v>
      </c>
      <c r="G200" s="1">
        <v>0</v>
      </c>
      <c r="H200" s="1">
        <v>-284.16000000000003</v>
      </c>
      <c r="I200" s="1">
        <v>-661.13750000000005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-927.70458333333295</v>
      </c>
      <c r="O200" s="1">
        <v>-297.48</v>
      </c>
      <c r="P200" s="1">
        <v>-583.23562500000003</v>
      </c>
      <c r="Q200" s="1">
        <v>-600</v>
      </c>
      <c r="R200" s="1">
        <v>-407.68</v>
      </c>
      <c r="S200" s="1">
        <v>-12883.327666666701</v>
      </c>
      <c r="T200" s="1">
        <v>-422.77499999999998</v>
      </c>
      <c r="U200" s="1">
        <v>-1258.2685714285701</v>
      </c>
      <c r="V200" s="1">
        <v>-1233.18</v>
      </c>
      <c r="W200" s="1">
        <v>-110.08499999999999</v>
      </c>
      <c r="X200" s="1">
        <v>-1028.55</v>
      </c>
      <c r="Y200" s="1">
        <v>-2159.1730357142901</v>
      </c>
      <c r="Z200" s="1">
        <v>0</v>
      </c>
      <c r="AA200" s="1">
        <v>-2294.0398333333301</v>
      </c>
      <c r="AB200" s="1">
        <v>-1268.5150000000001</v>
      </c>
      <c r="AC200" s="1">
        <v>-2243.46</v>
      </c>
      <c r="AD200" s="1">
        <v>-1812.3</v>
      </c>
      <c r="AE200" s="1">
        <v>-81.150000000000006</v>
      </c>
      <c r="AF200" s="1">
        <v>-280.27999999999997</v>
      </c>
      <c r="AG200" s="1">
        <v>-1109.4739999999999</v>
      </c>
      <c r="AH200" s="1">
        <v>-357.75200000000001</v>
      </c>
      <c r="AI200" s="1">
        <v>-3859.65</v>
      </c>
      <c r="AJ200" s="1">
        <v>-819.9</v>
      </c>
      <c r="AK200" s="1">
        <v>-1215.5999999999999</v>
      </c>
      <c r="AL200" s="1">
        <v>0</v>
      </c>
      <c r="AM200" s="1">
        <v>0</v>
      </c>
      <c r="AN200" s="1">
        <v>-583.14200000000005</v>
      </c>
      <c r="AO200" s="1">
        <v>-4681.0024999999996</v>
      </c>
      <c r="AP200" s="1">
        <v>-155.92500000000001</v>
      </c>
      <c r="AQ200" s="1">
        <v>-3295.5</v>
      </c>
      <c r="AR200" s="1">
        <v>-47.115000000000002</v>
      </c>
      <c r="AS200" s="1">
        <v>-1171.8924999999999</v>
      </c>
      <c r="AT200" s="1">
        <v>-283.35750000000002</v>
      </c>
      <c r="AU200" s="1">
        <v>-67.807500000000005</v>
      </c>
      <c r="AV200" s="1">
        <v>-74.693750000000094</v>
      </c>
      <c r="AW200" s="1">
        <v>-20.418749999999999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-563.79166666666697</v>
      </c>
      <c r="BC200" s="1">
        <v>-1156.9212500000001</v>
      </c>
      <c r="BD200" s="1">
        <v>-1721.07083333333</v>
      </c>
      <c r="BE200" s="1">
        <v>-301.95</v>
      </c>
      <c r="BF200" s="1">
        <v>-704.0625</v>
      </c>
      <c r="BG200" s="1">
        <v>-168</v>
      </c>
      <c r="BH200" s="1">
        <v>-700</v>
      </c>
      <c r="BI200" s="1">
        <v>-300</v>
      </c>
      <c r="BJ200" s="1">
        <v>-377.4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-4546.2974999999997</v>
      </c>
      <c r="BP200" s="1">
        <v>-357.125</v>
      </c>
      <c r="BQ200" s="1">
        <v>-5830.63214285714</v>
      </c>
      <c r="BR200" s="1">
        <v>0</v>
      </c>
      <c r="BS200" s="1">
        <v>-137</v>
      </c>
      <c r="BT200" s="1">
        <v>-570.9</v>
      </c>
      <c r="BU200" s="1">
        <v>0</v>
      </c>
      <c r="BV200" s="1">
        <v>-118.375</v>
      </c>
      <c r="BW200" s="1">
        <v>-300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-158.22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-7229.7178571428503</v>
      </c>
      <c r="CJ200" s="1">
        <v>-260.25</v>
      </c>
      <c r="CK200" s="1">
        <v>-2843.1</v>
      </c>
      <c r="CL200" s="1">
        <v>-698.25</v>
      </c>
      <c r="CM200" s="1">
        <v>-39.575000000000003</v>
      </c>
      <c r="CN200" s="1">
        <v>-60.45</v>
      </c>
      <c r="CO200" s="1">
        <v>-279.89999999999998</v>
      </c>
      <c r="CP200" s="1">
        <v>-1021.795</v>
      </c>
      <c r="CQ200" s="1">
        <v>-459.2</v>
      </c>
      <c r="CR200" s="1">
        <v>0</v>
      </c>
      <c r="CS200" s="1">
        <v>0</v>
      </c>
      <c r="CT200" s="1">
        <v>-608.57249999999999</v>
      </c>
      <c r="CU200" s="1">
        <v>0</v>
      </c>
      <c r="CV200" s="1">
        <v>-412</v>
      </c>
      <c r="CW200" s="1">
        <v>0</v>
      </c>
      <c r="CX200" s="1">
        <v>-123.15625</v>
      </c>
      <c r="CY200" s="1">
        <v>-935.287499999999</v>
      </c>
      <c r="CZ200" s="1">
        <v>-152.85</v>
      </c>
      <c r="DA200" s="1">
        <v>-891.9</v>
      </c>
      <c r="DB200" s="1">
        <v>-2092.3649999999998</v>
      </c>
      <c r="DC200" s="1">
        <v>-91.5</v>
      </c>
      <c r="DD200" s="1">
        <v>-1257.5525</v>
      </c>
      <c r="DE200" s="1">
        <v>-59.4</v>
      </c>
      <c r="DF200" s="1">
        <v>-487.23299999999898</v>
      </c>
      <c r="DG200" s="1">
        <v>0</v>
      </c>
      <c r="DH200" s="1">
        <v>-338.71499999999997</v>
      </c>
      <c r="DI200" s="1">
        <v>-1215.7562499999999</v>
      </c>
      <c r="DJ200" s="1">
        <v>-2251.5736607142899</v>
      </c>
      <c r="DK200" s="1">
        <v>-5318.875</v>
      </c>
      <c r="DL200" s="1">
        <v>-1067.625</v>
      </c>
      <c r="DM200" s="1">
        <v>-70.2</v>
      </c>
      <c r="DN200" s="1">
        <v>-1585.125</v>
      </c>
      <c r="DO200" s="1">
        <v>0</v>
      </c>
      <c r="DP200" s="1">
        <v>-598.1</v>
      </c>
      <c r="DQ200" s="1">
        <v>-488.261071428572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</v>
      </c>
      <c r="E201" s="1">
        <v>-250</v>
      </c>
      <c r="F201" s="1">
        <v>-1936.3170833333299</v>
      </c>
      <c r="G201" s="1">
        <v>-4.94285714285712</v>
      </c>
      <c r="H201" s="1">
        <v>-284.16000000000003</v>
      </c>
      <c r="I201" s="1">
        <v>-661.13750000000005</v>
      </c>
      <c r="J201" s="1">
        <v>-1427.1759999999999</v>
      </c>
      <c r="K201" s="1">
        <v>-157.22749999999999</v>
      </c>
      <c r="L201" s="1">
        <v>-1000</v>
      </c>
      <c r="M201" s="1">
        <v>0</v>
      </c>
      <c r="N201" s="1">
        <v>-677.70458333333295</v>
      </c>
      <c r="O201" s="1">
        <v>-519.09</v>
      </c>
      <c r="P201" s="1">
        <v>-583.23562500000003</v>
      </c>
      <c r="Q201" s="1">
        <v>-600</v>
      </c>
      <c r="R201" s="1">
        <v>-407.68</v>
      </c>
      <c r="S201" s="1">
        <v>-29158.994333333299</v>
      </c>
      <c r="T201" s="1">
        <v>-422.77499999999998</v>
      </c>
      <c r="U201" s="1">
        <v>-1258.2685714285701</v>
      </c>
      <c r="V201" s="1">
        <v>-1233.18</v>
      </c>
      <c r="W201" s="1">
        <v>-110.08499999999999</v>
      </c>
      <c r="X201" s="1">
        <v>-1028.55</v>
      </c>
      <c r="Y201" s="1">
        <v>-2659.1730357142901</v>
      </c>
      <c r="Z201" s="1">
        <v>0</v>
      </c>
      <c r="AA201" s="1">
        <v>-2294.0398333333301</v>
      </c>
      <c r="AB201" s="1">
        <v>-764.875</v>
      </c>
      <c r="AC201" s="1">
        <v>-210.21000000000299</v>
      </c>
      <c r="AD201" s="1">
        <v>-1812.3</v>
      </c>
      <c r="AE201" s="1">
        <v>-81.150000000000006</v>
      </c>
      <c r="AF201" s="1">
        <v>-280.27999999999997</v>
      </c>
      <c r="AG201" s="1">
        <v>-1109.4739999999999</v>
      </c>
      <c r="AH201" s="1">
        <v>-187.99199999999999</v>
      </c>
      <c r="AI201" s="1">
        <v>-3859.65</v>
      </c>
      <c r="AJ201" s="1">
        <v>-819.9</v>
      </c>
      <c r="AK201" s="1">
        <v>-1215.5999999999999</v>
      </c>
      <c r="AL201" s="1">
        <v>0</v>
      </c>
      <c r="AM201" s="1">
        <v>0</v>
      </c>
      <c r="AN201" s="1">
        <v>-583.14200000000005</v>
      </c>
      <c r="AO201" s="1">
        <v>-2893.7024999999999</v>
      </c>
      <c r="AP201" s="1">
        <v>-155.92500000000001</v>
      </c>
      <c r="AQ201" s="1">
        <v>-3295.5</v>
      </c>
      <c r="AR201" s="1">
        <v>-47.115000000000002</v>
      </c>
      <c r="AS201" s="1">
        <v>-1171.8924999999999</v>
      </c>
      <c r="AT201" s="1">
        <v>-283.35750000000002</v>
      </c>
      <c r="AU201" s="1">
        <v>-67.807500000000005</v>
      </c>
      <c r="AV201" s="1">
        <v>-74.693750000000094</v>
      </c>
      <c r="AW201" s="1">
        <v>-20.418749999999999</v>
      </c>
      <c r="AX201" s="1">
        <v>0</v>
      </c>
      <c r="AY201" s="1">
        <v>0</v>
      </c>
      <c r="AZ201" s="1">
        <v>0</v>
      </c>
      <c r="BA201" s="1">
        <v>-2701.4958333333302</v>
      </c>
      <c r="BB201" s="1">
        <v>-563.79166666666595</v>
      </c>
      <c r="BC201" s="1">
        <v>-1156.9212500000001</v>
      </c>
      <c r="BD201" s="1">
        <v>-2337.2708333333298</v>
      </c>
      <c r="BE201" s="1">
        <v>-301.95</v>
      </c>
      <c r="BF201" s="1">
        <v>-704.0625</v>
      </c>
      <c r="BG201" s="1">
        <v>-168</v>
      </c>
      <c r="BH201" s="1">
        <v>-700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-7855.7974999999997</v>
      </c>
      <c r="BP201" s="1">
        <v>-407.125</v>
      </c>
      <c r="BQ201" s="1">
        <v>-8171.8321428571398</v>
      </c>
      <c r="BR201" s="1">
        <v>0</v>
      </c>
      <c r="BS201" s="1">
        <v>-137</v>
      </c>
      <c r="BT201" s="1">
        <v>-570.9</v>
      </c>
      <c r="BU201" s="1">
        <v>0</v>
      </c>
      <c r="BV201" s="1">
        <v>-118.375</v>
      </c>
      <c r="BW201" s="1">
        <v>-300</v>
      </c>
      <c r="BX201" s="1">
        <v>-547.20000000000005</v>
      </c>
      <c r="BY201" s="1">
        <v>-904.5</v>
      </c>
      <c r="BZ201" s="1">
        <v>-1956.9625000000001</v>
      </c>
      <c r="CA201" s="1">
        <v>-360.99999999999898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-6475.7178571428703</v>
      </c>
      <c r="CJ201" s="1">
        <v>-260.25</v>
      </c>
      <c r="CK201" s="1">
        <v>-2843.1</v>
      </c>
      <c r="CL201" s="1">
        <v>-698.25</v>
      </c>
      <c r="CM201" s="1">
        <v>-39.575000000000003</v>
      </c>
      <c r="CN201" s="1">
        <v>-60.450000000000102</v>
      </c>
      <c r="CO201" s="1">
        <v>-279.89999999999998</v>
      </c>
      <c r="CP201" s="1">
        <v>-422.99500000000103</v>
      </c>
      <c r="CQ201" s="1">
        <v>-395.2</v>
      </c>
      <c r="CR201" s="1">
        <v>0</v>
      </c>
      <c r="CS201" s="1">
        <v>0</v>
      </c>
      <c r="CT201" s="1">
        <v>-360.17250000000001</v>
      </c>
      <c r="CU201" s="1">
        <v>0</v>
      </c>
      <c r="CV201" s="1">
        <v>-412</v>
      </c>
      <c r="CW201" s="1">
        <v>0</v>
      </c>
      <c r="CX201" s="1">
        <v>-123.15625</v>
      </c>
      <c r="CY201" s="1">
        <v>-485.28750000000002</v>
      </c>
      <c r="CZ201" s="1">
        <v>-152.85</v>
      </c>
      <c r="DA201" s="1">
        <v>-891.9</v>
      </c>
      <c r="DB201" s="1">
        <v>-2092.3649999999998</v>
      </c>
      <c r="DC201" s="1">
        <v>-91.5</v>
      </c>
      <c r="DD201" s="1">
        <v>-1053.0245</v>
      </c>
      <c r="DE201" s="1">
        <v>-59.4</v>
      </c>
      <c r="DF201" s="1">
        <v>-487.233</v>
      </c>
      <c r="DG201" s="1">
        <v>0</v>
      </c>
      <c r="DH201" s="1">
        <v>-338.71499999999997</v>
      </c>
      <c r="DI201" s="1">
        <v>-1215.7562499999999</v>
      </c>
      <c r="DJ201" s="1">
        <v>-3116.0111607142799</v>
      </c>
      <c r="DK201" s="1">
        <v>-5183.875</v>
      </c>
      <c r="DL201" s="1">
        <v>-1067.625</v>
      </c>
      <c r="DM201" s="1">
        <v>-70.2</v>
      </c>
      <c r="DN201" s="1">
        <v>-1585.125</v>
      </c>
      <c r="DO201" s="1">
        <v>0</v>
      </c>
      <c r="DP201" s="1">
        <v>-598.1</v>
      </c>
      <c r="DQ201" s="1">
        <v>-425.70107142857103</v>
      </c>
      <c r="DR201" s="1">
        <v>-683.13095238095195</v>
      </c>
      <c r="DS201" s="1">
        <v>-1212.75</v>
      </c>
      <c r="DW201" s="1">
        <v>-398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</v>
      </c>
      <c r="EF201" s="1" t="s">
        <v>515</v>
      </c>
    </row>
    <row r="202" spans="1:136" x14ac:dyDescent="0.2">
      <c r="A202" s="2" t="s">
        <v>516</v>
      </c>
      <c r="B202" s="1">
        <v>-2033.16625</v>
      </c>
      <c r="C202" s="1">
        <v>-176.51124999999999</v>
      </c>
      <c r="D202" s="1">
        <v>-1570.48</v>
      </c>
      <c r="E202" s="1">
        <v>-50.940000000000097</v>
      </c>
      <c r="F202" s="1">
        <v>-2116.2904166666699</v>
      </c>
      <c r="G202" s="1">
        <v>-72.45</v>
      </c>
      <c r="H202" s="1">
        <v>-284.16000000000003</v>
      </c>
      <c r="I202" s="1">
        <v>-661.13750000000005</v>
      </c>
      <c r="J202" s="1">
        <v>-1427.1759999999999</v>
      </c>
      <c r="K202" s="1">
        <v>-157.22749999999999</v>
      </c>
      <c r="L202" s="1">
        <v>-800</v>
      </c>
      <c r="M202" s="1">
        <v>0</v>
      </c>
      <c r="N202" s="1">
        <v>-463.22458333333299</v>
      </c>
      <c r="O202" s="1">
        <v>-419.09</v>
      </c>
      <c r="P202" s="1">
        <v>-583.23562500000003</v>
      </c>
      <c r="Q202" s="1">
        <v>-4000</v>
      </c>
      <c r="R202" s="1">
        <v>-407.68</v>
      </c>
      <c r="S202" s="1">
        <v>-8891.6663333333399</v>
      </c>
      <c r="T202" s="1">
        <v>-422.77499999999998</v>
      </c>
      <c r="U202" s="1">
        <v>-1008.26857142857</v>
      </c>
      <c r="V202" s="1">
        <v>-1233.18</v>
      </c>
      <c r="W202" s="1">
        <v>-110.08499999999999</v>
      </c>
      <c r="X202" s="1">
        <v>-1028.55</v>
      </c>
      <c r="Y202" s="1">
        <v>-1913.23589285714</v>
      </c>
      <c r="Z202" s="1">
        <v>0</v>
      </c>
      <c r="AA202" s="1">
        <v>-2345.3655476190502</v>
      </c>
      <c r="AB202" s="1">
        <v>-764.87500000000102</v>
      </c>
      <c r="AC202" s="1">
        <v>-210.20999999999501</v>
      </c>
      <c r="AD202" s="1">
        <v>-1812.3</v>
      </c>
      <c r="AE202" s="1">
        <v>-81.150000000000006</v>
      </c>
      <c r="AF202" s="1">
        <v>-280.27999999999997</v>
      </c>
      <c r="AG202" s="1">
        <v>-1050.9939999999999</v>
      </c>
      <c r="AH202" s="1">
        <v>-187.99199999999999</v>
      </c>
      <c r="AI202" s="1">
        <v>-3859.65</v>
      </c>
      <c r="AJ202" s="1">
        <v>-819.9</v>
      </c>
      <c r="AK202" s="1">
        <v>-1215.5999999999999</v>
      </c>
      <c r="AL202" s="1">
        <v>0</v>
      </c>
      <c r="AM202" s="1">
        <v>0</v>
      </c>
      <c r="AN202" s="1">
        <v>-583.14200000000005</v>
      </c>
      <c r="AO202" s="1">
        <v>-4886.0462499999903</v>
      </c>
      <c r="AP202" s="1">
        <v>-155.92500000000001</v>
      </c>
      <c r="AQ202" s="1">
        <v>-3295.5</v>
      </c>
      <c r="AR202" s="1">
        <v>-47.115000000000002</v>
      </c>
      <c r="AS202" s="1">
        <v>-1171.8924999999999</v>
      </c>
      <c r="AT202" s="1">
        <v>-280.86035714285703</v>
      </c>
      <c r="AU202" s="1">
        <v>-67.807500000000005</v>
      </c>
      <c r="AV202" s="1">
        <v>-74.693749999999994</v>
      </c>
      <c r="AW202" s="1">
        <v>-20.418749999999999</v>
      </c>
      <c r="AX202" s="1">
        <v>0</v>
      </c>
      <c r="AY202" s="1">
        <v>0</v>
      </c>
      <c r="AZ202" s="1">
        <v>0</v>
      </c>
      <c r="BA202" s="1">
        <v>-2251.4958333333302</v>
      </c>
      <c r="BB202" s="1">
        <v>-563.79166666666697</v>
      </c>
      <c r="BC202" s="1">
        <v>-1156.9212500000001</v>
      </c>
      <c r="BD202" s="1">
        <v>-3622.8708333333302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-300</v>
      </c>
      <c r="BJ202" s="1">
        <v>-377.4</v>
      </c>
      <c r="BK202" s="1">
        <v>-110.625</v>
      </c>
      <c r="BL202" s="1">
        <v>0</v>
      </c>
      <c r="BM202" s="1">
        <v>-936.625</v>
      </c>
      <c r="BN202" s="1">
        <v>-452.39</v>
      </c>
      <c r="BO202" s="1">
        <v>-7555.7974999999997</v>
      </c>
      <c r="BP202" s="1">
        <v>-307.125</v>
      </c>
      <c r="BQ202" s="1">
        <v>-5977.9654761904703</v>
      </c>
      <c r="BR202" s="1">
        <v>0</v>
      </c>
      <c r="BS202" s="1">
        <v>-137</v>
      </c>
      <c r="BT202" s="1">
        <v>-570.9</v>
      </c>
      <c r="BU202" s="1">
        <v>0</v>
      </c>
      <c r="BV202" s="1">
        <v>-118.375</v>
      </c>
      <c r="BW202" s="1">
        <v>-300</v>
      </c>
      <c r="BX202" s="1">
        <v>-547.20000000000005</v>
      </c>
      <c r="BY202" s="1">
        <v>-904.5</v>
      </c>
      <c r="BZ202" s="1">
        <v>-2056.81964285714</v>
      </c>
      <c r="CA202" s="1">
        <v>-199</v>
      </c>
      <c r="CB202" s="1">
        <v>0</v>
      </c>
      <c r="CC202" s="1">
        <v>0</v>
      </c>
      <c r="CD202" s="1">
        <v>-158.22</v>
      </c>
      <c r="CE202" s="1">
        <v>0</v>
      </c>
      <c r="CF202" s="1">
        <v>0</v>
      </c>
      <c r="CG202" s="1">
        <v>0</v>
      </c>
      <c r="CH202" s="1">
        <v>-11827.4375</v>
      </c>
      <c r="CI202" s="1">
        <v>-8969.62499999998</v>
      </c>
      <c r="CJ202" s="1">
        <v>-260.25</v>
      </c>
      <c r="CK202" s="1">
        <v>-2843.1</v>
      </c>
      <c r="CL202" s="1">
        <v>-698.25</v>
      </c>
      <c r="CM202" s="1">
        <v>-39.575000000000003</v>
      </c>
      <c r="CN202" s="1">
        <v>-60.449999999999903</v>
      </c>
      <c r="CO202" s="1">
        <v>-279.89999999999998</v>
      </c>
      <c r="CP202" s="1">
        <v>-334.51499999999902</v>
      </c>
      <c r="CQ202" s="1">
        <v>-395.2</v>
      </c>
      <c r="CR202" s="1">
        <v>0</v>
      </c>
      <c r="CS202" s="1">
        <v>0</v>
      </c>
      <c r="CT202" s="1">
        <v>-266.41250000000002</v>
      </c>
      <c r="CU202" s="1">
        <v>-21.053571428571502</v>
      </c>
      <c r="CV202" s="1">
        <v>-412</v>
      </c>
      <c r="CW202" s="1">
        <v>0</v>
      </c>
      <c r="CX202" s="1">
        <v>-123.15625</v>
      </c>
      <c r="CY202" s="1">
        <v>-555.28750000000105</v>
      </c>
      <c r="CZ202" s="1">
        <v>-152.85</v>
      </c>
      <c r="DA202" s="1">
        <v>-891.89999999999895</v>
      </c>
      <c r="DB202" s="1">
        <v>-2092.3649999999998</v>
      </c>
      <c r="DC202" s="1">
        <v>-91.5</v>
      </c>
      <c r="DD202" s="1">
        <v>-990.54449999999997</v>
      </c>
      <c r="DE202" s="1">
        <v>-59.4</v>
      </c>
      <c r="DF202" s="1">
        <v>-487.233</v>
      </c>
      <c r="DG202" s="1">
        <v>0</v>
      </c>
      <c r="DH202" s="1">
        <v>-338.71499999999997</v>
      </c>
      <c r="DI202" s="1">
        <v>-1254.2562499999999</v>
      </c>
      <c r="DJ202" s="1">
        <v>-3116.0111607142899</v>
      </c>
      <c r="DK202" s="1">
        <v>-4673.375</v>
      </c>
      <c r="DL202" s="1">
        <v>-1067.625</v>
      </c>
      <c r="DM202" s="1">
        <v>-70.2</v>
      </c>
      <c r="DN202" s="1">
        <v>-1585.125</v>
      </c>
      <c r="DO202" s="1">
        <v>0</v>
      </c>
      <c r="DP202" s="1">
        <v>-598.099999999999</v>
      </c>
      <c r="DQ202" s="1">
        <v>-464.45107142857103</v>
      </c>
      <c r="DR202" s="1">
        <v>-768.9375</v>
      </c>
      <c r="DS202" s="1">
        <v>-1212.75</v>
      </c>
      <c r="DW202" s="1">
        <v>-398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-131815.08308333301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</v>
      </c>
      <c r="E203" s="1">
        <v>-50.94</v>
      </c>
      <c r="F203" s="1">
        <v>-2116.2904166666699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</v>
      </c>
      <c r="M203" s="1">
        <v>0</v>
      </c>
      <c r="N203" s="1">
        <v>-463.22458333333299</v>
      </c>
      <c r="O203" s="1">
        <v>-297.48</v>
      </c>
      <c r="P203" s="1">
        <v>-583.23562500000003</v>
      </c>
      <c r="Q203" s="1">
        <v>-600</v>
      </c>
      <c r="R203" s="1">
        <v>-407.68</v>
      </c>
      <c r="S203" s="1">
        <v>-8691.6663333333308</v>
      </c>
      <c r="T203" s="1">
        <v>-422.77499999999998</v>
      </c>
      <c r="U203" s="1">
        <v>-1008.26857142857</v>
      </c>
      <c r="V203" s="1">
        <v>-1233.18</v>
      </c>
      <c r="W203" s="1">
        <v>-110.08499999999999</v>
      </c>
      <c r="X203" s="1">
        <v>-1028.55</v>
      </c>
      <c r="Y203" s="1">
        <v>-2588.8278928571399</v>
      </c>
      <c r="Z203" s="1">
        <v>1.7763568394002501E-15</v>
      </c>
      <c r="AA203" s="1">
        <v>-2195.3655476190502</v>
      </c>
      <c r="AB203" s="1">
        <v>-764.875</v>
      </c>
      <c r="AC203" s="1">
        <v>-210.21</v>
      </c>
      <c r="AD203" s="1">
        <v>-1812.3</v>
      </c>
      <c r="AE203" s="1">
        <v>-81.150000000000006</v>
      </c>
      <c r="AF203" s="1">
        <v>-280.27999999999997</v>
      </c>
      <c r="AG203" s="1">
        <v>-1050.9939999999999</v>
      </c>
      <c r="AH203" s="1">
        <v>-187.99199999999999</v>
      </c>
      <c r="AI203" s="1">
        <v>-3859.65</v>
      </c>
      <c r="AJ203" s="1">
        <v>-819.9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</v>
      </c>
      <c r="AP203" s="1">
        <v>-155.92500000000001</v>
      </c>
      <c r="AQ203" s="1">
        <v>-3295.5</v>
      </c>
      <c r="AR203" s="1">
        <v>-47.115000000000002</v>
      </c>
      <c r="AS203" s="1">
        <v>-1171.8924999999999</v>
      </c>
      <c r="AT203" s="1">
        <v>-280.86035714285703</v>
      </c>
      <c r="AU203" s="1">
        <v>-67.807500000000005</v>
      </c>
      <c r="AV203" s="1">
        <v>-74.693749999999994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-1723.8291666666701</v>
      </c>
      <c r="BB203" s="1">
        <v>-563.79166666666697</v>
      </c>
      <c r="BC203" s="1">
        <v>-1156.9212500000001</v>
      </c>
      <c r="BD203" s="1">
        <v>-1799.37083333333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-4236.2321428571404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</v>
      </c>
      <c r="BX203" s="1">
        <v>-547.20000000000005</v>
      </c>
      <c r="BY203" s="1">
        <v>-904.5</v>
      </c>
      <c r="BZ203" s="1">
        <v>-1777.31964285714</v>
      </c>
      <c r="CA203" s="1">
        <v>-199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-7577.0249999999996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-60.45</v>
      </c>
      <c r="CO203" s="1">
        <v>-279.89999999999998</v>
      </c>
      <c r="CP203" s="1">
        <v>-334.51499999999999</v>
      </c>
      <c r="CQ203" s="1">
        <v>-395.2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</v>
      </c>
      <c r="CW203" s="1">
        <v>0</v>
      </c>
      <c r="CX203" s="1">
        <v>-123.15625</v>
      </c>
      <c r="CY203" s="1">
        <v>-555.28750000000002</v>
      </c>
      <c r="CZ203" s="1">
        <v>-152.85</v>
      </c>
      <c r="DA203" s="1">
        <v>-891.9</v>
      </c>
      <c r="DB203" s="1">
        <v>-2092.3649999999998</v>
      </c>
      <c r="DC203" s="1">
        <v>-91.5</v>
      </c>
      <c r="DD203" s="1">
        <v>-990.54449999999997</v>
      </c>
      <c r="DE203" s="1">
        <v>-59.4</v>
      </c>
      <c r="DF203" s="1">
        <v>-487.233</v>
      </c>
      <c r="DG203" s="1">
        <v>0</v>
      </c>
      <c r="DH203" s="1">
        <v>-338.71499999999997</v>
      </c>
      <c r="DI203" s="1">
        <v>-1254.2562499999999</v>
      </c>
      <c r="DJ203" s="1">
        <v>-2186.2611607142799</v>
      </c>
      <c r="DK203" s="1">
        <v>-4673.375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-598.1</v>
      </c>
      <c r="DQ203" s="1">
        <v>-464.45107142857103</v>
      </c>
      <c r="DR203" s="1">
        <v>0</v>
      </c>
      <c r="DS203" s="1">
        <v>-19.023809523809501</v>
      </c>
      <c r="DW203" s="1">
        <v>-398</v>
      </c>
      <c r="DX203" s="1">
        <v>-894.25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-117868.12782142901</v>
      </c>
      <c r="EF203" s="1" t="s">
        <v>517</v>
      </c>
    </row>
    <row r="204" spans="1:136" x14ac:dyDescent="0.2">
      <c r="A204" s="2" t="s">
        <v>518</v>
      </c>
      <c r="B204" s="1">
        <v>-2033.16625</v>
      </c>
      <c r="C204" s="1">
        <v>-176.51124999999999</v>
      </c>
      <c r="D204" s="1">
        <v>-1570.48</v>
      </c>
      <c r="E204" s="1">
        <v>-50.939999999999898</v>
      </c>
      <c r="F204" s="1">
        <v>-1587.4695833333301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</v>
      </c>
      <c r="M204" s="1">
        <v>0</v>
      </c>
      <c r="N204" s="1">
        <v>-463.22458333333299</v>
      </c>
      <c r="O204" s="1">
        <v>-297.48</v>
      </c>
      <c r="P204" s="1">
        <v>-583.23562500000003</v>
      </c>
      <c r="Q204" s="1">
        <v>-600</v>
      </c>
      <c r="R204" s="1">
        <v>-407.68</v>
      </c>
      <c r="S204" s="1">
        <v>-8891.6663333333399</v>
      </c>
      <c r="T204" s="1">
        <v>-422.77499999999998</v>
      </c>
      <c r="U204" s="1">
        <v>-1258.2685714285701</v>
      </c>
      <c r="V204" s="1">
        <v>-1233.18</v>
      </c>
      <c r="W204" s="1">
        <v>-110.08499999999999</v>
      </c>
      <c r="X204" s="1">
        <v>-1028.55</v>
      </c>
      <c r="Y204" s="1">
        <v>-2588.8278928571399</v>
      </c>
      <c r="Z204" s="1">
        <v>1.7763568394002501E-15</v>
      </c>
      <c r="AA204" s="1">
        <v>-2192.2160238095198</v>
      </c>
      <c r="AB204" s="1">
        <v>-764.875</v>
      </c>
      <c r="AC204" s="1">
        <v>-210.21</v>
      </c>
      <c r="AD204" s="1">
        <v>-1812.3</v>
      </c>
      <c r="AE204" s="1">
        <v>-81.150000000000006</v>
      </c>
      <c r="AF204" s="1">
        <v>-280.27999999999997</v>
      </c>
      <c r="AG204" s="1">
        <v>-865.63400000000001</v>
      </c>
      <c r="AH204" s="1">
        <v>-187.99199999999999</v>
      </c>
      <c r="AI204" s="1">
        <v>-3859.65</v>
      </c>
      <c r="AJ204" s="1">
        <v>-819.9</v>
      </c>
      <c r="AK204" s="1">
        <v>-1215.5999999999999</v>
      </c>
      <c r="AL204" s="1">
        <v>0</v>
      </c>
      <c r="AM204" s="1">
        <v>0</v>
      </c>
      <c r="AN204" s="1">
        <v>-583.14200000000005</v>
      </c>
      <c r="AO204" s="1">
        <v>-2893.7024999999999</v>
      </c>
      <c r="AP204" s="1">
        <v>-155.92500000000001</v>
      </c>
      <c r="AQ204" s="1">
        <v>-3295.5</v>
      </c>
      <c r="AR204" s="1">
        <v>-47.115000000000002</v>
      </c>
      <c r="AS204" s="1">
        <v>-1171.8924999999999</v>
      </c>
      <c r="AT204" s="1">
        <v>-280.86035714285703</v>
      </c>
      <c r="AU204" s="1">
        <v>-67.807500000000005</v>
      </c>
      <c r="AV204" s="1">
        <v>-74.693749999999994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-1483.1708333333299</v>
      </c>
      <c r="BE204" s="1">
        <v>-301.95</v>
      </c>
      <c r="BF204" s="1">
        <v>-704.0625</v>
      </c>
      <c r="BG204" s="1">
        <v>-168</v>
      </c>
      <c r="BH204" s="1">
        <v>-700</v>
      </c>
      <c r="BI204" s="1">
        <v>-338.3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-6419.7141666666703</v>
      </c>
      <c r="BP204" s="1">
        <v>-134.625</v>
      </c>
      <c r="BQ204" s="1">
        <v>-3986.2321428571399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</v>
      </c>
      <c r="BX204" s="1">
        <v>-547.20000000000005</v>
      </c>
      <c r="BY204" s="1">
        <v>-904.5</v>
      </c>
      <c r="BZ204" s="1">
        <v>-1777.31964285714</v>
      </c>
      <c r="CA204" s="1">
        <v>-199</v>
      </c>
      <c r="CB204" s="1">
        <v>0</v>
      </c>
      <c r="CC204" s="1">
        <v>0</v>
      </c>
      <c r="CD204" s="1">
        <v>-158.22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-4877.375</v>
      </c>
      <c r="CJ204" s="1">
        <v>-260.25</v>
      </c>
      <c r="CK204" s="1">
        <v>-2843.1</v>
      </c>
      <c r="CL204" s="1">
        <v>-698.25</v>
      </c>
      <c r="CM204" s="1">
        <v>-39.575000000000003</v>
      </c>
      <c r="CN204" s="1">
        <v>-60.45</v>
      </c>
      <c r="CO204" s="1">
        <v>-279.89999999999998</v>
      </c>
      <c r="CP204" s="1">
        <v>-334.51499999999902</v>
      </c>
      <c r="CQ204" s="1">
        <v>-395.2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</v>
      </c>
      <c r="CW204" s="1">
        <v>0</v>
      </c>
      <c r="CX204" s="1">
        <v>-123.15625</v>
      </c>
      <c r="CY204" s="1">
        <v>-555.28750000000002</v>
      </c>
      <c r="CZ204" s="1">
        <v>-152.85</v>
      </c>
      <c r="DA204" s="1">
        <v>-891.9</v>
      </c>
      <c r="DB204" s="1">
        <v>-2092.3649999999998</v>
      </c>
      <c r="DC204" s="1">
        <v>-91.5</v>
      </c>
      <c r="DD204" s="1">
        <v>-990.54449999999997</v>
      </c>
      <c r="DE204" s="1">
        <v>-59.4</v>
      </c>
      <c r="DF204" s="1">
        <v>-487.233</v>
      </c>
      <c r="DG204" s="1">
        <v>0</v>
      </c>
      <c r="DH204" s="1">
        <v>-338.71499999999997</v>
      </c>
      <c r="DI204" s="1">
        <v>-1215.7562499999999</v>
      </c>
      <c r="DJ204" s="1">
        <v>-2186.2611607142899</v>
      </c>
      <c r="DK204" s="1">
        <v>-4869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-598.1</v>
      </c>
      <c r="DQ204" s="1">
        <v>-425.70107142857103</v>
      </c>
      <c r="DR204" s="1">
        <v>0</v>
      </c>
      <c r="DS204" s="1">
        <v>-1212.75</v>
      </c>
      <c r="DW204" s="1">
        <v>-398</v>
      </c>
      <c r="DX204" s="1">
        <v>-894.25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-112848.93323809501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-50.940000000000097</v>
      </c>
      <c r="F205" s="1">
        <v>-1587.4695833333301</v>
      </c>
      <c r="G205" s="1">
        <v>-4.9428571428571297</v>
      </c>
      <c r="H205" s="1">
        <v>-284.16000000000003</v>
      </c>
      <c r="I205" s="1">
        <v>-661.13750000000005</v>
      </c>
      <c r="J205" s="1">
        <v>-1527.1759999999999</v>
      </c>
      <c r="K205" s="1">
        <v>-157.22749999999999</v>
      </c>
      <c r="L205" s="1">
        <v>-100</v>
      </c>
      <c r="M205" s="1">
        <v>0</v>
      </c>
      <c r="N205" s="1">
        <v>-463.22458333333299</v>
      </c>
      <c r="O205" s="1">
        <v>-297.48</v>
      </c>
      <c r="P205" s="1">
        <v>-583.23562500000003</v>
      </c>
      <c r="Q205" s="1">
        <v>-600</v>
      </c>
      <c r="R205" s="1">
        <v>-407.68</v>
      </c>
      <c r="S205" s="1">
        <v>-8691.6663333333308</v>
      </c>
      <c r="T205" s="1">
        <v>-422.77499999999998</v>
      </c>
      <c r="U205" s="1">
        <v>-1258.2685714285701</v>
      </c>
      <c r="V205" s="1">
        <v>-1233.18</v>
      </c>
      <c r="W205" s="1">
        <v>-110.08499999999999</v>
      </c>
      <c r="X205" s="1">
        <v>-1028.55</v>
      </c>
      <c r="Y205" s="1">
        <v>-2588.8278928571399</v>
      </c>
      <c r="Z205" s="1">
        <v>1.7763568394002501E-15</v>
      </c>
      <c r="AA205" s="1">
        <v>-2192.2160238095198</v>
      </c>
      <c r="AB205" s="1">
        <v>-764.875</v>
      </c>
      <c r="AC205" s="1">
        <v>-210.21</v>
      </c>
      <c r="AD205" s="1">
        <v>-1812.3</v>
      </c>
      <c r="AE205" s="1">
        <v>-81.150000000000006</v>
      </c>
      <c r="AF205" s="1">
        <v>-280.27999999999997</v>
      </c>
      <c r="AG205" s="1">
        <v>-865.63400000000001</v>
      </c>
      <c r="AH205" s="1">
        <v>-187.99199999999999</v>
      </c>
      <c r="AI205" s="1">
        <v>-3859.65</v>
      </c>
      <c r="AJ205" s="1">
        <v>-819.9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-2893.7024999999999</v>
      </c>
      <c r="AP205" s="1">
        <v>-155.92500000000001</v>
      </c>
      <c r="AQ205" s="1">
        <v>-3295.5</v>
      </c>
      <c r="AR205" s="1">
        <v>-47.115000000000002</v>
      </c>
      <c r="AS205" s="1">
        <v>-1171.8924999999999</v>
      </c>
      <c r="AT205" s="1">
        <v>-280.86035714285703</v>
      </c>
      <c r="AU205" s="1">
        <v>-67.807500000000005</v>
      </c>
      <c r="AV205" s="1">
        <v>-74.693749999999994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-1156.9212500000001</v>
      </c>
      <c r="BD205" s="1">
        <v>-1233.1708333333299</v>
      </c>
      <c r="BE205" s="1">
        <v>-301.95</v>
      </c>
      <c r="BF205" s="1">
        <v>-704.0625</v>
      </c>
      <c r="BG205" s="1">
        <v>-168</v>
      </c>
      <c r="BH205" s="1">
        <v>-700</v>
      </c>
      <c r="BI205" s="1">
        <v>-338.3</v>
      </c>
      <c r="BJ205" s="1">
        <v>-377.4</v>
      </c>
      <c r="BK205" s="1">
        <v>-110.625</v>
      </c>
      <c r="BL205" s="1">
        <v>0</v>
      </c>
      <c r="BM205" s="1">
        <v>-936.625</v>
      </c>
      <c r="BN205" s="1">
        <v>-89.189999999999898</v>
      </c>
      <c r="BO205" s="1">
        <v>-6419.7141666666603</v>
      </c>
      <c r="BP205" s="1">
        <v>-234.625</v>
      </c>
      <c r="BQ205" s="1">
        <v>-3736.2321428571399</v>
      </c>
      <c r="BR205" s="1">
        <v>0</v>
      </c>
      <c r="BS205" s="1">
        <v>-137</v>
      </c>
      <c r="BT205" s="1">
        <v>-570.9</v>
      </c>
      <c r="BU205" s="1">
        <v>0</v>
      </c>
      <c r="BV205" s="1">
        <v>-118.375</v>
      </c>
      <c r="BW205" s="1">
        <v>-516.4</v>
      </c>
      <c r="BX205" s="1">
        <v>-547.20000000000005</v>
      </c>
      <c r="BY205" s="1">
        <v>-904.5</v>
      </c>
      <c r="BZ205" s="1">
        <v>-1777.31964285714</v>
      </c>
      <c r="CA205" s="1">
        <v>-199</v>
      </c>
      <c r="CB205" s="1">
        <v>0</v>
      </c>
      <c r="CC205" s="1">
        <v>0</v>
      </c>
      <c r="CD205" s="1">
        <v>-158.22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-4877.375</v>
      </c>
      <c r="CJ205" s="1">
        <v>-260.25</v>
      </c>
      <c r="CK205" s="1">
        <v>-2843.1</v>
      </c>
      <c r="CL205" s="1">
        <v>-698.25</v>
      </c>
      <c r="CM205" s="1">
        <v>-39.575000000000003</v>
      </c>
      <c r="CN205" s="1">
        <v>-60.45</v>
      </c>
      <c r="CO205" s="1">
        <v>-279.89999999999998</v>
      </c>
      <c r="CP205" s="1">
        <v>-334.51499999999999</v>
      </c>
      <c r="CQ205" s="1">
        <v>-395.2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</v>
      </c>
      <c r="CW205" s="1">
        <v>0</v>
      </c>
      <c r="CX205" s="1">
        <v>-123.15625</v>
      </c>
      <c r="CY205" s="1">
        <v>-555.28750000000002</v>
      </c>
      <c r="CZ205" s="1">
        <v>-152.85</v>
      </c>
      <c r="DA205" s="1">
        <v>-891.900000000001</v>
      </c>
      <c r="DB205" s="1">
        <v>-2092.3649999999998</v>
      </c>
      <c r="DC205" s="1">
        <v>-91.5</v>
      </c>
      <c r="DD205" s="1">
        <v>-990.54449999999895</v>
      </c>
      <c r="DE205" s="1">
        <v>-59.4</v>
      </c>
      <c r="DF205" s="1">
        <v>-487.233</v>
      </c>
      <c r="DG205" s="1">
        <v>0</v>
      </c>
      <c r="DH205" s="1">
        <v>-338.71499999999997</v>
      </c>
      <c r="DI205" s="1">
        <v>-1215.7562499999999</v>
      </c>
      <c r="DJ205" s="1">
        <v>-2186.2611607142899</v>
      </c>
      <c r="DK205" s="1">
        <v>-4869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</v>
      </c>
      <c r="DQ205" s="1">
        <v>-425.70107142857103</v>
      </c>
      <c r="DR205" s="1">
        <v>-683.13095238095195</v>
      </c>
      <c r="DS205" s="1">
        <v>-1212.75</v>
      </c>
      <c r="DW205" s="1">
        <v>-398</v>
      </c>
      <c r="DX205" s="1">
        <v>-894.25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7.1580000000000004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-7.1580000000000004</v>
      </c>
      <c r="D229" s="1">
        <v>-10.61</v>
      </c>
      <c r="E229" s="1">
        <v>-21.013999999999999</v>
      </c>
      <c r="F229" s="1">
        <v>-21.459999999999901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0.739999999999995</v>
      </c>
      <c r="O229" s="1">
        <v>-8.14</v>
      </c>
      <c r="P229" s="1">
        <v>-21.83</v>
      </c>
      <c r="Q229" s="1">
        <v>844.88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934.44</v>
      </c>
      <c r="W229" s="1">
        <v>-6.6</v>
      </c>
      <c r="X229" s="1">
        <v>-48</v>
      </c>
      <c r="Y229" s="1">
        <v>-44.4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-31.08</v>
      </c>
      <c r="AH229" s="1">
        <v>-7.28000000000001</v>
      </c>
      <c r="AI229" s="1">
        <v>-49.2</v>
      </c>
      <c r="AJ229" s="1">
        <v>115</v>
      </c>
      <c r="AK229" s="1">
        <v>-12</v>
      </c>
      <c r="AL229" s="1">
        <v>0</v>
      </c>
      <c r="AM229" s="1">
        <v>0</v>
      </c>
      <c r="AN229" s="1">
        <v>-64.400000000000006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-3.5199999999999698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26.097999999999999</v>
      </c>
      <c r="BE229" s="1">
        <v>0</v>
      </c>
      <c r="BF229" s="1">
        <v>-85.5</v>
      </c>
      <c r="BG229" s="1">
        <v>-13.5</v>
      </c>
      <c r="BH229" s="1">
        <v>-0.80000000000000404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</v>
      </c>
      <c r="BO229" s="1">
        <v>-114.875</v>
      </c>
      <c r="BP229" s="1">
        <v>-27</v>
      </c>
      <c r="BQ229" s="1">
        <v>50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1.54</v>
      </c>
      <c r="CF229" s="1">
        <v>-15.6</v>
      </c>
      <c r="CG229" s="1">
        <v>0</v>
      </c>
      <c r="CH229" s="1">
        <v>463.5</v>
      </c>
      <c r="CI229" s="1">
        <v>-9.4000000000005492</v>
      </c>
      <c r="CJ229" s="1">
        <v>0</v>
      </c>
      <c r="CK229" s="1">
        <v>-12.96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9.6000000000000192</v>
      </c>
      <c r="CQ229" s="1">
        <v>-9.6000000000000494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</v>
      </c>
      <c r="DA229" s="1">
        <v>-54.8</v>
      </c>
      <c r="DB229" s="1">
        <v>-9.7200000000000308</v>
      </c>
      <c r="DC229" s="1">
        <v>0</v>
      </c>
      <c r="DD229" s="1">
        <v>-25.02</v>
      </c>
      <c r="DE229" s="1">
        <v>0</v>
      </c>
      <c r="DF229" s="1">
        <v>-1.8</v>
      </c>
      <c r="DG229" s="1">
        <v>-4.0000000000000098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-1.19999999999999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-0.73999999999989496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0.739999999999995</v>
      </c>
      <c r="O230" s="1">
        <v>-5.18</v>
      </c>
      <c r="P230" s="1">
        <v>-1.1100000000000001</v>
      </c>
      <c r="Q230" s="1">
        <v>871.76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-5.76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-10.92</v>
      </c>
      <c r="AH230" s="1">
        <v>-2.80000000000001</v>
      </c>
      <c r="AI230" s="1">
        <v>-46.799999999999898</v>
      </c>
      <c r="AJ230" s="1">
        <v>133</v>
      </c>
      <c r="AK230" s="1">
        <v>-12</v>
      </c>
      <c r="AL230" s="1">
        <v>0</v>
      </c>
      <c r="AM230" s="1">
        <v>0</v>
      </c>
      <c r="AN230" s="1">
        <v>-42.32</v>
      </c>
      <c r="AO230" s="1">
        <v>668</v>
      </c>
      <c r="AP230" s="1">
        <v>0</v>
      </c>
      <c r="AQ230" s="1">
        <v>-3</v>
      </c>
      <c r="AR230" s="1">
        <v>-0.48</v>
      </c>
      <c r="AS230" s="1">
        <v>840.8</v>
      </c>
      <c r="AT230" s="1">
        <v>2.7200000000000299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-0.80000000000000404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</v>
      </c>
      <c r="BO230" s="1">
        <v>-35.875</v>
      </c>
      <c r="BP230" s="1">
        <v>-25</v>
      </c>
      <c r="BQ230" s="1">
        <v>90.4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1.54</v>
      </c>
      <c r="CF230" s="1">
        <v>-15.6</v>
      </c>
      <c r="CG230" s="1">
        <v>0</v>
      </c>
      <c r="CH230" s="1">
        <v>457.5</v>
      </c>
      <c r="CI230" s="1">
        <v>-245.8</v>
      </c>
      <c r="CJ230" s="1">
        <v>0</v>
      </c>
      <c r="CK230" s="1">
        <v>-12.96</v>
      </c>
      <c r="CL230" s="1">
        <v>-4.5</v>
      </c>
      <c r="CM230" s="1">
        <v>-4.8</v>
      </c>
      <c r="CN230" s="1">
        <v>0</v>
      </c>
      <c r="CO230" s="1">
        <v>0</v>
      </c>
      <c r="CP230" s="1">
        <v>15.6</v>
      </c>
      <c r="CQ230" s="1">
        <v>-7.2000000000000401</v>
      </c>
      <c r="CR230" s="1">
        <v>-35.6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</v>
      </c>
      <c r="DA230" s="1">
        <v>2.7999999999999798</v>
      </c>
      <c r="DB230" s="1">
        <v>-9.7200000000000308</v>
      </c>
      <c r="DC230" s="1">
        <v>0</v>
      </c>
      <c r="DD230" s="1">
        <v>-18.54</v>
      </c>
      <c r="DE230" s="1">
        <v>0</v>
      </c>
      <c r="DF230" s="1">
        <v>-1.8</v>
      </c>
      <c r="DG230" s="1">
        <v>-2.80000000000001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-1.19999999999999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236.4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1163.636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-8630.5580000000009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9" t="s">
        <v>660</v>
      </c>
      <c r="B2" s="36" t="s">
        <v>155</v>
      </c>
      <c r="C2" s="18" t="s">
        <v>175</v>
      </c>
      <c r="D2" s="18" t="s">
        <v>302</v>
      </c>
      <c r="E2" s="18">
        <f>IFERROR(INDEX('файл остатки'!$A$5:$FG$265,MATCH($O$1,'файл остатки'!$A$5:$A$228,0),MATCH(D2,'файл остатки'!$A$5:$FG$5,0)), 0)</f>
        <v>-160</v>
      </c>
      <c r="F2" s="18">
        <f>IFERROR(INDEX('файл остатки'!$A$5:$FG$265,MATCH($O$2,'файл остатки'!$A$5:$A$228,0),MATCH(D2,'файл остатки'!$A$5:$FG$5,0)), 0)</f>
        <v>1797.1071428571399</v>
      </c>
      <c r="G2" s="18">
        <f t="shared" ref="G2:G8" si="0">MIN(E2, 0)</f>
        <v>-160</v>
      </c>
      <c r="H2" s="18">
        <v>0</v>
      </c>
      <c r="J2" s="19">
        <v>255</v>
      </c>
      <c r="K2" s="19">
        <f>-(G2 + G3 + G4 + G5 + G6 + G7 + G8) / J2</f>
        <v>6.7647058823529411</v>
      </c>
      <c r="L2" s="19">
        <f>ROUND(K2, 0)</f>
        <v>7</v>
      </c>
      <c r="O2" s="10" t="s">
        <v>467</v>
      </c>
      <c r="R2" s="19" t="s">
        <v>661</v>
      </c>
      <c r="S2" s="19">
        <v>16</v>
      </c>
    </row>
    <row r="3" spans="1:19" x14ac:dyDescent="0.2">
      <c r="A3" s="37"/>
      <c r="B3" s="37"/>
      <c r="C3" s="18" t="s">
        <v>176</v>
      </c>
      <c r="D3" s="18" t="s">
        <v>303</v>
      </c>
      <c r="E3" s="18">
        <f>IFERROR(INDEX('файл остатки'!$A$5:$FG$265,MATCH($O$1,'файл остатки'!$A$5:$A$228,0),MATCH(D3,'файл остатки'!$A$5:$FG$5,0)), 0)</f>
        <v>2497.5</v>
      </c>
      <c r="F3" s="18">
        <f>IFERROR(INDEX('файл остатки'!$A$5:$FG$265,MATCH($O$2,'файл остатки'!$A$5:$A$228,0),MATCH(D3,'файл остатки'!$A$5:$FG$5,0)), 0)</f>
        <v>5162</v>
      </c>
      <c r="G3" s="18">
        <f t="shared" si="0"/>
        <v>0</v>
      </c>
      <c r="H3" s="18">
        <v>0</v>
      </c>
    </row>
    <row r="4" spans="1:19" x14ac:dyDescent="0.2">
      <c r="A4" s="37"/>
      <c r="B4" s="37"/>
      <c r="C4" s="18" t="s">
        <v>176</v>
      </c>
      <c r="D4" s="18" t="s">
        <v>304</v>
      </c>
      <c r="E4" s="18">
        <f>IFERROR(INDEX('файл остатки'!$A$5:$FG$265,MATCH($O$1,'файл остатки'!$A$5:$A$228,0),MATCH(D4,'файл остатки'!$A$5:$FG$5,0)), 0)</f>
        <v>-912</v>
      </c>
      <c r="F4" s="18">
        <f>IFERROR(INDEX('файл остатки'!$A$5:$FG$265,MATCH($O$2,'файл остатки'!$A$5:$A$228,0),MATCH(D4,'файл остатки'!$A$5:$FG$5,0)), 0)</f>
        <v>3528.4285714285702</v>
      </c>
      <c r="G4" s="18">
        <f t="shared" si="0"/>
        <v>-912</v>
      </c>
      <c r="H4" s="18">
        <v>0</v>
      </c>
    </row>
    <row r="5" spans="1:19" x14ac:dyDescent="0.2">
      <c r="A5" s="37"/>
      <c r="B5" s="37"/>
      <c r="C5" s="18" t="s">
        <v>174</v>
      </c>
      <c r="D5" s="18" t="s">
        <v>305</v>
      </c>
      <c r="E5" s="18">
        <f>IFERROR(INDEX('файл остатки'!$A$5:$FG$265,MATCH($O$1,'файл остатки'!$A$5:$A$228,0),MATCH(D5,'файл остатки'!$A$5:$FG$5,0)), 0)</f>
        <v>336</v>
      </c>
      <c r="F5" s="18">
        <f>IFERROR(INDEX('файл остатки'!$A$5:$FG$265,MATCH($O$2,'файл остатки'!$A$5:$A$228,0),MATCH(D5,'файл остатки'!$A$5:$FG$5,0)), 0)</f>
        <v>990.42857142857201</v>
      </c>
      <c r="G5" s="18">
        <f t="shared" si="0"/>
        <v>0</v>
      </c>
      <c r="H5" s="18">
        <v>0</v>
      </c>
    </row>
    <row r="6" spans="1:19" x14ac:dyDescent="0.2">
      <c r="A6" s="37"/>
      <c r="B6" s="37"/>
      <c r="C6" s="18" t="s">
        <v>177</v>
      </c>
      <c r="D6" s="18" t="s">
        <v>307</v>
      </c>
      <c r="E6" s="18">
        <f>IFERROR(INDEX('файл остатки'!$A$5:$FG$265,MATCH($O$1,'файл остатки'!$A$5:$A$228,0),MATCH(D6,'файл остатки'!$A$5:$FG$5,0)), 0)</f>
        <v>-500</v>
      </c>
      <c r="F6" s="18">
        <f>IFERROR(INDEX('файл остатки'!$A$5:$FG$265,MATCH($O$2,'файл остатки'!$A$5:$A$228,0),MATCH(D6,'файл остатки'!$A$5:$FG$5,0)), 0)</f>
        <v>1405.92857142857</v>
      </c>
      <c r="G6" s="18">
        <f t="shared" si="0"/>
        <v>-500</v>
      </c>
      <c r="H6" s="18">
        <v>0</v>
      </c>
    </row>
    <row r="7" spans="1:19" x14ac:dyDescent="0.2">
      <c r="A7" s="37"/>
      <c r="B7" s="37"/>
      <c r="C7" s="18" t="s">
        <v>173</v>
      </c>
      <c r="D7" s="18" t="s">
        <v>308</v>
      </c>
      <c r="E7" s="18">
        <f>IFERROR(INDEX('файл остатки'!$A$5:$FG$265,MATCH($O$1,'файл остатки'!$A$5:$A$228,0),MATCH(D7,'файл остатки'!$A$5:$FG$5,0)), 0)</f>
        <v>352.5</v>
      </c>
      <c r="F7" s="18">
        <f>IFERROR(INDEX('файл остатки'!$A$5:$FG$265,MATCH($O$2,'файл остатки'!$A$5:$A$228,0),MATCH(D7,'файл остатки'!$A$5:$FG$5,0)), 0)</f>
        <v>22.5</v>
      </c>
      <c r="G7" s="18">
        <f t="shared" si="0"/>
        <v>0</v>
      </c>
      <c r="H7" s="18">
        <v>0</v>
      </c>
    </row>
    <row r="8" spans="1:19" x14ac:dyDescent="0.2">
      <c r="A8" s="38"/>
      <c r="B8" s="38"/>
      <c r="C8" s="18" t="s">
        <v>662</v>
      </c>
      <c r="D8" s="18" t="s">
        <v>309</v>
      </c>
      <c r="E8" s="18">
        <f>IFERROR(INDEX('файл остатки'!$A$5:$FG$265,MATCH($O$1,'файл остатки'!$A$5:$A$228,0),MATCH(D8,'файл остатки'!$A$5:$FG$5,0)), 0)</f>
        <v>-153</v>
      </c>
      <c r="F8" s="18">
        <f>IFERROR(INDEX('файл остатки'!$A$5:$FG$265,MATCH($O$2,'файл остатки'!$A$5:$A$228,0),MATCH(D8,'файл остатки'!$A$5:$FG$5,0)), 0)</f>
        <v>2397.7142857142799</v>
      </c>
      <c r="G8" s="18">
        <f t="shared" si="0"/>
        <v>-153</v>
      </c>
      <c r="H8" s="18">
        <v>0</v>
      </c>
    </row>
    <row r="11" spans="1:19" x14ac:dyDescent="0.2">
      <c r="A11" s="39" t="s">
        <v>663</v>
      </c>
      <c r="B11" s="36" t="s">
        <v>155</v>
      </c>
      <c r="C11" s="18" t="s">
        <v>174</v>
      </c>
      <c r="D11" s="18" t="s">
        <v>306</v>
      </c>
      <c r="E11" s="18">
        <f>IFERROR(INDEX('файл остатки'!$A$5:$FG$265,MATCH($O$1,'файл остатки'!$A$5:$A$228,0),MATCH(D11,'файл остатки'!$A$5:$FG$5,0)), 0)</f>
        <v>-123</v>
      </c>
      <c r="F11" s="18">
        <f>IFERROR(INDEX('файл остатки'!$A$5:$FG$265,MATCH($O$2,'файл остатки'!$A$5:$A$228,0),MATCH(D11,'файл остатки'!$A$5:$FG$5,0)), 0)</f>
        <v>136.28571428571399</v>
      </c>
      <c r="G11" s="18">
        <f>MIN(E11, 0)</f>
        <v>-123</v>
      </c>
      <c r="H11" s="18">
        <v>0</v>
      </c>
      <c r="J11" s="19">
        <v>255</v>
      </c>
      <c r="K11" s="19">
        <f>-(G11 + G12) / J11</f>
        <v>0.95294117647058818</v>
      </c>
      <c r="L11" s="19">
        <f>ROUND(K11, 0)</f>
        <v>1</v>
      </c>
      <c r="R11" s="19" t="s">
        <v>664</v>
      </c>
      <c r="S11" s="19">
        <v>18</v>
      </c>
    </row>
    <row r="12" spans="1:19" x14ac:dyDescent="0.2">
      <c r="A12" s="38"/>
      <c r="B12" s="38"/>
      <c r="C12" s="18" t="s">
        <v>179</v>
      </c>
      <c r="D12" s="18" t="s">
        <v>310</v>
      </c>
      <c r="E12" s="18">
        <f>IFERROR(INDEX('файл остатки'!$A$5:$FG$265,MATCH($O$1,'файл остатки'!$A$5:$A$228,0),MATCH(D12,'файл остатки'!$A$5:$FG$5,0)), 0)</f>
        <v>-120</v>
      </c>
      <c r="F12" s="18">
        <f>IFERROR(INDEX('файл остатки'!$A$5:$FG$265,MATCH($O$2,'файл остатки'!$A$5:$A$228,0),MATCH(D12,'файл остатки'!$A$5:$FG$5,0)), 0)</f>
        <v>713.05714285714305</v>
      </c>
      <c r="G12" s="18">
        <f>MIN(E12, 0)</f>
        <v>-120</v>
      </c>
      <c r="H12" s="18">
        <v>0</v>
      </c>
    </row>
    <row r="15" spans="1:19" x14ac:dyDescent="0.2">
      <c r="A15" s="39" t="s">
        <v>665</v>
      </c>
      <c r="B15" s="40" t="s">
        <v>152</v>
      </c>
      <c r="C15" s="20" t="s">
        <v>662</v>
      </c>
      <c r="D15" s="20" t="s">
        <v>289</v>
      </c>
      <c r="E15" s="20">
        <f>IFERROR(INDEX('файл остатки'!$A$5:$FG$265,MATCH($O$1,'файл остатки'!$A$5:$A$228,0),MATCH(D15,'файл остатки'!$A$5:$FG$5,0)), 0)</f>
        <v>-24</v>
      </c>
      <c r="F15" s="20">
        <f>IFERROR(INDEX('файл остатки'!$A$5:$FG$265,MATCH($O$2,'файл остатки'!$A$5:$A$228,0),MATCH(D15,'файл остатки'!$A$5:$FG$5,0)), 0)</f>
        <v>111.738095238095</v>
      </c>
      <c r="G15" s="20">
        <f>MIN(E15, 0)</f>
        <v>-24</v>
      </c>
      <c r="H15" s="20">
        <v>0</v>
      </c>
      <c r="J15" s="19">
        <v>255</v>
      </c>
      <c r="K15" s="19">
        <f>-(G15 + G16) / J15</f>
        <v>0.53333333333333333</v>
      </c>
      <c r="L15" s="19">
        <f>ROUND(K15, 0)</f>
        <v>1</v>
      </c>
      <c r="R15" s="19" t="s">
        <v>666</v>
      </c>
      <c r="S15" s="19">
        <v>20</v>
      </c>
    </row>
    <row r="16" spans="1:19" x14ac:dyDescent="0.2">
      <c r="A16" s="38"/>
      <c r="B16" s="38"/>
      <c r="C16" s="20" t="s">
        <v>174</v>
      </c>
      <c r="D16" s="20" t="s">
        <v>291</v>
      </c>
      <c r="E16" s="20">
        <f>IFERROR(INDEX('файл остатки'!$A$5:$FG$265,MATCH($O$1,'файл остатки'!$A$5:$A$228,0),MATCH(D16,'файл остатки'!$A$5:$FG$5,0)), 0)</f>
        <v>-112</v>
      </c>
      <c r="F16" s="20">
        <f>IFERROR(INDEX('файл остатки'!$A$5:$FG$265,MATCH($O$2,'файл остатки'!$A$5:$A$228,0),MATCH(D16,'файл остатки'!$A$5:$FG$5,0)), 0)</f>
        <v>35.857142857142797</v>
      </c>
      <c r="G16" s="20">
        <f>MIN(E16, 0)</f>
        <v>-112</v>
      </c>
      <c r="H16" s="20">
        <v>0</v>
      </c>
    </row>
    <row r="19" spans="1:19" x14ac:dyDescent="0.2">
      <c r="A19" s="39" t="s">
        <v>667</v>
      </c>
      <c r="B19" s="42" t="s">
        <v>668</v>
      </c>
      <c r="C19" s="21" t="s">
        <v>175</v>
      </c>
      <c r="D19" s="21" t="s">
        <v>292</v>
      </c>
      <c r="E19" s="21">
        <f>IFERROR(INDEX('файл остатки'!$A$5:$FG$265,MATCH($O$1,'файл остатки'!$A$5:$A$228,0),MATCH(D19,'файл остатки'!$A$5:$FG$5,0)), 0)</f>
        <v>-198</v>
      </c>
      <c r="F19" s="21">
        <f>IFERROR(INDEX('файл остатки'!$A$5:$FG$265,MATCH($O$2,'файл остатки'!$A$5:$A$228,0),MATCH(D19,'файл остатки'!$A$5:$FG$5,0)), 0)</f>
        <v>2134.7857142857101</v>
      </c>
      <c r="G19" s="21">
        <f>MIN(E19, 0)</f>
        <v>-198</v>
      </c>
      <c r="H19" s="21">
        <v>0</v>
      </c>
      <c r="J19" s="19">
        <v>450</v>
      </c>
      <c r="K19" s="19">
        <f>-(G19 + G20 + G21) / J19</f>
        <v>1.304</v>
      </c>
      <c r="L19" s="19">
        <f>ROUND(K19, 0)</f>
        <v>1</v>
      </c>
      <c r="R19" s="19" t="s">
        <v>669</v>
      </c>
      <c r="S19" s="19">
        <v>22</v>
      </c>
    </row>
    <row r="20" spans="1:19" x14ac:dyDescent="0.2">
      <c r="A20" s="37"/>
      <c r="B20" s="37"/>
      <c r="C20" s="21" t="s">
        <v>177</v>
      </c>
      <c r="D20" s="21" t="s">
        <v>295</v>
      </c>
      <c r="E20" s="21">
        <f>IFERROR(INDEX('файл остатки'!$A$5:$FG$265,MATCH($O$1,'файл остатки'!$A$5:$A$228,0),MATCH(D20,'файл остатки'!$A$5:$FG$5,0)), 0)</f>
        <v>-171.72</v>
      </c>
      <c r="F20" s="21">
        <f>IFERROR(INDEX('файл остатки'!$A$5:$FG$265,MATCH($O$2,'файл остатки'!$A$5:$A$228,0),MATCH(D20,'файл остатки'!$A$5:$FG$5,0)), 0)</f>
        <v>1159.7142857142901</v>
      </c>
      <c r="G20" s="21">
        <f>MIN(E20, 0)</f>
        <v>-171.72</v>
      </c>
      <c r="H20" s="21">
        <v>0</v>
      </c>
    </row>
    <row r="21" spans="1:19" x14ac:dyDescent="0.2">
      <c r="A21" s="38"/>
      <c r="B21" s="38"/>
      <c r="C21" s="21" t="s">
        <v>175</v>
      </c>
      <c r="D21" s="21" t="s">
        <v>297</v>
      </c>
      <c r="E21" s="21">
        <f>IFERROR(INDEX('файл остатки'!$A$5:$FG$265,MATCH($O$1,'файл остатки'!$A$5:$A$228,0),MATCH(D21,'файл остатки'!$A$5:$FG$5,0)), 0)</f>
        <v>-217.08</v>
      </c>
      <c r="F21" s="21">
        <f>IFERROR(INDEX('файл остатки'!$A$5:$FG$265,MATCH($O$2,'файл остатки'!$A$5:$A$228,0),MATCH(D21,'файл остатки'!$A$5:$FG$5,0)), 0)</f>
        <v>1221.01714285714</v>
      </c>
      <c r="G21" s="21">
        <f>MIN(E21, 0)</f>
        <v>-217.08</v>
      </c>
      <c r="H21" s="21">
        <v>0</v>
      </c>
    </row>
    <row r="24" spans="1:19" x14ac:dyDescent="0.2">
      <c r="A24" s="39" t="s">
        <v>670</v>
      </c>
      <c r="B24" s="42" t="s">
        <v>668</v>
      </c>
      <c r="C24" s="21" t="s">
        <v>174</v>
      </c>
      <c r="D24" s="21" t="s">
        <v>293</v>
      </c>
      <c r="E24" s="21">
        <f>IFERROR(INDEX('файл остатки'!$A$5:$FG$265,MATCH($O$1,'файл остатки'!$A$5:$A$228,0),MATCH(D24,'файл остатки'!$A$5:$FG$5,0)), 0)</f>
        <v>12</v>
      </c>
      <c r="F24" s="21">
        <f>IFERROR(INDEX('файл остатки'!$A$5:$FG$265,MATCH($O$2,'файл остатки'!$A$5:$A$228,0),MATCH(D24,'файл остатки'!$A$5:$FG$5,0)), 0)</f>
        <v>126.857142857143</v>
      </c>
      <c r="G24" s="21">
        <f>MIN(E24, 0)</f>
        <v>0</v>
      </c>
      <c r="H24" s="21">
        <v>0</v>
      </c>
      <c r="J24" s="19">
        <v>450</v>
      </c>
      <c r="K24" s="19">
        <f>-(G24 + G25 + G26) / J24</f>
        <v>3.1848888888888891</v>
      </c>
      <c r="L24" s="19">
        <f>ROUND(K24, 0)</f>
        <v>3</v>
      </c>
      <c r="R24" s="19" t="s">
        <v>671</v>
      </c>
      <c r="S24" s="19">
        <v>23</v>
      </c>
    </row>
    <row r="25" spans="1:19" x14ac:dyDescent="0.2">
      <c r="A25" s="37"/>
      <c r="B25" s="37"/>
      <c r="C25" s="21" t="s">
        <v>176</v>
      </c>
      <c r="D25" s="21" t="s">
        <v>294</v>
      </c>
      <c r="E25" s="21">
        <f>IFERROR(INDEX('файл остатки'!$A$5:$FG$265,MATCH($O$1,'файл остатки'!$A$5:$A$228,0),MATCH(D25,'файл остатки'!$A$5:$FG$5,0)), 0)</f>
        <v>-1433.2</v>
      </c>
      <c r="F25" s="21">
        <f>IFERROR(INDEX('файл остатки'!$A$5:$FG$265,MATCH($O$2,'файл остатки'!$A$5:$A$228,0),MATCH(D25,'файл остатки'!$A$5:$FG$5,0)), 0)</f>
        <v>1012.97142857143</v>
      </c>
      <c r="G25" s="21">
        <f>MIN(E25, 0)</f>
        <v>-1433.2</v>
      </c>
      <c r="H25" s="21">
        <v>0</v>
      </c>
    </row>
    <row r="26" spans="1:19" x14ac:dyDescent="0.2">
      <c r="A26" s="38"/>
      <c r="B26" s="38"/>
      <c r="C26" s="21" t="s">
        <v>182</v>
      </c>
      <c r="D26" s="21" t="s">
        <v>296</v>
      </c>
      <c r="E26" s="21">
        <f>IFERROR(INDEX('файл остатки'!$A$5:$FG$265,MATCH($O$1,'файл остатки'!$A$5:$A$228,0),MATCH(D26,'файл остатки'!$A$5:$FG$5,0)), 0)</f>
        <v>4.8</v>
      </c>
      <c r="F26" s="21">
        <f>IFERROR(INDEX('файл остатки'!$A$5:$FG$265,MATCH($O$2,'файл остатки'!$A$5:$A$228,0),MATCH(D26,'файл остатки'!$A$5:$FG$5,0)), 0)</f>
        <v>68.571428571428598</v>
      </c>
      <c r="G26" s="21">
        <f>MIN(E26, 0)</f>
        <v>0</v>
      </c>
      <c r="H26" s="21">
        <v>0</v>
      </c>
    </row>
    <row r="29" spans="1:19" x14ac:dyDescent="0.2">
      <c r="A29" s="39" t="s">
        <v>672</v>
      </c>
      <c r="B29" s="43" t="s">
        <v>154</v>
      </c>
      <c r="C29" s="22" t="s">
        <v>182</v>
      </c>
      <c r="D29" s="22" t="s">
        <v>298</v>
      </c>
      <c r="E29" s="22">
        <f>IFERROR(INDEX('файл остатки'!$A$5:$FG$265,MATCH($O$1,'файл остатки'!$A$5:$A$228,0),MATCH(D29,'файл остатки'!$A$5:$FG$5,0)), 0)</f>
        <v>-111</v>
      </c>
      <c r="F29" s="22">
        <f>IFERROR(INDEX('файл остатки'!$A$5:$FG$265,MATCH($O$2,'файл остатки'!$A$5:$A$228,0),MATCH(D29,'файл остатки'!$A$5:$FG$5,0)), 0)</f>
        <v>62.64</v>
      </c>
      <c r="G29" s="22">
        <f>MIN(E29, 0)</f>
        <v>-111</v>
      </c>
      <c r="H29" s="22">
        <v>0</v>
      </c>
      <c r="J29" s="19">
        <v>600</v>
      </c>
      <c r="K29" s="19">
        <f>-(G29 + G30 + G31) / J29</f>
        <v>0.74333333333333329</v>
      </c>
      <c r="L29" s="19">
        <f>ROUND(K29, 0)</f>
        <v>1</v>
      </c>
      <c r="R29" s="19" t="s">
        <v>673</v>
      </c>
      <c r="S29" s="19">
        <v>24</v>
      </c>
    </row>
    <row r="30" spans="1:19" x14ac:dyDescent="0.2">
      <c r="A30" s="37"/>
      <c r="B30" s="38"/>
      <c r="C30" s="22" t="s">
        <v>176</v>
      </c>
      <c r="D30" s="22" t="s">
        <v>299</v>
      </c>
      <c r="E30" s="22">
        <f>IFERROR(INDEX('файл остатки'!$A$5:$FG$265,MATCH($O$1,'файл остатки'!$A$5:$A$228,0),MATCH(D30,'файл остатки'!$A$5:$FG$5,0)), 0)</f>
        <v>-112</v>
      </c>
      <c r="F30" s="22">
        <f>IFERROR(INDEX('файл остатки'!$A$5:$FG$265,MATCH($O$2,'файл остатки'!$A$5:$A$228,0),MATCH(D30,'файл остатки'!$A$5:$FG$5,0)), 0)</f>
        <v>725.45142857142901</v>
      </c>
      <c r="G30" s="22">
        <f>MIN(E30, 0)</f>
        <v>-112</v>
      </c>
      <c r="H30" s="22">
        <v>0</v>
      </c>
    </row>
    <row r="31" spans="1:19" x14ac:dyDescent="0.2">
      <c r="A31" s="38"/>
      <c r="B31" s="41" t="s">
        <v>674</v>
      </c>
      <c r="C31" s="23" t="s">
        <v>175</v>
      </c>
      <c r="D31" s="23" t="s">
        <v>301</v>
      </c>
      <c r="E31" s="23">
        <f>IFERROR(INDEX('файл остатки'!$A$5:$FG$265,MATCH($O$1,'файл остатки'!$A$5:$A$228,0),MATCH(D31,'файл остатки'!$A$5:$FG$5,0)), 0)</f>
        <v>-223</v>
      </c>
      <c r="F31" s="23">
        <f>IFERROR(INDEX('файл остатки'!$A$5:$FG$265,MATCH($O$2,'файл остатки'!$A$5:$A$228,0),MATCH(D31,'файл остатки'!$A$5:$FG$5,0)), 0)</f>
        <v>301.86</v>
      </c>
      <c r="G31" s="23">
        <f>MIN(E31, 0)</f>
        <v>-223</v>
      </c>
      <c r="H31" s="23">
        <v>0</v>
      </c>
    </row>
  </sheetData>
  <mergeCells count="13">
    <mergeCell ref="B31"/>
    <mergeCell ref="A29:A31"/>
    <mergeCell ref="B19:B21"/>
    <mergeCell ref="A19:A21"/>
    <mergeCell ref="B24:B26"/>
    <mergeCell ref="A24:A26"/>
    <mergeCell ref="B29:B30"/>
    <mergeCell ref="B2:B8"/>
    <mergeCell ref="A2:A8"/>
    <mergeCell ref="B11:B12"/>
    <mergeCell ref="A11:A12"/>
    <mergeCell ref="B15:B16"/>
    <mergeCell ref="A15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0"/>
  <sheetViews>
    <sheetView tabSelected="1" zoomScaleNormal="100" workbookViewId="0">
      <selection activeCell="W23" sqref="W2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6" t="s">
        <v>677</v>
      </c>
      <c r="E1" s="46" t="s">
        <v>678</v>
      </c>
      <c r="F1" s="46" t="s">
        <v>679</v>
      </c>
      <c r="G1" s="46" t="s">
        <v>680</v>
      </c>
      <c r="H1" s="48"/>
      <c r="I1" s="48" t="s">
        <v>681</v>
      </c>
      <c r="J1" s="12"/>
      <c r="L1" s="12"/>
      <c r="M1" s="12"/>
      <c r="N1" s="12"/>
      <c r="Q1" s="47"/>
      <c r="R1" s="47"/>
      <c r="S1" s="47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9"/>
      <c r="I2" s="49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24">
        <f t="shared" ref="A3:A32" ca="1" si="0">IF(J3="-", "", 1 + SUM(INDIRECT(ADDRESS(2,COLUMN(M3)) &amp; ":" &amp; ADDRESS(ROW(),COLUMN(M3)))))</f>
        <v>1</v>
      </c>
      <c r="B3" s="25" t="s">
        <v>660</v>
      </c>
      <c r="C3" s="25">
        <v>480</v>
      </c>
      <c r="D3" s="25" t="s">
        <v>685</v>
      </c>
      <c r="E3" s="24" t="s">
        <v>302</v>
      </c>
      <c r="F3" s="24">
        <v>160</v>
      </c>
      <c r="G3" s="14" t="str">
        <f t="shared" ref="G3:G28" ca="1" si="1">IF(J3="","",(INDIRECT("N" &amp; ROW() - 1) - N3))</f>
        <v/>
      </c>
      <c r="H3" s="15" t="str">
        <f t="shared" ref="H3:H28" ca="1" si="2">IF(J3 = "-", INDIRECT("D" &amp; ROW() - 1) * 1890,"")</f>
        <v/>
      </c>
      <c r="I3" s="15" t="str">
        <f t="shared" ref="I3:I60" ca="1" si="3">IF(J3 = "-", INDIRECT("C" &amp; ROW() - 1),"")</f>
        <v/>
      </c>
      <c r="K3" s="1">
        <f t="shared" ref="K3:K28" ca="1" si="4">IF(J3 = "-", -INDIRECT("C" &amp; ROW() - 1),F3)</f>
        <v>160</v>
      </c>
      <c r="L3" s="1">
        <f t="shared" ref="L3:L28" ca="1" si="5">IF(J3 = "-", SUM(INDIRECT(ADDRESS(2,COLUMN(K3)) &amp; ":" &amp; ADDRESS(ROW(),COLUMN(K3)))), 0)</f>
        <v>0</v>
      </c>
      <c r="M3" s="1">
        <f t="shared" ref="M3:M28" si="6">IF(J3="-",1,0)</f>
        <v>0</v>
      </c>
      <c r="N3" s="1">
        <f t="shared" ref="N3:N28" ca="1" si="7">IF(L3 = 0, INDIRECT("N" &amp; ROW() - 1), L3)</f>
        <v>0</v>
      </c>
      <c r="R3" s="13" t="str">
        <f t="shared" ref="R3:R28" ca="1" si="8">IF(Q3 = "", "", Q3 / INDIRECT("D" &amp; ROW() - 1) )</f>
        <v/>
      </c>
      <c r="S3" s="13" t="str">
        <f t="shared" ref="S3:S60" ca="1" si="9">IF(J3="-",IF(ISNUMBER(SEARCH(",", INDIRECT("B" &amp; ROW() - 1) )),1,""), "")</f>
        <v/>
      </c>
    </row>
    <row r="4" spans="1:19" ht="13.75" customHeight="1" x14ac:dyDescent="0.2">
      <c r="A4" s="24">
        <f t="shared" ca="1" si="0"/>
        <v>1</v>
      </c>
      <c r="B4" s="25" t="s">
        <v>660</v>
      </c>
      <c r="C4" s="25">
        <v>480</v>
      </c>
      <c r="D4" s="25" t="s">
        <v>685</v>
      </c>
      <c r="E4" s="24" t="s">
        <v>304</v>
      </c>
      <c r="F4" s="24">
        <v>320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320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6" t="str">
        <f t="shared" ca="1" si="0"/>
        <v/>
      </c>
      <c r="B5" s="13" t="str">
        <f>IF(E5="","",VLOOKUP(E5, 'SKU Маскарпоне'!$A$1:$B$50, 2, 0))</f>
        <v>-</v>
      </c>
      <c r="C5" s="27" t="s">
        <v>686</v>
      </c>
      <c r="D5" s="13"/>
      <c r="E5" s="26" t="s">
        <v>686</v>
      </c>
      <c r="G5" s="14">
        <f t="shared" ca="1" si="1"/>
        <v>0</v>
      </c>
      <c r="H5" s="15">
        <f t="shared" ca="1" si="2"/>
        <v>83590920</v>
      </c>
      <c r="I5" s="15">
        <f t="shared" ca="1" si="3"/>
        <v>480</v>
      </c>
      <c r="J5" s="26" t="s">
        <v>686</v>
      </c>
      <c r="K5" s="1">
        <f t="shared" ca="1" si="4"/>
        <v>-480</v>
      </c>
      <c r="L5" s="1">
        <f t="shared" ca="1" si="5"/>
        <v>0</v>
      </c>
      <c r="M5" s="1">
        <f t="shared" si="6"/>
        <v>1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4">
        <f t="shared" ca="1" si="0"/>
        <v>2</v>
      </c>
      <c r="B6" s="25" t="s">
        <v>660</v>
      </c>
      <c r="C6" s="25">
        <v>450</v>
      </c>
      <c r="D6" s="25" t="s">
        <v>687</v>
      </c>
      <c r="E6" s="24" t="s">
        <v>304</v>
      </c>
      <c r="F6" s="24">
        <v>450</v>
      </c>
      <c r="G6" s="14" t="str">
        <f t="shared" ca="1" si="1"/>
        <v/>
      </c>
      <c r="H6" s="15" t="str">
        <f t="shared" ca="1" si="2"/>
        <v/>
      </c>
      <c r="I6" s="15" t="str">
        <f t="shared" ca="1" si="3"/>
        <v/>
      </c>
      <c r="K6" s="1">
        <f t="shared" ca="1" si="4"/>
        <v>450</v>
      </c>
      <c r="L6" s="1">
        <f t="shared" ca="1" si="5"/>
        <v>0</v>
      </c>
      <c r="M6" s="1">
        <f t="shared" si="6"/>
        <v>0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6" t="str">
        <f t="shared" ca="1" si="0"/>
        <v/>
      </c>
      <c r="B7" s="13" t="str">
        <f>IF(E7="","",VLOOKUP(E7, 'SKU Маскарпоне'!$A$1:$B$50, 2, 0))</f>
        <v>-</v>
      </c>
      <c r="C7" s="27" t="s">
        <v>686</v>
      </c>
      <c r="D7" s="13"/>
      <c r="E7" s="26" t="s">
        <v>686</v>
      </c>
      <c r="G7" s="14">
        <f t="shared" ca="1" si="1"/>
        <v>0</v>
      </c>
      <c r="H7" s="15">
        <f t="shared" ca="1" si="2"/>
        <v>83706210</v>
      </c>
      <c r="I7" s="15">
        <f t="shared" ca="1" si="3"/>
        <v>450</v>
      </c>
      <c r="J7" s="26" t="s">
        <v>686</v>
      </c>
      <c r="K7" s="1">
        <f t="shared" ca="1" si="4"/>
        <v>-450</v>
      </c>
      <c r="L7" s="1">
        <f t="shared" ca="1" si="5"/>
        <v>0</v>
      </c>
      <c r="M7" s="1">
        <f t="shared" si="6"/>
        <v>1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4">
        <f t="shared" ca="1" si="0"/>
        <v>3</v>
      </c>
      <c r="B8" s="25" t="s">
        <v>660</v>
      </c>
      <c r="C8" s="25">
        <v>480</v>
      </c>
      <c r="D8" s="25" t="s">
        <v>685</v>
      </c>
      <c r="E8" s="24" t="s">
        <v>304</v>
      </c>
      <c r="F8" s="24">
        <v>142</v>
      </c>
      <c r="G8" s="14" t="str">
        <f t="shared" ca="1" si="1"/>
        <v/>
      </c>
      <c r="H8" s="15" t="str">
        <f t="shared" ca="1" si="2"/>
        <v/>
      </c>
      <c r="I8" s="15" t="str">
        <f t="shared" ca="1" si="3"/>
        <v/>
      </c>
      <c r="K8" s="1">
        <f t="shared" ca="1" si="4"/>
        <v>142</v>
      </c>
      <c r="L8" s="1">
        <f t="shared" ca="1" si="5"/>
        <v>0</v>
      </c>
      <c r="M8" s="1">
        <f t="shared" si="6"/>
        <v>0</v>
      </c>
      <c r="N8" s="1">
        <f t="shared" ca="1" si="7"/>
        <v>0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4">
        <f t="shared" ca="1" si="0"/>
        <v>3</v>
      </c>
      <c r="B9" s="25" t="s">
        <v>660</v>
      </c>
      <c r="C9" s="25">
        <v>480</v>
      </c>
      <c r="D9" s="25" t="s">
        <v>685</v>
      </c>
      <c r="E9" s="24" t="s">
        <v>307</v>
      </c>
      <c r="F9" s="24">
        <v>338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338</v>
      </c>
      <c r="L9" s="1">
        <f t="shared" ca="1" si="5"/>
        <v>0</v>
      </c>
      <c r="M9" s="1">
        <f t="shared" si="6"/>
        <v>0</v>
      </c>
      <c r="N9" s="1">
        <f t="shared" ca="1" si="7"/>
        <v>0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Маскарпоне'!$A$1:$B$50,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83590920</v>
      </c>
      <c r="I10" s="15">
        <f t="shared" ca="1" si="3"/>
        <v>480</v>
      </c>
      <c r="J10" s="26" t="s">
        <v>686</v>
      </c>
      <c r="K10" s="1">
        <f t="shared" ca="1" si="4"/>
        <v>-480</v>
      </c>
      <c r="L10" s="1">
        <f t="shared" ca="1" si="5"/>
        <v>0</v>
      </c>
      <c r="M10" s="1">
        <f t="shared" si="6"/>
        <v>1</v>
      </c>
      <c r="N10" s="1">
        <f t="shared" ca="1" si="7"/>
        <v>0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4">
        <f t="shared" ca="1" si="0"/>
        <v>4</v>
      </c>
      <c r="B11" s="25" t="s">
        <v>660</v>
      </c>
      <c r="C11" s="25">
        <v>450</v>
      </c>
      <c r="D11" s="25" t="s">
        <v>687</v>
      </c>
      <c r="E11" s="24" t="s">
        <v>307</v>
      </c>
      <c r="F11" s="24">
        <v>162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162</v>
      </c>
      <c r="L11" s="1">
        <f t="shared" ca="1" si="5"/>
        <v>0</v>
      </c>
      <c r="M11" s="1">
        <f t="shared" si="6"/>
        <v>0</v>
      </c>
      <c r="N11" s="1">
        <f t="shared" ca="1" si="7"/>
        <v>0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4">
        <f t="shared" ca="1" si="0"/>
        <v>4</v>
      </c>
      <c r="B12" s="25" t="s">
        <v>660</v>
      </c>
      <c r="C12" s="25">
        <v>450</v>
      </c>
      <c r="D12" s="25" t="s">
        <v>687</v>
      </c>
      <c r="E12" s="24" t="s">
        <v>309</v>
      </c>
      <c r="F12" s="24">
        <v>288</v>
      </c>
      <c r="G12" s="14" t="str">
        <f t="shared" ca="1" si="1"/>
        <v/>
      </c>
      <c r="H12" s="15" t="str">
        <f t="shared" ca="1" si="2"/>
        <v/>
      </c>
      <c r="I12" s="15" t="str">
        <f t="shared" ca="1" si="3"/>
        <v/>
      </c>
      <c r="K12" s="1">
        <f t="shared" ca="1" si="4"/>
        <v>288</v>
      </c>
      <c r="L12" s="1">
        <f t="shared" ca="1" si="5"/>
        <v>0</v>
      </c>
      <c r="M12" s="1">
        <f t="shared" si="6"/>
        <v>0</v>
      </c>
      <c r="N12" s="1">
        <f t="shared" ca="1" si="7"/>
        <v>0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6" t="str">
        <f t="shared" ca="1" si="0"/>
        <v/>
      </c>
      <c r="B13" s="13" t="str">
        <f>IF(E13="","",VLOOKUP(E13, 'SKU Маскарпоне'!$A$1:$B$50, 2, 0))</f>
        <v>-</v>
      </c>
      <c r="C13" s="27" t="s">
        <v>686</v>
      </c>
      <c r="D13" s="13"/>
      <c r="E13" s="26" t="s">
        <v>686</v>
      </c>
      <c r="G13" s="14">
        <f t="shared" ca="1" si="1"/>
        <v>0</v>
      </c>
      <c r="H13" s="15">
        <f t="shared" ca="1" si="2"/>
        <v>83706210</v>
      </c>
      <c r="I13" s="15">
        <f t="shared" ca="1" si="3"/>
        <v>450</v>
      </c>
      <c r="J13" s="26" t="s">
        <v>686</v>
      </c>
      <c r="K13" s="1">
        <f t="shared" ca="1" si="4"/>
        <v>-450</v>
      </c>
      <c r="L13" s="1">
        <f t="shared" ca="1" si="5"/>
        <v>0</v>
      </c>
      <c r="M13" s="1">
        <f t="shared" si="6"/>
        <v>1</v>
      </c>
      <c r="N13" s="1">
        <f t="shared" ca="1" si="7"/>
        <v>0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4">
        <f t="shared" ca="1" si="0"/>
        <v>5</v>
      </c>
      <c r="B14" s="25" t="s">
        <v>663</v>
      </c>
      <c r="C14" s="25">
        <v>480</v>
      </c>
      <c r="D14" s="25" t="s">
        <v>685</v>
      </c>
      <c r="E14" s="24" t="s">
        <v>306</v>
      </c>
      <c r="F14" s="24">
        <v>123</v>
      </c>
      <c r="G14" s="14" t="str">
        <f t="shared" ca="1" si="1"/>
        <v/>
      </c>
      <c r="H14" s="15" t="str">
        <f t="shared" ca="1" si="2"/>
        <v/>
      </c>
      <c r="I14" s="15" t="str">
        <f t="shared" ca="1" si="3"/>
        <v/>
      </c>
      <c r="K14" s="1">
        <f t="shared" ca="1" si="4"/>
        <v>123</v>
      </c>
      <c r="L14" s="1">
        <f t="shared" ca="1" si="5"/>
        <v>0</v>
      </c>
      <c r="M14" s="1">
        <f t="shared" si="6"/>
        <v>0</v>
      </c>
      <c r="N14" s="1">
        <f t="shared" ca="1" si="7"/>
        <v>0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4">
        <f t="shared" ca="1" si="0"/>
        <v>5</v>
      </c>
      <c r="B15" s="25" t="s">
        <v>663</v>
      </c>
      <c r="C15" s="25">
        <v>480</v>
      </c>
      <c r="D15" s="25" t="s">
        <v>685</v>
      </c>
      <c r="E15" s="24" t="s">
        <v>310</v>
      </c>
      <c r="F15" s="24">
        <v>357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357</v>
      </c>
      <c r="L15" s="1">
        <f t="shared" ca="1" si="5"/>
        <v>0</v>
      </c>
      <c r="M15" s="1">
        <f t="shared" si="6"/>
        <v>0</v>
      </c>
      <c r="N15" s="1">
        <f t="shared" ca="1" si="7"/>
        <v>0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Маскарпоне'!$A$1:$B$50, 2, 0))</f>
        <v>-</v>
      </c>
      <c r="C16" s="27" t="s">
        <v>686</v>
      </c>
      <c r="D16" s="13"/>
      <c r="E16" s="26" t="s">
        <v>686</v>
      </c>
      <c r="G16" s="14">
        <f t="shared" ca="1" si="1"/>
        <v>0</v>
      </c>
      <c r="H16" s="15">
        <f t="shared" ca="1" si="2"/>
        <v>83590920</v>
      </c>
      <c r="I16" s="15">
        <f t="shared" ca="1" si="3"/>
        <v>480</v>
      </c>
      <c r="J16" s="26" t="s">
        <v>686</v>
      </c>
      <c r="K16" s="1">
        <f t="shared" ca="1" si="4"/>
        <v>-480</v>
      </c>
      <c r="L16" s="1">
        <f t="shared" ca="1" si="5"/>
        <v>0</v>
      </c>
      <c r="M16" s="1">
        <f t="shared" si="6"/>
        <v>1</v>
      </c>
      <c r="N16" s="1">
        <f t="shared" ca="1" si="7"/>
        <v>0</v>
      </c>
      <c r="R16" s="13" t="str">
        <f t="shared" ca="1" si="8"/>
        <v/>
      </c>
      <c r="S16" s="13">
        <f t="shared" ca="1" si="9"/>
        <v>1</v>
      </c>
    </row>
    <row r="17" spans="1:19" ht="13.75" customHeight="1" x14ac:dyDescent="0.2">
      <c r="A17" s="28">
        <f t="shared" ca="1" si="0"/>
        <v>6</v>
      </c>
      <c r="B17" s="29" t="s">
        <v>667</v>
      </c>
      <c r="C17" s="29">
        <v>450</v>
      </c>
      <c r="D17" s="29">
        <v>5</v>
      </c>
      <c r="E17" s="28" t="s">
        <v>292</v>
      </c>
      <c r="F17" s="28">
        <v>198</v>
      </c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198</v>
      </c>
      <c r="L17" s="1">
        <f t="shared" ca="1" si="5"/>
        <v>0</v>
      </c>
      <c r="M17" s="1">
        <f t="shared" si="6"/>
        <v>0</v>
      </c>
      <c r="N17" s="1">
        <f t="shared" ca="1" si="7"/>
        <v>0</v>
      </c>
      <c r="R17" s="13" t="str">
        <f t="shared" ca="1" si="8"/>
        <v/>
      </c>
      <c r="S17" s="13" t="str">
        <f t="shared" ca="1" si="9"/>
        <v/>
      </c>
    </row>
    <row r="18" spans="1:19" ht="13.75" customHeight="1" x14ac:dyDescent="0.2">
      <c r="A18" s="28">
        <f t="shared" ca="1" si="0"/>
        <v>6</v>
      </c>
      <c r="B18" s="29" t="s">
        <v>667</v>
      </c>
      <c r="C18" s="29">
        <v>450</v>
      </c>
      <c r="D18" s="29">
        <v>5</v>
      </c>
      <c r="E18" s="28" t="s">
        <v>295</v>
      </c>
      <c r="F18" s="28">
        <v>172</v>
      </c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172</v>
      </c>
      <c r="L18" s="1">
        <f t="shared" ca="1" si="5"/>
        <v>0</v>
      </c>
      <c r="M18" s="1">
        <f t="shared" si="6"/>
        <v>0</v>
      </c>
      <c r="N18" s="1">
        <f t="shared" ca="1" si="7"/>
        <v>0</v>
      </c>
      <c r="R18" s="13" t="str">
        <f t="shared" ca="1" si="8"/>
        <v/>
      </c>
      <c r="S18" s="13" t="str">
        <f t="shared" ca="1" si="9"/>
        <v/>
      </c>
    </row>
    <row r="19" spans="1:19" ht="13.75" customHeight="1" x14ac:dyDescent="0.2">
      <c r="A19" s="28">
        <f t="shared" ca="1" si="0"/>
        <v>6</v>
      </c>
      <c r="B19" s="29" t="s">
        <v>667</v>
      </c>
      <c r="C19" s="29">
        <v>450</v>
      </c>
      <c r="D19" s="29">
        <v>5</v>
      </c>
      <c r="E19" s="28" t="s">
        <v>297</v>
      </c>
      <c r="F19" s="28">
        <v>80</v>
      </c>
      <c r="G19" s="14" t="str">
        <f t="shared" ca="1" si="1"/>
        <v/>
      </c>
      <c r="H19" s="15" t="str">
        <f t="shared" ca="1" si="2"/>
        <v/>
      </c>
      <c r="I19" s="15" t="str">
        <f t="shared" ca="1" si="3"/>
        <v/>
      </c>
      <c r="K19" s="1">
        <f t="shared" ca="1" si="4"/>
        <v>80</v>
      </c>
      <c r="L19" s="1">
        <f t="shared" ca="1" si="5"/>
        <v>0</v>
      </c>
      <c r="M19" s="1">
        <f t="shared" si="6"/>
        <v>0</v>
      </c>
      <c r="N19" s="1">
        <f t="shared" ca="1" si="7"/>
        <v>0</v>
      </c>
      <c r="R19" s="13" t="str">
        <f t="shared" ca="1" si="8"/>
        <v/>
      </c>
      <c r="S19" s="13" t="str">
        <f t="shared" ca="1" si="9"/>
        <v/>
      </c>
    </row>
    <row r="20" spans="1:19" ht="13.75" customHeight="1" x14ac:dyDescent="0.2">
      <c r="A20" s="26" t="str">
        <f t="shared" ca="1" si="0"/>
        <v/>
      </c>
      <c r="B20" s="13" t="str">
        <f>IF(E20="","",VLOOKUP(E20, 'SKU Маскарпоне'!$A$1:$B$50, 2, 0))</f>
        <v>-</v>
      </c>
      <c r="C20" s="27" t="s">
        <v>686</v>
      </c>
      <c r="D20" s="13"/>
      <c r="E20" s="26" t="s">
        <v>686</v>
      </c>
      <c r="G20" s="14">
        <f t="shared" ca="1" si="1"/>
        <v>0</v>
      </c>
      <c r="H20" s="15">
        <f t="shared" ca="1" si="2"/>
        <v>9450</v>
      </c>
      <c r="I20" s="15">
        <f t="shared" ca="1" si="3"/>
        <v>450</v>
      </c>
      <c r="J20" s="26" t="s">
        <v>686</v>
      </c>
      <c r="K20" s="1">
        <f t="shared" ca="1" si="4"/>
        <v>-450</v>
      </c>
      <c r="L20" s="1">
        <f t="shared" ca="1" si="5"/>
        <v>0</v>
      </c>
      <c r="M20" s="1">
        <f t="shared" si="6"/>
        <v>1</v>
      </c>
      <c r="N20" s="1">
        <f t="shared" ca="1" si="7"/>
        <v>0</v>
      </c>
      <c r="R20" s="13" t="str">
        <f t="shared" ca="1" si="8"/>
        <v/>
      </c>
      <c r="S20" s="13" t="str">
        <f t="shared" ca="1" si="9"/>
        <v/>
      </c>
    </row>
    <row r="21" spans="1:19" ht="13.75" customHeight="1" x14ac:dyDescent="0.2">
      <c r="A21" s="28">
        <f t="shared" ca="1" si="0"/>
        <v>7</v>
      </c>
      <c r="B21" s="29" t="s">
        <v>667</v>
      </c>
      <c r="C21" s="29">
        <v>450</v>
      </c>
      <c r="D21" s="29">
        <v>6</v>
      </c>
      <c r="E21" s="28" t="s">
        <v>297</v>
      </c>
      <c r="F21" s="28">
        <v>450</v>
      </c>
      <c r="G21" s="14" t="str">
        <f t="shared" ca="1" si="1"/>
        <v/>
      </c>
      <c r="H21" s="15" t="str">
        <f t="shared" ca="1" si="2"/>
        <v/>
      </c>
      <c r="I21" s="15" t="str">
        <f t="shared" ca="1" si="3"/>
        <v/>
      </c>
      <c r="K21" s="1">
        <f t="shared" ca="1" si="4"/>
        <v>450</v>
      </c>
      <c r="L21" s="1">
        <f t="shared" ca="1" si="5"/>
        <v>0</v>
      </c>
      <c r="M21" s="1">
        <f t="shared" si="6"/>
        <v>0</v>
      </c>
      <c r="N21" s="1">
        <f t="shared" ca="1" si="7"/>
        <v>0</v>
      </c>
      <c r="R21" s="13" t="str">
        <f t="shared" ca="1" si="8"/>
        <v/>
      </c>
      <c r="S21" s="13" t="str">
        <f t="shared" ca="1" si="9"/>
        <v/>
      </c>
    </row>
    <row r="22" spans="1:19" ht="13.75" customHeight="1" x14ac:dyDescent="0.2">
      <c r="A22" s="26" t="str">
        <f t="shared" ca="1" si="0"/>
        <v/>
      </c>
      <c r="B22" s="13" t="str">
        <f>IF(E22="","",VLOOKUP(E22, 'SKU Маскарпоне'!$A$1:$B$50, 2, 0))</f>
        <v>-</v>
      </c>
      <c r="C22" s="27" t="s">
        <v>686</v>
      </c>
      <c r="D22" s="13"/>
      <c r="E22" s="26" t="s">
        <v>686</v>
      </c>
      <c r="G22" s="14">
        <f t="shared" ca="1" si="1"/>
        <v>0</v>
      </c>
      <c r="H22" s="15">
        <f t="shared" ca="1" si="2"/>
        <v>11340</v>
      </c>
      <c r="I22" s="15">
        <f t="shared" ca="1" si="3"/>
        <v>450</v>
      </c>
      <c r="J22" s="26" t="s">
        <v>686</v>
      </c>
      <c r="K22" s="1">
        <f t="shared" ca="1" si="4"/>
        <v>-450</v>
      </c>
      <c r="L22" s="1">
        <f t="shared" ca="1" si="5"/>
        <v>0</v>
      </c>
      <c r="M22" s="1">
        <f t="shared" si="6"/>
        <v>1</v>
      </c>
      <c r="N22" s="1">
        <f t="shared" ca="1" si="7"/>
        <v>0</v>
      </c>
      <c r="R22" s="13" t="str">
        <f t="shared" ca="1" si="8"/>
        <v/>
      </c>
      <c r="S22" s="13" t="str">
        <f t="shared" ca="1" si="9"/>
        <v/>
      </c>
    </row>
    <row r="23" spans="1:19" ht="13.75" customHeight="1" x14ac:dyDescent="0.2">
      <c r="A23" s="28">
        <f t="shared" ca="1" si="0"/>
        <v>8</v>
      </c>
      <c r="B23" s="29" t="s">
        <v>670</v>
      </c>
      <c r="C23" s="29">
        <v>450</v>
      </c>
      <c r="D23" s="29" t="s">
        <v>685</v>
      </c>
      <c r="E23" s="28" t="s">
        <v>294</v>
      </c>
      <c r="F23" s="28">
        <v>450</v>
      </c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450</v>
      </c>
      <c r="L23" s="1">
        <f t="shared" ca="1" si="5"/>
        <v>0</v>
      </c>
      <c r="M23" s="1">
        <f t="shared" si="6"/>
        <v>0</v>
      </c>
      <c r="N23" s="1">
        <f t="shared" ca="1" si="7"/>
        <v>0</v>
      </c>
      <c r="R23" s="13" t="str">
        <f t="shared" ca="1" si="8"/>
        <v/>
      </c>
      <c r="S23" s="13" t="str">
        <f t="shared" ca="1" si="9"/>
        <v/>
      </c>
    </row>
    <row r="24" spans="1:19" ht="13.75" customHeight="1" x14ac:dyDescent="0.2">
      <c r="A24" s="26" t="str">
        <f t="shared" ca="1" si="0"/>
        <v/>
      </c>
      <c r="B24" s="13" t="str">
        <f>IF(E24="","",VLOOKUP(E24, 'SKU Маскарпоне'!$A$1:$B$50, 2, 0))</f>
        <v>-</v>
      </c>
      <c r="C24" s="27" t="s">
        <v>686</v>
      </c>
      <c r="D24" s="13"/>
      <c r="E24" s="26" t="s">
        <v>686</v>
      </c>
      <c r="G24" s="14">
        <f t="shared" ca="1" si="1"/>
        <v>0</v>
      </c>
      <c r="H24" s="15">
        <f t="shared" ca="1" si="2"/>
        <v>83590920</v>
      </c>
      <c r="I24" s="15">
        <f t="shared" ca="1" si="3"/>
        <v>450</v>
      </c>
      <c r="J24" s="26" t="s">
        <v>686</v>
      </c>
      <c r="K24" s="1">
        <f t="shared" ca="1" si="4"/>
        <v>-450</v>
      </c>
      <c r="L24" s="1">
        <f t="shared" ca="1" si="5"/>
        <v>0</v>
      </c>
      <c r="M24" s="1">
        <f t="shared" si="6"/>
        <v>1</v>
      </c>
      <c r="N24" s="1">
        <f t="shared" ca="1" si="7"/>
        <v>0</v>
      </c>
      <c r="R24" s="13" t="str">
        <f t="shared" ca="1" si="8"/>
        <v/>
      </c>
      <c r="S24" s="13" t="str">
        <f t="shared" ca="1" si="9"/>
        <v/>
      </c>
    </row>
    <row r="25" spans="1:19" ht="13.75" customHeight="1" x14ac:dyDescent="0.2">
      <c r="A25" s="30">
        <f t="shared" ca="1" si="0"/>
        <v>9</v>
      </c>
      <c r="B25" s="31" t="s">
        <v>672</v>
      </c>
      <c r="C25" s="31">
        <v>600</v>
      </c>
      <c r="D25" s="31">
        <v>5</v>
      </c>
      <c r="E25" s="30" t="s">
        <v>298</v>
      </c>
      <c r="F25" s="30">
        <v>111</v>
      </c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111</v>
      </c>
      <c r="L25" s="1">
        <f t="shared" ca="1" si="5"/>
        <v>0</v>
      </c>
      <c r="M25" s="1">
        <f t="shared" si="6"/>
        <v>0</v>
      </c>
      <c r="N25" s="1">
        <f t="shared" ca="1" si="7"/>
        <v>0</v>
      </c>
      <c r="R25" s="13" t="str">
        <f t="shared" ca="1" si="8"/>
        <v/>
      </c>
      <c r="S25" s="13" t="str">
        <f t="shared" ca="1" si="9"/>
        <v/>
      </c>
    </row>
    <row r="26" spans="1:19" ht="13.75" customHeight="1" x14ac:dyDescent="0.2">
      <c r="A26" s="30">
        <f t="shared" ca="1" si="0"/>
        <v>9</v>
      </c>
      <c r="B26" s="31" t="s">
        <v>672</v>
      </c>
      <c r="C26" s="31">
        <v>600</v>
      </c>
      <c r="D26" s="31">
        <v>5</v>
      </c>
      <c r="E26" s="30" t="s">
        <v>299</v>
      </c>
      <c r="F26" s="30">
        <v>489</v>
      </c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489</v>
      </c>
      <c r="L26" s="1">
        <f t="shared" ca="1" si="5"/>
        <v>0</v>
      </c>
      <c r="M26" s="1">
        <f t="shared" si="6"/>
        <v>0</v>
      </c>
      <c r="N26" s="1">
        <f t="shared" ca="1" si="7"/>
        <v>0</v>
      </c>
      <c r="R26" s="13" t="str">
        <f t="shared" ca="1" si="8"/>
        <v/>
      </c>
      <c r="S26" s="13" t="str">
        <f t="shared" ca="1" si="9"/>
        <v/>
      </c>
    </row>
    <row r="27" spans="1:19" ht="13.75" customHeight="1" x14ac:dyDescent="0.2">
      <c r="A27" s="26" t="str">
        <f t="shared" ca="1" si="0"/>
        <v/>
      </c>
      <c r="B27" s="13" t="str">
        <f>IF(E27="","",VLOOKUP(E27, 'SKU Маскарпоне'!$A$1:$B$50, 2, 0))</f>
        <v>-</v>
      </c>
      <c r="C27" s="27" t="s">
        <v>686</v>
      </c>
      <c r="D27" s="13"/>
      <c r="E27" s="26" t="s">
        <v>686</v>
      </c>
      <c r="G27" s="14">
        <f t="shared" ca="1" si="1"/>
        <v>0</v>
      </c>
      <c r="H27" s="15">
        <f t="shared" ca="1" si="2"/>
        <v>9450</v>
      </c>
      <c r="I27" s="15">
        <f t="shared" ca="1" si="3"/>
        <v>600</v>
      </c>
      <c r="J27" s="26" t="s">
        <v>686</v>
      </c>
      <c r="K27" s="1">
        <f t="shared" ca="1" si="4"/>
        <v>-600</v>
      </c>
      <c r="L27" s="1">
        <f t="shared" ca="1" si="5"/>
        <v>0</v>
      </c>
      <c r="M27" s="1">
        <f t="shared" si="6"/>
        <v>1</v>
      </c>
      <c r="N27" s="1">
        <f t="shared" ca="1" si="7"/>
        <v>0</v>
      </c>
      <c r="R27" s="13" t="str">
        <f t="shared" ca="1" si="8"/>
        <v/>
      </c>
      <c r="S27" s="13" t="str">
        <f t="shared" ca="1" si="9"/>
        <v/>
      </c>
    </row>
    <row r="28" spans="1:19" ht="13.75" customHeight="1" x14ac:dyDescent="0.2">
      <c r="A28" s="32">
        <f t="shared" ca="1" si="0"/>
        <v>10</v>
      </c>
      <c r="B28" s="33" t="s">
        <v>672</v>
      </c>
      <c r="C28" s="33">
        <v>600</v>
      </c>
      <c r="D28" s="33">
        <v>6</v>
      </c>
      <c r="E28" s="32" t="s">
        <v>301</v>
      </c>
      <c r="F28" s="32">
        <v>600</v>
      </c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600</v>
      </c>
      <c r="L28" s="1">
        <f t="shared" ca="1" si="5"/>
        <v>0</v>
      </c>
      <c r="M28" s="1">
        <f t="shared" si="6"/>
        <v>0</v>
      </c>
      <c r="N28" s="1">
        <f t="shared" ca="1" si="7"/>
        <v>0</v>
      </c>
      <c r="R28" s="13" t="str">
        <f t="shared" ca="1" si="8"/>
        <v/>
      </c>
      <c r="S28" s="13" t="str">
        <f t="shared" ca="1" si="9"/>
        <v/>
      </c>
    </row>
    <row r="29" spans="1:19" ht="13.75" customHeight="1" x14ac:dyDescent="0.2">
      <c r="A29" s="26" t="str">
        <f t="shared" ca="1" si="0"/>
        <v/>
      </c>
      <c r="B29" s="13" t="str">
        <f>IF(E29="","",VLOOKUP(E29, 'SKU Маскарпоне'!$A$1:$B$50, 2, 0))</f>
        <v>-</v>
      </c>
      <c r="C29" s="27" t="s">
        <v>686</v>
      </c>
      <c r="D29" s="13"/>
      <c r="E29" s="26" t="s">
        <v>686</v>
      </c>
      <c r="G29" s="14">
        <f t="shared" ref="G29:G60" ca="1" si="10">IF(J29="","",(INDIRECT("N" &amp; ROW() - 1) - N29))</f>
        <v>0</v>
      </c>
      <c r="H29" s="15">
        <f t="shared" ref="H29:H60" ca="1" si="11">IF(J29 = "-", INDIRECT("D" &amp; ROW() - 1) * 1890,"")</f>
        <v>11340</v>
      </c>
      <c r="I29" s="15">
        <f t="shared" ca="1" si="3"/>
        <v>600</v>
      </c>
      <c r="J29" s="26" t="s">
        <v>686</v>
      </c>
      <c r="K29" s="1">
        <f t="shared" ref="K29:K60" ca="1" si="12">IF(J29 = "-", -INDIRECT("C" &amp; ROW() - 1),F29)</f>
        <v>-600</v>
      </c>
      <c r="L29" s="1">
        <f t="shared" ref="L29:L60" ca="1" si="13">IF(J29 = "-", SUM(INDIRECT(ADDRESS(2,COLUMN(K29)) &amp; ":" &amp; ADDRESS(ROW(),COLUMN(K29)))), 0)</f>
        <v>0</v>
      </c>
      <c r="M29" s="1">
        <f t="shared" ref="M29:M60" si="14">IF(J29="-",1,0)</f>
        <v>1</v>
      </c>
      <c r="N29" s="1">
        <f t="shared" ref="N29:N60" ca="1" si="15">IF(L29 = 0, INDIRECT("N" &amp; ROW() - 1), L29)</f>
        <v>0</v>
      </c>
      <c r="R29" s="13" t="str">
        <f t="shared" ref="R29:R60" ca="1" si="16">IF(Q29 = "", "", Q29 / INDIRECT("D" &amp; ROW() - 1) )</f>
        <v/>
      </c>
      <c r="S29" s="13" t="str">
        <f t="shared" ca="1" si="9"/>
        <v/>
      </c>
    </row>
    <row r="30" spans="1:19" ht="13.75" customHeight="1" x14ac:dyDescent="0.2">
      <c r="A30" s="34">
        <f t="shared" ca="1" si="0"/>
        <v>11</v>
      </c>
      <c r="B30" s="35" t="s">
        <v>665</v>
      </c>
      <c r="C30" s="35">
        <v>480</v>
      </c>
      <c r="D30" s="35" t="s">
        <v>685</v>
      </c>
      <c r="E30" s="34" t="s">
        <v>289</v>
      </c>
      <c r="F30" s="34">
        <v>24</v>
      </c>
      <c r="G30" s="14" t="str">
        <f t="shared" ca="1" si="10"/>
        <v/>
      </c>
      <c r="H30" s="15" t="str">
        <f t="shared" ca="1" si="11"/>
        <v/>
      </c>
      <c r="I30" s="15" t="str">
        <f t="shared" ca="1" si="3"/>
        <v/>
      </c>
      <c r="K30" s="1">
        <f t="shared" ca="1" si="12"/>
        <v>24</v>
      </c>
      <c r="L30" s="1">
        <f t="shared" ca="1" si="13"/>
        <v>0</v>
      </c>
      <c r="M30" s="1">
        <f t="shared" si="14"/>
        <v>0</v>
      </c>
      <c r="N30" s="1">
        <f t="shared" ca="1" si="15"/>
        <v>0</v>
      </c>
      <c r="R30" s="13" t="str">
        <f t="shared" ca="1" si="16"/>
        <v/>
      </c>
      <c r="S30" s="13" t="str">
        <f t="shared" ca="1" si="9"/>
        <v/>
      </c>
    </row>
    <row r="31" spans="1:19" ht="13.75" customHeight="1" x14ac:dyDescent="0.2">
      <c r="A31" s="34">
        <f t="shared" ca="1" si="0"/>
        <v>11</v>
      </c>
      <c r="B31" s="35" t="s">
        <v>665</v>
      </c>
      <c r="C31" s="35">
        <v>480</v>
      </c>
      <c r="D31" s="35" t="s">
        <v>685</v>
      </c>
      <c r="E31" s="34" t="s">
        <v>291</v>
      </c>
      <c r="F31" s="34">
        <v>456</v>
      </c>
      <c r="G31" s="14" t="str">
        <f t="shared" ca="1" si="10"/>
        <v/>
      </c>
      <c r="H31" s="15" t="str">
        <f t="shared" ca="1" si="11"/>
        <v/>
      </c>
      <c r="I31" s="15" t="str">
        <f t="shared" ca="1" si="3"/>
        <v/>
      </c>
      <c r="K31" s="1">
        <f t="shared" ca="1" si="12"/>
        <v>456</v>
      </c>
      <c r="L31" s="1">
        <f t="shared" ca="1" si="13"/>
        <v>0</v>
      </c>
      <c r="M31" s="1">
        <f t="shared" si="14"/>
        <v>0</v>
      </c>
      <c r="N31" s="1">
        <f t="shared" ca="1" si="15"/>
        <v>0</v>
      </c>
      <c r="R31" s="13" t="str">
        <f t="shared" ca="1" si="16"/>
        <v/>
      </c>
      <c r="S31" s="13" t="str">
        <f t="shared" ca="1" si="9"/>
        <v/>
      </c>
    </row>
    <row r="32" spans="1:19" ht="13.75" customHeight="1" x14ac:dyDescent="0.2">
      <c r="A32" s="26" t="str">
        <f t="shared" ca="1" si="0"/>
        <v/>
      </c>
      <c r="B32" s="13" t="str">
        <f>IF(E32="","",VLOOKUP(E32, 'SKU Маскарпоне'!$A$1:$B$50, 2, 0))</f>
        <v>-</v>
      </c>
      <c r="C32" s="27" t="s">
        <v>686</v>
      </c>
      <c r="D32" s="13"/>
      <c r="E32" s="26" t="s">
        <v>686</v>
      </c>
      <c r="G32" s="14">
        <f t="shared" ca="1" si="10"/>
        <v>0</v>
      </c>
      <c r="H32" s="15">
        <f t="shared" ca="1" si="11"/>
        <v>83590920</v>
      </c>
      <c r="I32" s="15">
        <f t="shared" ca="1" si="3"/>
        <v>480</v>
      </c>
      <c r="J32" s="26" t="s">
        <v>686</v>
      </c>
      <c r="K32" s="1">
        <f t="shared" ca="1" si="12"/>
        <v>-480</v>
      </c>
      <c r="L32" s="1">
        <f t="shared" ca="1" si="13"/>
        <v>0</v>
      </c>
      <c r="M32" s="1">
        <f t="shared" si="14"/>
        <v>1</v>
      </c>
      <c r="N32" s="1">
        <f t="shared" ca="1" si="15"/>
        <v>0</v>
      </c>
      <c r="R32" s="13" t="str">
        <f t="shared" ca="1" si="16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Маскарпоне'!$A$1:$B$50, 2, 0))</f>
        <v/>
      </c>
      <c r="C33" s="13"/>
      <c r="D33" s="13"/>
      <c r="G33" s="14" t="str">
        <f t="shared" ca="1" si="10"/>
        <v/>
      </c>
      <c r="H33" s="15" t="str">
        <f t="shared" ca="1" si="11"/>
        <v/>
      </c>
      <c r="I33" s="15" t="str">
        <f t="shared" ca="1" si="3"/>
        <v/>
      </c>
      <c r="K33" s="1">
        <f t="shared" ca="1" si="12"/>
        <v>0</v>
      </c>
      <c r="L33" s="1">
        <f t="shared" ca="1" si="13"/>
        <v>0</v>
      </c>
      <c r="M33" s="1">
        <f t="shared" si="14"/>
        <v>0</v>
      </c>
      <c r="N33" s="1">
        <f t="shared" ca="1" si="15"/>
        <v>0</v>
      </c>
      <c r="R33" s="13" t="str">
        <f t="shared" ca="1" si="16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Маскарпоне'!$A$1:$B$50, 2, 0))</f>
        <v/>
      </c>
      <c r="C34" s="13"/>
      <c r="D34" s="13"/>
      <c r="G34" s="14" t="str">
        <f t="shared" ca="1" si="10"/>
        <v/>
      </c>
      <c r="H34" s="15" t="str">
        <f t="shared" ca="1" si="11"/>
        <v/>
      </c>
      <c r="I34" s="15" t="str">
        <f t="shared" ca="1" si="3"/>
        <v/>
      </c>
      <c r="K34" s="1">
        <f t="shared" ca="1" si="12"/>
        <v>0</v>
      </c>
      <c r="L34" s="1">
        <f t="shared" ca="1" si="13"/>
        <v>0</v>
      </c>
      <c r="M34" s="1">
        <f t="shared" si="14"/>
        <v>0</v>
      </c>
      <c r="N34" s="1">
        <f t="shared" ca="1" si="15"/>
        <v>0</v>
      </c>
      <c r="R34" s="13" t="str">
        <f t="shared" ca="1" si="16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Маскарпоне'!$A$1:$B$50, 2, 0))</f>
        <v/>
      </c>
      <c r="C35" s="13"/>
      <c r="D35" s="13"/>
      <c r="G35" s="14" t="str">
        <f t="shared" ca="1" si="10"/>
        <v/>
      </c>
      <c r="H35" s="15" t="str">
        <f t="shared" ca="1" si="11"/>
        <v/>
      </c>
      <c r="I35" s="15" t="str">
        <f t="shared" ca="1" si="3"/>
        <v/>
      </c>
      <c r="K35" s="1">
        <f t="shared" ca="1" si="12"/>
        <v>0</v>
      </c>
      <c r="L35" s="1">
        <f t="shared" ca="1" si="13"/>
        <v>0</v>
      </c>
      <c r="M35" s="1">
        <f t="shared" si="14"/>
        <v>0</v>
      </c>
      <c r="N35" s="1">
        <f t="shared" ca="1" si="15"/>
        <v>0</v>
      </c>
      <c r="R35" s="13" t="str">
        <f t="shared" ca="1" si="16"/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Маскарпоне'!$A$1:$B$50,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0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Маскарпоне'!$A$1:$B$50,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0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Маскарпоне'!$A$1:$B$50,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0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Маскарпоне'!$A$1:$B$50,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0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Маскарпоне'!$A$1:$B$50,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0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Маскарпоне'!$A$1:$B$50,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0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Маскарпоне'!$A$1:$B$50,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0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Маскарпоне'!$A$1:$B$50,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0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Маскарпоне'!$A$1:$B$50,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0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Маскарпоне'!$A$1:$B$50,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0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Маскарпоне'!$A$1:$B$50,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0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Маскарпоне'!$A$1:$B$50,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0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Маскарпоне'!$A$1:$B$50,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0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Маскарпоне'!$A$1:$B$50,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0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Маскарпоне'!$A$1:$B$50,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0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Маскарпоне'!$A$1:$B$50,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0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Маскарпоне'!$A$1:$B$50,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0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Маскарпоне'!$A$1:$B$50,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0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Маскарпоне'!$A$1:$B$50,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0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Маскарпоне'!$A$1:$B$50,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0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Маскарпоне'!$A$1:$B$50,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0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Маскарпоне'!$A$1:$B$50,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0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Маскарпоне'!$A$1:$B$50,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0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Маскарпоне'!$A$1:$B$50,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0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Маскарпоне'!$A$1:$B$50,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0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Маскарпоне'!$A$1:$B$50, 2, 0))</f>
        <v/>
      </c>
      <c r="C61" s="13"/>
      <c r="D61" s="13"/>
      <c r="G61" s="14" t="str">
        <f t="shared" ref="G61:G92" ca="1" si="17">IF(J61="","",(INDIRECT("N" &amp; ROW() - 1) - N61))</f>
        <v/>
      </c>
      <c r="H61" s="15" t="str">
        <f t="shared" ref="H61:H92" ca="1" si="18">IF(J61 = "-", INDIRECT("D" &amp; ROW() - 1) * 1890,"")</f>
        <v/>
      </c>
      <c r="I61" s="15" t="str">
        <f t="shared" ref="I61:I124" ca="1" si="19">IF(J61 = "-", INDIRECT("C" &amp; ROW() - 1),"")</f>
        <v/>
      </c>
      <c r="K61" s="1">
        <f t="shared" ref="K61:K92" ca="1" si="20">IF(J61 = "-", -INDIRECT("C" &amp; ROW() - 1),F61)</f>
        <v>0</v>
      </c>
      <c r="L61" s="1">
        <f t="shared" ref="L61:L68" ca="1" si="21">IF(J61 = "-", SUM(INDIRECT(ADDRESS(2,COLUMN(K61)) &amp; ":" &amp; ADDRESS(ROW(),COLUMN(K61)))), 0)</f>
        <v>0</v>
      </c>
      <c r="M61" s="1">
        <f t="shared" ref="M61:M92" si="22">IF(J61="-",1,0)</f>
        <v>0</v>
      </c>
      <c r="N61" s="1">
        <f t="shared" ref="N61:N92" ca="1" si="23">IF(L61 = 0, INDIRECT("N" &amp; ROW() - 1), L61)</f>
        <v>0</v>
      </c>
      <c r="R61" s="13" t="str">
        <f t="shared" ref="R61:R92" ca="1" si="24">IF(Q61 = "", "", Q61 / INDIRECT("D" &amp; ROW() - 1) )</f>
        <v/>
      </c>
      <c r="S61" s="13" t="str">
        <f t="shared" ref="S61:S124" ca="1" si="25">IF(J61="-",IF(ISNUMBER(SEARCH(",", INDIRECT("B" &amp; ROW() - 1) )),1,""), "")</f>
        <v/>
      </c>
    </row>
    <row r="62" spans="2:19" ht="13.75" customHeight="1" x14ac:dyDescent="0.2">
      <c r="B62" s="13" t="str">
        <f>IF(E62="","",VLOOKUP(E62, 'SKU Маскарпоне'!$A$1:$B$50, 2, 0))</f>
        <v/>
      </c>
      <c r="C62" s="13"/>
      <c r="D62" s="13"/>
      <c r="G62" s="14" t="str">
        <f t="shared" ca="1" si="17"/>
        <v/>
      </c>
      <c r="H62" s="15" t="str">
        <f t="shared" ca="1" si="18"/>
        <v/>
      </c>
      <c r="I62" s="15" t="str">
        <f t="shared" ca="1" si="19"/>
        <v/>
      </c>
      <c r="K62" s="1">
        <f t="shared" ca="1" si="20"/>
        <v>0</v>
      </c>
      <c r="L62" s="1">
        <f t="shared" ca="1" si="21"/>
        <v>0</v>
      </c>
      <c r="M62" s="1">
        <f t="shared" si="22"/>
        <v>0</v>
      </c>
      <c r="N62" s="1">
        <f t="shared" ca="1" si="23"/>
        <v>0</v>
      </c>
      <c r="R62" s="13" t="str">
        <f t="shared" ca="1" si="24"/>
        <v/>
      </c>
      <c r="S62" s="13" t="str">
        <f t="shared" ca="1" si="25"/>
        <v/>
      </c>
    </row>
    <row r="63" spans="2:19" ht="13.75" customHeight="1" x14ac:dyDescent="0.2">
      <c r="B63" s="13" t="str">
        <f>IF(E63="","",VLOOKUP(E63, 'SKU Маскарпоне'!$A$1:$B$50, 2, 0))</f>
        <v/>
      </c>
      <c r="C63" s="13"/>
      <c r="D63" s="13"/>
      <c r="G63" s="14" t="str">
        <f t="shared" ca="1" si="17"/>
        <v/>
      </c>
      <c r="H63" s="15" t="str">
        <f t="shared" ca="1" si="18"/>
        <v/>
      </c>
      <c r="I63" s="15" t="str">
        <f t="shared" ca="1" si="19"/>
        <v/>
      </c>
      <c r="K63" s="1">
        <f t="shared" ca="1" si="20"/>
        <v>0</v>
      </c>
      <c r="L63" s="1">
        <f t="shared" ca="1" si="21"/>
        <v>0</v>
      </c>
      <c r="M63" s="1">
        <f t="shared" si="22"/>
        <v>0</v>
      </c>
      <c r="N63" s="1">
        <f t="shared" ca="1" si="23"/>
        <v>0</v>
      </c>
      <c r="R63" s="13" t="str">
        <f t="shared" ca="1" si="24"/>
        <v/>
      </c>
      <c r="S63" s="13" t="str">
        <f t="shared" ca="1" si="25"/>
        <v/>
      </c>
    </row>
    <row r="64" spans="2:19" ht="13.75" customHeight="1" x14ac:dyDescent="0.2">
      <c r="B64" s="13" t="str">
        <f>IF(E64="","",VLOOKUP(E64, 'SKU Маскарпоне'!$A$1:$B$50, 2, 0))</f>
        <v/>
      </c>
      <c r="C64" s="13"/>
      <c r="D64" s="13"/>
      <c r="G64" s="14" t="str">
        <f t="shared" ca="1" si="17"/>
        <v/>
      </c>
      <c r="H64" s="15" t="str">
        <f t="shared" ca="1" si="18"/>
        <v/>
      </c>
      <c r="I64" s="15" t="str">
        <f t="shared" ca="1" si="19"/>
        <v/>
      </c>
      <c r="K64" s="1">
        <f t="shared" ca="1" si="20"/>
        <v>0</v>
      </c>
      <c r="L64" s="1">
        <f t="shared" ca="1" si="21"/>
        <v>0</v>
      </c>
      <c r="M64" s="1">
        <f t="shared" si="22"/>
        <v>0</v>
      </c>
      <c r="N64" s="1">
        <f t="shared" ca="1" si="23"/>
        <v>0</v>
      </c>
      <c r="R64" s="13" t="str">
        <f t="shared" ca="1" si="24"/>
        <v/>
      </c>
      <c r="S64" s="13" t="str">
        <f t="shared" ca="1" si="25"/>
        <v/>
      </c>
    </row>
    <row r="65" spans="2:19" ht="13.75" customHeight="1" x14ac:dyDescent="0.2">
      <c r="B65" s="13" t="str">
        <f>IF(E65="","",VLOOKUP(E65, 'SKU Маскарпоне'!$A$1:$B$50, 2, 0))</f>
        <v/>
      </c>
      <c r="C65" s="13"/>
      <c r="D65" s="13"/>
      <c r="G65" s="14" t="str">
        <f t="shared" ca="1" si="17"/>
        <v/>
      </c>
      <c r="H65" s="15" t="str">
        <f t="shared" ca="1" si="18"/>
        <v/>
      </c>
      <c r="I65" s="15" t="str">
        <f t="shared" ca="1" si="19"/>
        <v/>
      </c>
      <c r="K65" s="1">
        <f t="shared" ca="1" si="20"/>
        <v>0</v>
      </c>
      <c r="L65" s="1">
        <f t="shared" ca="1" si="21"/>
        <v>0</v>
      </c>
      <c r="M65" s="1">
        <f t="shared" si="22"/>
        <v>0</v>
      </c>
      <c r="N65" s="1">
        <f t="shared" ca="1" si="23"/>
        <v>0</v>
      </c>
      <c r="R65" s="13" t="str">
        <f t="shared" ca="1" si="24"/>
        <v/>
      </c>
      <c r="S65" s="13" t="str">
        <f t="shared" ca="1" si="25"/>
        <v/>
      </c>
    </row>
    <row r="66" spans="2:19" ht="13.75" customHeight="1" x14ac:dyDescent="0.2">
      <c r="B66" s="13" t="str">
        <f>IF(E66="","",VLOOKUP(E66, 'SKU Маскарпоне'!$A$1:$B$50, 2, 0))</f>
        <v/>
      </c>
      <c r="C66" s="13"/>
      <c r="D66" s="13"/>
      <c r="G66" s="14" t="str">
        <f t="shared" ca="1" si="17"/>
        <v/>
      </c>
      <c r="H66" s="15" t="str">
        <f t="shared" ca="1" si="18"/>
        <v/>
      </c>
      <c r="I66" s="15" t="str">
        <f t="shared" ca="1" si="19"/>
        <v/>
      </c>
      <c r="K66" s="1">
        <f t="shared" ca="1" si="20"/>
        <v>0</v>
      </c>
      <c r="L66" s="1">
        <f t="shared" ca="1" si="21"/>
        <v>0</v>
      </c>
      <c r="M66" s="1">
        <f t="shared" si="22"/>
        <v>0</v>
      </c>
      <c r="N66" s="1">
        <f t="shared" ca="1" si="23"/>
        <v>0</v>
      </c>
      <c r="R66" s="13" t="str">
        <f t="shared" ca="1" si="24"/>
        <v/>
      </c>
      <c r="S66" s="13" t="str">
        <f t="shared" ca="1" si="25"/>
        <v/>
      </c>
    </row>
    <row r="67" spans="2:19" ht="13.75" customHeight="1" x14ac:dyDescent="0.2">
      <c r="B67" s="13" t="str">
        <f>IF(E67="","",VLOOKUP(E67, 'SKU Маскарпоне'!$A$1:$B$50, 2, 0))</f>
        <v/>
      </c>
      <c r="C67" s="13"/>
      <c r="D67" s="13"/>
      <c r="G67" s="14" t="str">
        <f t="shared" ca="1" si="17"/>
        <v/>
      </c>
      <c r="H67" s="15" t="str">
        <f t="shared" ca="1" si="18"/>
        <v/>
      </c>
      <c r="I67" s="15" t="str">
        <f t="shared" ca="1" si="19"/>
        <v/>
      </c>
      <c r="K67" s="1">
        <f t="shared" ca="1" si="20"/>
        <v>0</v>
      </c>
      <c r="L67" s="1">
        <f t="shared" ca="1" si="21"/>
        <v>0</v>
      </c>
      <c r="M67" s="1">
        <f t="shared" si="22"/>
        <v>0</v>
      </c>
      <c r="N67" s="1">
        <f t="shared" ca="1" si="23"/>
        <v>0</v>
      </c>
      <c r="R67" s="13" t="str">
        <f t="shared" ca="1" si="24"/>
        <v/>
      </c>
      <c r="S67" s="13" t="str">
        <f t="shared" ca="1" si="25"/>
        <v/>
      </c>
    </row>
    <row r="68" spans="2:19" ht="13.75" customHeight="1" x14ac:dyDescent="0.2">
      <c r="B68" s="13" t="str">
        <f>IF(E68="","",VLOOKUP(E68, 'SKU Маскарпоне'!$A$1:$B$50,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0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Маскарпоне'!$A$1:$B$50,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ref="L69:L94" ca="1" si="26">IF(J69="-",SUM(INDIRECT(ADDRESS(2,COLUMN(K69))&amp;":"&amp;ADDRESS(ROW(),COLUMN(K69)))),0)</f>
        <v>0</v>
      </c>
      <c r="M69" s="1">
        <f t="shared" si="22"/>
        <v>0</v>
      </c>
      <c r="N69" s="1">
        <f t="shared" ca="1" si="23"/>
        <v>0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Маскарпоне'!$A$1:$B$50,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6"/>
        <v>0</v>
      </c>
      <c r="M70" s="1">
        <f t="shared" si="22"/>
        <v>0</v>
      </c>
      <c r="N70" s="1">
        <f t="shared" ca="1" si="23"/>
        <v>0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Маскарпоне'!$A$1:$B$50,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6"/>
        <v>0</v>
      </c>
      <c r="M71" s="1">
        <f t="shared" si="22"/>
        <v>0</v>
      </c>
      <c r="N71" s="1">
        <f t="shared" ca="1" si="23"/>
        <v>0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Маскарпоне'!$A$1:$B$50,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6"/>
        <v>0</v>
      </c>
      <c r="M72" s="1">
        <f t="shared" si="22"/>
        <v>0</v>
      </c>
      <c r="N72" s="1">
        <f t="shared" ca="1" si="23"/>
        <v>0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Маскарпоне'!$A$1:$B$50,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6"/>
        <v>0</v>
      </c>
      <c r="M73" s="1">
        <f t="shared" si="22"/>
        <v>0</v>
      </c>
      <c r="N73" s="1">
        <f t="shared" ca="1" si="23"/>
        <v>0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Маскарпоне'!$A$1:$B$50,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6"/>
        <v>0</v>
      </c>
      <c r="M74" s="1">
        <f t="shared" si="22"/>
        <v>0</v>
      </c>
      <c r="N74" s="1">
        <f t="shared" ca="1" si="23"/>
        <v>0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Маскарпоне'!$A$1:$B$50,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ca="1" si="26"/>
        <v>0</v>
      </c>
      <c r="M75" s="1">
        <f t="shared" si="22"/>
        <v>0</v>
      </c>
      <c r="N75" s="1">
        <f t="shared" ca="1" si="23"/>
        <v>0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Маскарпоне'!$A$1:$B$50,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0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Маскарпоне'!$A$1:$B$50,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0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Маскарпоне'!$A$1:$B$50,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0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Маскарпоне'!$A$1:$B$50,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0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Маскарпоне'!$A$1:$B$50,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0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Маскарпоне'!$A$1:$B$50,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0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Маскарпоне'!$A$1:$B$50,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0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Маскарпоне'!$A$1:$B$50,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0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Маскарпоне'!$A$1:$B$50,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0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Маскарпоне'!$A$1:$B$50,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0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Маскарпоне'!$A$1:$B$50,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0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Маскарпоне'!$A$1:$B$50,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0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Маскарпоне'!$A$1:$B$50,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0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Маскарпоне'!$A$1:$B$50,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0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Маскарпоне'!$A$1:$B$50,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0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Маскарпоне'!$A$1:$B$50,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0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Маскарпоне'!$A$1:$B$50,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0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Маскарпоне'!$A$1:$B$50, 2, 0))</f>
        <v/>
      </c>
      <c r="C93" s="13"/>
      <c r="D93" s="13"/>
      <c r="G93" s="14" t="str">
        <f t="shared" ref="G93:G124" ca="1" si="27">IF(J93="","",(INDIRECT("N" &amp; ROW() - 1) - N93))</f>
        <v/>
      </c>
      <c r="H93" s="15" t="str">
        <f t="shared" ref="H93:H124" ca="1" si="28">IF(J93 = "-", INDIRECT("D" &amp; ROW() - 1) * 1890,"")</f>
        <v/>
      </c>
      <c r="I93" s="15" t="str">
        <f t="shared" ca="1" si="19"/>
        <v/>
      </c>
      <c r="K93" s="1">
        <f t="shared" ref="K93:K117" ca="1" si="29">IF(J93 = "-", -INDIRECT("C" &amp; ROW() - 1),F93)</f>
        <v>0</v>
      </c>
      <c r="L93" s="1">
        <f t="shared" ca="1" si="26"/>
        <v>0</v>
      </c>
      <c r="M93" s="1">
        <f t="shared" ref="M93:M117" si="30">IF(J93="-",1,0)</f>
        <v>0</v>
      </c>
      <c r="N93" s="1">
        <f t="shared" ref="N93:N117" ca="1" si="31">IF(L93 = 0, INDIRECT("N" &amp; ROW() - 1), L93)</f>
        <v>0</v>
      </c>
      <c r="R93" s="13" t="str">
        <f t="shared" ref="R93:R124" ca="1" si="32">IF(Q93 = "", "", Q93 / INDIRECT("D" &amp; ROW() - 1) )</f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Маскарпоне'!$A$1:$B$50, 2, 0))</f>
        <v/>
      </c>
      <c r="C94" s="13"/>
      <c r="D94" s="13"/>
      <c r="G94" s="14" t="str">
        <f t="shared" ca="1" si="27"/>
        <v/>
      </c>
      <c r="H94" s="15" t="str">
        <f t="shared" ca="1" si="28"/>
        <v/>
      </c>
      <c r="I94" s="15" t="str">
        <f t="shared" ca="1" si="19"/>
        <v/>
      </c>
      <c r="K94" s="1">
        <f t="shared" ca="1" si="29"/>
        <v>0</v>
      </c>
      <c r="L94" s="1">
        <f t="shared" ca="1" si="26"/>
        <v>0</v>
      </c>
      <c r="M94" s="1">
        <f t="shared" si="30"/>
        <v>0</v>
      </c>
      <c r="N94" s="1">
        <f t="shared" ca="1" si="31"/>
        <v>0</v>
      </c>
      <c r="R94" s="13" t="str">
        <f t="shared" ca="1" si="32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Маскарпоне'!$A$1:$B$50, 2, 0))</f>
        <v/>
      </c>
      <c r="C95" s="13"/>
      <c r="D95" s="13"/>
      <c r="G95" s="14" t="str">
        <f t="shared" ca="1" si="27"/>
        <v/>
      </c>
      <c r="H95" s="15" t="str">
        <f t="shared" ca="1" si="28"/>
        <v/>
      </c>
      <c r="I95" s="15" t="str">
        <f t="shared" ca="1" si="19"/>
        <v/>
      </c>
      <c r="K95" s="1">
        <f t="shared" ca="1" si="29"/>
        <v>0</v>
      </c>
      <c r="L95" s="1">
        <f t="shared" ref="L95:L117" ca="1" si="33">IF(J95 = "-", SUM(INDIRECT(ADDRESS(2,COLUMN(K95)) &amp; ":" &amp; ADDRESS(ROW(),COLUMN(K95)))), 0)</f>
        <v>0</v>
      </c>
      <c r="M95" s="1">
        <f t="shared" si="30"/>
        <v>0</v>
      </c>
      <c r="N95" s="1">
        <f t="shared" ca="1" si="31"/>
        <v>0</v>
      </c>
      <c r="R95" s="13" t="str">
        <f t="shared" ca="1" si="32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Маскарпоне'!$A$1:$B$50, 2, 0))</f>
        <v/>
      </c>
      <c r="C96" s="13"/>
      <c r="D96" s="13"/>
      <c r="G96" s="14" t="str">
        <f t="shared" ca="1" si="27"/>
        <v/>
      </c>
      <c r="H96" s="15" t="str">
        <f t="shared" ca="1" si="28"/>
        <v/>
      </c>
      <c r="I96" s="15" t="str">
        <f t="shared" ca="1" si="19"/>
        <v/>
      </c>
      <c r="K96" s="1">
        <f t="shared" ca="1" si="29"/>
        <v>0</v>
      </c>
      <c r="L96" s="1">
        <f t="shared" ca="1" si="33"/>
        <v>0</v>
      </c>
      <c r="M96" s="1">
        <f t="shared" si="30"/>
        <v>0</v>
      </c>
      <c r="N96" s="1">
        <f t="shared" ca="1" si="31"/>
        <v>0</v>
      </c>
      <c r="R96" s="13" t="str">
        <f t="shared" ca="1" si="32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Маскарпоне'!$A$1:$B$50, 2, 0))</f>
        <v/>
      </c>
      <c r="C97" s="13"/>
      <c r="D97" s="13"/>
      <c r="G97" s="14" t="str">
        <f t="shared" ca="1" si="27"/>
        <v/>
      </c>
      <c r="H97" s="15" t="str">
        <f t="shared" ca="1" si="28"/>
        <v/>
      </c>
      <c r="I97" s="15" t="str">
        <f t="shared" ca="1" si="19"/>
        <v/>
      </c>
      <c r="K97" s="1">
        <f t="shared" ca="1" si="29"/>
        <v>0</v>
      </c>
      <c r="L97" s="1">
        <f t="shared" ca="1" si="33"/>
        <v>0</v>
      </c>
      <c r="M97" s="1">
        <f t="shared" si="30"/>
        <v>0</v>
      </c>
      <c r="N97" s="1">
        <f t="shared" ca="1" si="31"/>
        <v>0</v>
      </c>
      <c r="R97" s="13" t="str">
        <f t="shared" ca="1" si="32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Маскарпоне'!$A$1:$B$50, 2, 0))</f>
        <v/>
      </c>
      <c r="C98" s="13"/>
      <c r="D98" s="13"/>
      <c r="G98" s="14" t="str">
        <f t="shared" ca="1" si="27"/>
        <v/>
      </c>
      <c r="H98" s="15" t="str">
        <f t="shared" ca="1" si="28"/>
        <v/>
      </c>
      <c r="I98" s="15" t="str">
        <f t="shared" ca="1" si="19"/>
        <v/>
      </c>
      <c r="K98" s="1">
        <f t="shared" ca="1" si="29"/>
        <v>0</v>
      </c>
      <c r="L98" s="1">
        <f t="shared" ca="1" si="33"/>
        <v>0</v>
      </c>
      <c r="M98" s="1">
        <f t="shared" si="30"/>
        <v>0</v>
      </c>
      <c r="N98" s="1">
        <f t="shared" ca="1" si="31"/>
        <v>0</v>
      </c>
      <c r="R98" s="13" t="str">
        <f t="shared" ca="1" si="32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Маскарпоне'!$A$1:$B$50, 2, 0))</f>
        <v/>
      </c>
      <c r="C99" s="13"/>
      <c r="D99" s="13"/>
      <c r="G99" s="14" t="str">
        <f t="shared" ca="1" si="27"/>
        <v/>
      </c>
      <c r="H99" s="15" t="str">
        <f t="shared" ca="1" si="28"/>
        <v/>
      </c>
      <c r="I99" s="15" t="str">
        <f t="shared" ca="1" si="19"/>
        <v/>
      </c>
      <c r="K99" s="1">
        <f t="shared" ca="1" si="29"/>
        <v>0</v>
      </c>
      <c r="L99" s="1">
        <f t="shared" ca="1" si="33"/>
        <v>0</v>
      </c>
      <c r="M99" s="1">
        <f t="shared" si="30"/>
        <v>0</v>
      </c>
      <c r="N99" s="1">
        <f t="shared" ca="1" si="31"/>
        <v>0</v>
      </c>
      <c r="R99" s="13" t="str">
        <f t="shared" ca="1" si="32"/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Маскарпоне'!$A$1:$B$50,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33"/>
        <v>0</v>
      </c>
      <c r="M100" s="1">
        <f t="shared" si="30"/>
        <v>0</v>
      </c>
      <c r="N100" s="1">
        <f t="shared" ca="1" si="31"/>
        <v>0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Маскарпоне'!$A$1:$B$50,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ca="1" si="33"/>
        <v>0</v>
      </c>
      <c r="M101" s="1">
        <f t="shared" si="30"/>
        <v>0</v>
      </c>
      <c r="N101" s="1">
        <f t="shared" ca="1" si="31"/>
        <v>0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Маскарпоне'!$A$1:$B$50,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0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Маскарпоне'!$A$1:$B$50,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0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Маскарпоне'!$A$1:$B$50,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0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Маскарпоне'!$A$1:$B$50,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0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Маскарпоне'!$A$1:$B$50,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0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Маскарпоне'!$A$1:$B$50,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0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Маскарпоне'!$A$1:$B$50,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0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Маскарпоне'!$A$1:$B$50,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0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Маскарпоне'!$A$1:$B$50,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0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Маскарпоне'!$A$1:$B$50,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0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Маскарпоне'!$A$1:$B$50,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0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Маскарпоне'!$A$1:$B$50,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0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Маскарпоне'!$A$1:$B$50,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0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Маскарпоне'!$A$1:$B$50,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0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Маскарпоне'!$A$1:$B$50,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0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Маскарпоне'!$A$1:$B$50,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0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Маскарпоне'!$A$1:$B$50,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Маскарпоне'!$A$1:$B$50,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Маскарпоне'!$A$1:$B$50,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Маскарпоне'!$A$1:$B$50,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Маскарпоне'!$A$1:$B$50,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Маскарпоне'!$A$1:$B$50,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Маскарпоне'!$A$1:$B$50,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Маскарпоне'!$A$1:$B$50, 2, 0))</f>
        <v/>
      </c>
      <c r="C125" s="13"/>
      <c r="D125" s="13"/>
      <c r="G125" s="14" t="str">
        <f t="shared" ref="G125:G156" ca="1" si="34">IF(J125="","",(INDIRECT("N" &amp; ROW() - 1) - N125))</f>
        <v/>
      </c>
      <c r="H125" s="15" t="str">
        <f t="shared" ref="H125:H159" ca="1" si="35">IF(J125 = "-", INDIRECT("D" &amp; ROW() - 1) * 1890,"")</f>
        <v/>
      </c>
      <c r="I125" s="15" t="str">
        <f t="shared" ref="I125:I188" ca="1" si="36">IF(J125 = "-", INDIRECT("C" &amp; ROW() - 1),"")</f>
        <v/>
      </c>
      <c r="R125" s="13" t="str">
        <f t="shared" ref="R125:R156" ca="1" si="37">IF(Q125 = "", "", Q125 / INDIRECT("D" &amp; ROW() - 1) )</f>
        <v/>
      </c>
      <c r="S125" s="13" t="str">
        <f t="shared" ref="S125:S188" ca="1" si="38">IF(J125="-",IF(ISNUMBER(SEARCH(",", INDIRECT("B" &amp; ROW() - 1) )),1,""), "")</f>
        <v/>
      </c>
    </row>
    <row r="126" spans="2:19" ht="13.75" customHeight="1" x14ac:dyDescent="0.2">
      <c r="B126" s="13" t="str">
        <f>IF(E126="","",VLOOKUP(E126, 'SKU Маскарпоне'!$A$1:$B$50, 2, 0))</f>
        <v/>
      </c>
      <c r="C126" s="13"/>
      <c r="D126" s="13"/>
      <c r="G126" s="14" t="str">
        <f t="shared" ca="1" si="34"/>
        <v/>
      </c>
      <c r="H126" s="15" t="str">
        <f t="shared" ca="1" si="35"/>
        <v/>
      </c>
      <c r="I126" s="15" t="str">
        <f t="shared" ca="1" si="36"/>
        <v/>
      </c>
      <c r="R126" s="13" t="str">
        <f t="shared" ca="1" si="37"/>
        <v/>
      </c>
      <c r="S126" s="13" t="str">
        <f t="shared" ca="1" si="38"/>
        <v/>
      </c>
    </row>
    <row r="127" spans="2:19" ht="13.75" customHeight="1" x14ac:dyDescent="0.2">
      <c r="B127" s="13" t="str">
        <f>IF(E127="","",VLOOKUP(E127, 'SKU Маскарпоне'!$A$1:$B$50, 2, 0))</f>
        <v/>
      </c>
      <c r="C127" s="13"/>
      <c r="D127" s="13"/>
      <c r="G127" s="14" t="str">
        <f t="shared" ca="1" si="34"/>
        <v/>
      </c>
      <c r="H127" s="15" t="str">
        <f t="shared" ca="1" si="35"/>
        <v/>
      </c>
      <c r="I127" s="15" t="str">
        <f t="shared" ca="1" si="36"/>
        <v/>
      </c>
      <c r="R127" s="13" t="str">
        <f t="shared" ca="1" si="37"/>
        <v/>
      </c>
      <c r="S127" s="13" t="str">
        <f t="shared" ca="1" si="38"/>
        <v/>
      </c>
    </row>
    <row r="128" spans="2:19" ht="13.75" customHeight="1" x14ac:dyDescent="0.2">
      <c r="B128" s="13" t="str">
        <f>IF(E128="","",VLOOKUP(E128, 'SKU Маскарпоне'!$A$1:$B$50, 2, 0))</f>
        <v/>
      </c>
      <c r="C128" s="13"/>
      <c r="D128" s="13"/>
      <c r="G128" s="14" t="str">
        <f t="shared" ca="1" si="34"/>
        <v/>
      </c>
      <c r="H128" s="15" t="str">
        <f t="shared" ca="1" si="35"/>
        <v/>
      </c>
      <c r="I128" s="15" t="str">
        <f t="shared" ca="1" si="36"/>
        <v/>
      </c>
      <c r="R128" s="13" t="str">
        <f t="shared" ca="1" si="37"/>
        <v/>
      </c>
      <c r="S128" s="13" t="str">
        <f t="shared" ca="1" si="38"/>
        <v/>
      </c>
    </row>
    <row r="129" spans="2:19" ht="13.75" customHeight="1" x14ac:dyDescent="0.2">
      <c r="B129" s="13" t="str">
        <f>IF(E129="","",VLOOKUP(E129, 'SKU Маскарпоне'!$A$1:$B$50, 2, 0))</f>
        <v/>
      </c>
      <c r="C129" s="13"/>
      <c r="D129" s="13"/>
      <c r="G129" s="14" t="str">
        <f t="shared" ca="1" si="34"/>
        <v/>
      </c>
      <c r="H129" s="15" t="str">
        <f t="shared" ca="1" si="35"/>
        <v/>
      </c>
      <c r="I129" s="15" t="str">
        <f t="shared" ca="1" si="36"/>
        <v/>
      </c>
      <c r="R129" s="13" t="str">
        <f t="shared" ca="1" si="37"/>
        <v/>
      </c>
      <c r="S129" s="13" t="str">
        <f t="shared" ca="1" si="38"/>
        <v/>
      </c>
    </row>
    <row r="130" spans="2:19" ht="13.75" customHeight="1" x14ac:dyDescent="0.2">
      <c r="B130" s="13" t="str">
        <f>IF(E130="","",VLOOKUP(E130, 'SKU Маскарпоне'!$A$1:$B$50, 2, 0))</f>
        <v/>
      </c>
      <c r="C130" s="13"/>
      <c r="D130" s="13"/>
      <c r="G130" s="14" t="str">
        <f t="shared" ca="1" si="34"/>
        <v/>
      </c>
      <c r="H130" s="15" t="str">
        <f t="shared" ca="1" si="35"/>
        <v/>
      </c>
      <c r="I130" s="15" t="str">
        <f t="shared" ca="1" si="36"/>
        <v/>
      </c>
      <c r="R130" s="13" t="str">
        <f t="shared" ca="1" si="37"/>
        <v/>
      </c>
      <c r="S130" s="13" t="str">
        <f t="shared" ca="1" si="38"/>
        <v/>
      </c>
    </row>
    <row r="131" spans="2:19" ht="13.75" customHeight="1" x14ac:dyDescent="0.2">
      <c r="B131" s="13" t="str">
        <f>IF(E131="","",VLOOKUP(E131, 'SKU Маскарпоне'!$A$1:$B$50, 2, 0))</f>
        <v/>
      </c>
      <c r="C131" s="13"/>
      <c r="D131" s="13"/>
      <c r="G131" s="14" t="str">
        <f t="shared" ca="1" si="34"/>
        <v/>
      </c>
      <c r="H131" s="15" t="str">
        <f t="shared" ca="1" si="35"/>
        <v/>
      </c>
      <c r="I131" s="15" t="str">
        <f t="shared" ca="1" si="36"/>
        <v/>
      </c>
      <c r="R131" s="13" t="str">
        <f t="shared" ca="1" si="37"/>
        <v/>
      </c>
      <c r="S131" s="13" t="str">
        <f t="shared" ca="1" si="38"/>
        <v/>
      </c>
    </row>
    <row r="132" spans="2:19" ht="13.75" customHeight="1" x14ac:dyDescent="0.2">
      <c r="B132" s="13" t="str">
        <f>IF(E132="","",VLOOKUP(E132, 'SKU Маскарпоне'!$A$1:$B$50, 2, 0))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Маскарпоне'!$A$1:$B$50, 2, 0))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Маскарпоне'!$A$1:$B$50, 2, 0))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Маскарпоне'!$A$1:$B$50, 2, 0))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Маскарпоне'!$A$1:$B$50, 2, 0))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Маскарпоне'!$A$1:$B$50, 2, 0))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Маскарпоне'!$A$1:$B$50, 2, 0))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Маскарпоне'!$A$1:$B$50, 2, 0))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Маскарпоне'!$A$1:$B$50, 2, 0))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Маскарпоне'!$A$1:$B$50, 2, 0))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Маскарпоне'!$A$1:$B$50, 2, 0))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Маскарпоне'!$A$1:$B$50, 2, 0))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Маскарпоне'!$A$1:$B$50, 2, 0))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Маскарпоне'!$A$1:$B$50, 2, 0))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Маскарпоне'!$A$1:$B$50, 2, 0))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Маскарпоне'!$A$1:$B$50, 2, 0))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Маскарпоне'!$A$1:$B$50, 2, 0))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Маскарпоне'!$A$1:$B$50, 2, 0))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/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/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/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/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/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/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/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/>
      <c r="C157" s="13"/>
      <c r="D157" s="13"/>
      <c r="G157" s="14" t="str">
        <f t="shared" ref="G157:G191" ca="1" si="39">IF(J157="","",(INDIRECT("N" &amp; ROW() - 1) - N157))</f>
        <v/>
      </c>
      <c r="H157" s="15" t="str">
        <f t="shared" ca="1" si="35"/>
        <v/>
      </c>
      <c r="I157" s="15" t="str">
        <f t="shared" ca="1" si="36"/>
        <v/>
      </c>
      <c r="R157" s="13" t="str">
        <f t="shared" ref="R157:R178" ca="1" si="40">IF(Q157 = "", "", Q157 / INDIRECT("D" &amp; ROW() - 1) )</f>
        <v/>
      </c>
      <c r="S157" s="13" t="str">
        <f t="shared" ca="1" si="38"/>
        <v/>
      </c>
    </row>
    <row r="158" spans="2:19" ht="13.75" customHeight="1" x14ac:dyDescent="0.2">
      <c r="B158" s="13"/>
      <c r="C158" s="13"/>
      <c r="D158" s="13"/>
      <c r="G158" s="14" t="str">
        <f t="shared" ca="1" si="39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40"/>
        <v/>
      </c>
      <c r="S158" s="13" t="str">
        <f t="shared" ca="1" si="38"/>
        <v/>
      </c>
    </row>
    <row r="159" spans="2:19" ht="13.75" customHeight="1" x14ac:dyDescent="0.2">
      <c r="B159" s="13"/>
      <c r="C159" s="13"/>
      <c r="D159" s="13"/>
      <c r="G159" s="14" t="str">
        <f t="shared" ca="1" si="39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40"/>
        <v/>
      </c>
      <c r="S159" s="13" t="str">
        <f t="shared" ca="1" si="38"/>
        <v/>
      </c>
    </row>
    <row r="160" spans="2:19" ht="13.75" customHeight="1" x14ac:dyDescent="0.2">
      <c r="B160" s="13"/>
      <c r="C160" s="13"/>
      <c r="D160" s="13"/>
      <c r="G160" s="14" t="str">
        <f t="shared" ca="1" si="39"/>
        <v/>
      </c>
      <c r="I160" s="15" t="str">
        <f t="shared" ca="1" si="36"/>
        <v/>
      </c>
      <c r="R160" s="13" t="str">
        <f t="shared" ca="1" si="40"/>
        <v/>
      </c>
      <c r="S160" s="13" t="str">
        <f t="shared" ca="1" si="38"/>
        <v/>
      </c>
    </row>
    <row r="161" spans="2:19" ht="13.75" customHeight="1" x14ac:dyDescent="0.2">
      <c r="B161" s="13"/>
      <c r="C161" s="13"/>
      <c r="D161" s="13"/>
      <c r="G161" s="14" t="str">
        <f t="shared" ca="1" si="39"/>
        <v/>
      </c>
      <c r="I161" s="15" t="str">
        <f t="shared" ca="1" si="36"/>
        <v/>
      </c>
      <c r="R161" s="13" t="str">
        <f t="shared" ca="1" si="40"/>
        <v/>
      </c>
      <c r="S161" s="13" t="str">
        <f t="shared" ca="1" si="38"/>
        <v/>
      </c>
    </row>
    <row r="162" spans="2:19" ht="13.75" customHeight="1" x14ac:dyDescent="0.2">
      <c r="B162" s="13"/>
      <c r="C162" s="13"/>
      <c r="D162" s="13"/>
      <c r="G162" s="14" t="str">
        <f t="shared" ca="1" si="39"/>
        <v/>
      </c>
      <c r="I162" s="15" t="str">
        <f t="shared" ca="1" si="36"/>
        <v/>
      </c>
      <c r="R162" s="13" t="str">
        <f t="shared" ca="1" si="40"/>
        <v/>
      </c>
      <c r="S162" s="13" t="str">
        <f t="shared" ca="1" si="38"/>
        <v/>
      </c>
    </row>
    <row r="163" spans="2:19" ht="13.75" customHeight="1" x14ac:dyDescent="0.2">
      <c r="B163" s="13"/>
      <c r="C163" s="13"/>
      <c r="D163" s="13"/>
      <c r="G163" s="14" t="str">
        <f t="shared" ca="1" si="39"/>
        <v/>
      </c>
      <c r="I163" s="15" t="str">
        <f t="shared" ca="1" si="36"/>
        <v/>
      </c>
      <c r="R163" s="13" t="str">
        <f t="shared" ca="1" si="40"/>
        <v/>
      </c>
      <c r="S163" s="13" t="str">
        <f t="shared" ca="1" si="38"/>
        <v/>
      </c>
    </row>
    <row r="164" spans="2:19" ht="13.75" customHeight="1" x14ac:dyDescent="0.2">
      <c r="B164" s="13"/>
      <c r="C164" s="13"/>
      <c r="D164" s="13"/>
      <c r="G164" s="14" t="str">
        <f t="shared" ca="1" si="39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/>
      <c r="C165" s="13"/>
      <c r="D165" s="13"/>
      <c r="G165" s="14" t="str">
        <f t="shared" ca="1" si="39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/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/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/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/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/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/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/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/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/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/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/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/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/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/>
      <c r="C179" s="13"/>
      <c r="D179" s="13"/>
      <c r="G179" s="14" t="str">
        <f t="shared" ca="1" si="39"/>
        <v/>
      </c>
      <c r="I179" s="15" t="str">
        <f t="shared" ca="1" si="36"/>
        <v/>
      </c>
      <c r="R179" s="13"/>
      <c r="S179" s="13" t="str">
        <f t="shared" ca="1" si="38"/>
        <v/>
      </c>
    </row>
    <row r="180" spans="2:19" ht="13.75" customHeight="1" x14ac:dyDescent="0.2">
      <c r="B180" s="13"/>
      <c r="C180" s="13"/>
      <c r="D180" s="13"/>
      <c r="G180" s="14" t="str">
        <f t="shared" ca="1" si="39"/>
        <v/>
      </c>
      <c r="I180" s="15" t="str">
        <f t="shared" ca="1" si="36"/>
        <v/>
      </c>
      <c r="R180" s="13"/>
      <c r="S180" s="13" t="str">
        <f t="shared" ca="1" si="38"/>
        <v/>
      </c>
    </row>
    <row r="181" spans="2:19" ht="13.75" customHeight="1" x14ac:dyDescent="0.2">
      <c r="B181" s="13"/>
      <c r="C181" s="13"/>
      <c r="D181" s="13"/>
      <c r="G181" s="14" t="str">
        <f t="shared" ca="1" si="39"/>
        <v/>
      </c>
      <c r="I181" s="15" t="str">
        <f t="shared" ca="1" si="36"/>
        <v/>
      </c>
      <c r="R181" s="13"/>
      <c r="S181" s="13" t="str">
        <f t="shared" ca="1" si="38"/>
        <v/>
      </c>
    </row>
    <row r="182" spans="2:19" ht="13.75" customHeight="1" x14ac:dyDescent="0.2">
      <c r="B182" s="13"/>
      <c r="C182" s="13"/>
      <c r="D182" s="13"/>
      <c r="G182" s="14" t="str">
        <f t="shared" ca="1" si="39"/>
        <v/>
      </c>
      <c r="I182" s="15" t="str">
        <f t="shared" ca="1" si="36"/>
        <v/>
      </c>
      <c r="R182" s="13"/>
      <c r="S182" s="13" t="str">
        <f t="shared" ca="1" si="38"/>
        <v/>
      </c>
    </row>
    <row r="183" spans="2:19" ht="13.75" customHeight="1" x14ac:dyDescent="0.2">
      <c r="B183" s="13"/>
      <c r="C183" s="13"/>
      <c r="D183" s="13"/>
      <c r="G183" s="14" t="str">
        <f t="shared" ca="1" si="39"/>
        <v/>
      </c>
      <c r="I183" s="15" t="str">
        <f t="shared" ca="1" si="36"/>
        <v/>
      </c>
      <c r="R183" s="13"/>
      <c r="S183" s="13" t="str">
        <f t="shared" ca="1" si="38"/>
        <v/>
      </c>
    </row>
    <row r="184" spans="2:19" ht="13.75" customHeight="1" x14ac:dyDescent="0.2">
      <c r="B184" s="13"/>
      <c r="C184" s="13"/>
      <c r="D184" s="13"/>
      <c r="G184" s="14" t="str">
        <f t="shared" ca="1" si="39"/>
        <v/>
      </c>
      <c r="I184" s="15" t="str">
        <f t="shared" ca="1" si="36"/>
        <v/>
      </c>
      <c r="R184" s="13"/>
      <c r="S184" s="13" t="str">
        <f t="shared" ca="1" si="38"/>
        <v/>
      </c>
    </row>
    <row r="185" spans="2:19" ht="13.75" customHeight="1" x14ac:dyDescent="0.2">
      <c r="B185" s="13"/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/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/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/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/>
      <c r="C189" s="13"/>
      <c r="D189" s="13"/>
      <c r="G189" s="14" t="str">
        <f t="shared" ca="1" si="39"/>
        <v/>
      </c>
      <c r="I189" s="15" t="str">
        <f t="shared" ref="I189:I252" ca="1" si="41">IF(J189 = "-", INDIRECT("C" &amp; ROW() - 1),"")</f>
        <v/>
      </c>
      <c r="R189" s="13"/>
      <c r="S189" s="13" t="str">
        <f t="shared" ref="S189:S223" ca="1" si="42">IF(J189="-",IF(ISNUMBER(SEARCH(",", INDIRECT("B" &amp; ROW() - 1) )),1,""), "")</f>
        <v/>
      </c>
    </row>
    <row r="190" spans="2:19" ht="13.75" customHeight="1" x14ac:dyDescent="0.2">
      <c r="B190" s="13"/>
      <c r="C190" s="13"/>
      <c r="D190" s="13"/>
      <c r="G190" s="14" t="str">
        <f t="shared" ca="1" si="39"/>
        <v/>
      </c>
      <c r="I190" s="15" t="str">
        <f t="shared" ca="1" si="41"/>
        <v/>
      </c>
      <c r="R190" s="13"/>
      <c r="S190" s="13" t="str">
        <f t="shared" ca="1" si="42"/>
        <v/>
      </c>
    </row>
    <row r="191" spans="2:19" ht="13.75" customHeight="1" x14ac:dyDescent="0.2">
      <c r="B191" s="13"/>
      <c r="C191" s="13"/>
      <c r="D191" s="13"/>
      <c r="G191" s="14" t="str">
        <f t="shared" ca="1" si="39"/>
        <v/>
      </c>
      <c r="I191" s="15" t="str">
        <f t="shared" ca="1" si="41"/>
        <v/>
      </c>
      <c r="R191" s="13"/>
      <c r="S191" s="13" t="str">
        <f t="shared" ca="1" si="42"/>
        <v/>
      </c>
    </row>
    <row r="192" spans="2:19" ht="13.75" customHeight="1" x14ac:dyDescent="0.2">
      <c r="B192" s="13"/>
      <c r="C192" s="13"/>
      <c r="D192" s="13"/>
      <c r="I192" s="15" t="str">
        <f t="shared" ca="1" si="41"/>
        <v/>
      </c>
      <c r="R192" s="13"/>
      <c r="S192" s="13" t="str">
        <f t="shared" ca="1" si="42"/>
        <v/>
      </c>
    </row>
    <row r="193" spans="2:19" ht="13.75" customHeight="1" x14ac:dyDescent="0.2">
      <c r="B193" s="13"/>
      <c r="C193" s="13"/>
      <c r="D193" s="13"/>
      <c r="I193" s="15" t="str">
        <f t="shared" ca="1" si="41"/>
        <v/>
      </c>
      <c r="R193" s="13"/>
      <c r="S193" s="13" t="str">
        <f t="shared" ca="1" si="42"/>
        <v/>
      </c>
    </row>
    <row r="194" spans="2:19" ht="13.75" customHeight="1" x14ac:dyDescent="0.2">
      <c r="B194" s="13"/>
      <c r="C194" s="13"/>
      <c r="D194" s="13"/>
      <c r="I194" s="15" t="str">
        <f t="shared" ca="1" si="41"/>
        <v/>
      </c>
      <c r="R194" s="13"/>
      <c r="S194" s="13" t="str">
        <f t="shared" ca="1" si="42"/>
        <v/>
      </c>
    </row>
    <row r="195" spans="2:19" ht="13.75" customHeight="1" x14ac:dyDescent="0.2">
      <c r="B195" s="13"/>
      <c r="C195" s="13"/>
      <c r="D195" s="13"/>
      <c r="I195" s="15" t="str">
        <f t="shared" ca="1" si="41"/>
        <v/>
      </c>
      <c r="R195" s="13"/>
      <c r="S195" s="13" t="str">
        <f t="shared" ca="1" si="42"/>
        <v/>
      </c>
    </row>
    <row r="196" spans="2:19" ht="13.75" customHeight="1" x14ac:dyDescent="0.2">
      <c r="B196" s="13"/>
      <c r="C196" s="13"/>
      <c r="D196" s="13"/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/>
      <c r="C197" s="13"/>
      <c r="D197" s="13"/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/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/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/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/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/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/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/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/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/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/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/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/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/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/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/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/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/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/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/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/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/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/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/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/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/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/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/>
      <c r="C224" s="13"/>
      <c r="D224" s="13"/>
      <c r="I224" s="15" t="str">
        <f t="shared" ca="1" si="41"/>
        <v/>
      </c>
      <c r="R224" s="13"/>
      <c r="S224" s="13"/>
    </row>
    <row r="225" spans="2:19" ht="13.75" customHeight="1" x14ac:dyDescent="0.2">
      <c r="B225" s="13"/>
      <c r="C225" s="13"/>
      <c r="D225" s="13"/>
      <c r="I225" s="15" t="str">
        <f t="shared" ca="1" si="41"/>
        <v/>
      </c>
      <c r="R225" s="13"/>
      <c r="S225" s="13"/>
    </row>
    <row r="226" spans="2:19" ht="13.75" customHeight="1" x14ac:dyDescent="0.2">
      <c r="B226" s="13"/>
      <c r="C226" s="13"/>
      <c r="D226" s="13"/>
      <c r="I226" s="15" t="str">
        <f t="shared" ca="1" si="41"/>
        <v/>
      </c>
      <c r="R226" s="13"/>
      <c r="S226" s="13"/>
    </row>
    <row r="227" spans="2:19" ht="13.75" customHeight="1" x14ac:dyDescent="0.2">
      <c r="B227" s="13"/>
      <c r="C227" s="13"/>
      <c r="D227" s="13"/>
      <c r="I227" s="15" t="str">
        <f t="shared" ca="1" si="41"/>
        <v/>
      </c>
      <c r="R227" s="13"/>
      <c r="S227" s="13"/>
    </row>
    <row r="228" spans="2:19" ht="13.75" customHeight="1" x14ac:dyDescent="0.2">
      <c r="B228" s="13"/>
      <c r="C228" s="13"/>
      <c r="D228" s="13"/>
      <c r="I228" s="15" t="str">
        <f t="shared" ca="1" si="41"/>
        <v/>
      </c>
      <c r="R228" s="13"/>
      <c r="S228" s="13"/>
    </row>
    <row r="229" spans="2:19" ht="13.75" customHeight="1" x14ac:dyDescent="0.2">
      <c r="B229" s="13"/>
      <c r="C229" s="13"/>
      <c r="D229" s="13"/>
      <c r="I229" s="15" t="str">
        <f t="shared" ca="1" si="41"/>
        <v/>
      </c>
      <c r="R229" s="13"/>
      <c r="S229" s="13"/>
    </row>
    <row r="230" spans="2:19" ht="13.75" customHeight="1" x14ac:dyDescent="0.2">
      <c r="B230" s="13"/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ref="I253:I316" ca="1" si="43">IF(J253 = "-", INDIRECT("C" &amp; ROW() - 1),"")</f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3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3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3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3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3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ca="1" si="43"/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3"/>
        <v/>
      </c>
    </row>
    <row r="263" spans="2:19" ht="13.75" customHeight="1" x14ac:dyDescent="0.2">
      <c r="B263" s="13"/>
      <c r="C263" s="13"/>
      <c r="D263" s="13"/>
      <c r="I263" s="15" t="str">
        <f t="shared" ca="1" si="43"/>
        <v/>
      </c>
    </row>
    <row r="264" spans="2:19" ht="13.75" customHeight="1" x14ac:dyDescent="0.2">
      <c r="B264" s="13"/>
      <c r="C264" s="13"/>
      <c r="D264" s="13"/>
      <c r="I264" s="15" t="str">
        <f t="shared" ca="1" si="43"/>
        <v/>
      </c>
    </row>
    <row r="265" spans="2:19" ht="13.75" customHeight="1" x14ac:dyDescent="0.2">
      <c r="B265" s="13"/>
      <c r="C265" s="13"/>
      <c r="D265" s="13"/>
      <c r="I265" s="15" t="str">
        <f t="shared" ca="1" si="43"/>
        <v/>
      </c>
    </row>
    <row r="266" spans="2:19" ht="13.75" customHeight="1" x14ac:dyDescent="0.2">
      <c r="B266" s="13"/>
      <c r="C266" s="13"/>
      <c r="D266" s="13"/>
      <c r="I266" s="15" t="str">
        <f t="shared" ca="1" si="43"/>
        <v/>
      </c>
    </row>
    <row r="267" spans="2:19" ht="13.75" customHeight="1" x14ac:dyDescent="0.2">
      <c r="B267" s="13"/>
      <c r="C267" s="13"/>
      <c r="D267" s="13"/>
      <c r="I267" s="15" t="str">
        <f t="shared" ca="1" si="43"/>
        <v/>
      </c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C311" s="13"/>
      <c r="D311" s="13"/>
      <c r="I311" s="15" t="str">
        <f t="shared" ca="1" si="43"/>
        <v/>
      </c>
    </row>
    <row r="312" spans="2:9" ht="13.75" customHeight="1" x14ac:dyDescent="0.2">
      <c r="C312" s="13"/>
      <c r="D312" s="13"/>
      <c r="I312" s="15" t="str">
        <f t="shared" ca="1" si="43"/>
        <v/>
      </c>
    </row>
    <row r="313" spans="2:9" ht="13.75" customHeight="1" x14ac:dyDescent="0.2">
      <c r="C313" s="13"/>
      <c r="D313" s="13"/>
      <c r="I313" s="15" t="str">
        <f t="shared" ca="1" si="43"/>
        <v/>
      </c>
    </row>
    <row r="314" spans="2:9" ht="13.75" customHeight="1" x14ac:dyDescent="0.2">
      <c r="C314" s="13"/>
      <c r="D314" s="13"/>
      <c r="I314" s="15" t="str">
        <f t="shared" ca="1" si="43"/>
        <v/>
      </c>
    </row>
    <row r="315" spans="2:9" ht="13.75" customHeight="1" x14ac:dyDescent="0.2">
      <c r="C315" s="13"/>
      <c r="D315" s="13"/>
      <c r="I315" s="15" t="str">
        <f t="shared" ca="1" si="43"/>
        <v/>
      </c>
    </row>
    <row r="316" spans="2:9" ht="13.75" customHeight="1" x14ac:dyDescent="0.2">
      <c r="C316" s="13"/>
      <c r="D316" s="13"/>
      <c r="I316" s="15" t="str">
        <f t="shared" ca="1" si="43"/>
        <v/>
      </c>
    </row>
    <row r="317" spans="2:9" ht="13.75" customHeight="1" x14ac:dyDescent="0.2">
      <c r="C317" s="13"/>
      <c r="D317" s="13"/>
      <c r="I317" s="15" t="str">
        <f t="shared" ref="I317:I320" ca="1" si="44">IF(J317 = "-", INDIRECT("C" &amp; ROW() - 1),"")</f>
        <v/>
      </c>
    </row>
    <row r="318" spans="2:9" ht="13.75" customHeight="1" x14ac:dyDescent="0.2">
      <c r="C318" s="13"/>
      <c r="D318" s="13"/>
      <c r="I318" s="15" t="str">
        <f t="shared" ca="1" si="44"/>
        <v/>
      </c>
    </row>
    <row r="319" spans="2:9" ht="13.75" customHeight="1" x14ac:dyDescent="0.2">
      <c r="C319" s="13"/>
      <c r="D319" s="13"/>
      <c r="I319" s="15" t="str">
        <f t="shared" ca="1" si="44"/>
        <v/>
      </c>
    </row>
    <row r="320" spans="2:9" ht="13.75" customHeight="1" x14ac:dyDescent="0.2">
      <c r="C320" s="13"/>
      <c r="D320" s="13"/>
      <c r="I320" s="15" t="str">
        <f t="shared" ca="1" si="44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49">
    <cfRule type="expression" dxfId="124" priority="2">
      <formula>$B3&lt;&gt;#REF!</formula>
    </cfRule>
    <cfRule type="expression" dxfId="123" priority="3">
      <formula>$B3&lt;&gt;#REF!</formula>
    </cfRule>
    <cfRule type="expression" dxfId="122" priority="8">
      <formula>$B3&lt;&gt;#REF!</formula>
    </cfRule>
    <cfRule type="expression" dxfId="121" priority="9">
      <formula>$B3&lt;&gt;#REF!</formula>
    </cfRule>
    <cfRule type="expression" dxfId="120" priority="10">
      <formula>$B3&lt;&gt;#REF!</formula>
    </cfRule>
    <cfRule type="expression" dxfId="119" priority="11">
      <formula>$B3&lt;&gt;#REF!</formula>
    </cfRule>
    <cfRule type="expression" dxfId="118" priority="17">
      <formula>$B3&lt;&gt;#REF!</formula>
    </cfRule>
    <cfRule type="expression" dxfId="117" priority="18">
      <formula>$B3&lt;&gt;#REF!</formula>
    </cfRule>
    <cfRule type="expression" dxfId="116" priority="19">
      <formula>$B3&lt;&gt;#REF!</formula>
    </cfRule>
    <cfRule type="expression" dxfId="115" priority="20">
      <formula>$B3&lt;&gt;#REF!</formula>
    </cfRule>
    <cfRule type="expression" dxfId="114" priority="21">
      <formula>$B3&lt;&gt;#REF!</formula>
    </cfRule>
    <cfRule type="expression" dxfId="113" priority="22">
      <formula>$B3&lt;&gt;#REF!</formula>
    </cfRule>
    <cfRule type="expression" dxfId="112" priority="23">
      <formula>$B3&lt;&gt;#REF!</formula>
    </cfRule>
    <cfRule type="expression" dxfId="111" priority="24">
      <formula>$B3&lt;&gt;#REF!</formula>
    </cfRule>
    <cfRule type="expression" dxfId="110" priority="25">
      <formula>$B3&lt;&gt;#REF!</formula>
    </cfRule>
    <cfRule type="expression" dxfId="109" priority="26">
      <formula>$B3&lt;&gt;#REF!</formula>
    </cfRule>
    <cfRule type="expression" dxfId="108" priority="27">
      <formula>$B3&lt;&gt;#REF!</formula>
    </cfRule>
    <cfRule type="expression" dxfId="107" priority="28">
      <formula>$B3&lt;&gt;#REF!</formula>
    </cfRule>
  </conditionalFormatting>
  <conditionalFormatting sqref="G1048565:G1048576 G25:G1048451">
    <cfRule type="expression" dxfId="106" priority="4">
      <formula>IF(I144="",0, G144)  &lt; - 0.05* IF(I144="",0,I144)</formula>
    </cfRule>
    <cfRule type="expression" dxfId="105" priority="5">
      <formula>AND(IF(I144="",0, G144)  &gt;= - 0.05* IF(I144="",0,I144), IF(I144="",0, G144) &lt; 0)</formula>
    </cfRule>
    <cfRule type="expression" dxfId="104" priority="6">
      <formula>AND(IF(I144="",0, G144)  &lt;= 0.05* IF(I144="",0,I144), IF(I144="",0, G144) &gt; 0)</formula>
    </cfRule>
    <cfRule type="expression" dxfId="103" priority="7">
      <formula>IF(I144="",0,G144)  &gt; 0.05* IF(I144="",0,I144)</formula>
    </cfRule>
  </conditionalFormatting>
  <conditionalFormatting sqref="G3:G191">
    <cfRule type="expression" dxfId="102" priority="29">
      <formula>IF(I3="",0, G3)  &lt; - 0.05* IF(I3="",0,I3)</formula>
    </cfRule>
    <cfRule type="expression" dxfId="101" priority="30">
      <formula>AND(IF(I3="",0, G3)  &gt;= - 0.05* IF(I3="",0,I3), IF(I3="",0, G3) &lt; 0)</formula>
    </cfRule>
    <cfRule type="expression" dxfId="100" priority="31">
      <formula>AND(IF(I3="",0, G3)  &lt;= 0.05* IF(I3="",0,I3), IF(I3="",0, G3) &gt; 0)</formula>
    </cfRule>
    <cfRule type="expression" dxfId="99" priority="32">
      <formula>IF(I3="",0,G3)  &gt; 0.05* IF(I3="",0,I3)</formula>
    </cfRule>
    <cfRule type="expression" dxfId="98" priority="33">
      <formula>IF(I3="",0, G3)  &lt; - 0.05* IF(I3="",0,I3)</formula>
    </cfRule>
    <cfRule type="expression" dxfId="97" priority="34">
      <formula>AND(IF(I3="",0, G3)  &gt;= - 0.05* IF(I3="",0,I3), IF(I3="",0, G3) &lt; 0)</formula>
    </cfRule>
    <cfRule type="expression" dxfId="96" priority="35">
      <formula>AND(IF(I3="",0, G3)  &lt;= 0.05* IF(I3="",0,I3), IF(I3="",0, G3) &gt; 0)</formula>
    </cfRule>
    <cfRule type="expression" dxfId="95" priority="36">
      <formula>IF(I3="",0,G3)  &gt; 0.05* IF(I3="",0,I3)</formula>
    </cfRule>
    <cfRule type="expression" dxfId="94" priority="37">
      <formula>IF(I3="",0, G3)  &lt; - 0.05* IF(I3="",0,I3)</formula>
    </cfRule>
    <cfRule type="expression" dxfId="93" priority="38">
      <formula>AND(IF(I3="",0, G3)  &gt;= - 0.05* IF(I3="",0,I3), IF(I3="",0, G3) &lt; 0)</formula>
    </cfRule>
    <cfRule type="expression" dxfId="92" priority="39">
      <formula>AND(IF(I3="",0, G3)  &lt;= 0.05* IF(I3="",0,I3), IF(I3="",0, G3) &gt; 0)</formula>
    </cfRule>
    <cfRule type="expression" dxfId="91" priority="40">
      <formula>IF(I3="",0,G3)  &gt; 0.05* IF(I3="",0,I3)</formula>
    </cfRule>
  </conditionalFormatting>
  <conditionalFormatting sqref="G5:G24">
    <cfRule type="expression" dxfId="12" priority="77">
      <formula>IF(I118="",0, G118)  &lt; - 0.05* IF(I118="",0,I118)</formula>
    </cfRule>
    <cfRule type="expression" dxfId="11" priority="78">
      <formula>AND(IF(I118="",0, G118)  &gt;= - 0.05* IF(I118="",0,I118), IF(I118="",0, G118) &lt; 0)</formula>
    </cfRule>
    <cfRule type="expression" dxfId="10" priority="79">
      <formula>AND(IF(I118="",0, G118)  &lt;= 0.05* IF(I118="",0,I118), IF(I118="",0, G118) &gt; 0)</formula>
    </cfRule>
    <cfRule type="expression" dxfId="9" priority="80">
      <formula>IF(I118="",0,G118)  &gt; 0.05* IF(I118="",0,I118)</formula>
    </cfRule>
  </conditionalFormatting>
  <conditionalFormatting sqref="G1048452:G1048564">
    <cfRule type="expression" dxfId="8" priority="85">
      <formula>IF(I1="",0, G1)  &lt; - 0.05* IF(I1="",0,I1)</formula>
    </cfRule>
    <cfRule type="expression" dxfId="7" priority="86">
      <formula>AND(IF(I1="",0, G1)  &gt;= - 0.05* IF(I1="",0,I1), IF(I1="",0, G1) &lt; 0)</formula>
    </cfRule>
    <cfRule type="expression" dxfId="6" priority="87">
      <formula>AND(IF(I1="",0, G1)  &lt;= 0.05* IF(I1="",0,I1), IF(I1="",0, G1) &gt; 0)</formula>
    </cfRule>
    <cfRule type="expression" dxfId="5" priority="88">
      <formula>IF(I1="",0,G1)  &gt; 0.05* IF(I1="",0,I1)</formula>
    </cfRule>
  </conditionalFormatting>
  <conditionalFormatting sqref="G2">
    <cfRule type="expression" dxfId="4" priority="93">
      <formula>SUMIF(G3:G117,"&gt;0")-SUMIF(G3:G117,"&lt;0") &gt; 1</formula>
    </cfRule>
    <cfRule type="expression" dxfId="3" priority="94">
      <formula>IF(I2="",0, G2)  &lt; - 0.05* IF(I2="",0,I2)</formula>
    </cfRule>
    <cfRule type="expression" dxfId="2" priority="95">
      <formula>AND(IF(I2="",0, G2)  &gt;= - 0.05* IF(I2="",0,I2), IF(I2="",0, G2) &lt; 0)</formula>
    </cfRule>
    <cfRule type="expression" dxfId="1" priority="96">
      <formula>AND(IF(I2="",0, G2)  &lt;= 0.05* IF(I2="",0,I2), IF(I2="",0, G2) &gt; 0)</formula>
    </cfRule>
    <cfRule type="expression" dxfId="0" priority="97">
      <formula>IF(I2="",0,G2)  &gt; 0.05* IF(I2="",0,I2)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E3:E94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B3:B149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26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8" t="s">
        <v>688</v>
      </c>
      <c r="E1" s="46" t="s">
        <v>678</v>
      </c>
      <c r="F1" s="46" t="s">
        <v>679</v>
      </c>
      <c r="G1" s="46" t="s">
        <v>680</v>
      </c>
      <c r="H1" s="48"/>
      <c r="I1" s="48" t="s">
        <v>681</v>
      </c>
      <c r="J1" s="12"/>
      <c r="L1" s="12"/>
      <c r="M1" s="12"/>
      <c r="N1" s="12"/>
      <c r="Q1" s="47"/>
      <c r="R1" s="47"/>
      <c r="S1" s="47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9"/>
      <c r="I2" s="49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B3" s="13" t="str">
        <f>IF(E3="","",VLOOKUP(E3, 'SKU Крем чиз'!$A$1:$B$50, 2, 0))</f>
        <v/>
      </c>
      <c r="C3" s="13"/>
      <c r="D3" s="13"/>
      <c r="G3" s="14" t="str">
        <f t="shared" ref="G3:G34" ca="1" si="0">IF(J3="","",(INDIRECT("N" &amp; ROW() - 1) - N3))</f>
        <v/>
      </c>
      <c r="H3" s="15" t="str">
        <f t="shared" ref="H3:H34" ca="1" si="1">IF(J3 = "-", INDIRECT("D" &amp; ROW() - 1) * 1890,"")</f>
        <v/>
      </c>
      <c r="I3" s="15" t="str">
        <f t="shared" ref="I3:I66" ca="1" si="2">IF(J3 = "-", INDIRECT("C" &amp; ROW() - 1),"")</f>
        <v/>
      </c>
      <c r="K3" s="1">
        <f t="shared" ref="K3:K34" ca="1" si="3">IF(J3 = "-", -INDIRECT("C" &amp; ROW() - 1),F3)</f>
        <v>0</v>
      </c>
      <c r="L3" s="1">
        <f t="shared" ref="L3:L34" ca="1" si="4">IF(J3 = "-", SUM(INDIRECT(ADDRESS(2,COLUMN(K3)) &amp; ":" &amp; ADDRESS(ROW(),COLUMN(K3)))), 0)</f>
        <v>0</v>
      </c>
      <c r="M3" s="1">
        <f t="shared" ref="M3:M34" si="5">IF(J3="-",1,0)</f>
        <v>0</v>
      </c>
      <c r="N3" s="1">
        <f t="shared" ref="N3:N34" ca="1" si="6">IF(L3 = 0, INDIRECT("N" &amp; ROW() - 1), L3)</f>
        <v>0</v>
      </c>
      <c r="R3" s="13" t="str">
        <f t="shared" ref="R3:R34" ca="1" si="7">IF(Q3 = "", "", Q3 / INDIRECT("D" &amp; ROW() - 1) )</f>
        <v/>
      </c>
      <c r="S3" s="13" t="str">
        <f t="shared" ref="S3:S66" ca="1" si="8">IF(J3="-",IF(ISNUMBER(SEARCH(",", INDIRECT("B" &amp; ROW() - 1) )),1,""), "")</f>
        <v/>
      </c>
    </row>
    <row r="4" spans="1:19" ht="13.75" customHeight="1" x14ac:dyDescent="0.2">
      <c r="B4" s="13" t="str">
        <f>IF(E4="","",VLOOKUP(E4, 'SKU Крем чиз'!$A$1:$B$50, 2, 0))</f>
        <v/>
      </c>
      <c r="C4" s="13"/>
      <c r="D4" s="13"/>
      <c r="G4" s="14" t="str">
        <f t="shared" ca="1" si="0"/>
        <v/>
      </c>
      <c r="H4" s="15" t="str">
        <f t="shared" ca="1" si="1"/>
        <v/>
      </c>
      <c r="I4" s="15" t="str">
        <f t="shared" ca="1" si="2"/>
        <v/>
      </c>
      <c r="K4" s="1">
        <f t="shared" ca="1" si="3"/>
        <v>0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  <c r="R4" s="13" t="str">
        <f t="shared" ca="1" si="7"/>
        <v/>
      </c>
      <c r="S4" s="13" t="str">
        <f t="shared" ca="1" si="8"/>
        <v/>
      </c>
    </row>
    <row r="5" spans="1:19" ht="13.75" customHeight="1" x14ac:dyDescent="0.2">
      <c r="B5" s="13" t="str">
        <f>IF(E5="","",VLOOKUP(E5, 'SKU Крем чиз'!$A$1:$B$50, 2, 0))</f>
        <v/>
      </c>
      <c r="C5" s="13"/>
      <c r="D5" s="13"/>
      <c r="G5" s="14" t="str">
        <f t="shared" ca="1" si="0"/>
        <v/>
      </c>
      <c r="H5" s="15" t="str">
        <f t="shared" ca="1" si="1"/>
        <v/>
      </c>
      <c r="I5" s="15" t="str">
        <f t="shared" ca="1" si="2"/>
        <v/>
      </c>
      <c r="K5" s="1">
        <f t="shared" ca="1" si="3"/>
        <v>0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  <c r="R5" s="13" t="str">
        <f t="shared" ca="1" si="7"/>
        <v/>
      </c>
      <c r="S5" s="13" t="str">
        <f t="shared" ca="1" si="8"/>
        <v/>
      </c>
    </row>
    <row r="6" spans="1:19" ht="13.75" customHeight="1" x14ac:dyDescent="0.2">
      <c r="B6" s="13" t="str">
        <f>IF(E6="","",VLOOKUP(E6, 'SKU Крем чиз'!$A$1:$B$50, 2, 0))</f>
        <v/>
      </c>
      <c r="C6" s="13"/>
      <c r="D6" s="13"/>
      <c r="G6" s="14" t="str">
        <f t="shared" ca="1" si="0"/>
        <v/>
      </c>
      <c r="H6" s="15" t="str">
        <f t="shared" ca="1" si="1"/>
        <v/>
      </c>
      <c r="I6" s="15" t="str">
        <f t="shared" ca="1" si="2"/>
        <v/>
      </c>
      <c r="K6" s="1">
        <f t="shared" ca="1" si="3"/>
        <v>0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  <c r="R6" s="13" t="str">
        <f t="shared" ca="1" si="7"/>
        <v/>
      </c>
      <c r="S6" s="13" t="str">
        <f t="shared" ca="1" si="8"/>
        <v/>
      </c>
    </row>
    <row r="7" spans="1:19" ht="13.75" customHeight="1" x14ac:dyDescent="0.2">
      <c r="B7" s="13" t="str">
        <f>IF(E7="","",VLOOKUP(E7, 'SKU Крем чиз'!$A$1:$B$50, 2, 0))</f>
        <v/>
      </c>
      <c r="C7" s="13"/>
      <c r="D7" s="13"/>
      <c r="G7" s="14" t="str">
        <f t="shared" ca="1" si="0"/>
        <v/>
      </c>
      <c r="H7" s="15" t="str">
        <f t="shared" ca="1" si="1"/>
        <v/>
      </c>
      <c r="I7" s="15" t="str">
        <f t="shared" ca="1" si="2"/>
        <v/>
      </c>
      <c r="K7" s="1">
        <f t="shared" ca="1" si="3"/>
        <v>0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  <c r="R7" s="13" t="str">
        <f t="shared" ca="1" si="7"/>
        <v/>
      </c>
      <c r="S7" s="13" t="str">
        <f t="shared" ca="1" si="8"/>
        <v/>
      </c>
    </row>
    <row r="8" spans="1:19" ht="13.75" customHeight="1" x14ac:dyDescent="0.2">
      <c r="B8" s="13" t="str">
        <f>IF(E8="","",VLOOKUP(E8, 'SKU Крем чиз'!$A$1:$B$50, 2, 0))</f>
        <v/>
      </c>
      <c r="C8" s="13"/>
      <c r="D8" s="13"/>
      <c r="G8" s="14" t="str">
        <f t="shared" ca="1" si="0"/>
        <v/>
      </c>
      <c r="H8" s="15" t="str">
        <f t="shared" ca="1" si="1"/>
        <v/>
      </c>
      <c r="I8" s="15" t="str">
        <f t="shared" ca="1" si="2"/>
        <v/>
      </c>
      <c r="K8" s="1">
        <f t="shared" ca="1" si="3"/>
        <v>0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  <c r="R8" s="13" t="str">
        <f t="shared" ca="1" si="7"/>
        <v/>
      </c>
      <c r="S8" s="13" t="str">
        <f t="shared" ca="1" si="8"/>
        <v/>
      </c>
    </row>
    <row r="9" spans="1:19" ht="13.75" customHeight="1" x14ac:dyDescent="0.2">
      <c r="B9" s="13" t="str">
        <f>IF(E9="","",VLOOKUP(E9, 'SKU Крем чиз'!$A$1:$B$50, 2, 0))</f>
        <v/>
      </c>
      <c r="C9" s="13"/>
      <c r="D9" s="13"/>
      <c r="G9" s="14" t="str">
        <f t="shared" ca="1" si="0"/>
        <v/>
      </c>
      <c r="H9" s="15" t="str">
        <f t="shared" ca="1" si="1"/>
        <v/>
      </c>
      <c r="I9" s="15" t="str">
        <f t="shared" ca="1" si="2"/>
        <v/>
      </c>
      <c r="K9" s="1">
        <f t="shared" ca="1" si="3"/>
        <v>0</v>
      </c>
      <c r="L9" s="1">
        <f t="shared" ca="1" si="4"/>
        <v>0</v>
      </c>
      <c r="M9" s="1">
        <f t="shared" si="5"/>
        <v>0</v>
      </c>
      <c r="N9" s="1">
        <f t="shared" ca="1" si="6"/>
        <v>0</v>
      </c>
      <c r="R9" s="13" t="str">
        <f t="shared" ca="1" si="7"/>
        <v/>
      </c>
      <c r="S9" s="13" t="str">
        <f t="shared" ca="1" si="8"/>
        <v/>
      </c>
    </row>
    <row r="10" spans="1:19" ht="13.75" customHeight="1" x14ac:dyDescent="0.2">
      <c r="B10" s="13" t="str">
        <f>IF(E10="","",VLOOKUP(E10, 'SKU Крем чиз'!$A$1:$B$50, 2, 0))</f>
        <v/>
      </c>
      <c r="C10" s="13"/>
      <c r="D10" s="13"/>
      <c r="G10" s="14" t="str">
        <f t="shared" ca="1" si="0"/>
        <v/>
      </c>
      <c r="H10" s="15" t="str">
        <f t="shared" ca="1" si="1"/>
        <v/>
      </c>
      <c r="I10" s="15" t="str">
        <f t="shared" ca="1" si="2"/>
        <v/>
      </c>
      <c r="K10" s="1">
        <f t="shared" ca="1" si="3"/>
        <v>0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  <c r="R10" s="13" t="str">
        <f t="shared" ca="1" si="7"/>
        <v/>
      </c>
      <c r="S10" s="13" t="str">
        <f t="shared" ca="1" si="8"/>
        <v/>
      </c>
    </row>
    <row r="11" spans="1:19" ht="13.75" customHeight="1" x14ac:dyDescent="0.2">
      <c r="B11" s="13" t="str">
        <f>IF(E11="","",VLOOKUP(E11, 'SKU Крем чиз'!$A$1:$B$50, 2, 0))</f>
        <v/>
      </c>
      <c r="C11" s="13"/>
      <c r="D11" s="13"/>
      <c r="G11" s="14" t="str">
        <f t="shared" ca="1" si="0"/>
        <v/>
      </c>
      <c r="H11" s="15" t="str">
        <f t="shared" ca="1" si="1"/>
        <v/>
      </c>
      <c r="I11" s="15" t="str">
        <f t="shared" ca="1" si="2"/>
        <v/>
      </c>
      <c r="K11" s="1">
        <f t="shared" ca="1" si="3"/>
        <v>0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  <c r="R11" s="13" t="str">
        <f t="shared" ca="1" si="7"/>
        <v/>
      </c>
      <c r="S11" s="13" t="str">
        <f t="shared" ca="1" si="8"/>
        <v/>
      </c>
    </row>
    <row r="12" spans="1:19" ht="13.75" customHeight="1" x14ac:dyDescent="0.2">
      <c r="B12" s="13" t="str">
        <f>IF(E12="","",VLOOKUP(E12, 'SKU Крем чиз'!$A$1:$B$50, 2, 0))</f>
        <v/>
      </c>
      <c r="C12" s="13"/>
      <c r="D12" s="13"/>
      <c r="G12" s="14" t="str">
        <f t="shared" ca="1" si="0"/>
        <v/>
      </c>
      <c r="H12" s="15" t="str">
        <f t="shared" ca="1" si="1"/>
        <v/>
      </c>
      <c r="I12" s="15" t="str">
        <f t="shared" ca="1" si="2"/>
        <v/>
      </c>
      <c r="K12" s="1">
        <f t="shared" ca="1" si="3"/>
        <v>0</v>
      </c>
      <c r="L12" s="1">
        <f t="shared" ca="1" si="4"/>
        <v>0</v>
      </c>
      <c r="M12" s="1">
        <f t="shared" si="5"/>
        <v>0</v>
      </c>
      <c r="N12" s="1">
        <f t="shared" ca="1" si="6"/>
        <v>0</v>
      </c>
      <c r="R12" s="13" t="str">
        <f t="shared" ca="1" si="7"/>
        <v/>
      </c>
      <c r="S12" s="13" t="str">
        <f t="shared" ca="1" si="8"/>
        <v/>
      </c>
    </row>
    <row r="13" spans="1:19" ht="13.75" customHeight="1" x14ac:dyDescent="0.2">
      <c r="B13" s="13" t="str">
        <f>IF(E13="","",VLOOKUP(E13, 'SKU Крем чиз'!$A$1:$B$50, 2, 0))</f>
        <v/>
      </c>
      <c r="C13" s="13"/>
      <c r="D13" s="13"/>
      <c r="G13" s="14" t="str">
        <f t="shared" ca="1" si="0"/>
        <v/>
      </c>
      <c r="H13" s="15" t="str">
        <f t="shared" ca="1" si="1"/>
        <v/>
      </c>
      <c r="I13" s="15" t="str">
        <f t="shared" ca="1" si="2"/>
        <v/>
      </c>
      <c r="K13" s="1">
        <f t="shared" ca="1" si="3"/>
        <v>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  <c r="R13" s="13" t="str">
        <f t="shared" ca="1" si="7"/>
        <v/>
      </c>
      <c r="S13" s="13" t="str">
        <f t="shared" ca="1" si="8"/>
        <v/>
      </c>
    </row>
    <row r="14" spans="1:19" ht="13.75" customHeight="1" x14ac:dyDescent="0.2">
      <c r="B14" s="13" t="str">
        <f>IF(E14="","",VLOOKUP(E14, 'SKU Крем чиз'!$A$1:$B$50, 2, 0))</f>
        <v/>
      </c>
      <c r="C14" s="13"/>
      <c r="D14" s="13"/>
      <c r="G14" s="14" t="str">
        <f t="shared" ca="1" si="0"/>
        <v/>
      </c>
      <c r="H14" s="15" t="str">
        <f t="shared" ca="1" si="1"/>
        <v/>
      </c>
      <c r="I14" s="15" t="str">
        <f t="shared" ca="1" si="2"/>
        <v/>
      </c>
      <c r="K14" s="1">
        <f t="shared" ca="1" si="3"/>
        <v>0</v>
      </c>
      <c r="L14" s="1">
        <f t="shared" ca="1" si="4"/>
        <v>0</v>
      </c>
      <c r="M14" s="1">
        <f t="shared" si="5"/>
        <v>0</v>
      </c>
      <c r="N14" s="1">
        <f t="shared" ca="1" si="6"/>
        <v>0</v>
      </c>
      <c r="R14" s="13" t="str">
        <f t="shared" ca="1" si="7"/>
        <v/>
      </c>
      <c r="S14" s="13" t="str">
        <f t="shared" ca="1" si="8"/>
        <v/>
      </c>
    </row>
    <row r="15" spans="1:19" ht="13.75" customHeight="1" x14ac:dyDescent="0.2">
      <c r="B15" s="13" t="str">
        <f>IF(E15="","",VLOOKUP(E15, 'SKU Крем чиз'!$A$1:$B$50, 2, 0))</f>
        <v/>
      </c>
      <c r="C15" s="13"/>
      <c r="D15" s="13"/>
      <c r="G15" s="14" t="str">
        <f t="shared" ca="1" si="0"/>
        <v/>
      </c>
      <c r="H15" s="15" t="str">
        <f t="shared" ca="1" si="1"/>
        <v/>
      </c>
      <c r="I15" s="15" t="str">
        <f t="shared" ca="1" si="2"/>
        <v/>
      </c>
      <c r="K15" s="1">
        <f t="shared" ca="1" si="3"/>
        <v>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  <c r="R15" s="13" t="str">
        <f t="shared" ca="1" si="7"/>
        <v/>
      </c>
      <c r="S15" s="13" t="str">
        <f t="shared" ca="1" si="8"/>
        <v/>
      </c>
    </row>
    <row r="16" spans="1:19" ht="13.75" customHeight="1" x14ac:dyDescent="0.2">
      <c r="B16" s="13" t="str">
        <f>IF(E16="","",VLOOKUP(E16, 'SKU Крем чиз'!$A$1:$B$50, 2, 0))</f>
        <v/>
      </c>
      <c r="C16" s="13"/>
      <c r="D16" s="13"/>
      <c r="G16" s="14" t="str">
        <f t="shared" ca="1" si="0"/>
        <v/>
      </c>
      <c r="H16" s="15" t="str">
        <f t="shared" ca="1" si="1"/>
        <v/>
      </c>
      <c r="I16" s="15" t="str">
        <f t="shared" ca="1" si="2"/>
        <v/>
      </c>
      <c r="K16" s="1">
        <f t="shared" ca="1" si="3"/>
        <v>0</v>
      </c>
      <c r="L16" s="1">
        <f t="shared" ca="1" si="4"/>
        <v>0</v>
      </c>
      <c r="M16" s="1">
        <f t="shared" si="5"/>
        <v>0</v>
      </c>
      <c r="N16" s="1">
        <f t="shared" ca="1" si="6"/>
        <v>0</v>
      </c>
      <c r="R16" s="13" t="str">
        <f t="shared" ca="1" si="7"/>
        <v/>
      </c>
      <c r="S16" s="13" t="str">
        <f t="shared" ca="1" si="8"/>
        <v/>
      </c>
    </row>
    <row r="17" spans="2:19" ht="13.75" customHeight="1" x14ac:dyDescent="0.2">
      <c r="B17" s="13" t="str">
        <f>IF(E17="","",VLOOKUP(E17, 'SKU Крем чиз'!$A$1:$B$50, 2, 0))</f>
        <v/>
      </c>
      <c r="C17" s="13"/>
      <c r="D17" s="13"/>
      <c r="G17" s="14" t="str">
        <f t="shared" ca="1" si="0"/>
        <v/>
      </c>
      <c r="H17" s="15" t="str">
        <f t="shared" ca="1" si="1"/>
        <v/>
      </c>
      <c r="I17" s="15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  <c r="R17" s="13" t="str">
        <f t="shared" ca="1" si="7"/>
        <v/>
      </c>
      <c r="S17" s="13" t="str">
        <f t="shared" ca="1" si="8"/>
        <v/>
      </c>
    </row>
    <row r="18" spans="2:19" ht="13.75" customHeight="1" x14ac:dyDescent="0.2">
      <c r="B18" s="13" t="str">
        <f>IF(E18="","",VLOOKUP(E18, 'SKU Крем чиз'!$A$1:$B$50, 2, 0))</f>
        <v/>
      </c>
      <c r="C18" s="13"/>
      <c r="D18" s="13"/>
      <c r="G18" s="14" t="str">
        <f t="shared" ca="1" si="0"/>
        <v/>
      </c>
      <c r="H18" s="15" t="str">
        <f t="shared" ca="1" si="1"/>
        <v/>
      </c>
      <c r="I18" s="15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  <c r="R18" s="13" t="str">
        <f t="shared" ca="1" si="7"/>
        <v/>
      </c>
      <c r="S18" s="13" t="str">
        <f t="shared" ca="1" si="8"/>
        <v/>
      </c>
    </row>
    <row r="19" spans="2:19" ht="13.75" customHeight="1" x14ac:dyDescent="0.2">
      <c r="B19" s="13" t="str">
        <f>IF(E19="","",VLOOKUP(E19, 'SKU Крем чиз'!$A$1:$B$50, 2, 0))</f>
        <v/>
      </c>
      <c r="C19" s="13"/>
      <c r="D19" s="13"/>
      <c r="G19" s="14" t="str">
        <f t="shared" ca="1" si="0"/>
        <v/>
      </c>
      <c r="H19" s="15" t="str">
        <f t="shared" ca="1" si="1"/>
        <v/>
      </c>
      <c r="I19" s="15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  <c r="R19" s="13" t="str">
        <f t="shared" ca="1" si="7"/>
        <v/>
      </c>
      <c r="S19" s="13" t="str">
        <f t="shared" ca="1" si="8"/>
        <v/>
      </c>
    </row>
    <row r="20" spans="2:19" ht="13.75" customHeight="1" x14ac:dyDescent="0.2">
      <c r="B20" s="13" t="str">
        <f>IF(E20="","",VLOOKUP(E20, 'SKU Крем чиз'!$A$1:$B$50, 2, 0))</f>
        <v/>
      </c>
      <c r="C20" s="13"/>
      <c r="D20" s="13"/>
      <c r="G20" s="14" t="str">
        <f t="shared" ca="1" si="0"/>
        <v/>
      </c>
      <c r="H20" s="15" t="str">
        <f t="shared" ca="1" si="1"/>
        <v/>
      </c>
      <c r="I20" s="15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  <c r="R20" s="13" t="str">
        <f t="shared" ca="1" si="7"/>
        <v/>
      </c>
      <c r="S20" s="13" t="str">
        <f t="shared" ca="1" si="8"/>
        <v/>
      </c>
    </row>
    <row r="21" spans="2:19" ht="13.75" customHeight="1" x14ac:dyDescent="0.2">
      <c r="B21" s="13" t="str">
        <f>IF(E21="","",VLOOKUP(E21, 'SKU Крем чиз'!$A$1:$B$50, 2, 0))</f>
        <v/>
      </c>
      <c r="C21" s="13"/>
      <c r="D21" s="13"/>
      <c r="G21" s="14" t="str">
        <f t="shared" ca="1" si="0"/>
        <v/>
      </c>
      <c r="H21" s="15" t="str">
        <f t="shared" ca="1" si="1"/>
        <v/>
      </c>
      <c r="I21" s="15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0</v>
      </c>
      <c r="R21" s="13" t="str">
        <f t="shared" ca="1" si="7"/>
        <v/>
      </c>
      <c r="S21" s="13" t="str">
        <f t="shared" ca="1" si="8"/>
        <v/>
      </c>
    </row>
    <row r="22" spans="2:19" ht="13.75" customHeight="1" x14ac:dyDescent="0.2">
      <c r="B22" s="13" t="str">
        <f>IF(E22="","",VLOOKUP(E22, 'SKU Крем чиз'!$A$1:$B$50, 2, 0))</f>
        <v/>
      </c>
      <c r="C22" s="13"/>
      <c r="D22" s="13"/>
      <c r="G22" s="14" t="str">
        <f t="shared" ca="1" si="0"/>
        <v/>
      </c>
      <c r="H22" s="15" t="str">
        <f t="shared" ca="1" si="1"/>
        <v/>
      </c>
      <c r="I22" s="15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  <c r="R22" s="13" t="str">
        <f t="shared" ca="1" si="7"/>
        <v/>
      </c>
      <c r="S22" s="13" t="str">
        <f t="shared" ca="1" si="8"/>
        <v/>
      </c>
    </row>
    <row r="23" spans="2:19" ht="13.75" customHeight="1" x14ac:dyDescent="0.2">
      <c r="B23" s="13" t="str">
        <f>IF(E23="","",VLOOKUP(E23, 'SKU Крем чиз'!$A$1:$B$50, 2, 0))</f>
        <v/>
      </c>
      <c r="C23" s="13"/>
      <c r="D23" s="13"/>
      <c r="G23" s="14" t="str">
        <f t="shared" ca="1" si="0"/>
        <v/>
      </c>
      <c r="H23" s="15" t="str">
        <f t="shared" ca="1" si="1"/>
        <v/>
      </c>
      <c r="I23" s="15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  <c r="R23" s="13" t="str">
        <f t="shared" ca="1" si="7"/>
        <v/>
      </c>
      <c r="S23" s="13" t="str">
        <f t="shared" ca="1" si="8"/>
        <v/>
      </c>
    </row>
    <row r="24" spans="2:19" ht="13.75" customHeight="1" x14ac:dyDescent="0.2">
      <c r="B24" s="13" t="str">
        <f>IF(E24="","",VLOOKUP(E24, 'SKU Крем чиз'!$A$1:$B$50, 2, 0))</f>
        <v/>
      </c>
      <c r="C24" s="13"/>
      <c r="D24" s="13"/>
      <c r="G24" s="14" t="str">
        <f t="shared" ca="1" si="0"/>
        <v/>
      </c>
      <c r="H24" s="15" t="str">
        <f t="shared" ca="1" si="1"/>
        <v/>
      </c>
      <c r="I24" s="15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  <c r="R24" s="13" t="str">
        <f t="shared" ca="1" si="7"/>
        <v/>
      </c>
      <c r="S24" s="13" t="str">
        <f t="shared" ca="1" si="8"/>
        <v/>
      </c>
    </row>
    <row r="25" spans="2:19" ht="13.75" customHeight="1" x14ac:dyDescent="0.2">
      <c r="B25" s="13" t="str">
        <f>IF(E25="","",VLOOKUP(E25, 'SKU Крем чиз'!$A$1:$B$50, 2, 0))</f>
        <v/>
      </c>
      <c r="C25" s="13"/>
      <c r="D25" s="13"/>
      <c r="G25" s="14" t="str">
        <f t="shared" ca="1" si="0"/>
        <v/>
      </c>
      <c r="H25" s="15" t="str">
        <f t="shared" ca="1" si="1"/>
        <v/>
      </c>
      <c r="I25" s="15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  <c r="R25" s="13" t="str">
        <f t="shared" ca="1" si="7"/>
        <v/>
      </c>
      <c r="S25" s="13" t="str">
        <f t="shared" ca="1" si="8"/>
        <v/>
      </c>
    </row>
    <row r="26" spans="2:19" ht="13.75" customHeight="1" x14ac:dyDescent="0.2">
      <c r="B26" s="13" t="str">
        <f>IF(E26="","",VLOOKUP(E26, 'SKU Крем чиз'!$A$1:$B$50, 2, 0))</f>
        <v/>
      </c>
      <c r="C26" s="13"/>
      <c r="D26" s="13"/>
      <c r="G26" s="14" t="str">
        <f t="shared" ca="1" si="0"/>
        <v/>
      </c>
      <c r="H26" s="15" t="str">
        <f t="shared" ca="1" si="1"/>
        <v/>
      </c>
      <c r="I26" s="15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  <c r="R26" s="13" t="str">
        <f t="shared" ca="1" si="7"/>
        <v/>
      </c>
      <c r="S26" s="13" t="str">
        <f t="shared" ca="1" si="8"/>
        <v/>
      </c>
    </row>
    <row r="27" spans="2:19" ht="13.75" customHeight="1" x14ac:dyDescent="0.2">
      <c r="B27" s="13" t="str">
        <f>IF(E27="","",VLOOKUP(E27, 'SKU Крем чиз'!$A$1:$B$50, 2, 0))</f>
        <v/>
      </c>
      <c r="C27" s="13"/>
      <c r="D27" s="13"/>
      <c r="G27" s="14" t="str">
        <f t="shared" ca="1" si="0"/>
        <v/>
      </c>
      <c r="H27" s="15" t="str">
        <f t="shared" ca="1" si="1"/>
        <v/>
      </c>
      <c r="I27" s="15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  <c r="R27" s="13" t="str">
        <f t="shared" ca="1" si="7"/>
        <v/>
      </c>
      <c r="S27" s="13" t="str">
        <f t="shared" ca="1" si="8"/>
        <v/>
      </c>
    </row>
    <row r="28" spans="2:19" ht="13.75" customHeight="1" x14ac:dyDescent="0.2">
      <c r="B28" s="13" t="str">
        <f>IF(E28="","",VLOOKUP(E28, 'SKU Крем чиз'!$A$1:$B$50, 2, 0))</f>
        <v/>
      </c>
      <c r="C28" s="13"/>
      <c r="D28" s="13"/>
      <c r="G28" s="14" t="str">
        <f t="shared" ca="1" si="0"/>
        <v/>
      </c>
      <c r="H28" s="15" t="str">
        <f t="shared" ca="1" si="1"/>
        <v/>
      </c>
      <c r="I28" s="15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0</v>
      </c>
      <c r="R28" s="13" t="str">
        <f t="shared" ca="1" si="7"/>
        <v/>
      </c>
      <c r="S28" s="13" t="str">
        <f t="shared" ca="1" si="8"/>
        <v/>
      </c>
    </row>
    <row r="29" spans="2:19" ht="13.75" customHeight="1" x14ac:dyDescent="0.2">
      <c r="B29" s="13" t="str">
        <f>IF(E29="","",VLOOKUP(E29, 'SKU Крем чиз'!$A$1:$B$50, 2, 0))</f>
        <v/>
      </c>
      <c r="C29" s="13"/>
      <c r="D29" s="13"/>
      <c r="G29" s="14" t="str">
        <f t="shared" ca="1" si="0"/>
        <v/>
      </c>
      <c r="H29" s="15" t="str">
        <f t="shared" ca="1" si="1"/>
        <v/>
      </c>
      <c r="I29" s="15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0</v>
      </c>
      <c r="R29" s="13" t="str">
        <f t="shared" ca="1" si="7"/>
        <v/>
      </c>
      <c r="S29" s="13" t="str">
        <f t="shared" ca="1" si="8"/>
        <v/>
      </c>
    </row>
    <row r="30" spans="2:19" ht="13.75" customHeight="1" x14ac:dyDescent="0.2">
      <c r="B30" s="13" t="str">
        <f>IF(E30="","",VLOOKUP(E30, 'SKU Крем чиз'!$A$1:$B$50, 2, 0))</f>
        <v/>
      </c>
      <c r="C30" s="13"/>
      <c r="D30" s="13"/>
      <c r="G30" s="14" t="str">
        <f t="shared" ca="1" si="0"/>
        <v/>
      </c>
      <c r="H30" s="15" t="str">
        <f t="shared" ca="1" si="1"/>
        <v/>
      </c>
      <c r="I30" s="15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0</v>
      </c>
      <c r="R30" s="13" t="str">
        <f t="shared" ca="1" si="7"/>
        <v/>
      </c>
      <c r="S30" s="13" t="str">
        <f t="shared" ca="1" si="8"/>
        <v/>
      </c>
    </row>
    <row r="31" spans="2:19" ht="13.75" customHeight="1" x14ac:dyDescent="0.2">
      <c r="B31" s="13" t="str">
        <f>IF(E31="","",VLOOKUP(E31, 'SKU Крем чиз'!$A$1:$B$50, 2, 0))</f>
        <v/>
      </c>
      <c r="C31" s="13"/>
      <c r="D31" s="13"/>
      <c r="G31" s="14" t="str">
        <f t="shared" ca="1" si="0"/>
        <v/>
      </c>
      <c r="H31" s="15" t="str">
        <f t="shared" ca="1" si="1"/>
        <v/>
      </c>
      <c r="I31" s="15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0</v>
      </c>
      <c r="R31" s="13" t="str">
        <f t="shared" ca="1" si="7"/>
        <v/>
      </c>
      <c r="S31" s="13" t="str">
        <f t="shared" ca="1" si="8"/>
        <v/>
      </c>
    </row>
    <row r="32" spans="2:19" ht="13.75" customHeight="1" x14ac:dyDescent="0.2">
      <c r="B32" s="13" t="str">
        <f>IF(E32="","",VLOOKUP(E32, 'SKU Крем чиз'!$A$1:$B$50, 2, 0))</f>
        <v/>
      </c>
      <c r="C32" s="13"/>
      <c r="D32" s="13"/>
      <c r="G32" s="14" t="str">
        <f t="shared" ca="1" si="0"/>
        <v/>
      </c>
      <c r="H32" s="15" t="str">
        <f t="shared" ca="1" si="1"/>
        <v/>
      </c>
      <c r="I32" s="15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0</v>
      </c>
      <c r="R32" s="13" t="str">
        <f t="shared" ca="1" si="7"/>
        <v/>
      </c>
      <c r="S32" s="13" t="str">
        <f t="shared" ca="1" si="8"/>
        <v/>
      </c>
    </row>
    <row r="33" spans="2:19" ht="13.75" customHeight="1" x14ac:dyDescent="0.2">
      <c r="B33" s="13" t="str">
        <f>IF(E33="","",VLOOKUP(E33, 'SKU Крем чиз'!$A$1:$B$50, 2, 0))</f>
        <v/>
      </c>
      <c r="C33" s="13"/>
      <c r="D33" s="13"/>
      <c r="G33" s="14" t="str">
        <f t="shared" ca="1" si="0"/>
        <v/>
      </c>
      <c r="H33" s="15" t="str">
        <f t="shared" ca="1" si="1"/>
        <v/>
      </c>
      <c r="I33" s="15" t="str">
        <f t="shared" ca="1" si="2"/>
        <v/>
      </c>
      <c r="K33" s="1">
        <f t="shared" ca="1" si="3"/>
        <v>0</v>
      </c>
      <c r="L33" s="1">
        <f t="shared" ca="1" si="4"/>
        <v>0</v>
      </c>
      <c r="M33" s="1">
        <f t="shared" si="5"/>
        <v>0</v>
      </c>
      <c r="N33" s="1">
        <f t="shared" ca="1" si="6"/>
        <v>0</v>
      </c>
      <c r="R33" s="13" t="str">
        <f t="shared" ca="1" si="7"/>
        <v/>
      </c>
      <c r="S33" s="13" t="str">
        <f t="shared" ca="1" si="8"/>
        <v/>
      </c>
    </row>
    <row r="34" spans="2:19" ht="13.75" customHeight="1" x14ac:dyDescent="0.2">
      <c r="B34" s="13" t="str">
        <f>IF(E34="","",VLOOKUP(E34, 'SKU Крем чиз'!$A$1:$B$50, 2, 0))</f>
        <v/>
      </c>
      <c r="C34" s="13"/>
      <c r="D34" s="13"/>
      <c r="G34" s="14" t="str">
        <f t="shared" ca="1" si="0"/>
        <v/>
      </c>
      <c r="H34" s="15" t="str">
        <f t="shared" ca="1" si="1"/>
        <v/>
      </c>
      <c r="I34" s="15" t="str">
        <f t="shared" ca="1" si="2"/>
        <v/>
      </c>
      <c r="K34" s="1">
        <f t="shared" ca="1" si="3"/>
        <v>0</v>
      </c>
      <c r="L34" s="1">
        <f t="shared" ca="1" si="4"/>
        <v>0</v>
      </c>
      <c r="M34" s="1">
        <f t="shared" si="5"/>
        <v>0</v>
      </c>
      <c r="N34" s="1">
        <f t="shared" ca="1" si="6"/>
        <v>0</v>
      </c>
      <c r="R34" s="13" t="str">
        <f t="shared" ca="1" si="7"/>
        <v/>
      </c>
      <c r="S34" s="13" t="str">
        <f t="shared" ca="1" si="8"/>
        <v/>
      </c>
    </row>
    <row r="35" spans="2:19" ht="13.75" customHeight="1" x14ac:dyDescent="0.2">
      <c r="B35" s="13" t="str">
        <f>IF(E35="","",VLOOKUP(E35, 'SKU Крем чиз'!$A$1:$B$50, 2, 0))</f>
        <v/>
      </c>
      <c r="C35" s="13"/>
      <c r="D35" s="13"/>
      <c r="G35" s="14" t="str">
        <f t="shared" ref="G35:G66" ca="1" si="9">IF(J35="","",(INDIRECT("N" &amp; ROW() - 1) - N35))</f>
        <v/>
      </c>
      <c r="H35" s="15" t="str">
        <f t="shared" ref="H35:H66" ca="1" si="10">IF(J35 = "-", INDIRECT("D" &amp; ROW() - 1) * 1890,"")</f>
        <v/>
      </c>
      <c r="I35" s="15" t="str">
        <f t="shared" ca="1" si="2"/>
        <v/>
      </c>
      <c r="K35" s="1">
        <f t="shared" ref="K35:K66" ca="1" si="11">IF(J35 = "-", -INDIRECT("C" &amp; ROW() - 1),F35)</f>
        <v>0</v>
      </c>
      <c r="L35" s="1">
        <f t="shared" ref="L35:L66" ca="1" si="12">IF(J35 = "-", SUM(INDIRECT(ADDRESS(2,COLUMN(K35)) &amp; ":" &amp; ADDRESS(ROW(),COLUMN(K35)))), 0)</f>
        <v>0</v>
      </c>
      <c r="M35" s="1">
        <f t="shared" ref="M35:M66" si="13">IF(J35="-",1,0)</f>
        <v>0</v>
      </c>
      <c r="N35" s="1">
        <f t="shared" ref="N35:N66" ca="1" si="14">IF(L35 = 0, INDIRECT("N" &amp; ROW() - 1), L35)</f>
        <v>0</v>
      </c>
      <c r="R35" s="13" t="str">
        <f t="shared" ref="R35:R66" ca="1" si="15">IF(Q35 = "", "", Q35 / INDIRECT("D" &amp; ROW() - 1) )</f>
        <v/>
      </c>
      <c r="S35" s="13" t="str">
        <f t="shared" ca="1" si="8"/>
        <v/>
      </c>
    </row>
    <row r="36" spans="2:19" ht="13.75" customHeight="1" x14ac:dyDescent="0.2">
      <c r="B36" s="13" t="str">
        <f>IF(E36="","",VLOOKUP(E36, 'SKU Крем чиз'!$A$1:$B$50, 2, 0))</f>
        <v/>
      </c>
      <c r="C36" s="13"/>
      <c r="D36" s="13"/>
      <c r="G36" s="14" t="str">
        <f t="shared" ca="1" si="9"/>
        <v/>
      </c>
      <c r="H36" s="15" t="str">
        <f t="shared" ca="1" si="10"/>
        <v/>
      </c>
      <c r="I36" s="15" t="str">
        <f t="shared" ca="1" si="2"/>
        <v/>
      </c>
      <c r="K36" s="1">
        <f t="shared" ca="1" si="11"/>
        <v>0</v>
      </c>
      <c r="L36" s="1">
        <f t="shared" ca="1" si="12"/>
        <v>0</v>
      </c>
      <c r="M36" s="1">
        <f t="shared" si="13"/>
        <v>0</v>
      </c>
      <c r="N36" s="1">
        <f t="shared" ca="1" si="14"/>
        <v>0</v>
      </c>
      <c r="R36" s="13" t="str">
        <f t="shared" ca="1" si="15"/>
        <v/>
      </c>
      <c r="S36" s="13" t="str">
        <f t="shared" ca="1" si="8"/>
        <v/>
      </c>
    </row>
    <row r="37" spans="2:19" ht="13.75" customHeight="1" x14ac:dyDescent="0.2">
      <c r="B37" s="13" t="str">
        <f>IF(E37="","",VLOOKUP(E37, 'SKU Крем чиз'!$A$1:$B$50, 2, 0))</f>
        <v/>
      </c>
      <c r="C37" s="13"/>
      <c r="D37" s="13"/>
      <c r="G37" s="14" t="str">
        <f t="shared" ca="1" si="9"/>
        <v/>
      </c>
      <c r="H37" s="15" t="str">
        <f t="shared" ca="1" si="10"/>
        <v/>
      </c>
      <c r="I37" s="15" t="str">
        <f t="shared" ca="1" si="2"/>
        <v/>
      </c>
      <c r="K37" s="1">
        <f t="shared" ca="1" si="11"/>
        <v>0</v>
      </c>
      <c r="L37" s="1">
        <f t="shared" ca="1" si="12"/>
        <v>0</v>
      </c>
      <c r="M37" s="1">
        <f t="shared" si="13"/>
        <v>0</v>
      </c>
      <c r="N37" s="1">
        <f t="shared" ca="1" si="14"/>
        <v>0</v>
      </c>
      <c r="R37" s="13" t="str">
        <f t="shared" ca="1" si="15"/>
        <v/>
      </c>
      <c r="S37" s="13" t="str">
        <f t="shared" ca="1" si="8"/>
        <v/>
      </c>
    </row>
    <row r="38" spans="2:19" ht="13.75" customHeight="1" x14ac:dyDescent="0.2">
      <c r="B38" s="13" t="str">
        <f>IF(E38="","",VLOOKUP(E38, 'SKU Крем чиз'!$A$1:$B$50, 2, 0))</f>
        <v/>
      </c>
      <c r="C38" s="13"/>
      <c r="D38" s="13"/>
      <c r="G38" s="14" t="str">
        <f t="shared" ca="1" si="9"/>
        <v/>
      </c>
      <c r="H38" s="15" t="str">
        <f t="shared" ca="1" si="10"/>
        <v/>
      </c>
      <c r="I38" s="15" t="str">
        <f t="shared" ca="1" si="2"/>
        <v/>
      </c>
      <c r="K38" s="1">
        <f t="shared" ca="1" si="11"/>
        <v>0</v>
      </c>
      <c r="L38" s="1">
        <f t="shared" ca="1" si="12"/>
        <v>0</v>
      </c>
      <c r="M38" s="1">
        <f t="shared" si="13"/>
        <v>0</v>
      </c>
      <c r="N38" s="1">
        <f t="shared" ca="1" si="14"/>
        <v>0</v>
      </c>
      <c r="R38" s="13" t="str">
        <f t="shared" ca="1" si="15"/>
        <v/>
      </c>
      <c r="S38" s="13" t="str">
        <f t="shared" ca="1" si="8"/>
        <v/>
      </c>
    </row>
    <row r="39" spans="2:19" ht="13.75" customHeight="1" x14ac:dyDescent="0.2">
      <c r="B39" s="13" t="str">
        <f>IF(E39="","",VLOOKUP(E39, 'SKU Крем чиз'!$A$1:$B$50, 2, 0))</f>
        <v/>
      </c>
      <c r="C39" s="13"/>
      <c r="D39" s="13"/>
      <c r="G39" s="14" t="str">
        <f t="shared" ca="1" si="9"/>
        <v/>
      </c>
      <c r="H39" s="15" t="str">
        <f t="shared" ca="1" si="10"/>
        <v/>
      </c>
      <c r="I39" s="15" t="str">
        <f t="shared" ca="1" si="2"/>
        <v/>
      </c>
      <c r="K39" s="1">
        <f t="shared" ca="1" si="11"/>
        <v>0</v>
      </c>
      <c r="L39" s="1">
        <f t="shared" ca="1" si="12"/>
        <v>0</v>
      </c>
      <c r="M39" s="1">
        <f t="shared" si="13"/>
        <v>0</v>
      </c>
      <c r="N39" s="1">
        <f t="shared" ca="1" si="14"/>
        <v>0</v>
      </c>
      <c r="R39" s="13" t="str">
        <f t="shared" ca="1" si="15"/>
        <v/>
      </c>
      <c r="S39" s="13" t="str">
        <f t="shared" ca="1" si="8"/>
        <v/>
      </c>
    </row>
    <row r="40" spans="2:19" ht="13.75" customHeight="1" x14ac:dyDescent="0.2">
      <c r="B40" s="13" t="str">
        <f>IF(E40="","",VLOOKUP(E40, 'SKU Крем чиз'!$A$1:$B$50, 2, 0))</f>
        <v/>
      </c>
      <c r="C40" s="13"/>
      <c r="D40" s="13"/>
      <c r="G40" s="14" t="str">
        <f t="shared" ca="1" si="9"/>
        <v/>
      </c>
      <c r="H40" s="15" t="str">
        <f t="shared" ca="1" si="10"/>
        <v/>
      </c>
      <c r="I40" s="15" t="str">
        <f t="shared" ca="1" si="2"/>
        <v/>
      </c>
      <c r="K40" s="1">
        <f t="shared" ca="1" si="11"/>
        <v>0</v>
      </c>
      <c r="L40" s="1">
        <f t="shared" ca="1" si="12"/>
        <v>0</v>
      </c>
      <c r="M40" s="1">
        <f t="shared" si="13"/>
        <v>0</v>
      </c>
      <c r="N40" s="1">
        <f t="shared" ca="1" si="14"/>
        <v>0</v>
      </c>
      <c r="R40" s="13" t="str">
        <f t="shared" ca="1" si="15"/>
        <v/>
      </c>
      <c r="S40" s="13" t="str">
        <f t="shared" ca="1" si="8"/>
        <v/>
      </c>
    </row>
    <row r="41" spans="2:19" ht="13.75" customHeight="1" x14ac:dyDescent="0.2">
      <c r="B41" s="13" t="str">
        <f>IF(E41="","",VLOOKUP(E41, 'SKU Крем чиз'!$A$1:$B$50, 2, 0))</f>
        <v/>
      </c>
      <c r="C41" s="13"/>
      <c r="D41" s="13"/>
      <c r="G41" s="14" t="str">
        <f t="shared" ca="1" si="9"/>
        <v/>
      </c>
      <c r="H41" s="15" t="str">
        <f t="shared" ca="1" si="10"/>
        <v/>
      </c>
      <c r="I41" s="15" t="str">
        <f t="shared" ca="1" si="2"/>
        <v/>
      </c>
      <c r="K41" s="1">
        <f t="shared" ca="1" si="11"/>
        <v>0</v>
      </c>
      <c r="L41" s="1">
        <f t="shared" ca="1" si="12"/>
        <v>0</v>
      </c>
      <c r="M41" s="1">
        <f t="shared" si="13"/>
        <v>0</v>
      </c>
      <c r="N41" s="1">
        <f t="shared" ca="1" si="14"/>
        <v>0</v>
      </c>
      <c r="R41" s="13" t="str">
        <f t="shared" ca="1" si="15"/>
        <v/>
      </c>
      <c r="S41" s="13" t="str">
        <f t="shared" ca="1" si="8"/>
        <v/>
      </c>
    </row>
    <row r="42" spans="2:19" ht="13.75" customHeight="1" x14ac:dyDescent="0.2">
      <c r="B42" s="13" t="str">
        <f>IF(E42="","",VLOOKUP(E42, 'SKU Крем чиз'!$A$1:$B$50, 2, 0))</f>
        <v/>
      </c>
      <c r="C42" s="13"/>
      <c r="D42" s="13"/>
      <c r="G42" s="14" t="str">
        <f t="shared" ca="1" si="9"/>
        <v/>
      </c>
      <c r="H42" s="15" t="str">
        <f t="shared" ca="1" si="10"/>
        <v/>
      </c>
      <c r="I42" s="15" t="str">
        <f t="shared" ca="1" si="2"/>
        <v/>
      </c>
      <c r="K42" s="1">
        <f t="shared" ca="1" si="11"/>
        <v>0</v>
      </c>
      <c r="L42" s="1">
        <f t="shared" ca="1" si="12"/>
        <v>0</v>
      </c>
      <c r="M42" s="1">
        <f t="shared" si="13"/>
        <v>0</v>
      </c>
      <c r="N42" s="1">
        <f t="shared" ca="1" si="14"/>
        <v>0</v>
      </c>
      <c r="R42" s="13" t="str">
        <f t="shared" ca="1" si="15"/>
        <v/>
      </c>
      <c r="S42" s="13" t="str">
        <f t="shared" ca="1" si="8"/>
        <v/>
      </c>
    </row>
    <row r="43" spans="2:19" ht="13.75" customHeight="1" x14ac:dyDescent="0.2">
      <c r="B43" s="13" t="str">
        <f>IF(E43="","",VLOOKUP(E43, 'SKU Крем чиз'!$A$1:$B$50, 2, 0))</f>
        <v/>
      </c>
      <c r="C43" s="13"/>
      <c r="D43" s="13"/>
      <c r="G43" s="14" t="str">
        <f t="shared" ca="1" si="9"/>
        <v/>
      </c>
      <c r="H43" s="15" t="str">
        <f t="shared" ca="1" si="10"/>
        <v/>
      </c>
      <c r="I43" s="15" t="str">
        <f t="shared" ca="1" si="2"/>
        <v/>
      </c>
      <c r="K43" s="1">
        <f t="shared" ca="1" si="11"/>
        <v>0</v>
      </c>
      <c r="L43" s="1">
        <f t="shared" ca="1" si="12"/>
        <v>0</v>
      </c>
      <c r="M43" s="1">
        <f t="shared" si="13"/>
        <v>0</v>
      </c>
      <c r="N43" s="1">
        <f t="shared" ca="1" si="14"/>
        <v>0</v>
      </c>
      <c r="R43" s="13" t="str">
        <f t="shared" ca="1" si="15"/>
        <v/>
      </c>
      <c r="S43" s="13" t="str">
        <f t="shared" ca="1" si="8"/>
        <v/>
      </c>
    </row>
    <row r="44" spans="2:19" ht="13.75" customHeight="1" x14ac:dyDescent="0.2">
      <c r="B44" s="13" t="str">
        <f>IF(E44="","",VLOOKUP(E44, 'SKU Крем чиз'!$A$1:$B$50, 2, 0))</f>
        <v/>
      </c>
      <c r="C44" s="13"/>
      <c r="D44" s="13"/>
      <c r="G44" s="14" t="str">
        <f t="shared" ca="1" si="9"/>
        <v/>
      </c>
      <c r="H44" s="15" t="str">
        <f t="shared" ca="1" si="10"/>
        <v/>
      </c>
      <c r="I44" s="15" t="str">
        <f t="shared" ca="1" si="2"/>
        <v/>
      </c>
      <c r="K44" s="1">
        <f t="shared" ca="1" si="11"/>
        <v>0</v>
      </c>
      <c r="L44" s="1">
        <f t="shared" ca="1" si="12"/>
        <v>0</v>
      </c>
      <c r="M44" s="1">
        <f t="shared" si="13"/>
        <v>0</v>
      </c>
      <c r="N44" s="1">
        <f t="shared" ca="1" si="14"/>
        <v>0</v>
      </c>
      <c r="R44" s="13" t="str">
        <f t="shared" ca="1" si="15"/>
        <v/>
      </c>
      <c r="S44" s="13" t="str">
        <f t="shared" ca="1" si="8"/>
        <v/>
      </c>
    </row>
    <row r="45" spans="2:19" ht="13.75" customHeight="1" x14ac:dyDescent="0.2">
      <c r="B45" s="13" t="str">
        <f>IF(E45="","",VLOOKUP(E45, 'SKU Крем чиз'!$A$1:$B$50, 2, 0))</f>
        <v/>
      </c>
      <c r="C45" s="13"/>
      <c r="D45" s="13"/>
      <c r="G45" s="14" t="str">
        <f t="shared" ca="1" si="9"/>
        <v/>
      </c>
      <c r="H45" s="15" t="str">
        <f t="shared" ca="1" si="10"/>
        <v/>
      </c>
      <c r="I45" s="15" t="str">
        <f t="shared" ca="1" si="2"/>
        <v/>
      </c>
      <c r="K45" s="1">
        <f t="shared" ca="1" si="11"/>
        <v>0</v>
      </c>
      <c r="L45" s="1">
        <f t="shared" ca="1" si="12"/>
        <v>0</v>
      </c>
      <c r="M45" s="1">
        <f t="shared" si="13"/>
        <v>0</v>
      </c>
      <c r="N45" s="1">
        <f t="shared" ca="1" si="14"/>
        <v>0</v>
      </c>
      <c r="R45" s="13" t="str">
        <f t="shared" ca="1" si="15"/>
        <v/>
      </c>
      <c r="S45" s="13" t="str">
        <f t="shared" ca="1" si="8"/>
        <v/>
      </c>
    </row>
    <row r="46" spans="2:19" ht="13.75" customHeight="1" x14ac:dyDescent="0.2">
      <c r="B46" s="13" t="str">
        <f>IF(E46="","",VLOOKUP(E46, 'SKU Крем чиз'!$A$1:$B$50, 2, 0))</f>
        <v/>
      </c>
      <c r="C46" s="13"/>
      <c r="D46" s="13"/>
      <c r="G46" s="14" t="str">
        <f t="shared" ca="1" si="9"/>
        <v/>
      </c>
      <c r="H46" s="15" t="str">
        <f t="shared" ca="1" si="10"/>
        <v/>
      </c>
      <c r="I46" s="15" t="str">
        <f t="shared" ca="1" si="2"/>
        <v/>
      </c>
      <c r="K46" s="1">
        <f t="shared" ca="1" si="11"/>
        <v>0</v>
      </c>
      <c r="L46" s="1">
        <f t="shared" ca="1" si="12"/>
        <v>0</v>
      </c>
      <c r="M46" s="1">
        <f t="shared" si="13"/>
        <v>0</v>
      </c>
      <c r="N46" s="1">
        <f t="shared" ca="1" si="14"/>
        <v>0</v>
      </c>
      <c r="R46" s="13" t="str">
        <f t="shared" ca="1" si="15"/>
        <v/>
      </c>
      <c r="S46" s="13" t="str">
        <f t="shared" ca="1" si="8"/>
        <v/>
      </c>
    </row>
    <row r="47" spans="2:19" ht="13.75" customHeight="1" x14ac:dyDescent="0.2">
      <c r="B47" s="13" t="str">
        <f>IF(E47="","",VLOOKUP(E47, 'SKU Крем чиз'!$A$1:$B$50, 2, 0))</f>
        <v/>
      </c>
      <c r="C47" s="13"/>
      <c r="D47" s="13"/>
      <c r="G47" s="14" t="str">
        <f t="shared" ca="1" si="9"/>
        <v/>
      </c>
      <c r="H47" s="15" t="str">
        <f t="shared" ca="1" si="10"/>
        <v/>
      </c>
      <c r="I47" s="15" t="str">
        <f t="shared" ca="1" si="2"/>
        <v/>
      </c>
      <c r="K47" s="1">
        <f t="shared" ca="1" si="11"/>
        <v>0</v>
      </c>
      <c r="L47" s="1">
        <f t="shared" ca="1" si="12"/>
        <v>0</v>
      </c>
      <c r="M47" s="1">
        <f t="shared" si="13"/>
        <v>0</v>
      </c>
      <c r="N47" s="1">
        <f t="shared" ca="1" si="14"/>
        <v>0</v>
      </c>
      <c r="R47" s="13" t="str">
        <f t="shared" ca="1" si="15"/>
        <v/>
      </c>
      <c r="S47" s="13" t="str">
        <f t="shared" ca="1" si="8"/>
        <v/>
      </c>
    </row>
    <row r="48" spans="2:19" ht="13.75" customHeight="1" x14ac:dyDescent="0.2">
      <c r="B48" s="13" t="str">
        <f>IF(E48="","",VLOOKUP(E48, 'SKU Крем чиз'!$A$1:$B$50, 2, 0))</f>
        <v/>
      </c>
      <c r="C48" s="13"/>
      <c r="D48" s="13"/>
      <c r="G48" s="14" t="str">
        <f t="shared" ca="1" si="9"/>
        <v/>
      </c>
      <c r="H48" s="15" t="str">
        <f t="shared" ca="1" si="10"/>
        <v/>
      </c>
      <c r="I48" s="15" t="str">
        <f t="shared" ca="1" si="2"/>
        <v/>
      </c>
      <c r="K48" s="1">
        <f t="shared" ca="1" si="11"/>
        <v>0</v>
      </c>
      <c r="L48" s="1">
        <f t="shared" ca="1" si="12"/>
        <v>0</v>
      </c>
      <c r="M48" s="1">
        <f t="shared" si="13"/>
        <v>0</v>
      </c>
      <c r="N48" s="1">
        <f t="shared" ca="1" si="14"/>
        <v>0</v>
      </c>
      <c r="R48" s="13" t="str">
        <f t="shared" ca="1" si="15"/>
        <v/>
      </c>
      <c r="S48" s="13" t="str">
        <f t="shared" ca="1" si="8"/>
        <v/>
      </c>
    </row>
    <row r="49" spans="2:19" ht="13.75" customHeight="1" x14ac:dyDescent="0.2">
      <c r="B49" s="13" t="str">
        <f>IF(E49="","",VLOOKUP(E49, 'SKU Крем чиз'!$A$1:$B$50, 2, 0))</f>
        <v/>
      </c>
      <c r="C49" s="13"/>
      <c r="D49" s="13"/>
      <c r="G49" s="14" t="str">
        <f t="shared" ca="1" si="9"/>
        <v/>
      </c>
      <c r="H49" s="15" t="str">
        <f t="shared" ca="1" si="10"/>
        <v/>
      </c>
      <c r="I49" s="15" t="str">
        <f t="shared" ca="1" si="2"/>
        <v/>
      </c>
      <c r="K49" s="1">
        <f t="shared" ca="1" si="11"/>
        <v>0</v>
      </c>
      <c r="L49" s="1">
        <f t="shared" ca="1" si="12"/>
        <v>0</v>
      </c>
      <c r="M49" s="1">
        <f t="shared" si="13"/>
        <v>0</v>
      </c>
      <c r="N49" s="1">
        <f t="shared" ca="1" si="14"/>
        <v>0</v>
      </c>
      <c r="R49" s="13" t="str">
        <f t="shared" ca="1" si="15"/>
        <v/>
      </c>
      <c r="S49" s="13" t="str">
        <f t="shared" ca="1" si="8"/>
        <v/>
      </c>
    </row>
    <row r="50" spans="2:19" ht="13.75" customHeight="1" x14ac:dyDescent="0.2">
      <c r="B50" s="13" t="str">
        <f>IF(E50="","",VLOOKUP(E50, 'SKU Крем чиз'!$A$1:$B$50, 2, 0))</f>
        <v/>
      </c>
      <c r="C50" s="13"/>
      <c r="D50" s="13"/>
      <c r="G50" s="14" t="str">
        <f t="shared" ca="1" si="9"/>
        <v/>
      </c>
      <c r="H50" s="15" t="str">
        <f t="shared" ca="1" si="10"/>
        <v/>
      </c>
      <c r="I50" s="15" t="str">
        <f t="shared" ca="1" si="2"/>
        <v/>
      </c>
      <c r="K50" s="1">
        <f t="shared" ca="1" si="11"/>
        <v>0</v>
      </c>
      <c r="L50" s="1">
        <f t="shared" ca="1" si="12"/>
        <v>0</v>
      </c>
      <c r="M50" s="1">
        <f t="shared" si="13"/>
        <v>0</v>
      </c>
      <c r="N50" s="1">
        <f t="shared" ca="1" si="14"/>
        <v>0</v>
      </c>
      <c r="R50" s="13" t="str">
        <f t="shared" ca="1" si="15"/>
        <v/>
      </c>
      <c r="S50" s="13" t="str">
        <f t="shared" ca="1" si="8"/>
        <v/>
      </c>
    </row>
    <row r="51" spans="2:19" ht="13.75" customHeight="1" x14ac:dyDescent="0.2">
      <c r="B51" s="13" t="str">
        <f>IF(E51="","",VLOOKUP(E51, 'SKU Крем чиз'!$A$1:$B$50, 2, 0))</f>
        <v/>
      </c>
      <c r="C51" s="13"/>
      <c r="D51" s="13"/>
      <c r="G51" s="14" t="str">
        <f t="shared" ca="1" si="9"/>
        <v/>
      </c>
      <c r="H51" s="15" t="str">
        <f t="shared" ca="1" si="10"/>
        <v/>
      </c>
      <c r="I51" s="15" t="str">
        <f t="shared" ca="1" si="2"/>
        <v/>
      </c>
      <c r="K51" s="1">
        <f t="shared" ca="1" si="11"/>
        <v>0</v>
      </c>
      <c r="L51" s="1">
        <f t="shared" ca="1" si="12"/>
        <v>0</v>
      </c>
      <c r="M51" s="1">
        <f t="shared" si="13"/>
        <v>0</v>
      </c>
      <c r="N51" s="1">
        <f t="shared" ca="1" si="14"/>
        <v>0</v>
      </c>
      <c r="R51" s="13" t="str">
        <f t="shared" ca="1" si="15"/>
        <v/>
      </c>
      <c r="S51" s="13" t="str">
        <f t="shared" ca="1" si="8"/>
        <v/>
      </c>
    </row>
    <row r="52" spans="2:19" ht="13.75" customHeight="1" x14ac:dyDescent="0.2">
      <c r="B52" s="13" t="str">
        <f>IF(E52="","",VLOOKUP(E52, 'SKU Крем чиз'!$A$1:$B$50, 2, 0))</f>
        <v/>
      </c>
      <c r="C52" s="13"/>
      <c r="D52" s="13"/>
      <c r="G52" s="14" t="str">
        <f t="shared" ca="1" si="9"/>
        <v/>
      </c>
      <c r="H52" s="15" t="str">
        <f t="shared" ca="1" si="10"/>
        <v/>
      </c>
      <c r="I52" s="15" t="str">
        <f t="shared" ca="1" si="2"/>
        <v/>
      </c>
      <c r="K52" s="1">
        <f t="shared" ca="1" si="11"/>
        <v>0</v>
      </c>
      <c r="L52" s="1">
        <f t="shared" ca="1" si="12"/>
        <v>0</v>
      </c>
      <c r="M52" s="1">
        <f t="shared" si="13"/>
        <v>0</v>
      </c>
      <c r="N52" s="1">
        <f t="shared" ca="1" si="14"/>
        <v>0</v>
      </c>
      <c r="R52" s="13" t="str">
        <f t="shared" ca="1" si="15"/>
        <v/>
      </c>
      <c r="S52" s="13" t="str">
        <f t="shared" ca="1" si="8"/>
        <v/>
      </c>
    </row>
    <row r="53" spans="2:19" ht="13.75" customHeight="1" x14ac:dyDescent="0.2">
      <c r="B53" s="13" t="str">
        <f>IF(E53="","",VLOOKUP(E53, 'SKU Крем чиз'!$A$1:$B$50, 2, 0))</f>
        <v/>
      </c>
      <c r="C53" s="13"/>
      <c r="D53" s="13"/>
      <c r="G53" s="14" t="str">
        <f t="shared" ca="1" si="9"/>
        <v/>
      </c>
      <c r="H53" s="15" t="str">
        <f t="shared" ca="1" si="10"/>
        <v/>
      </c>
      <c r="I53" s="15" t="str">
        <f t="shared" ca="1" si="2"/>
        <v/>
      </c>
      <c r="K53" s="1">
        <f t="shared" ca="1" si="11"/>
        <v>0</v>
      </c>
      <c r="L53" s="1">
        <f t="shared" ca="1" si="12"/>
        <v>0</v>
      </c>
      <c r="M53" s="1">
        <f t="shared" si="13"/>
        <v>0</v>
      </c>
      <c r="N53" s="1">
        <f t="shared" ca="1" si="14"/>
        <v>0</v>
      </c>
      <c r="R53" s="13" t="str">
        <f t="shared" ca="1" si="15"/>
        <v/>
      </c>
      <c r="S53" s="13" t="str">
        <f t="shared" ca="1" si="8"/>
        <v/>
      </c>
    </row>
    <row r="54" spans="2:19" ht="13.75" customHeight="1" x14ac:dyDescent="0.2">
      <c r="B54" s="13" t="str">
        <f>IF(E54="","",VLOOKUP(E54, 'SKU Крем чиз'!$A$1:$B$50, 2, 0))</f>
        <v/>
      </c>
      <c r="C54" s="13"/>
      <c r="D54" s="13"/>
      <c r="G54" s="14" t="str">
        <f t="shared" ca="1" si="9"/>
        <v/>
      </c>
      <c r="H54" s="15" t="str">
        <f t="shared" ca="1" si="10"/>
        <v/>
      </c>
      <c r="I54" s="15" t="str">
        <f t="shared" ca="1" si="2"/>
        <v/>
      </c>
      <c r="K54" s="1">
        <f t="shared" ca="1" si="11"/>
        <v>0</v>
      </c>
      <c r="L54" s="1">
        <f t="shared" ca="1" si="12"/>
        <v>0</v>
      </c>
      <c r="M54" s="1">
        <f t="shared" si="13"/>
        <v>0</v>
      </c>
      <c r="N54" s="1">
        <f t="shared" ca="1" si="14"/>
        <v>0</v>
      </c>
      <c r="R54" s="13" t="str">
        <f t="shared" ca="1" si="15"/>
        <v/>
      </c>
      <c r="S54" s="13" t="str">
        <f t="shared" ca="1" si="8"/>
        <v/>
      </c>
    </row>
    <row r="55" spans="2:19" ht="13.75" customHeight="1" x14ac:dyDescent="0.2">
      <c r="B55" s="13" t="str">
        <f>IF(E55="","",VLOOKUP(E55, 'SKU Крем чиз'!$A$1:$B$50, 2, 0))</f>
        <v/>
      </c>
      <c r="C55" s="13"/>
      <c r="D55" s="13"/>
      <c r="G55" s="14" t="str">
        <f t="shared" ca="1" si="9"/>
        <v/>
      </c>
      <c r="H55" s="15" t="str">
        <f t="shared" ca="1" si="10"/>
        <v/>
      </c>
      <c r="I55" s="15" t="str">
        <f t="shared" ca="1" si="2"/>
        <v/>
      </c>
      <c r="K55" s="1">
        <f t="shared" ca="1" si="11"/>
        <v>0</v>
      </c>
      <c r="L55" s="1">
        <f t="shared" ca="1" si="12"/>
        <v>0</v>
      </c>
      <c r="M55" s="1">
        <f t="shared" si="13"/>
        <v>0</v>
      </c>
      <c r="N55" s="1">
        <f t="shared" ca="1" si="14"/>
        <v>0</v>
      </c>
      <c r="R55" s="13" t="str">
        <f t="shared" ca="1" si="15"/>
        <v/>
      </c>
      <c r="S55" s="13" t="str">
        <f t="shared" ca="1" si="8"/>
        <v/>
      </c>
    </row>
    <row r="56" spans="2:19" ht="13.75" customHeight="1" x14ac:dyDescent="0.2">
      <c r="B56" s="13" t="str">
        <f>IF(E56="","",VLOOKUP(E56, 'SKU Крем чиз'!$A$1:$B$50, 2, 0))</f>
        <v/>
      </c>
      <c r="C56" s="13"/>
      <c r="D56" s="13"/>
      <c r="G56" s="14" t="str">
        <f t="shared" ca="1" si="9"/>
        <v/>
      </c>
      <c r="H56" s="15" t="str">
        <f t="shared" ca="1" si="10"/>
        <v/>
      </c>
      <c r="I56" s="15" t="str">
        <f t="shared" ca="1" si="2"/>
        <v/>
      </c>
      <c r="K56" s="1">
        <f t="shared" ca="1" si="11"/>
        <v>0</v>
      </c>
      <c r="L56" s="1">
        <f t="shared" ca="1" si="12"/>
        <v>0</v>
      </c>
      <c r="M56" s="1">
        <f t="shared" si="13"/>
        <v>0</v>
      </c>
      <c r="N56" s="1">
        <f t="shared" ca="1" si="14"/>
        <v>0</v>
      </c>
      <c r="R56" s="13" t="str">
        <f t="shared" ca="1" si="15"/>
        <v/>
      </c>
      <c r="S56" s="13" t="str">
        <f t="shared" ca="1" si="8"/>
        <v/>
      </c>
    </row>
    <row r="57" spans="2:19" ht="13.75" customHeight="1" x14ac:dyDescent="0.2">
      <c r="B57" s="13" t="str">
        <f>IF(E57="","",VLOOKUP(E57, 'SKU Крем чиз'!$A$1:$B$50, 2, 0))</f>
        <v/>
      </c>
      <c r="C57" s="13"/>
      <c r="D57" s="13"/>
      <c r="G57" s="14" t="str">
        <f t="shared" ca="1" si="9"/>
        <v/>
      </c>
      <c r="H57" s="15" t="str">
        <f t="shared" ca="1" si="10"/>
        <v/>
      </c>
      <c r="I57" s="15" t="str">
        <f t="shared" ca="1" si="2"/>
        <v/>
      </c>
      <c r="K57" s="1">
        <f t="shared" ca="1" si="11"/>
        <v>0</v>
      </c>
      <c r="L57" s="1">
        <f t="shared" ca="1" si="12"/>
        <v>0</v>
      </c>
      <c r="M57" s="1">
        <f t="shared" si="13"/>
        <v>0</v>
      </c>
      <c r="N57" s="1">
        <f t="shared" ca="1" si="14"/>
        <v>0</v>
      </c>
      <c r="R57" s="13" t="str">
        <f t="shared" ca="1" si="15"/>
        <v/>
      </c>
      <c r="S57" s="13" t="str">
        <f t="shared" ca="1" si="8"/>
        <v/>
      </c>
    </row>
    <row r="58" spans="2:19" ht="13.75" customHeight="1" x14ac:dyDescent="0.2">
      <c r="B58" s="13" t="str">
        <f>IF(E58="","",VLOOKUP(E58, 'SKU Крем чиз'!$A$1:$B$50, 2, 0))</f>
        <v/>
      </c>
      <c r="C58" s="13"/>
      <c r="D58" s="13"/>
      <c r="G58" s="14" t="str">
        <f t="shared" ca="1" si="9"/>
        <v/>
      </c>
      <c r="H58" s="15" t="str">
        <f t="shared" ca="1" si="10"/>
        <v/>
      </c>
      <c r="I58" s="15" t="str">
        <f t="shared" ca="1" si="2"/>
        <v/>
      </c>
      <c r="K58" s="1">
        <f t="shared" ca="1" si="11"/>
        <v>0</v>
      </c>
      <c r="L58" s="1">
        <f t="shared" ca="1" si="12"/>
        <v>0</v>
      </c>
      <c r="M58" s="1">
        <f t="shared" si="13"/>
        <v>0</v>
      </c>
      <c r="N58" s="1">
        <f t="shared" ca="1" si="14"/>
        <v>0</v>
      </c>
      <c r="R58" s="13" t="str">
        <f t="shared" ca="1" si="15"/>
        <v/>
      </c>
      <c r="S58" s="13" t="str">
        <f t="shared" ca="1" si="8"/>
        <v/>
      </c>
    </row>
    <row r="59" spans="2:19" ht="13.75" customHeight="1" x14ac:dyDescent="0.2">
      <c r="B59" s="13" t="str">
        <f>IF(E59="","",VLOOKUP(E59, 'SKU Крем чиз'!$A$1:$B$50, 2, 0))</f>
        <v/>
      </c>
      <c r="C59" s="13"/>
      <c r="D59" s="13"/>
      <c r="G59" s="14" t="str">
        <f t="shared" ca="1" si="9"/>
        <v/>
      </c>
      <c r="H59" s="15" t="str">
        <f t="shared" ca="1" si="10"/>
        <v/>
      </c>
      <c r="I59" s="15" t="str">
        <f t="shared" ca="1" si="2"/>
        <v/>
      </c>
      <c r="K59" s="1">
        <f t="shared" ca="1" si="11"/>
        <v>0</v>
      </c>
      <c r="L59" s="1">
        <f t="shared" ca="1" si="12"/>
        <v>0</v>
      </c>
      <c r="M59" s="1">
        <f t="shared" si="13"/>
        <v>0</v>
      </c>
      <c r="N59" s="1">
        <f t="shared" ca="1" si="14"/>
        <v>0</v>
      </c>
      <c r="R59" s="13" t="str">
        <f t="shared" ca="1" si="15"/>
        <v/>
      </c>
      <c r="S59" s="13" t="str">
        <f t="shared" ca="1" si="8"/>
        <v/>
      </c>
    </row>
    <row r="60" spans="2:19" ht="13.75" customHeight="1" x14ac:dyDescent="0.2">
      <c r="B60" s="13" t="str">
        <f>IF(E60="","",VLOOKUP(E60, 'SKU Крем чиз'!$A$1:$B$50, 2, 0))</f>
        <v/>
      </c>
      <c r="C60" s="13"/>
      <c r="D60" s="13"/>
      <c r="G60" s="14" t="str">
        <f t="shared" ca="1" si="9"/>
        <v/>
      </c>
      <c r="H60" s="15" t="str">
        <f t="shared" ca="1" si="10"/>
        <v/>
      </c>
      <c r="I60" s="15" t="str">
        <f t="shared" ca="1" si="2"/>
        <v/>
      </c>
      <c r="K60" s="1">
        <f t="shared" ca="1" si="11"/>
        <v>0</v>
      </c>
      <c r="L60" s="1">
        <f t="shared" ca="1" si="12"/>
        <v>0</v>
      </c>
      <c r="M60" s="1">
        <f t="shared" si="13"/>
        <v>0</v>
      </c>
      <c r="N60" s="1">
        <f t="shared" ca="1" si="14"/>
        <v>0</v>
      </c>
      <c r="R60" s="13" t="str">
        <f t="shared" ca="1" si="15"/>
        <v/>
      </c>
      <c r="S60" s="13" t="str">
        <f t="shared" ca="1" si="8"/>
        <v/>
      </c>
    </row>
    <row r="61" spans="2:19" ht="13.75" customHeight="1" x14ac:dyDescent="0.2">
      <c r="B61" s="13" t="str">
        <f>IF(E61="","",VLOOKUP(E61, 'SKU Крем чиз'!$A$1:$B$50, 2, 0))</f>
        <v/>
      </c>
      <c r="C61" s="13"/>
      <c r="D61" s="13"/>
      <c r="G61" s="14" t="str">
        <f t="shared" ca="1" si="9"/>
        <v/>
      </c>
      <c r="H61" s="15" t="str">
        <f t="shared" ca="1" si="10"/>
        <v/>
      </c>
      <c r="I61" s="15" t="str">
        <f t="shared" ca="1" si="2"/>
        <v/>
      </c>
      <c r="K61" s="1">
        <f t="shared" ca="1" si="11"/>
        <v>0</v>
      </c>
      <c r="L61" s="1">
        <f t="shared" ca="1" si="12"/>
        <v>0</v>
      </c>
      <c r="M61" s="1">
        <f t="shared" si="13"/>
        <v>0</v>
      </c>
      <c r="N61" s="1">
        <f t="shared" ca="1" si="14"/>
        <v>0</v>
      </c>
      <c r="R61" s="13" t="str">
        <f t="shared" ca="1" si="15"/>
        <v/>
      </c>
      <c r="S61" s="13" t="str">
        <f t="shared" ca="1" si="8"/>
        <v/>
      </c>
    </row>
    <row r="62" spans="2:19" ht="13.75" customHeight="1" x14ac:dyDescent="0.2">
      <c r="B62" s="13" t="str">
        <f>IF(E62="","",VLOOKUP(E62, 'SKU Крем чиз'!$A$1:$B$50, 2, 0))</f>
        <v/>
      </c>
      <c r="C62" s="13"/>
      <c r="D62" s="13"/>
      <c r="G62" s="14" t="str">
        <f t="shared" ca="1" si="9"/>
        <v/>
      </c>
      <c r="H62" s="15" t="str">
        <f t="shared" ca="1" si="10"/>
        <v/>
      </c>
      <c r="I62" s="15" t="str">
        <f t="shared" ca="1" si="2"/>
        <v/>
      </c>
      <c r="K62" s="1">
        <f t="shared" ca="1" si="11"/>
        <v>0</v>
      </c>
      <c r="L62" s="1">
        <f t="shared" ca="1" si="12"/>
        <v>0</v>
      </c>
      <c r="M62" s="1">
        <f t="shared" si="13"/>
        <v>0</v>
      </c>
      <c r="N62" s="1">
        <f t="shared" ca="1" si="14"/>
        <v>0</v>
      </c>
      <c r="R62" s="13" t="str">
        <f t="shared" ca="1" si="15"/>
        <v/>
      </c>
      <c r="S62" s="13" t="str">
        <f t="shared" ca="1" si="8"/>
        <v/>
      </c>
    </row>
    <row r="63" spans="2:19" ht="13.75" customHeight="1" x14ac:dyDescent="0.2">
      <c r="B63" s="13" t="str">
        <f>IF(E63="","",VLOOKUP(E63, 'SKU Крем чиз'!$A$1:$B$50, 2, 0))</f>
        <v/>
      </c>
      <c r="C63" s="13"/>
      <c r="D63" s="13"/>
      <c r="G63" s="14" t="str">
        <f t="shared" ca="1" si="9"/>
        <v/>
      </c>
      <c r="H63" s="15" t="str">
        <f t="shared" ca="1" si="10"/>
        <v/>
      </c>
      <c r="I63" s="15" t="str">
        <f t="shared" ca="1" si="2"/>
        <v/>
      </c>
      <c r="K63" s="1">
        <f t="shared" ca="1" si="11"/>
        <v>0</v>
      </c>
      <c r="L63" s="1">
        <f t="shared" ca="1" si="12"/>
        <v>0</v>
      </c>
      <c r="M63" s="1">
        <f t="shared" si="13"/>
        <v>0</v>
      </c>
      <c r="N63" s="1">
        <f t="shared" ca="1" si="14"/>
        <v>0</v>
      </c>
      <c r="R63" s="13" t="str">
        <f t="shared" ca="1" si="15"/>
        <v/>
      </c>
      <c r="S63" s="13" t="str">
        <f t="shared" ca="1" si="8"/>
        <v/>
      </c>
    </row>
    <row r="64" spans="2:19" ht="13.75" customHeight="1" x14ac:dyDescent="0.2">
      <c r="B64" s="13" t="str">
        <f>IF(E64="","",VLOOKUP(E64, 'SKU Крем чиз'!$A$1:$B$50, 2, 0))</f>
        <v/>
      </c>
      <c r="C64" s="13"/>
      <c r="D64" s="13"/>
      <c r="G64" s="14" t="str">
        <f t="shared" ca="1" si="9"/>
        <v/>
      </c>
      <c r="H64" s="15" t="str">
        <f t="shared" ca="1" si="10"/>
        <v/>
      </c>
      <c r="I64" s="15" t="str">
        <f t="shared" ca="1" si="2"/>
        <v/>
      </c>
      <c r="K64" s="1">
        <f t="shared" ca="1" si="11"/>
        <v>0</v>
      </c>
      <c r="L64" s="1">
        <f t="shared" ca="1" si="12"/>
        <v>0</v>
      </c>
      <c r="M64" s="1">
        <f t="shared" si="13"/>
        <v>0</v>
      </c>
      <c r="N64" s="1">
        <f t="shared" ca="1" si="14"/>
        <v>0</v>
      </c>
      <c r="R64" s="13" t="str">
        <f t="shared" ca="1" si="15"/>
        <v/>
      </c>
      <c r="S64" s="13" t="str">
        <f t="shared" ca="1" si="8"/>
        <v/>
      </c>
    </row>
    <row r="65" spans="2:19" ht="13.75" customHeight="1" x14ac:dyDescent="0.2">
      <c r="B65" s="13" t="str">
        <f>IF(E65="","",VLOOKUP(E65, 'SKU Крем чиз'!$A$1:$B$50, 2, 0))</f>
        <v/>
      </c>
      <c r="C65" s="13"/>
      <c r="D65" s="13"/>
      <c r="G65" s="14" t="str">
        <f t="shared" ca="1" si="9"/>
        <v/>
      </c>
      <c r="H65" s="15" t="str">
        <f t="shared" ca="1" si="10"/>
        <v/>
      </c>
      <c r="I65" s="15" t="str">
        <f t="shared" ca="1" si="2"/>
        <v/>
      </c>
      <c r="K65" s="1">
        <f t="shared" ca="1" si="11"/>
        <v>0</v>
      </c>
      <c r="L65" s="1">
        <f t="shared" ca="1" si="12"/>
        <v>0</v>
      </c>
      <c r="M65" s="1">
        <f t="shared" si="13"/>
        <v>0</v>
      </c>
      <c r="N65" s="1">
        <f t="shared" ca="1" si="14"/>
        <v>0</v>
      </c>
      <c r="R65" s="13" t="str">
        <f t="shared" ca="1" si="15"/>
        <v/>
      </c>
      <c r="S65" s="13" t="str">
        <f t="shared" ca="1" si="8"/>
        <v/>
      </c>
    </row>
    <row r="66" spans="2:19" ht="13.75" customHeight="1" x14ac:dyDescent="0.2">
      <c r="B66" s="13" t="str">
        <f>IF(E66="","",VLOOKUP(E66, 'SKU Крем чиз'!$A$1:$B$50, 2, 0))</f>
        <v/>
      </c>
      <c r="C66" s="13"/>
      <c r="D66" s="13"/>
      <c r="G66" s="14" t="str">
        <f t="shared" ca="1" si="9"/>
        <v/>
      </c>
      <c r="H66" s="15" t="str">
        <f t="shared" ca="1" si="10"/>
        <v/>
      </c>
      <c r="I66" s="15" t="str">
        <f t="shared" ca="1" si="2"/>
        <v/>
      </c>
      <c r="K66" s="1">
        <f t="shared" ca="1" si="11"/>
        <v>0</v>
      </c>
      <c r="L66" s="1">
        <f t="shared" ca="1" si="12"/>
        <v>0</v>
      </c>
      <c r="M66" s="1">
        <f t="shared" si="13"/>
        <v>0</v>
      </c>
      <c r="N66" s="1">
        <f t="shared" ca="1" si="14"/>
        <v>0</v>
      </c>
      <c r="R66" s="13" t="str">
        <f t="shared" ca="1" si="15"/>
        <v/>
      </c>
      <c r="S66" s="13" t="str">
        <f t="shared" ca="1" si="8"/>
        <v/>
      </c>
    </row>
    <row r="67" spans="2:19" ht="13.75" customHeight="1" x14ac:dyDescent="0.2">
      <c r="B67" s="13" t="str">
        <f>IF(E67="","",VLOOKUP(E67, 'SKU Крем чиз'!$A$1:$B$50, 2, 0))</f>
        <v/>
      </c>
      <c r="C67" s="13"/>
      <c r="D67" s="13"/>
      <c r="G67" s="14" t="str">
        <f t="shared" ref="G67:G98" ca="1" si="16">IF(J67="","",(INDIRECT("N" &amp; ROW() - 1) - N67))</f>
        <v/>
      </c>
      <c r="H67" s="15" t="str">
        <f t="shared" ref="H67:H98" ca="1" si="17">IF(J67 = "-", INDIRECT("D" &amp; ROW() - 1) * 1890,"")</f>
        <v/>
      </c>
      <c r="I67" s="15" t="str">
        <f t="shared" ref="I67:I130" ca="1" si="18">IF(J67 = "-", INDIRECT("C" &amp; ROW() - 1),"")</f>
        <v/>
      </c>
      <c r="K67" s="1">
        <f t="shared" ref="K67:K98" ca="1" si="19">IF(J67 = "-", -INDIRECT("C" &amp; ROW() - 1),F67)</f>
        <v>0</v>
      </c>
      <c r="L67" s="1">
        <f t="shared" ref="L67:L74" ca="1" si="20">IF(J67 = "-", SUM(INDIRECT(ADDRESS(2,COLUMN(K67)) &amp; ":" &amp; ADDRESS(ROW(),COLUMN(K67)))), 0)</f>
        <v>0</v>
      </c>
      <c r="M67" s="1">
        <f t="shared" ref="M67:M98" si="21">IF(J67="-",1,0)</f>
        <v>0</v>
      </c>
      <c r="N67" s="1">
        <f t="shared" ref="N67:N98" ca="1" si="22">IF(L67 = 0, INDIRECT("N" &amp; ROW() - 1), L67)</f>
        <v>0</v>
      </c>
      <c r="R67" s="13" t="str">
        <f t="shared" ref="R67:R98" ca="1" si="23">IF(Q67 = "", "", Q67 / INDIRECT("D" &amp; ROW() - 1) )</f>
        <v/>
      </c>
      <c r="S67" s="13" t="str">
        <f t="shared" ref="S67:S130" ca="1" si="24">IF(J67="-",IF(ISNUMBER(SEARCH(",", INDIRECT("B" &amp; ROW() - 1) )),1,""), "")</f>
        <v/>
      </c>
    </row>
    <row r="68" spans="2:19" ht="13.75" customHeight="1" x14ac:dyDescent="0.2">
      <c r="B68" s="13" t="str">
        <f>IF(E68="","",VLOOKUP(E68, 'SKU Крем чиз'!$A$1:$B$50, 2, 0))</f>
        <v/>
      </c>
      <c r="C68" s="13"/>
      <c r="D68" s="13"/>
      <c r="G68" s="14" t="str">
        <f t="shared" ca="1" si="16"/>
        <v/>
      </c>
      <c r="H68" s="15" t="str">
        <f t="shared" ca="1" si="17"/>
        <v/>
      </c>
      <c r="I68" s="15" t="str">
        <f t="shared" ca="1" si="18"/>
        <v/>
      </c>
      <c r="K68" s="1">
        <f t="shared" ca="1" si="19"/>
        <v>0</v>
      </c>
      <c r="L68" s="1">
        <f t="shared" ca="1" si="20"/>
        <v>0</v>
      </c>
      <c r="M68" s="1">
        <f t="shared" si="21"/>
        <v>0</v>
      </c>
      <c r="N68" s="1">
        <f t="shared" ca="1" si="22"/>
        <v>0</v>
      </c>
      <c r="R68" s="13" t="str">
        <f t="shared" ca="1" si="23"/>
        <v/>
      </c>
      <c r="S68" s="13" t="str">
        <f t="shared" ca="1" si="24"/>
        <v/>
      </c>
    </row>
    <row r="69" spans="2:19" ht="13.75" customHeight="1" x14ac:dyDescent="0.2">
      <c r="B69" s="13" t="str">
        <f>IF(E69="","",VLOOKUP(E69, 'SKU Крем чиз'!$A$1:$B$50, 2, 0))</f>
        <v/>
      </c>
      <c r="C69" s="13"/>
      <c r="D69" s="13"/>
      <c r="G69" s="14" t="str">
        <f t="shared" ca="1" si="16"/>
        <v/>
      </c>
      <c r="H69" s="15" t="str">
        <f t="shared" ca="1" si="17"/>
        <v/>
      </c>
      <c r="I69" s="15" t="str">
        <f t="shared" ca="1" si="18"/>
        <v/>
      </c>
      <c r="K69" s="1">
        <f t="shared" ca="1" si="19"/>
        <v>0</v>
      </c>
      <c r="L69" s="1">
        <f t="shared" ca="1" si="20"/>
        <v>0</v>
      </c>
      <c r="M69" s="1">
        <f t="shared" si="21"/>
        <v>0</v>
      </c>
      <c r="N69" s="1">
        <f t="shared" ca="1" si="22"/>
        <v>0</v>
      </c>
      <c r="R69" s="13" t="str">
        <f t="shared" ca="1" si="23"/>
        <v/>
      </c>
      <c r="S69" s="13" t="str">
        <f t="shared" ca="1" si="24"/>
        <v/>
      </c>
    </row>
    <row r="70" spans="2:19" ht="13.75" customHeight="1" x14ac:dyDescent="0.2">
      <c r="B70" s="13" t="str">
        <f>IF(E70="","",VLOOKUP(E70, 'SKU Крем чиз'!$A$1:$B$50, 2, 0))</f>
        <v/>
      </c>
      <c r="C70" s="13"/>
      <c r="D70" s="13"/>
      <c r="G70" s="14" t="str">
        <f t="shared" ca="1" si="16"/>
        <v/>
      </c>
      <c r="H70" s="15" t="str">
        <f t="shared" ca="1" si="17"/>
        <v/>
      </c>
      <c r="I70" s="15" t="str">
        <f t="shared" ca="1" si="18"/>
        <v/>
      </c>
      <c r="K70" s="1">
        <f t="shared" ca="1" si="19"/>
        <v>0</v>
      </c>
      <c r="L70" s="1">
        <f t="shared" ca="1" si="20"/>
        <v>0</v>
      </c>
      <c r="M70" s="1">
        <f t="shared" si="21"/>
        <v>0</v>
      </c>
      <c r="N70" s="1">
        <f t="shared" ca="1" si="22"/>
        <v>0</v>
      </c>
      <c r="R70" s="13" t="str">
        <f t="shared" ca="1" si="23"/>
        <v/>
      </c>
      <c r="S70" s="13" t="str">
        <f t="shared" ca="1" si="24"/>
        <v/>
      </c>
    </row>
    <row r="71" spans="2:19" ht="13.75" customHeight="1" x14ac:dyDescent="0.2">
      <c r="B71" s="13" t="str">
        <f>IF(E71="","",VLOOKUP(E71, 'SKU Крем чиз'!$A$1:$B$50, 2, 0))</f>
        <v/>
      </c>
      <c r="C71" s="13"/>
      <c r="D71" s="13"/>
      <c r="G71" s="14" t="str">
        <f t="shared" ca="1" si="16"/>
        <v/>
      </c>
      <c r="H71" s="15" t="str">
        <f t="shared" ca="1" si="17"/>
        <v/>
      </c>
      <c r="I71" s="15" t="str">
        <f t="shared" ca="1" si="18"/>
        <v/>
      </c>
      <c r="K71" s="1">
        <f t="shared" ca="1" si="19"/>
        <v>0</v>
      </c>
      <c r="L71" s="1">
        <f t="shared" ca="1" si="20"/>
        <v>0</v>
      </c>
      <c r="M71" s="1">
        <f t="shared" si="21"/>
        <v>0</v>
      </c>
      <c r="N71" s="1">
        <f t="shared" ca="1" si="22"/>
        <v>0</v>
      </c>
      <c r="R71" s="13" t="str">
        <f t="shared" ca="1" si="23"/>
        <v/>
      </c>
      <c r="S71" s="13" t="str">
        <f t="shared" ca="1" si="24"/>
        <v/>
      </c>
    </row>
    <row r="72" spans="2:19" ht="13.75" customHeight="1" x14ac:dyDescent="0.2">
      <c r="B72" s="13" t="str">
        <f>IF(E72="","",VLOOKUP(E72, 'SKU Крем чиз'!$A$1:$B$50, 2, 0))</f>
        <v/>
      </c>
      <c r="C72" s="13"/>
      <c r="D72" s="13"/>
      <c r="G72" s="14" t="str">
        <f t="shared" ca="1" si="16"/>
        <v/>
      </c>
      <c r="H72" s="15" t="str">
        <f t="shared" ca="1" si="17"/>
        <v/>
      </c>
      <c r="I72" s="15" t="str">
        <f t="shared" ca="1" si="18"/>
        <v/>
      </c>
      <c r="K72" s="1">
        <f t="shared" ca="1" si="19"/>
        <v>0</v>
      </c>
      <c r="L72" s="1">
        <f t="shared" ca="1" si="20"/>
        <v>0</v>
      </c>
      <c r="M72" s="1">
        <f t="shared" si="21"/>
        <v>0</v>
      </c>
      <c r="N72" s="1">
        <f t="shared" ca="1" si="22"/>
        <v>0</v>
      </c>
      <c r="R72" s="13" t="str">
        <f t="shared" ca="1" si="23"/>
        <v/>
      </c>
      <c r="S72" s="13" t="str">
        <f t="shared" ca="1" si="24"/>
        <v/>
      </c>
    </row>
    <row r="73" spans="2:19" ht="13.75" customHeight="1" x14ac:dyDescent="0.2">
      <c r="B73" s="13" t="str">
        <f>IF(E73="","",VLOOKUP(E73, 'SKU Крем чиз'!$A$1:$B$50, 2, 0))</f>
        <v/>
      </c>
      <c r="C73" s="13"/>
      <c r="D73" s="13"/>
      <c r="G73" s="14" t="str">
        <f t="shared" ca="1" si="16"/>
        <v/>
      </c>
      <c r="H73" s="15" t="str">
        <f t="shared" ca="1" si="17"/>
        <v/>
      </c>
      <c r="I73" s="15" t="str">
        <f t="shared" ca="1" si="18"/>
        <v/>
      </c>
      <c r="K73" s="1">
        <f t="shared" ca="1" si="19"/>
        <v>0</v>
      </c>
      <c r="L73" s="1">
        <f t="shared" ca="1" si="20"/>
        <v>0</v>
      </c>
      <c r="M73" s="1">
        <f t="shared" si="21"/>
        <v>0</v>
      </c>
      <c r="N73" s="1">
        <f t="shared" ca="1" si="22"/>
        <v>0</v>
      </c>
      <c r="R73" s="13" t="str">
        <f t="shared" ca="1" si="23"/>
        <v/>
      </c>
      <c r="S73" s="13" t="str">
        <f t="shared" ca="1" si="24"/>
        <v/>
      </c>
    </row>
    <row r="74" spans="2:19" ht="13.75" customHeight="1" x14ac:dyDescent="0.2">
      <c r="B74" s="13" t="str">
        <f>IF(E74="","",VLOOKUP(E74, 'SKU Крем чиз'!$A$1:$B$50, 2, 0))</f>
        <v/>
      </c>
      <c r="C74" s="13"/>
      <c r="D74" s="13"/>
      <c r="G74" s="14" t="str">
        <f t="shared" ca="1" si="16"/>
        <v/>
      </c>
      <c r="H74" s="15" t="str">
        <f t="shared" ca="1" si="17"/>
        <v/>
      </c>
      <c r="I74" s="15" t="str">
        <f t="shared" ca="1" si="18"/>
        <v/>
      </c>
      <c r="K74" s="1">
        <f t="shared" ca="1" si="19"/>
        <v>0</v>
      </c>
      <c r="L74" s="1">
        <f t="shared" ca="1" si="20"/>
        <v>0</v>
      </c>
      <c r="M74" s="1">
        <f t="shared" si="21"/>
        <v>0</v>
      </c>
      <c r="N74" s="1">
        <f t="shared" ca="1" si="22"/>
        <v>0</v>
      </c>
      <c r="R74" s="13" t="str">
        <f t="shared" ca="1" si="23"/>
        <v/>
      </c>
      <c r="S74" s="13" t="str">
        <f t="shared" ca="1" si="24"/>
        <v/>
      </c>
    </row>
    <row r="75" spans="2:19" ht="13.75" customHeight="1" x14ac:dyDescent="0.2">
      <c r="B75" s="13" t="str">
        <f>IF(E75="","",VLOOKUP(E75, 'SKU Крем чиз'!$A$1:$B$50, 2, 0))</f>
        <v/>
      </c>
      <c r="C75" s="13"/>
      <c r="D75" s="13"/>
      <c r="G75" s="14" t="str">
        <f t="shared" ca="1" si="16"/>
        <v/>
      </c>
      <c r="H75" s="15" t="str">
        <f t="shared" ca="1" si="17"/>
        <v/>
      </c>
      <c r="I75" s="15" t="str">
        <f t="shared" ca="1" si="18"/>
        <v/>
      </c>
      <c r="K75" s="1">
        <f t="shared" ca="1" si="19"/>
        <v>0</v>
      </c>
      <c r="L75" s="1">
        <f t="shared" ref="L75:L100" ca="1" si="25">IF(J75="-",SUM(INDIRECT(ADDRESS(2,COLUMN(K75))&amp;":"&amp;ADDRESS(ROW(),COLUMN(K75)))),0)</f>
        <v>0</v>
      </c>
      <c r="M75" s="1">
        <f t="shared" si="21"/>
        <v>0</v>
      </c>
      <c r="N75" s="1">
        <f t="shared" ca="1" si="22"/>
        <v>0</v>
      </c>
      <c r="R75" s="13" t="str">
        <f t="shared" ca="1" si="23"/>
        <v/>
      </c>
      <c r="S75" s="13" t="str">
        <f t="shared" ca="1" si="24"/>
        <v/>
      </c>
    </row>
    <row r="76" spans="2:19" ht="13.75" customHeight="1" x14ac:dyDescent="0.2">
      <c r="B76" s="13" t="str">
        <f>IF(E76="","",VLOOKUP(E76, 'SKU Крем чиз'!$A$1:$B$50, 2, 0))</f>
        <v/>
      </c>
      <c r="C76" s="13"/>
      <c r="D76" s="13"/>
      <c r="G76" s="14" t="str">
        <f t="shared" ca="1" si="16"/>
        <v/>
      </c>
      <c r="H76" s="15" t="str">
        <f t="shared" ca="1" si="17"/>
        <v/>
      </c>
      <c r="I76" s="15" t="str">
        <f t="shared" ca="1" si="18"/>
        <v/>
      </c>
      <c r="K76" s="1">
        <f t="shared" ca="1" si="19"/>
        <v>0</v>
      </c>
      <c r="L76" s="1">
        <f t="shared" ca="1" si="25"/>
        <v>0</v>
      </c>
      <c r="M76" s="1">
        <f t="shared" si="21"/>
        <v>0</v>
      </c>
      <c r="N76" s="1">
        <f t="shared" ca="1" si="22"/>
        <v>0</v>
      </c>
      <c r="R76" s="13" t="str">
        <f t="shared" ca="1" si="23"/>
        <v/>
      </c>
      <c r="S76" s="13" t="str">
        <f t="shared" ca="1" si="24"/>
        <v/>
      </c>
    </row>
    <row r="77" spans="2:19" ht="13.75" customHeight="1" x14ac:dyDescent="0.2">
      <c r="B77" s="13" t="str">
        <f>IF(E77="","",VLOOKUP(E77, 'SKU Крем чиз'!$A$1:$B$50, 2, 0))</f>
        <v/>
      </c>
      <c r="C77" s="13"/>
      <c r="D77" s="13"/>
      <c r="G77" s="14" t="str">
        <f t="shared" ca="1" si="16"/>
        <v/>
      </c>
      <c r="H77" s="15" t="str">
        <f t="shared" ca="1" si="17"/>
        <v/>
      </c>
      <c r="I77" s="15" t="str">
        <f t="shared" ca="1" si="18"/>
        <v/>
      </c>
      <c r="K77" s="1">
        <f t="shared" ca="1" si="19"/>
        <v>0</v>
      </c>
      <c r="L77" s="1">
        <f t="shared" ca="1" si="25"/>
        <v>0</v>
      </c>
      <c r="M77" s="1">
        <f t="shared" si="21"/>
        <v>0</v>
      </c>
      <c r="N77" s="1">
        <f t="shared" ca="1" si="22"/>
        <v>0</v>
      </c>
      <c r="R77" s="13" t="str">
        <f t="shared" ca="1" si="23"/>
        <v/>
      </c>
      <c r="S77" s="13" t="str">
        <f t="shared" ca="1" si="24"/>
        <v/>
      </c>
    </row>
    <row r="78" spans="2:19" ht="13.75" customHeight="1" x14ac:dyDescent="0.2">
      <c r="B78" s="13" t="str">
        <f>IF(E78="","",VLOOKUP(E78, 'SKU Крем чиз'!$A$1:$B$50, 2, 0))</f>
        <v/>
      </c>
      <c r="C78" s="13"/>
      <c r="D78" s="13"/>
      <c r="G78" s="14" t="str">
        <f t="shared" ca="1" si="16"/>
        <v/>
      </c>
      <c r="H78" s="15" t="str">
        <f t="shared" ca="1" si="17"/>
        <v/>
      </c>
      <c r="I78" s="15" t="str">
        <f t="shared" ca="1" si="18"/>
        <v/>
      </c>
      <c r="K78" s="1">
        <f t="shared" ca="1" si="19"/>
        <v>0</v>
      </c>
      <c r="L78" s="1">
        <f t="shared" ca="1" si="25"/>
        <v>0</v>
      </c>
      <c r="M78" s="1">
        <f t="shared" si="21"/>
        <v>0</v>
      </c>
      <c r="N78" s="1">
        <f t="shared" ca="1" si="22"/>
        <v>0</v>
      </c>
      <c r="R78" s="13" t="str">
        <f t="shared" ca="1" si="23"/>
        <v/>
      </c>
      <c r="S78" s="13" t="str">
        <f t="shared" ca="1" si="24"/>
        <v/>
      </c>
    </row>
    <row r="79" spans="2:19" ht="13.75" customHeight="1" x14ac:dyDescent="0.2">
      <c r="B79" s="13" t="str">
        <f>IF(E79="","",VLOOKUP(E79, 'SKU Крем чиз'!$A$1:$B$50, 2, 0))</f>
        <v/>
      </c>
      <c r="C79" s="13"/>
      <c r="D79" s="13"/>
      <c r="G79" s="14" t="str">
        <f t="shared" ca="1" si="16"/>
        <v/>
      </c>
      <c r="H79" s="15" t="str">
        <f t="shared" ca="1" si="17"/>
        <v/>
      </c>
      <c r="I79" s="15" t="str">
        <f t="shared" ca="1" si="18"/>
        <v/>
      </c>
      <c r="K79" s="1">
        <f t="shared" ca="1" si="19"/>
        <v>0</v>
      </c>
      <c r="L79" s="1">
        <f t="shared" ca="1" si="25"/>
        <v>0</v>
      </c>
      <c r="M79" s="1">
        <f t="shared" si="21"/>
        <v>0</v>
      </c>
      <c r="N79" s="1">
        <f t="shared" ca="1" si="22"/>
        <v>0</v>
      </c>
      <c r="R79" s="13" t="str">
        <f t="shared" ca="1" si="23"/>
        <v/>
      </c>
      <c r="S79" s="13" t="str">
        <f t="shared" ca="1" si="24"/>
        <v/>
      </c>
    </row>
    <row r="80" spans="2:19" ht="13.75" customHeight="1" x14ac:dyDescent="0.2">
      <c r="B80" s="13" t="str">
        <f>IF(E80="","",VLOOKUP(E80, 'SKU Крем чиз'!$A$1:$B$50, 2, 0))</f>
        <v/>
      </c>
      <c r="C80" s="13"/>
      <c r="D80" s="13"/>
      <c r="G80" s="14" t="str">
        <f t="shared" ca="1" si="16"/>
        <v/>
      </c>
      <c r="H80" s="15" t="str">
        <f t="shared" ca="1" si="17"/>
        <v/>
      </c>
      <c r="I80" s="15" t="str">
        <f t="shared" ca="1" si="18"/>
        <v/>
      </c>
      <c r="K80" s="1">
        <f t="shared" ca="1" si="19"/>
        <v>0</v>
      </c>
      <c r="L80" s="1">
        <f t="shared" ca="1" si="25"/>
        <v>0</v>
      </c>
      <c r="M80" s="1">
        <f t="shared" si="21"/>
        <v>0</v>
      </c>
      <c r="N80" s="1">
        <f t="shared" ca="1" si="22"/>
        <v>0</v>
      </c>
      <c r="R80" s="13" t="str">
        <f t="shared" ca="1" si="23"/>
        <v/>
      </c>
      <c r="S80" s="13" t="str">
        <f t="shared" ca="1" si="24"/>
        <v/>
      </c>
    </row>
    <row r="81" spans="2:19" ht="13.75" customHeight="1" x14ac:dyDescent="0.2">
      <c r="B81" s="13" t="str">
        <f>IF(E81="","",VLOOKUP(E81, 'SKU Крем чиз'!$A$1:$B$50, 2, 0))</f>
        <v/>
      </c>
      <c r="C81" s="13"/>
      <c r="D81" s="13"/>
      <c r="G81" s="14" t="str">
        <f t="shared" ca="1" si="16"/>
        <v/>
      </c>
      <c r="H81" s="15" t="str">
        <f t="shared" ca="1" si="17"/>
        <v/>
      </c>
      <c r="I81" s="15" t="str">
        <f t="shared" ca="1" si="18"/>
        <v/>
      </c>
      <c r="K81" s="1">
        <f t="shared" ca="1" si="19"/>
        <v>0</v>
      </c>
      <c r="L81" s="1">
        <f t="shared" ca="1" si="25"/>
        <v>0</v>
      </c>
      <c r="M81" s="1">
        <f t="shared" si="21"/>
        <v>0</v>
      </c>
      <c r="N81" s="1">
        <f t="shared" ca="1" si="22"/>
        <v>0</v>
      </c>
      <c r="R81" s="13" t="str">
        <f t="shared" ca="1" si="23"/>
        <v/>
      </c>
      <c r="S81" s="13" t="str">
        <f t="shared" ca="1" si="24"/>
        <v/>
      </c>
    </row>
    <row r="82" spans="2:19" ht="13.75" customHeight="1" x14ac:dyDescent="0.2">
      <c r="B82" s="13" t="str">
        <f>IF(E82="","",VLOOKUP(E82, 'SKU Крем чиз'!$A$1:$B$50, 2, 0))</f>
        <v/>
      </c>
      <c r="C82" s="13"/>
      <c r="D82" s="13"/>
      <c r="G82" s="14" t="str">
        <f t="shared" ca="1" si="16"/>
        <v/>
      </c>
      <c r="H82" s="15" t="str">
        <f t="shared" ca="1" si="17"/>
        <v/>
      </c>
      <c r="I82" s="15" t="str">
        <f t="shared" ca="1" si="18"/>
        <v/>
      </c>
      <c r="K82" s="1">
        <f t="shared" ca="1" si="19"/>
        <v>0</v>
      </c>
      <c r="L82" s="1">
        <f t="shared" ca="1" si="25"/>
        <v>0</v>
      </c>
      <c r="M82" s="1">
        <f t="shared" si="21"/>
        <v>0</v>
      </c>
      <c r="N82" s="1">
        <f t="shared" ca="1" si="22"/>
        <v>0</v>
      </c>
      <c r="R82" s="13" t="str">
        <f t="shared" ca="1" si="23"/>
        <v/>
      </c>
      <c r="S82" s="13" t="str">
        <f t="shared" ca="1" si="24"/>
        <v/>
      </c>
    </row>
    <row r="83" spans="2:19" ht="13.75" customHeight="1" x14ac:dyDescent="0.2">
      <c r="B83" s="13" t="str">
        <f>IF(E83="","",VLOOKUP(E83, 'SKU Крем чиз'!$A$1:$B$50, 2, 0))</f>
        <v/>
      </c>
      <c r="C83" s="13"/>
      <c r="D83" s="13"/>
      <c r="G83" s="14" t="str">
        <f t="shared" ca="1" si="16"/>
        <v/>
      </c>
      <c r="H83" s="15" t="str">
        <f t="shared" ca="1" si="17"/>
        <v/>
      </c>
      <c r="I83" s="15" t="str">
        <f t="shared" ca="1" si="18"/>
        <v/>
      </c>
      <c r="K83" s="1">
        <f t="shared" ca="1" si="19"/>
        <v>0</v>
      </c>
      <c r="L83" s="1">
        <f t="shared" ca="1" si="25"/>
        <v>0</v>
      </c>
      <c r="M83" s="1">
        <f t="shared" si="21"/>
        <v>0</v>
      </c>
      <c r="N83" s="1">
        <f t="shared" ca="1" si="22"/>
        <v>0</v>
      </c>
      <c r="R83" s="13" t="str">
        <f t="shared" ca="1" si="23"/>
        <v/>
      </c>
      <c r="S83" s="13" t="str">
        <f t="shared" ca="1" si="24"/>
        <v/>
      </c>
    </row>
    <row r="84" spans="2:19" ht="13.75" customHeight="1" x14ac:dyDescent="0.2">
      <c r="B84" s="13" t="str">
        <f>IF(E84="","",VLOOKUP(E84, 'SKU Крем чиз'!$A$1:$B$50, 2, 0))</f>
        <v/>
      </c>
      <c r="C84" s="13"/>
      <c r="D84" s="13"/>
      <c r="G84" s="14" t="str">
        <f t="shared" ca="1" si="16"/>
        <v/>
      </c>
      <c r="H84" s="15" t="str">
        <f t="shared" ca="1" si="17"/>
        <v/>
      </c>
      <c r="I84" s="15" t="str">
        <f t="shared" ca="1" si="18"/>
        <v/>
      </c>
      <c r="K84" s="1">
        <f t="shared" ca="1" si="19"/>
        <v>0</v>
      </c>
      <c r="L84" s="1">
        <f t="shared" ca="1" si="25"/>
        <v>0</v>
      </c>
      <c r="M84" s="1">
        <f t="shared" si="21"/>
        <v>0</v>
      </c>
      <c r="N84" s="1">
        <f t="shared" ca="1" si="22"/>
        <v>0</v>
      </c>
      <c r="R84" s="13" t="str">
        <f t="shared" ca="1" si="23"/>
        <v/>
      </c>
      <c r="S84" s="13" t="str">
        <f t="shared" ca="1" si="24"/>
        <v/>
      </c>
    </row>
    <row r="85" spans="2:19" ht="13.75" customHeight="1" x14ac:dyDescent="0.2">
      <c r="B85" s="13" t="str">
        <f>IF(E85="","",VLOOKUP(E85, 'SKU Крем чиз'!$A$1:$B$50, 2, 0))</f>
        <v/>
      </c>
      <c r="C85" s="13"/>
      <c r="D85" s="13"/>
      <c r="G85" s="14" t="str">
        <f t="shared" ca="1" si="16"/>
        <v/>
      </c>
      <c r="H85" s="15" t="str">
        <f t="shared" ca="1" si="17"/>
        <v/>
      </c>
      <c r="I85" s="15" t="str">
        <f t="shared" ca="1" si="18"/>
        <v/>
      </c>
      <c r="K85" s="1">
        <f t="shared" ca="1" si="19"/>
        <v>0</v>
      </c>
      <c r="L85" s="1">
        <f t="shared" ca="1" si="25"/>
        <v>0</v>
      </c>
      <c r="M85" s="1">
        <f t="shared" si="21"/>
        <v>0</v>
      </c>
      <c r="N85" s="1">
        <f t="shared" ca="1" si="22"/>
        <v>0</v>
      </c>
      <c r="R85" s="13" t="str">
        <f t="shared" ca="1" si="23"/>
        <v/>
      </c>
      <c r="S85" s="13" t="str">
        <f t="shared" ca="1" si="24"/>
        <v/>
      </c>
    </row>
    <row r="86" spans="2:19" ht="13.75" customHeight="1" x14ac:dyDescent="0.2">
      <c r="B86" s="13" t="str">
        <f>IF(E86="","",VLOOKUP(E86, 'SKU Крем чиз'!$A$1:$B$50, 2, 0))</f>
        <v/>
      </c>
      <c r="C86" s="13"/>
      <c r="D86" s="13"/>
      <c r="G86" s="14" t="str">
        <f t="shared" ca="1" si="16"/>
        <v/>
      </c>
      <c r="H86" s="15" t="str">
        <f t="shared" ca="1" si="17"/>
        <v/>
      </c>
      <c r="I86" s="15" t="str">
        <f t="shared" ca="1" si="18"/>
        <v/>
      </c>
      <c r="K86" s="1">
        <f t="shared" ca="1" si="19"/>
        <v>0</v>
      </c>
      <c r="L86" s="1">
        <f t="shared" ca="1" si="25"/>
        <v>0</v>
      </c>
      <c r="M86" s="1">
        <f t="shared" si="21"/>
        <v>0</v>
      </c>
      <c r="N86" s="1">
        <f t="shared" ca="1" si="22"/>
        <v>0</v>
      </c>
      <c r="R86" s="13" t="str">
        <f t="shared" ca="1" si="23"/>
        <v/>
      </c>
      <c r="S86" s="13" t="str">
        <f t="shared" ca="1" si="24"/>
        <v/>
      </c>
    </row>
    <row r="87" spans="2:19" ht="13.75" customHeight="1" x14ac:dyDescent="0.2">
      <c r="B87" s="13" t="str">
        <f>IF(E87="","",VLOOKUP(E87, 'SKU Крем чиз'!$A$1:$B$50, 2, 0))</f>
        <v/>
      </c>
      <c r="C87" s="13"/>
      <c r="D87" s="13"/>
      <c r="G87" s="14" t="str">
        <f t="shared" ca="1" si="16"/>
        <v/>
      </c>
      <c r="H87" s="15" t="str">
        <f t="shared" ca="1" si="17"/>
        <v/>
      </c>
      <c r="I87" s="15" t="str">
        <f t="shared" ca="1" si="18"/>
        <v/>
      </c>
      <c r="K87" s="1">
        <f t="shared" ca="1" si="19"/>
        <v>0</v>
      </c>
      <c r="L87" s="1">
        <f t="shared" ca="1" si="25"/>
        <v>0</v>
      </c>
      <c r="M87" s="1">
        <f t="shared" si="21"/>
        <v>0</v>
      </c>
      <c r="N87" s="1">
        <f t="shared" ca="1" si="22"/>
        <v>0</v>
      </c>
      <c r="R87" s="13" t="str">
        <f t="shared" ca="1" si="23"/>
        <v/>
      </c>
      <c r="S87" s="13" t="str">
        <f t="shared" ca="1" si="24"/>
        <v/>
      </c>
    </row>
    <row r="88" spans="2:19" ht="13.75" customHeight="1" x14ac:dyDescent="0.2">
      <c r="B88" s="13" t="str">
        <f>IF(E88="","",VLOOKUP(E88, 'SKU Крем чиз'!$A$1:$B$50, 2, 0))</f>
        <v/>
      </c>
      <c r="C88" s="13"/>
      <c r="D88" s="13"/>
      <c r="G88" s="14" t="str">
        <f t="shared" ca="1" si="16"/>
        <v/>
      </c>
      <c r="H88" s="15" t="str">
        <f t="shared" ca="1" si="17"/>
        <v/>
      </c>
      <c r="I88" s="15" t="str">
        <f t="shared" ca="1" si="18"/>
        <v/>
      </c>
      <c r="K88" s="1">
        <f t="shared" ca="1" si="19"/>
        <v>0</v>
      </c>
      <c r="L88" s="1">
        <f t="shared" ca="1" si="25"/>
        <v>0</v>
      </c>
      <c r="M88" s="1">
        <f t="shared" si="21"/>
        <v>0</v>
      </c>
      <c r="N88" s="1">
        <f t="shared" ca="1" si="22"/>
        <v>0</v>
      </c>
      <c r="R88" s="13" t="str">
        <f t="shared" ca="1" si="23"/>
        <v/>
      </c>
      <c r="S88" s="13" t="str">
        <f t="shared" ca="1" si="24"/>
        <v/>
      </c>
    </row>
    <row r="89" spans="2:19" ht="13.75" customHeight="1" x14ac:dyDescent="0.2">
      <c r="B89" s="13" t="str">
        <f>IF(E89="","",VLOOKUP(E89, 'SKU Крем чиз'!$A$1:$B$50, 2, 0))</f>
        <v/>
      </c>
      <c r="C89" s="13"/>
      <c r="D89" s="13"/>
      <c r="G89" s="14" t="str">
        <f t="shared" ca="1" si="16"/>
        <v/>
      </c>
      <c r="H89" s="15" t="str">
        <f t="shared" ca="1" si="17"/>
        <v/>
      </c>
      <c r="I89" s="15" t="str">
        <f t="shared" ca="1" si="18"/>
        <v/>
      </c>
      <c r="K89" s="1">
        <f t="shared" ca="1" si="19"/>
        <v>0</v>
      </c>
      <c r="L89" s="1">
        <f t="shared" ca="1" si="25"/>
        <v>0</v>
      </c>
      <c r="M89" s="1">
        <f t="shared" si="21"/>
        <v>0</v>
      </c>
      <c r="N89" s="1">
        <f t="shared" ca="1" si="22"/>
        <v>0</v>
      </c>
      <c r="R89" s="13" t="str">
        <f t="shared" ca="1" si="23"/>
        <v/>
      </c>
      <c r="S89" s="13" t="str">
        <f t="shared" ca="1" si="24"/>
        <v/>
      </c>
    </row>
    <row r="90" spans="2:19" ht="13.75" customHeight="1" x14ac:dyDescent="0.2">
      <c r="B90" s="13" t="str">
        <f>IF(E90="","",VLOOKUP(E90, 'SKU Крем чиз'!$A$1:$B$50, 2, 0))</f>
        <v/>
      </c>
      <c r="C90" s="13"/>
      <c r="D90" s="13"/>
      <c r="G90" s="14" t="str">
        <f t="shared" ca="1" si="16"/>
        <v/>
      </c>
      <c r="H90" s="15" t="str">
        <f t="shared" ca="1" si="17"/>
        <v/>
      </c>
      <c r="I90" s="15" t="str">
        <f t="shared" ca="1" si="18"/>
        <v/>
      </c>
      <c r="K90" s="1">
        <f t="shared" ca="1" si="19"/>
        <v>0</v>
      </c>
      <c r="L90" s="1">
        <f t="shared" ca="1" si="25"/>
        <v>0</v>
      </c>
      <c r="M90" s="1">
        <f t="shared" si="21"/>
        <v>0</v>
      </c>
      <c r="N90" s="1">
        <f t="shared" ca="1" si="22"/>
        <v>0</v>
      </c>
      <c r="R90" s="13" t="str">
        <f t="shared" ca="1" si="23"/>
        <v/>
      </c>
      <c r="S90" s="13" t="str">
        <f t="shared" ca="1" si="24"/>
        <v/>
      </c>
    </row>
    <row r="91" spans="2:19" ht="13.75" customHeight="1" x14ac:dyDescent="0.2">
      <c r="B91" s="13" t="str">
        <f>IF(E91="","",VLOOKUP(E91, 'SKU Крем чиз'!$A$1:$B$50, 2, 0))</f>
        <v/>
      </c>
      <c r="C91" s="13"/>
      <c r="D91" s="13"/>
      <c r="G91" s="14" t="str">
        <f t="shared" ca="1" si="16"/>
        <v/>
      </c>
      <c r="H91" s="15" t="str">
        <f t="shared" ca="1" si="17"/>
        <v/>
      </c>
      <c r="I91" s="15" t="str">
        <f t="shared" ca="1" si="18"/>
        <v/>
      </c>
      <c r="K91" s="1">
        <f t="shared" ca="1" si="19"/>
        <v>0</v>
      </c>
      <c r="L91" s="1">
        <f t="shared" ca="1" si="25"/>
        <v>0</v>
      </c>
      <c r="M91" s="1">
        <f t="shared" si="21"/>
        <v>0</v>
      </c>
      <c r="N91" s="1">
        <f t="shared" ca="1" si="22"/>
        <v>0</v>
      </c>
      <c r="R91" s="13" t="str">
        <f t="shared" ca="1" si="23"/>
        <v/>
      </c>
      <c r="S91" s="13" t="str">
        <f t="shared" ca="1" si="24"/>
        <v/>
      </c>
    </row>
    <row r="92" spans="2:19" ht="13.75" customHeight="1" x14ac:dyDescent="0.2">
      <c r="B92" s="13" t="str">
        <f>IF(E92="","",VLOOKUP(E92, 'SKU Крем чиз'!$A$1:$B$50, 2, 0))</f>
        <v/>
      </c>
      <c r="C92" s="13"/>
      <c r="D92" s="13"/>
      <c r="G92" s="14" t="str">
        <f t="shared" ca="1" si="16"/>
        <v/>
      </c>
      <c r="H92" s="15" t="str">
        <f t="shared" ca="1" si="17"/>
        <v/>
      </c>
      <c r="I92" s="15" t="str">
        <f t="shared" ca="1" si="18"/>
        <v/>
      </c>
      <c r="K92" s="1">
        <f t="shared" ca="1" si="19"/>
        <v>0</v>
      </c>
      <c r="L92" s="1">
        <f t="shared" ca="1" si="25"/>
        <v>0</v>
      </c>
      <c r="M92" s="1">
        <f t="shared" si="21"/>
        <v>0</v>
      </c>
      <c r="N92" s="1">
        <f t="shared" ca="1" si="22"/>
        <v>0</v>
      </c>
      <c r="R92" s="13" t="str">
        <f t="shared" ca="1" si="23"/>
        <v/>
      </c>
      <c r="S92" s="13" t="str">
        <f t="shared" ca="1" si="24"/>
        <v/>
      </c>
    </row>
    <row r="93" spans="2:19" ht="13.75" customHeight="1" x14ac:dyDescent="0.2">
      <c r="B93" s="13" t="str">
        <f>IF(E93="","",VLOOKUP(E93, 'SKU Крем чиз'!$A$1:$B$50, 2, 0))</f>
        <v/>
      </c>
      <c r="C93" s="13"/>
      <c r="D93" s="13"/>
      <c r="G93" s="14" t="str">
        <f t="shared" ca="1" si="16"/>
        <v/>
      </c>
      <c r="H93" s="15" t="str">
        <f t="shared" ca="1" si="17"/>
        <v/>
      </c>
      <c r="I93" s="15" t="str">
        <f t="shared" ca="1" si="18"/>
        <v/>
      </c>
      <c r="K93" s="1">
        <f t="shared" ca="1" si="19"/>
        <v>0</v>
      </c>
      <c r="L93" s="1">
        <f t="shared" ca="1" si="25"/>
        <v>0</v>
      </c>
      <c r="M93" s="1">
        <f t="shared" si="21"/>
        <v>0</v>
      </c>
      <c r="N93" s="1">
        <f t="shared" ca="1" si="22"/>
        <v>0</v>
      </c>
      <c r="R93" s="13" t="str">
        <f t="shared" ca="1" si="23"/>
        <v/>
      </c>
      <c r="S93" s="13" t="str">
        <f t="shared" ca="1" si="24"/>
        <v/>
      </c>
    </row>
    <row r="94" spans="2:19" ht="13.75" customHeight="1" x14ac:dyDescent="0.2">
      <c r="B94" s="13" t="str">
        <f>IF(E94="","",VLOOKUP(E94, 'SKU Крем чиз'!$A$1:$B$50, 2, 0))</f>
        <v/>
      </c>
      <c r="C94" s="13"/>
      <c r="D94" s="13"/>
      <c r="G94" s="14" t="str">
        <f t="shared" ca="1" si="16"/>
        <v/>
      </c>
      <c r="H94" s="15" t="str">
        <f t="shared" ca="1" si="17"/>
        <v/>
      </c>
      <c r="I94" s="15" t="str">
        <f t="shared" ca="1" si="18"/>
        <v/>
      </c>
      <c r="K94" s="1">
        <f t="shared" ca="1" si="19"/>
        <v>0</v>
      </c>
      <c r="L94" s="1">
        <f t="shared" ca="1" si="25"/>
        <v>0</v>
      </c>
      <c r="M94" s="1">
        <f t="shared" si="21"/>
        <v>0</v>
      </c>
      <c r="N94" s="1">
        <f t="shared" ca="1" si="22"/>
        <v>0</v>
      </c>
      <c r="R94" s="13" t="str">
        <f t="shared" ca="1" si="23"/>
        <v/>
      </c>
      <c r="S94" s="13" t="str">
        <f t="shared" ca="1" si="24"/>
        <v/>
      </c>
    </row>
    <row r="95" spans="2:19" ht="13.75" customHeight="1" x14ac:dyDescent="0.2">
      <c r="B95" s="13" t="str">
        <f>IF(E95="","",VLOOKUP(E95, 'SKU Крем чиз'!$A$1:$B$50, 2, 0))</f>
        <v/>
      </c>
      <c r="C95" s="13"/>
      <c r="D95" s="13"/>
      <c r="G95" s="14" t="str">
        <f t="shared" ca="1" si="16"/>
        <v/>
      </c>
      <c r="H95" s="15" t="str">
        <f t="shared" ca="1" si="17"/>
        <v/>
      </c>
      <c r="I95" s="15" t="str">
        <f t="shared" ca="1" si="18"/>
        <v/>
      </c>
      <c r="K95" s="1">
        <f t="shared" ca="1" si="19"/>
        <v>0</v>
      </c>
      <c r="L95" s="1">
        <f t="shared" ca="1" si="25"/>
        <v>0</v>
      </c>
      <c r="M95" s="1">
        <f t="shared" si="21"/>
        <v>0</v>
      </c>
      <c r="N95" s="1">
        <f t="shared" ca="1" si="22"/>
        <v>0</v>
      </c>
      <c r="R95" s="13" t="str">
        <f t="shared" ca="1" si="23"/>
        <v/>
      </c>
      <c r="S95" s="13" t="str">
        <f t="shared" ca="1" si="24"/>
        <v/>
      </c>
    </row>
    <row r="96" spans="2:19" ht="13.75" customHeight="1" x14ac:dyDescent="0.2">
      <c r="B96" s="13" t="str">
        <f>IF(E96="","",VLOOKUP(E96, 'SKU Крем чиз'!$A$1:$B$50, 2, 0))</f>
        <v/>
      </c>
      <c r="C96" s="13"/>
      <c r="D96" s="13"/>
      <c r="G96" s="14" t="str">
        <f t="shared" ca="1" si="16"/>
        <v/>
      </c>
      <c r="H96" s="15" t="str">
        <f t="shared" ca="1" si="17"/>
        <v/>
      </c>
      <c r="I96" s="15" t="str">
        <f t="shared" ca="1" si="18"/>
        <v/>
      </c>
      <c r="K96" s="1">
        <f t="shared" ca="1" si="19"/>
        <v>0</v>
      </c>
      <c r="L96" s="1">
        <f t="shared" ca="1" si="25"/>
        <v>0</v>
      </c>
      <c r="M96" s="1">
        <f t="shared" si="21"/>
        <v>0</v>
      </c>
      <c r="N96" s="1">
        <f t="shared" ca="1" si="22"/>
        <v>0</v>
      </c>
      <c r="R96" s="13" t="str">
        <f t="shared" ca="1" si="23"/>
        <v/>
      </c>
      <c r="S96" s="13" t="str">
        <f t="shared" ca="1" si="24"/>
        <v/>
      </c>
    </row>
    <row r="97" spans="2:19" ht="13.75" customHeight="1" x14ac:dyDescent="0.2">
      <c r="B97" s="13" t="str">
        <f>IF(E97="","",VLOOKUP(E97, 'SKU Крем чиз'!$A$1:$B$50, 2, 0))</f>
        <v/>
      </c>
      <c r="C97" s="13"/>
      <c r="D97" s="13"/>
      <c r="G97" s="14" t="str">
        <f t="shared" ca="1" si="16"/>
        <v/>
      </c>
      <c r="H97" s="15" t="str">
        <f t="shared" ca="1" si="17"/>
        <v/>
      </c>
      <c r="I97" s="15" t="str">
        <f t="shared" ca="1" si="18"/>
        <v/>
      </c>
      <c r="K97" s="1">
        <f t="shared" ca="1" si="19"/>
        <v>0</v>
      </c>
      <c r="L97" s="1">
        <f t="shared" ca="1" si="25"/>
        <v>0</v>
      </c>
      <c r="M97" s="1">
        <f t="shared" si="21"/>
        <v>0</v>
      </c>
      <c r="N97" s="1">
        <f t="shared" ca="1" si="22"/>
        <v>0</v>
      </c>
      <c r="R97" s="13" t="str">
        <f t="shared" ca="1" si="23"/>
        <v/>
      </c>
      <c r="S97" s="13" t="str">
        <f t="shared" ca="1" si="24"/>
        <v/>
      </c>
    </row>
    <row r="98" spans="2:19" ht="13.75" customHeight="1" x14ac:dyDescent="0.2">
      <c r="B98" s="13" t="str">
        <f>IF(E98="","",VLOOKUP(E98, 'SKU Крем чиз'!$A$1:$B$50, 2, 0))</f>
        <v/>
      </c>
      <c r="C98" s="13"/>
      <c r="D98" s="13"/>
      <c r="G98" s="14" t="str">
        <f t="shared" ca="1" si="16"/>
        <v/>
      </c>
      <c r="H98" s="15" t="str">
        <f t="shared" ca="1" si="17"/>
        <v/>
      </c>
      <c r="I98" s="15" t="str">
        <f t="shared" ca="1" si="18"/>
        <v/>
      </c>
      <c r="K98" s="1">
        <f t="shared" ca="1" si="19"/>
        <v>0</v>
      </c>
      <c r="L98" s="1">
        <f t="shared" ca="1" si="25"/>
        <v>0</v>
      </c>
      <c r="M98" s="1">
        <f t="shared" si="21"/>
        <v>0</v>
      </c>
      <c r="N98" s="1">
        <f t="shared" ca="1" si="22"/>
        <v>0</v>
      </c>
      <c r="R98" s="13" t="str">
        <f t="shared" ca="1" si="23"/>
        <v/>
      </c>
      <c r="S98" s="13" t="str">
        <f t="shared" ca="1" si="24"/>
        <v/>
      </c>
    </row>
    <row r="99" spans="2:19" ht="13.75" customHeight="1" x14ac:dyDescent="0.2">
      <c r="B99" s="13" t="str">
        <f>IF(E99="","",VLOOKUP(E99, 'SKU Крем чиз'!$A$1:$B$50, 2, 0))</f>
        <v/>
      </c>
      <c r="C99" s="13"/>
      <c r="D99" s="13"/>
      <c r="G99" s="14" t="str">
        <f t="shared" ref="G99:G130" ca="1" si="26">IF(J99="","",(INDIRECT("N" &amp; ROW() - 1) - N99))</f>
        <v/>
      </c>
      <c r="H99" s="15" t="str">
        <f t="shared" ref="H99:H130" ca="1" si="27">IF(J99 = "-", INDIRECT("D" &amp; ROW() - 1) * 1890,"")</f>
        <v/>
      </c>
      <c r="I99" s="15" t="str">
        <f t="shared" ca="1" si="18"/>
        <v/>
      </c>
      <c r="K99" s="1">
        <f t="shared" ref="K99:K123" ca="1" si="28">IF(J99 = "-", -INDIRECT("C" &amp; ROW() - 1),F99)</f>
        <v>0</v>
      </c>
      <c r="L99" s="1">
        <f t="shared" ca="1" si="25"/>
        <v>0</v>
      </c>
      <c r="M99" s="1">
        <f t="shared" ref="M99:M123" si="29">IF(J99="-",1,0)</f>
        <v>0</v>
      </c>
      <c r="N99" s="1">
        <f t="shared" ref="N99:N123" ca="1" si="30">IF(L99 = 0, INDIRECT("N" &amp; ROW() - 1), L99)</f>
        <v>0</v>
      </c>
      <c r="R99" s="13" t="str">
        <f t="shared" ref="R99:R130" ca="1" si="31">IF(Q99 = "", "", Q99 / INDIRECT("D" &amp; ROW() - 1) )</f>
        <v/>
      </c>
      <c r="S99" s="13" t="str">
        <f t="shared" ca="1" si="24"/>
        <v/>
      </c>
    </row>
    <row r="100" spans="2:19" ht="13.75" customHeight="1" x14ac:dyDescent="0.2">
      <c r="B100" s="13" t="str">
        <f>IF(E100="","",VLOOKUP(E100, 'SKU Крем чиз'!$A$1:$B$50, 2, 0))</f>
        <v/>
      </c>
      <c r="C100" s="13"/>
      <c r="D100" s="13"/>
      <c r="G100" s="14" t="str">
        <f t="shared" ca="1" si="26"/>
        <v/>
      </c>
      <c r="H100" s="15" t="str">
        <f t="shared" ca="1" si="27"/>
        <v/>
      </c>
      <c r="I100" s="15" t="str">
        <f t="shared" ca="1" si="18"/>
        <v/>
      </c>
      <c r="K100" s="1">
        <f t="shared" ca="1" si="28"/>
        <v>0</v>
      </c>
      <c r="L100" s="1">
        <f t="shared" ca="1" si="25"/>
        <v>0</v>
      </c>
      <c r="M100" s="1">
        <f t="shared" si="29"/>
        <v>0</v>
      </c>
      <c r="N100" s="1">
        <f t="shared" ca="1" si="30"/>
        <v>0</v>
      </c>
      <c r="R100" s="13" t="str">
        <f t="shared" ca="1" si="31"/>
        <v/>
      </c>
      <c r="S100" s="13" t="str">
        <f t="shared" ca="1" si="24"/>
        <v/>
      </c>
    </row>
    <row r="101" spans="2:19" ht="13.75" customHeight="1" x14ac:dyDescent="0.2">
      <c r="B101" s="13" t="str">
        <f>IF(E101="","",VLOOKUP(E101, 'SKU Крем чиз'!$A$1:$B$50, 2, 0))</f>
        <v/>
      </c>
      <c r="C101" s="13"/>
      <c r="D101" s="13"/>
      <c r="G101" s="14" t="str">
        <f t="shared" ca="1" si="26"/>
        <v/>
      </c>
      <c r="H101" s="15" t="str">
        <f t="shared" ca="1" si="27"/>
        <v/>
      </c>
      <c r="I101" s="15" t="str">
        <f t="shared" ca="1" si="18"/>
        <v/>
      </c>
      <c r="K101" s="1">
        <f t="shared" ca="1" si="28"/>
        <v>0</v>
      </c>
      <c r="L101" s="1">
        <f t="shared" ref="L101:L123" ca="1" si="32">IF(J101 = "-", SUM(INDIRECT(ADDRESS(2,COLUMN(K101)) &amp; ":" &amp; ADDRESS(ROW(),COLUMN(K101)))), 0)</f>
        <v>0</v>
      </c>
      <c r="M101" s="1">
        <f t="shared" si="29"/>
        <v>0</v>
      </c>
      <c r="N101" s="1">
        <f t="shared" ca="1" si="30"/>
        <v>0</v>
      </c>
      <c r="R101" s="13" t="str">
        <f t="shared" ca="1" si="31"/>
        <v/>
      </c>
      <c r="S101" s="13" t="str">
        <f t="shared" ca="1" si="24"/>
        <v/>
      </c>
    </row>
    <row r="102" spans="2:19" ht="13.75" customHeight="1" x14ac:dyDescent="0.2">
      <c r="B102" s="13" t="str">
        <f>IF(E102="","",VLOOKUP(E102, 'SKU Крем чиз'!$A$1:$B$50, 2, 0))</f>
        <v/>
      </c>
      <c r="C102" s="13"/>
      <c r="D102" s="13"/>
      <c r="G102" s="14" t="str">
        <f t="shared" ca="1" si="26"/>
        <v/>
      </c>
      <c r="H102" s="15" t="str">
        <f t="shared" ca="1" si="27"/>
        <v/>
      </c>
      <c r="I102" s="15" t="str">
        <f t="shared" ca="1" si="18"/>
        <v/>
      </c>
      <c r="K102" s="1">
        <f t="shared" ca="1" si="28"/>
        <v>0</v>
      </c>
      <c r="L102" s="1">
        <f t="shared" ca="1" si="32"/>
        <v>0</v>
      </c>
      <c r="M102" s="1">
        <f t="shared" si="29"/>
        <v>0</v>
      </c>
      <c r="N102" s="1">
        <f t="shared" ca="1" si="30"/>
        <v>0</v>
      </c>
      <c r="R102" s="13" t="str">
        <f t="shared" ca="1" si="31"/>
        <v/>
      </c>
      <c r="S102" s="13" t="str">
        <f t="shared" ca="1" si="24"/>
        <v/>
      </c>
    </row>
    <row r="103" spans="2:19" ht="13.75" customHeight="1" x14ac:dyDescent="0.2">
      <c r="B103" s="13" t="str">
        <f>IF(E103="","",VLOOKUP(E103, 'SKU Крем чиз'!$A$1:$B$50, 2, 0))</f>
        <v/>
      </c>
      <c r="C103" s="13"/>
      <c r="D103" s="13"/>
      <c r="G103" s="14" t="str">
        <f t="shared" ca="1" si="26"/>
        <v/>
      </c>
      <c r="H103" s="15" t="str">
        <f t="shared" ca="1" si="27"/>
        <v/>
      </c>
      <c r="I103" s="15" t="str">
        <f t="shared" ca="1" si="18"/>
        <v/>
      </c>
      <c r="K103" s="1">
        <f t="shared" ca="1" si="28"/>
        <v>0</v>
      </c>
      <c r="L103" s="1">
        <f t="shared" ca="1" si="32"/>
        <v>0</v>
      </c>
      <c r="M103" s="1">
        <f t="shared" si="29"/>
        <v>0</v>
      </c>
      <c r="N103" s="1">
        <f t="shared" ca="1" si="30"/>
        <v>0</v>
      </c>
      <c r="R103" s="13" t="str">
        <f t="shared" ca="1" si="31"/>
        <v/>
      </c>
      <c r="S103" s="13" t="str">
        <f t="shared" ca="1" si="24"/>
        <v/>
      </c>
    </row>
    <row r="104" spans="2:19" ht="13.75" customHeight="1" x14ac:dyDescent="0.2">
      <c r="B104" s="13" t="str">
        <f>IF(E104="","",VLOOKUP(E104, 'SKU Крем чиз'!$A$1:$B$50, 2, 0))</f>
        <v/>
      </c>
      <c r="C104" s="13"/>
      <c r="D104" s="13"/>
      <c r="G104" s="14" t="str">
        <f t="shared" ca="1" si="26"/>
        <v/>
      </c>
      <c r="H104" s="15" t="str">
        <f t="shared" ca="1" si="27"/>
        <v/>
      </c>
      <c r="I104" s="15" t="str">
        <f t="shared" ca="1" si="18"/>
        <v/>
      </c>
      <c r="K104" s="1">
        <f t="shared" ca="1" si="28"/>
        <v>0</v>
      </c>
      <c r="L104" s="1">
        <f t="shared" ca="1" si="32"/>
        <v>0</v>
      </c>
      <c r="M104" s="1">
        <f t="shared" si="29"/>
        <v>0</v>
      </c>
      <c r="N104" s="1">
        <f t="shared" ca="1" si="30"/>
        <v>0</v>
      </c>
      <c r="R104" s="13" t="str">
        <f t="shared" ca="1" si="31"/>
        <v/>
      </c>
      <c r="S104" s="13" t="str">
        <f t="shared" ca="1" si="24"/>
        <v/>
      </c>
    </row>
    <row r="105" spans="2:19" ht="13.75" customHeight="1" x14ac:dyDescent="0.2">
      <c r="B105" s="13" t="str">
        <f>IF(E105="","",VLOOKUP(E105, 'SKU Крем чиз'!$A$1:$B$50, 2, 0))</f>
        <v/>
      </c>
      <c r="C105" s="13"/>
      <c r="D105" s="13"/>
      <c r="G105" s="14" t="str">
        <f t="shared" ca="1" si="26"/>
        <v/>
      </c>
      <c r="H105" s="15" t="str">
        <f t="shared" ca="1" si="27"/>
        <v/>
      </c>
      <c r="I105" s="15" t="str">
        <f t="shared" ca="1" si="18"/>
        <v/>
      </c>
      <c r="K105" s="1">
        <f t="shared" ca="1" si="28"/>
        <v>0</v>
      </c>
      <c r="L105" s="1">
        <f t="shared" ca="1" si="32"/>
        <v>0</v>
      </c>
      <c r="M105" s="1">
        <f t="shared" si="29"/>
        <v>0</v>
      </c>
      <c r="N105" s="1">
        <f t="shared" ca="1" si="30"/>
        <v>0</v>
      </c>
      <c r="R105" s="13" t="str">
        <f t="shared" ca="1" si="31"/>
        <v/>
      </c>
      <c r="S105" s="13" t="str">
        <f t="shared" ca="1" si="24"/>
        <v/>
      </c>
    </row>
    <row r="106" spans="2:19" ht="13.75" customHeight="1" x14ac:dyDescent="0.2">
      <c r="B106" s="13" t="str">
        <f>IF(E106="","",VLOOKUP(E106, 'SKU Крем чиз'!$A$1:$B$50, 2, 0))</f>
        <v/>
      </c>
      <c r="C106" s="13"/>
      <c r="D106" s="13"/>
      <c r="G106" s="14" t="str">
        <f t="shared" ca="1" si="26"/>
        <v/>
      </c>
      <c r="H106" s="15" t="str">
        <f t="shared" ca="1" si="27"/>
        <v/>
      </c>
      <c r="I106" s="15" t="str">
        <f t="shared" ca="1" si="18"/>
        <v/>
      </c>
      <c r="K106" s="1">
        <f t="shared" ca="1" si="28"/>
        <v>0</v>
      </c>
      <c r="L106" s="1">
        <f t="shared" ca="1" si="32"/>
        <v>0</v>
      </c>
      <c r="M106" s="1">
        <f t="shared" si="29"/>
        <v>0</v>
      </c>
      <c r="N106" s="1">
        <f t="shared" ca="1" si="30"/>
        <v>0</v>
      </c>
      <c r="R106" s="13" t="str">
        <f t="shared" ca="1" si="31"/>
        <v/>
      </c>
      <c r="S106" s="13" t="str">
        <f t="shared" ca="1" si="24"/>
        <v/>
      </c>
    </row>
    <row r="107" spans="2:19" ht="13.75" customHeight="1" x14ac:dyDescent="0.2">
      <c r="B107" s="13" t="str">
        <f>IF(E107="","",VLOOKUP(E107, 'SKU Крем чиз'!$A$1:$B$50, 2, 0))</f>
        <v/>
      </c>
      <c r="C107" s="13"/>
      <c r="D107" s="13"/>
      <c r="G107" s="14" t="str">
        <f t="shared" ca="1" si="26"/>
        <v/>
      </c>
      <c r="H107" s="15" t="str">
        <f t="shared" ca="1" si="27"/>
        <v/>
      </c>
      <c r="I107" s="15" t="str">
        <f t="shared" ca="1" si="18"/>
        <v/>
      </c>
      <c r="K107" s="1">
        <f t="shared" ca="1" si="28"/>
        <v>0</v>
      </c>
      <c r="L107" s="1">
        <f t="shared" ca="1" si="32"/>
        <v>0</v>
      </c>
      <c r="M107" s="1">
        <f t="shared" si="29"/>
        <v>0</v>
      </c>
      <c r="N107" s="1">
        <f t="shared" ca="1" si="30"/>
        <v>0</v>
      </c>
      <c r="R107" s="13" t="str">
        <f t="shared" ca="1" si="31"/>
        <v/>
      </c>
      <c r="S107" s="13" t="str">
        <f t="shared" ca="1" si="24"/>
        <v/>
      </c>
    </row>
    <row r="108" spans="2:19" ht="13.75" customHeight="1" x14ac:dyDescent="0.2">
      <c r="B108" s="13" t="str">
        <f>IF(E108="","",VLOOKUP(E108, 'SKU Крем чиз'!$A$1:$B$50, 2, 0))</f>
        <v/>
      </c>
      <c r="C108" s="13"/>
      <c r="D108" s="13"/>
      <c r="G108" s="14" t="str">
        <f t="shared" ca="1" si="26"/>
        <v/>
      </c>
      <c r="H108" s="15" t="str">
        <f t="shared" ca="1" si="27"/>
        <v/>
      </c>
      <c r="I108" s="15" t="str">
        <f t="shared" ca="1" si="18"/>
        <v/>
      </c>
      <c r="K108" s="1">
        <f t="shared" ca="1" si="28"/>
        <v>0</v>
      </c>
      <c r="L108" s="1">
        <f t="shared" ca="1" si="32"/>
        <v>0</v>
      </c>
      <c r="M108" s="1">
        <f t="shared" si="29"/>
        <v>0</v>
      </c>
      <c r="N108" s="1">
        <f t="shared" ca="1" si="30"/>
        <v>0</v>
      </c>
      <c r="R108" s="13" t="str">
        <f t="shared" ca="1" si="31"/>
        <v/>
      </c>
      <c r="S108" s="13" t="str">
        <f t="shared" ca="1" si="24"/>
        <v/>
      </c>
    </row>
    <row r="109" spans="2:19" ht="13.75" customHeight="1" x14ac:dyDescent="0.2">
      <c r="B109" s="13" t="str">
        <f>IF(E109="","",VLOOKUP(E109, 'SKU Крем чиз'!$A$1:$B$50, 2, 0))</f>
        <v/>
      </c>
      <c r="C109" s="13"/>
      <c r="D109" s="13"/>
      <c r="G109" s="14" t="str">
        <f t="shared" ca="1" si="26"/>
        <v/>
      </c>
      <c r="H109" s="15" t="str">
        <f t="shared" ca="1" si="27"/>
        <v/>
      </c>
      <c r="I109" s="15" t="str">
        <f t="shared" ca="1" si="18"/>
        <v/>
      </c>
      <c r="K109" s="1">
        <f t="shared" ca="1" si="28"/>
        <v>0</v>
      </c>
      <c r="L109" s="1">
        <f t="shared" ca="1" si="32"/>
        <v>0</v>
      </c>
      <c r="M109" s="1">
        <f t="shared" si="29"/>
        <v>0</v>
      </c>
      <c r="N109" s="1">
        <f t="shared" ca="1" si="30"/>
        <v>0</v>
      </c>
      <c r="R109" s="13" t="str">
        <f t="shared" ca="1" si="31"/>
        <v/>
      </c>
      <c r="S109" s="13" t="str">
        <f t="shared" ca="1" si="24"/>
        <v/>
      </c>
    </row>
    <row r="110" spans="2:19" ht="13.75" customHeight="1" x14ac:dyDescent="0.2">
      <c r="B110" s="13" t="str">
        <f>IF(E110="","",VLOOKUP(E110, 'SKU Крем чиз'!$A$1:$B$50, 2, 0))</f>
        <v/>
      </c>
      <c r="C110" s="13"/>
      <c r="D110" s="13"/>
      <c r="G110" s="14" t="str">
        <f t="shared" ca="1" si="26"/>
        <v/>
      </c>
      <c r="H110" s="15" t="str">
        <f t="shared" ca="1" si="27"/>
        <v/>
      </c>
      <c r="I110" s="15" t="str">
        <f t="shared" ca="1" si="18"/>
        <v/>
      </c>
      <c r="K110" s="1">
        <f t="shared" ca="1" si="28"/>
        <v>0</v>
      </c>
      <c r="L110" s="1">
        <f t="shared" ca="1" si="32"/>
        <v>0</v>
      </c>
      <c r="M110" s="1">
        <f t="shared" si="29"/>
        <v>0</v>
      </c>
      <c r="N110" s="1">
        <f t="shared" ca="1" si="30"/>
        <v>0</v>
      </c>
      <c r="R110" s="13" t="str">
        <f t="shared" ca="1" si="31"/>
        <v/>
      </c>
      <c r="S110" s="13" t="str">
        <f t="shared" ca="1" si="24"/>
        <v/>
      </c>
    </row>
    <row r="111" spans="2:19" ht="13.75" customHeight="1" x14ac:dyDescent="0.2">
      <c r="B111" s="13" t="str">
        <f>IF(E111="","",VLOOKUP(E111, 'SKU Крем чиз'!$A$1:$B$50, 2, 0))</f>
        <v/>
      </c>
      <c r="C111" s="13"/>
      <c r="D111" s="13"/>
      <c r="G111" s="14" t="str">
        <f t="shared" ca="1" si="26"/>
        <v/>
      </c>
      <c r="H111" s="15" t="str">
        <f t="shared" ca="1" si="27"/>
        <v/>
      </c>
      <c r="I111" s="15" t="str">
        <f t="shared" ca="1" si="18"/>
        <v/>
      </c>
      <c r="K111" s="1">
        <f t="shared" ca="1" si="28"/>
        <v>0</v>
      </c>
      <c r="L111" s="1">
        <f t="shared" ca="1" si="32"/>
        <v>0</v>
      </c>
      <c r="M111" s="1">
        <f t="shared" si="29"/>
        <v>0</v>
      </c>
      <c r="N111" s="1">
        <f t="shared" ca="1" si="30"/>
        <v>0</v>
      </c>
      <c r="R111" s="13" t="str">
        <f t="shared" ca="1" si="31"/>
        <v/>
      </c>
      <c r="S111" s="13" t="str">
        <f t="shared" ca="1" si="24"/>
        <v/>
      </c>
    </row>
    <row r="112" spans="2:19" ht="13.75" customHeight="1" x14ac:dyDescent="0.2">
      <c r="B112" s="13" t="str">
        <f>IF(E112="","",VLOOKUP(E112, 'SKU Крем чиз'!$A$1:$B$50, 2, 0))</f>
        <v/>
      </c>
      <c r="C112" s="13"/>
      <c r="D112" s="13"/>
      <c r="G112" s="14" t="str">
        <f t="shared" ca="1" si="26"/>
        <v/>
      </c>
      <c r="H112" s="15" t="str">
        <f t="shared" ca="1" si="27"/>
        <v/>
      </c>
      <c r="I112" s="15" t="str">
        <f t="shared" ca="1" si="18"/>
        <v/>
      </c>
      <c r="K112" s="1">
        <f t="shared" ca="1" si="28"/>
        <v>0</v>
      </c>
      <c r="L112" s="1">
        <f t="shared" ca="1" si="32"/>
        <v>0</v>
      </c>
      <c r="M112" s="1">
        <f t="shared" si="29"/>
        <v>0</v>
      </c>
      <c r="N112" s="1">
        <f t="shared" ca="1" si="30"/>
        <v>0</v>
      </c>
      <c r="R112" s="13" t="str">
        <f t="shared" ca="1" si="31"/>
        <v/>
      </c>
      <c r="S112" s="13" t="str">
        <f t="shared" ca="1" si="24"/>
        <v/>
      </c>
    </row>
    <row r="113" spans="2:19" ht="13.75" customHeight="1" x14ac:dyDescent="0.2">
      <c r="B113" s="13" t="str">
        <f>IF(E113="","",VLOOKUP(E113, 'SKU Крем чиз'!$A$1:$B$50, 2, 0))</f>
        <v/>
      </c>
      <c r="C113" s="13"/>
      <c r="D113" s="13"/>
      <c r="G113" s="14" t="str">
        <f t="shared" ca="1" si="26"/>
        <v/>
      </c>
      <c r="H113" s="15" t="str">
        <f t="shared" ca="1" si="27"/>
        <v/>
      </c>
      <c r="I113" s="15" t="str">
        <f t="shared" ca="1" si="18"/>
        <v/>
      </c>
      <c r="K113" s="1">
        <f t="shared" ca="1" si="28"/>
        <v>0</v>
      </c>
      <c r="L113" s="1">
        <f t="shared" ca="1" si="32"/>
        <v>0</v>
      </c>
      <c r="M113" s="1">
        <f t="shared" si="29"/>
        <v>0</v>
      </c>
      <c r="N113" s="1">
        <f t="shared" ca="1" si="30"/>
        <v>0</v>
      </c>
      <c r="R113" s="13" t="str">
        <f t="shared" ca="1" si="31"/>
        <v/>
      </c>
      <c r="S113" s="13" t="str">
        <f t="shared" ca="1" si="24"/>
        <v/>
      </c>
    </row>
    <row r="114" spans="2:19" ht="13.75" customHeight="1" x14ac:dyDescent="0.2">
      <c r="B114" s="13" t="str">
        <f>IF(E114="","",VLOOKUP(E114, 'SKU Крем чиз'!$A$1:$B$50, 2, 0))</f>
        <v/>
      </c>
      <c r="C114" s="13"/>
      <c r="D114" s="13"/>
      <c r="G114" s="14" t="str">
        <f t="shared" ca="1" si="26"/>
        <v/>
      </c>
      <c r="H114" s="15" t="str">
        <f t="shared" ca="1" si="27"/>
        <v/>
      </c>
      <c r="I114" s="15" t="str">
        <f t="shared" ca="1" si="18"/>
        <v/>
      </c>
      <c r="K114" s="1">
        <f t="shared" ca="1" si="28"/>
        <v>0</v>
      </c>
      <c r="L114" s="1">
        <f t="shared" ca="1" si="32"/>
        <v>0</v>
      </c>
      <c r="M114" s="1">
        <f t="shared" si="29"/>
        <v>0</v>
      </c>
      <c r="N114" s="1">
        <f t="shared" ca="1" si="30"/>
        <v>0</v>
      </c>
      <c r="R114" s="13" t="str">
        <f t="shared" ca="1" si="31"/>
        <v/>
      </c>
      <c r="S114" s="13" t="str">
        <f t="shared" ca="1" si="24"/>
        <v/>
      </c>
    </row>
    <row r="115" spans="2:19" ht="13.75" customHeight="1" x14ac:dyDescent="0.2">
      <c r="B115" s="13" t="str">
        <f>IF(E115="","",VLOOKUP(E115, 'SKU Крем чиз'!$A$1:$B$50, 2, 0))</f>
        <v/>
      </c>
      <c r="C115" s="13"/>
      <c r="D115" s="13"/>
      <c r="G115" s="14" t="str">
        <f t="shared" ca="1" si="26"/>
        <v/>
      </c>
      <c r="H115" s="15" t="str">
        <f t="shared" ca="1" si="27"/>
        <v/>
      </c>
      <c r="I115" s="15" t="str">
        <f t="shared" ca="1" si="18"/>
        <v/>
      </c>
      <c r="K115" s="1">
        <f t="shared" ca="1" si="28"/>
        <v>0</v>
      </c>
      <c r="L115" s="1">
        <f t="shared" ca="1" si="32"/>
        <v>0</v>
      </c>
      <c r="M115" s="1">
        <f t="shared" si="29"/>
        <v>0</v>
      </c>
      <c r="N115" s="1">
        <f t="shared" ca="1" si="30"/>
        <v>0</v>
      </c>
      <c r="R115" s="13" t="str">
        <f t="shared" ca="1" si="31"/>
        <v/>
      </c>
      <c r="S115" s="13" t="str">
        <f t="shared" ca="1" si="24"/>
        <v/>
      </c>
    </row>
    <row r="116" spans="2:19" ht="13.75" customHeight="1" x14ac:dyDescent="0.2">
      <c r="B116" s="13" t="str">
        <f>IF(E116="","",VLOOKUP(E116, 'SKU Крем чиз'!$A$1:$B$50, 2, 0))</f>
        <v/>
      </c>
      <c r="C116" s="13"/>
      <c r="D116" s="13"/>
      <c r="G116" s="14" t="str">
        <f t="shared" ca="1" si="26"/>
        <v/>
      </c>
      <c r="H116" s="15" t="str">
        <f t="shared" ca="1" si="27"/>
        <v/>
      </c>
      <c r="I116" s="15" t="str">
        <f t="shared" ca="1" si="18"/>
        <v/>
      </c>
      <c r="K116" s="1">
        <f t="shared" ca="1" si="28"/>
        <v>0</v>
      </c>
      <c r="L116" s="1">
        <f t="shared" ca="1" si="32"/>
        <v>0</v>
      </c>
      <c r="M116" s="1">
        <f t="shared" si="29"/>
        <v>0</v>
      </c>
      <c r="N116" s="1">
        <f t="shared" ca="1" si="30"/>
        <v>0</v>
      </c>
      <c r="R116" s="13" t="str">
        <f t="shared" ca="1" si="31"/>
        <v/>
      </c>
      <c r="S116" s="13" t="str">
        <f t="shared" ca="1" si="24"/>
        <v/>
      </c>
    </row>
    <row r="117" spans="2:19" ht="13.75" customHeight="1" x14ac:dyDescent="0.2">
      <c r="B117" s="13" t="str">
        <f>IF(E117="","",VLOOKUP(E117, 'SKU Крем чиз'!$A$1:$B$50, 2, 0))</f>
        <v/>
      </c>
      <c r="C117" s="13"/>
      <c r="D117" s="13"/>
      <c r="G117" s="14" t="str">
        <f t="shared" ca="1" si="26"/>
        <v/>
      </c>
      <c r="H117" s="15" t="str">
        <f t="shared" ca="1" si="27"/>
        <v/>
      </c>
      <c r="I117" s="15" t="str">
        <f t="shared" ca="1" si="18"/>
        <v/>
      </c>
      <c r="K117" s="1">
        <f t="shared" ca="1" si="28"/>
        <v>0</v>
      </c>
      <c r="L117" s="1">
        <f t="shared" ca="1" si="32"/>
        <v>0</v>
      </c>
      <c r="M117" s="1">
        <f t="shared" si="29"/>
        <v>0</v>
      </c>
      <c r="N117" s="1">
        <f t="shared" ca="1" si="30"/>
        <v>0</v>
      </c>
      <c r="R117" s="13" t="str">
        <f t="shared" ca="1" si="31"/>
        <v/>
      </c>
      <c r="S117" s="13" t="str">
        <f t="shared" ca="1" si="24"/>
        <v/>
      </c>
    </row>
    <row r="118" spans="2:19" ht="13.75" customHeight="1" x14ac:dyDescent="0.2">
      <c r="B118" s="13" t="str">
        <f>IF(E118="","",VLOOKUP(E118, 'SKU Крем чиз'!$A$1:$B$50, 2, 0))</f>
        <v/>
      </c>
      <c r="C118" s="13"/>
      <c r="D118" s="13"/>
      <c r="G118" s="14" t="str">
        <f t="shared" ca="1" si="26"/>
        <v/>
      </c>
      <c r="H118" s="15" t="str">
        <f t="shared" ca="1" si="27"/>
        <v/>
      </c>
      <c r="I118" s="15" t="str">
        <f t="shared" ca="1" si="18"/>
        <v/>
      </c>
      <c r="K118" s="1">
        <f t="shared" ca="1" si="28"/>
        <v>0</v>
      </c>
      <c r="L118" s="1">
        <f t="shared" ca="1" si="32"/>
        <v>0</v>
      </c>
      <c r="M118" s="1">
        <f t="shared" si="29"/>
        <v>0</v>
      </c>
      <c r="N118" s="1">
        <f t="shared" ca="1" si="30"/>
        <v>0</v>
      </c>
      <c r="R118" s="13" t="str">
        <f t="shared" ca="1" si="31"/>
        <v/>
      </c>
      <c r="S118" s="13" t="str">
        <f t="shared" ca="1" si="24"/>
        <v/>
      </c>
    </row>
    <row r="119" spans="2:19" ht="13.75" customHeight="1" x14ac:dyDescent="0.2">
      <c r="B119" s="13" t="str">
        <f>IF(E119="","",VLOOKUP(E119, 'SKU Крем чиз'!$A$1:$B$50, 2, 0))</f>
        <v/>
      </c>
      <c r="C119" s="13"/>
      <c r="D119" s="13"/>
      <c r="G119" s="14" t="str">
        <f t="shared" ca="1" si="26"/>
        <v/>
      </c>
      <c r="H119" s="15" t="str">
        <f t="shared" ca="1" si="27"/>
        <v/>
      </c>
      <c r="I119" s="15" t="str">
        <f t="shared" ca="1" si="18"/>
        <v/>
      </c>
      <c r="K119" s="1">
        <f t="shared" ca="1" si="28"/>
        <v>0</v>
      </c>
      <c r="L119" s="1">
        <f t="shared" ca="1" si="32"/>
        <v>0</v>
      </c>
      <c r="M119" s="1">
        <f t="shared" si="29"/>
        <v>0</v>
      </c>
      <c r="N119" s="1">
        <f t="shared" ca="1" si="30"/>
        <v>0</v>
      </c>
      <c r="R119" s="13" t="str">
        <f t="shared" ca="1" si="31"/>
        <v/>
      </c>
      <c r="S119" s="13" t="str">
        <f t="shared" ca="1" si="24"/>
        <v/>
      </c>
    </row>
    <row r="120" spans="2:19" ht="13.75" customHeight="1" x14ac:dyDescent="0.2">
      <c r="B120" s="13" t="str">
        <f>IF(E120="","",VLOOKUP(E120, 'SKU Крем чиз'!$A$1:$B$50, 2, 0))</f>
        <v/>
      </c>
      <c r="C120" s="13"/>
      <c r="D120" s="13"/>
      <c r="G120" s="14" t="str">
        <f t="shared" ca="1" si="26"/>
        <v/>
      </c>
      <c r="H120" s="15" t="str">
        <f t="shared" ca="1" si="27"/>
        <v/>
      </c>
      <c r="I120" s="15" t="str">
        <f t="shared" ca="1" si="18"/>
        <v/>
      </c>
      <c r="K120" s="1">
        <f t="shared" ca="1" si="28"/>
        <v>0</v>
      </c>
      <c r="L120" s="1">
        <f t="shared" ca="1" si="32"/>
        <v>0</v>
      </c>
      <c r="M120" s="1">
        <f t="shared" si="29"/>
        <v>0</v>
      </c>
      <c r="N120" s="1">
        <f t="shared" ca="1" si="30"/>
        <v>0</v>
      </c>
      <c r="R120" s="13" t="str">
        <f t="shared" ca="1" si="31"/>
        <v/>
      </c>
      <c r="S120" s="13" t="str">
        <f t="shared" ca="1" si="24"/>
        <v/>
      </c>
    </row>
    <row r="121" spans="2:19" ht="13.75" customHeight="1" x14ac:dyDescent="0.2">
      <c r="B121" s="13" t="str">
        <f>IF(E121="","",VLOOKUP(E121, 'SKU Крем чиз'!$A$1:$B$50, 2, 0))</f>
        <v/>
      </c>
      <c r="C121" s="13"/>
      <c r="D121" s="13"/>
      <c r="G121" s="14" t="str">
        <f t="shared" ca="1" si="26"/>
        <v/>
      </c>
      <c r="H121" s="15" t="str">
        <f t="shared" ca="1" si="27"/>
        <v/>
      </c>
      <c r="I121" s="15" t="str">
        <f t="shared" ca="1" si="18"/>
        <v/>
      </c>
      <c r="K121" s="1">
        <f t="shared" ca="1" si="28"/>
        <v>0</v>
      </c>
      <c r="L121" s="1">
        <f t="shared" ca="1" si="32"/>
        <v>0</v>
      </c>
      <c r="M121" s="1">
        <f t="shared" si="29"/>
        <v>0</v>
      </c>
      <c r="N121" s="1">
        <f t="shared" ca="1" si="30"/>
        <v>0</v>
      </c>
      <c r="R121" s="13" t="str">
        <f t="shared" ca="1" si="31"/>
        <v/>
      </c>
      <c r="S121" s="13" t="str">
        <f t="shared" ca="1" si="24"/>
        <v/>
      </c>
    </row>
    <row r="122" spans="2:19" ht="13.75" customHeight="1" x14ac:dyDescent="0.2">
      <c r="B122" s="13" t="str">
        <f>IF(E122="","",VLOOKUP(E122, 'SKU Крем чиз'!$A$1:$B$50, 2, 0))</f>
        <v/>
      </c>
      <c r="C122" s="13"/>
      <c r="D122" s="13"/>
      <c r="G122" s="14" t="str">
        <f t="shared" ca="1" si="26"/>
        <v/>
      </c>
      <c r="H122" s="15" t="str">
        <f t="shared" ca="1" si="27"/>
        <v/>
      </c>
      <c r="I122" s="15" t="str">
        <f t="shared" ca="1" si="18"/>
        <v/>
      </c>
      <c r="K122" s="1">
        <f t="shared" ca="1" si="28"/>
        <v>0</v>
      </c>
      <c r="L122" s="1">
        <f t="shared" ca="1" si="32"/>
        <v>0</v>
      </c>
      <c r="M122" s="1">
        <f t="shared" si="29"/>
        <v>0</v>
      </c>
      <c r="N122" s="1">
        <f t="shared" ca="1" si="30"/>
        <v>0</v>
      </c>
      <c r="R122" s="13" t="str">
        <f t="shared" ca="1" si="31"/>
        <v/>
      </c>
      <c r="S122" s="13" t="str">
        <f t="shared" ca="1" si="24"/>
        <v/>
      </c>
    </row>
    <row r="123" spans="2:19" ht="13.75" customHeight="1" x14ac:dyDescent="0.2">
      <c r="B123" s="13" t="str">
        <f>IF(E123="","",VLOOKUP(E123, 'SKU Крем чиз'!$A$1:$B$50, 2, 0))</f>
        <v/>
      </c>
      <c r="C123" s="13"/>
      <c r="D123" s="13"/>
      <c r="G123" s="14" t="str">
        <f t="shared" ca="1" si="26"/>
        <v/>
      </c>
      <c r="H123" s="15" t="str">
        <f t="shared" ca="1" si="27"/>
        <v/>
      </c>
      <c r="I123" s="15" t="str">
        <f t="shared" ca="1" si="18"/>
        <v/>
      </c>
      <c r="K123" s="1">
        <f t="shared" ca="1" si="28"/>
        <v>0</v>
      </c>
      <c r="L123" s="1">
        <f t="shared" ca="1" si="32"/>
        <v>0</v>
      </c>
      <c r="M123" s="1">
        <f t="shared" si="29"/>
        <v>0</v>
      </c>
      <c r="N123" s="1">
        <f t="shared" ca="1" si="30"/>
        <v>0</v>
      </c>
      <c r="R123" s="13" t="str">
        <f t="shared" ca="1" si="31"/>
        <v/>
      </c>
      <c r="S123" s="13" t="str">
        <f t="shared" ca="1" si="24"/>
        <v/>
      </c>
    </row>
    <row r="124" spans="2:19" ht="13.75" customHeight="1" x14ac:dyDescent="0.2">
      <c r="B124" s="13" t="str">
        <f>IF(E124="","",VLOOKUP(E124, 'SKU Крем чиз'!$A$1:$B$50, 2, 0))</f>
        <v/>
      </c>
      <c r="C124" s="13"/>
      <c r="D124" s="13"/>
      <c r="G124" s="14" t="str">
        <f t="shared" ca="1" si="26"/>
        <v/>
      </c>
      <c r="H124" s="15" t="str">
        <f t="shared" ca="1" si="27"/>
        <v/>
      </c>
      <c r="I124" s="15" t="str">
        <f t="shared" ca="1" si="18"/>
        <v/>
      </c>
      <c r="R124" s="13" t="str">
        <f t="shared" ca="1" si="31"/>
        <v/>
      </c>
      <c r="S124" s="13" t="str">
        <f t="shared" ca="1" si="24"/>
        <v/>
      </c>
    </row>
    <row r="125" spans="2:19" ht="13.75" customHeight="1" x14ac:dyDescent="0.2">
      <c r="B125" s="13" t="str">
        <f>IF(E125="","",VLOOKUP(E125, 'SKU Крем чиз'!$A$1:$B$50, 2, 0))</f>
        <v/>
      </c>
      <c r="C125" s="13"/>
      <c r="D125" s="13"/>
      <c r="G125" s="14" t="str">
        <f t="shared" ca="1" si="26"/>
        <v/>
      </c>
      <c r="H125" s="15" t="str">
        <f t="shared" ca="1" si="27"/>
        <v/>
      </c>
      <c r="I125" s="15" t="str">
        <f t="shared" ca="1" si="18"/>
        <v/>
      </c>
      <c r="R125" s="13" t="str">
        <f t="shared" ca="1" si="31"/>
        <v/>
      </c>
      <c r="S125" s="13" t="str">
        <f t="shared" ca="1" si="24"/>
        <v/>
      </c>
    </row>
    <row r="126" spans="2:19" ht="13.75" customHeight="1" x14ac:dyDescent="0.2">
      <c r="B126" s="13" t="str">
        <f>IF(E126="","",VLOOKUP(E126, 'SKU Крем чиз'!$A$1:$B$50, 2, 0))</f>
        <v/>
      </c>
      <c r="C126" s="13"/>
      <c r="D126" s="13"/>
      <c r="G126" s="14" t="str">
        <f t="shared" ca="1" si="26"/>
        <v/>
      </c>
      <c r="H126" s="15" t="str">
        <f t="shared" ca="1" si="27"/>
        <v/>
      </c>
      <c r="I126" s="15" t="str">
        <f t="shared" ca="1" si="18"/>
        <v/>
      </c>
      <c r="R126" s="13" t="str">
        <f t="shared" ca="1" si="31"/>
        <v/>
      </c>
      <c r="S126" s="13" t="str">
        <f t="shared" ca="1" si="24"/>
        <v/>
      </c>
    </row>
    <row r="127" spans="2:19" ht="13.75" customHeight="1" x14ac:dyDescent="0.2">
      <c r="B127" s="13" t="str">
        <f>IF(E127="","",VLOOKUP(E127, 'SKU Крем чиз'!$A$1:$B$50, 2, 0))</f>
        <v/>
      </c>
      <c r="C127" s="13"/>
      <c r="D127" s="13"/>
      <c r="G127" s="14" t="str">
        <f t="shared" ca="1" si="26"/>
        <v/>
      </c>
      <c r="H127" s="15" t="str">
        <f t="shared" ca="1" si="27"/>
        <v/>
      </c>
      <c r="I127" s="15" t="str">
        <f t="shared" ca="1" si="18"/>
        <v/>
      </c>
      <c r="R127" s="13" t="str">
        <f t="shared" ca="1" si="31"/>
        <v/>
      </c>
      <c r="S127" s="13" t="str">
        <f t="shared" ca="1" si="24"/>
        <v/>
      </c>
    </row>
    <row r="128" spans="2:19" ht="13.75" customHeight="1" x14ac:dyDescent="0.2">
      <c r="B128" s="13" t="str">
        <f>IF(E128="","",VLOOKUP(E128, 'SKU Крем чиз'!$A$1:$B$50, 0, 2))</f>
        <v/>
      </c>
      <c r="C128" s="13"/>
      <c r="D128" s="13"/>
      <c r="G128" s="14" t="str">
        <f t="shared" ca="1" si="26"/>
        <v/>
      </c>
      <c r="H128" s="15" t="str">
        <f t="shared" ca="1" si="27"/>
        <v/>
      </c>
      <c r="I128" s="15" t="str">
        <f t="shared" ca="1" si="18"/>
        <v/>
      </c>
      <c r="R128" s="13" t="str">
        <f t="shared" ca="1" si="31"/>
        <v/>
      </c>
      <c r="S128" s="13" t="str">
        <f t="shared" ca="1" si="24"/>
        <v/>
      </c>
    </row>
    <row r="129" spans="2:19" ht="13.75" customHeight="1" x14ac:dyDescent="0.2">
      <c r="B129" s="13" t="str">
        <f>IF(E129="","",VLOOKUP(E129, 'SKU Крем чиз'!$A$1:$B$50, 0, 2))</f>
        <v/>
      </c>
      <c r="C129" s="13"/>
      <c r="D129" s="13"/>
      <c r="G129" s="14" t="str">
        <f t="shared" ca="1" si="26"/>
        <v/>
      </c>
      <c r="H129" s="15" t="str">
        <f t="shared" ca="1" si="27"/>
        <v/>
      </c>
      <c r="I129" s="15" t="str">
        <f t="shared" ca="1" si="18"/>
        <v/>
      </c>
      <c r="R129" s="13" t="str">
        <f t="shared" ca="1" si="31"/>
        <v/>
      </c>
      <c r="S129" s="13" t="str">
        <f t="shared" ca="1" si="24"/>
        <v/>
      </c>
    </row>
    <row r="130" spans="2:19" ht="13.75" customHeight="1" x14ac:dyDescent="0.2">
      <c r="B130" s="13" t="str">
        <f>IF(E130="","",VLOOKUP(E130, 'SKU Крем чиз'!$A$1:$B$50, 0, 2))</f>
        <v/>
      </c>
      <c r="C130" s="13"/>
      <c r="D130" s="13"/>
      <c r="G130" s="14" t="str">
        <f t="shared" ca="1" si="26"/>
        <v/>
      </c>
      <c r="H130" s="15" t="str">
        <f t="shared" ca="1" si="27"/>
        <v/>
      </c>
      <c r="I130" s="15" t="str">
        <f t="shared" ca="1" si="18"/>
        <v/>
      </c>
      <c r="R130" s="13" t="str">
        <f t="shared" ca="1" si="31"/>
        <v/>
      </c>
      <c r="S130" s="13" t="str">
        <f t="shared" ca="1" si="24"/>
        <v/>
      </c>
    </row>
    <row r="131" spans="2:19" ht="13.75" customHeight="1" x14ac:dyDescent="0.2">
      <c r="B131" s="13" t="str">
        <f>IF(E131="","",VLOOKUP(E131, 'SKU Крем чиз'!$A$1:$B$50, 0, 2))</f>
        <v/>
      </c>
      <c r="C131" s="13"/>
      <c r="D131" s="13"/>
      <c r="G131" s="14" t="str">
        <f t="shared" ref="G131:G162" ca="1" si="33">IF(J131="","",(INDIRECT("N" &amp; ROW() - 1) - N131))</f>
        <v/>
      </c>
      <c r="H131" s="15" t="str">
        <f t="shared" ref="H131:H165" ca="1" si="34">IF(J131 = "-", INDIRECT("D" &amp; ROW() - 1) * 1890,"")</f>
        <v/>
      </c>
      <c r="I131" s="15" t="str">
        <f t="shared" ref="I131:I194" ca="1" si="35">IF(J131 = "-", INDIRECT("C" &amp; ROW() - 1),"")</f>
        <v/>
      </c>
      <c r="R131" s="13" t="str">
        <f t="shared" ref="R131:R162" ca="1" si="36">IF(Q131 = "", "", Q131 / INDIRECT("D" &amp; ROW() - 1) )</f>
        <v/>
      </c>
      <c r="S131" s="13" t="str">
        <f t="shared" ref="S131:S194" ca="1" si="37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Крем чиз'!$A$1:$B$50, 0, 2))</f>
        <v/>
      </c>
      <c r="C132" s="13"/>
      <c r="D132" s="13"/>
      <c r="G132" s="14" t="str">
        <f t="shared" ca="1" si="33"/>
        <v/>
      </c>
      <c r="H132" s="15" t="str">
        <f t="shared" ca="1" si="34"/>
        <v/>
      </c>
      <c r="I132" s="15" t="str">
        <f t="shared" ca="1" si="35"/>
        <v/>
      </c>
      <c r="R132" s="13" t="str">
        <f t="shared" ca="1" si="36"/>
        <v/>
      </c>
      <c r="S132" s="13" t="str">
        <f t="shared" ca="1" si="37"/>
        <v/>
      </c>
    </row>
    <row r="133" spans="2:19" ht="13.75" customHeight="1" x14ac:dyDescent="0.2">
      <c r="B133" s="13" t="str">
        <f>IF(E133="","",VLOOKUP(E133, 'SKU Крем чиз'!$A$1:$B$50, 0, 2))</f>
        <v/>
      </c>
      <c r="C133" s="13"/>
      <c r="D133" s="13"/>
      <c r="G133" s="14" t="str">
        <f t="shared" ca="1" si="33"/>
        <v/>
      </c>
      <c r="H133" s="15" t="str">
        <f t="shared" ca="1" si="34"/>
        <v/>
      </c>
      <c r="I133" s="15" t="str">
        <f t="shared" ca="1" si="35"/>
        <v/>
      </c>
      <c r="R133" s="13" t="str">
        <f t="shared" ca="1" si="36"/>
        <v/>
      </c>
      <c r="S133" s="13" t="str">
        <f t="shared" ca="1" si="37"/>
        <v/>
      </c>
    </row>
    <row r="134" spans="2:19" ht="13.75" customHeight="1" x14ac:dyDescent="0.2">
      <c r="B134" s="13" t="str">
        <f>IF(E134="","",VLOOKUP(E134, 'SKU Крем чиз'!$A$1:$B$50, 0, 2))</f>
        <v/>
      </c>
      <c r="C134" s="13"/>
      <c r="D134" s="13"/>
      <c r="G134" s="14" t="str">
        <f t="shared" ca="1" si="33"/>
        <v/>
      </c>
      <c r="H134" s="15" t="str">
        <f t="shared" ca="1" si="34"/>
        <v/>
      </c>
      <c r="I134" s="15" t="str">
        <f t="shared" ca="1" si="35"/>
        <v/>
      </c>
      <c r="R134" s="13" t="str">
        <f t="shared" ca="1" si="36"/>
        <v/>
      </c>
      <c r="S134" s="13" t="str">
        <f t="shared" ca="1" si="37"/>
        <v/>
      </c>
    </row>
    <row r="135" spans="2:19" ht="13.75" customHeight="1" x14ac:dyDescent="0.2">
      <c r="B135" s="13" t="str">
        <f>IF(E135="","",VLOOKUP(E135, 'SKU Крем чиз'!$A$1:$B$50, 0, 2))</f>
        <v/>
      </c>
      <c r="C135" s="13"/>
      <c r="D135" s="13"/>
      <c r="G135" s="14" t="str">
        <f t="shared" ca="1" si="33"/>
        <v/>
      </c>
      <c r="H135" s="15" t="str">
        <f t="shared" ca="1" si="34"/>
        <v/>
      </c>
      <c r="I135" s="15" t="str">
        <f t="shared" ca="1" si="35"/>
        <v/>
      </c>
      <c r="R135" s="13" t="str">
        <f t="shared" ca="1" si="36"/>
        <v/>
      </c>
      <c r="S135" s="13" t="str">
        <f t="shared" ca="1" si="37"/>
        <v/>
      </c>
    </row>
    <row r="136" spans="2:19" ht="13.75" customHeight="1" x14ac:dyDescent="0.2">
      <c r="B136" s="13" t="str">
        <f>IF(E136="","",VLOOKUP(E136, 'SKU Крем чиз'!$A$1:$B$50, 0, 2))</f>
        <v/>
      </c>
      <c r="C136" s="13"/>
      <c r="D136" s="13"/>
      <c r="G136" s="14" t="str">
        <f t="shared" ca="1" si="33"/>
        <v/>
      </c>
      <c r="H136" s="15" t="str">
        <f t="shared" ca="1" si="34"/>
        <v/>
      </c>
      <c r="I136" s="15" t="str">
        <f t="shared" ca="1" si="35"/>
        <v/>
      </c>
      <c r="R136" s="13" t="str">
        <f t="shared" ca="1" si="36"/>
        <v/>
      </c>
      <c r="S136" s="13" t="str">
        <f t="shared" ca="1" si="37"/>
        <v/>
      </c>
    </row>
    <row r="137" spans="2:19" ht="13.75" customHeight="1" x14ac:dyDescent="0.2">
      <c r="B137" s="13" t="str">
        <f>IF(E137="","",VLOOKUP(E137, 'SKU Крем чиз'!$A$1:$B$50, 0, 2))</f>
        <v/>
      </c>
      <c r="C137" s="13"/>
      <c r="D137" s="13"/>
      <c r="G137" s="14" t="str">
        <f t="shared" ca="1" si="33"/>
        <v/>
      </c>
      <c r="H137" s="15" t="str">
        <f t="shared" ca="1" si="34"/>
        <v/>
      </c>
      <c r="I137" s="15" t="str">
        <f t="shared" ca="1" si="35"/>
        <v/>
      </c>
      <c r="R137" s="13" t="str">
        <f t="shared" ca="1" si="36"/>
        <v/>
      </c>
      <c r="S137" s="13" t="str">
        <f t="shared" ca="1" si="37"/>
        <v/>
      </c>
    </row>
    <row r="138" spans="2:19" ht="13.75" customHeight="1" x14ac:dyDescent="0.2">
      <c r="B138" s="13" t="str">
        <f>IF(E138="","",VLOOKUP(E138, 'SKU Крем чиз'!$A$1:$B$50, 0, 2))</f>
        <v/>
      </c>
      <c r="C138" s="13"/>
      <c r="D138" s="13"/>
      <c r="G138" s="14" t="str">
        <f t="shared" ca="1" si="33"/>
        <v/>
      </c>
      <c r="H138" s="15" t="str">
        <f t="shared" ca="1" si="34"/>
        <v/>
      </c>
      <c r="I138" s="15" t="str">
        <f t="shared" ca="1" si="35"/>
        <v/>
      </c>
      <c r="R138" s="13" t="str">
        <f t="shared" ca="1" si="36"/>
        <v/>
      </c>
      <c r="S138" s="13" t="str">
        <f t="shared" ca="1" si="37"/>
        <v/>
      </c>
    </row>
    <row r="139" spans="2:19" ht="13.75" customHeight="1" x14ac:dyDescent="0.2">
      <c r="B139" s="13" t="str">
        <f>IF(E139="","",VLOOKUP(E139, 'SKU Крем чиз'!$A$1:$B$50, 0, 2))</f>
        <v/>
      </c>
      <c r="C139" s="13"/>
      <c r="D139" s="13"/>
      <c r="G139" s="14" t="str">
        <f t="shared" ca="1" si="33"/>
        <v/>
      </c>
      <c r="H139" s="15" t="str">
        <f t="shared" ca="1" si="34"/>
        <v/>
      </c>
      <c r="I139" s="15" t="str">
        <f t="shared" ca="1" si="35"/>
        <v/>
      </c>
      <c r="R139" s="13" t="str">
        <f t="shared" ca="1" si="36"/>
        <v/>
      </c>
      <c r="S139" s="13" t="str">
        <f t="shared" ca="1" si="37"/>
        <v/>
      </c>
    </row>
    <row r="140" spans="2:19" ht="13.75" customHeight="1" x14ac:dyDescent="0.2">
      <c r="B140" s="13" t="str">
        <f>IF(E140="","",VLOOKUP(E140, 'SKU Крем чиз'!$A$1:$B$50, 0, 2))</f>
        <v/>
      </c>
      <c r="C140" s="13"/>
      <c r="D140" s="13"/>
      <c r="G140" s="14" t="str">
        <f t="shared" ca="1" si="33"/>
        <v/>
      </c>
      <c r="H140" s="15" t="str">
        <f t="shared" ca="1" si="34"/>
        <v/>
      </c>
      <c r="I140" s="15" t="str">
        <f t="shared" ca="1" si="35"/>
        <v/>
      </c>
      <c r="R140" s="13" t="str">
        <f t="shared" ca="1" si="36"/>
        <v/>
      </c>
      <c r="S140" s="13" t="str">
        <f t="shared" ca="1" si="37"/>
        <v/>
      </c>
    </row>
    <row r="141" spans="2:19" ht="13.75" customHeight="1" x14ac:dyDescent="0.2">
      <c r="B141" s="13" t="str">
        <f>IF(E141="","",VLOOKUP(E141, 'SKU Крем чиз'!$A$1:$B$50, 0, 2))</f>
        <v/>
      </c>
      <c r="C141" s="13"/>
      <c r="D141" s="13"/>
      <c r="G141" s="14" t="str">
        <f t="shared" ca="1" si="33"/>
        <v/>
      </c>
      <c r="H141" s="15" t="str">
        <f t="shared" ca="1" si="34"/>
        <v/>
      </c>
      <c r="I141" s="15" t="str">
        <f t="shared" ca="1" si="35"/>
        <v/>
      </c>
      <c r="R141" s="13" t="str">
        <f t="shared" ca="1" si="36"/>
        <v/>
      </c>
      <c r="S141" s="13" t="str">
        <f t="shared" ca="1" si="37"/>
        <v/>
      </c>
    </row>
    <row r="142" spans="2:19" ht="13.75" customHeight="1" x14ac:dyDescent="0.2">
      <c r="B142" s="13" t="str">
        <f>IF(E142="","",VLOOKUP(E142, 'SKU Крем чиз'!$A$1:$B$50, 0, 2))</f>
        <v/>
      </c>
      <c r="C142" s="13"/>
      <c r="D142" s="13"/>
      <c r="G142" s="14" t="str">
        <f t="shared" ca="1" si="33"/>
        <v/>
      </c>
      <c r="H142" s="15" t="str">
        <f t="shared" ca="1" si="34"/>
        <v/>
      </c>
      <c r="I142" s="15" t="str">
        <f t="shared" ca="1" si="35"/>
        <v/>
      </c>
      <c r="R142" s="13" t="str">
        <f t="shared" ca="1" si="36"/>
        <v/>
      </c>
      <c r="S142" s="13" t="str">
        <f t="shared" ca="1" si="37"/>
        <v/>
      </c>
    </row>
    <row r="143" spans="2:19" ht="13.75" customHeight="1" x14ac:dyDescent="0.2">
      <c r="B143" s="13" t="str">
        <f>IF(E143="","",VLOOKUP(E143, 'SKU Крем чиз'!$A$1:$B$50, 0, 2))</f>
        <v/>
      </c>
      <c r="C143" s="13"/>
      <c r="D143" s="13"/>
      <c r="G143" s="14" t="str">
        <f t="shared" ca="1" si="33"/>
        <v/>
      </c>
      <c r="H143" s="15" t="str">
        <f t="shared" ca="1" si="34"/>
        <v/>
      </c>
      <c r="I143" s="15" t="str">
        <f t="shared" ca="1" si="35"/>
        <v/>
      </c>
      <c r="R143" s="13" t="str">
        <f t="shared" ca="1" si="36"/>
        <v/>
      </c>
      <c r="S143" s="13" t="str">
        <f t="shared" ca="1" si="37"/>
        <v/>
      </c>
    </row>
    <row r="144" spans="2:19" ht="13.75" customHeight="1" x14ac:dyDescent="0.2">
      <c r="B144" s="13" t="str">
        <f>IF(E144="","",VLOOKUP(E144, 'SKU Крем чиз'!$A$1:$B$50, 0, 2))</f>
        <v/>
      </c>
      <c r="C144" s="13"/>
      <c r="D144" s="13"/>
      <c r="G144" s="14" t="str">
        <f t="shared" ca="1" si="33"/>
        <v/>
      </c>
      <c r="H144" s="15" t="str">
        <f t="shared" ca="1" si="34"/>
        <v/>
      </c>
      <c r="I144" s="15" t="str">
        <f t="shared" ca="1" si="35"/>
        <v/>
      </c>
      <c r="R144" s="13" t="str">
        <f t="shared" ca="1" si="36"/>
        <v/>
      </c>
      <c r="S144" s="13" t="str">
        <f t="shared" ca="1" si="37"/>
        <v/>
      </c>
    </row>
    <row r="145" spans="2:19" ht="13.75" customHeight="1" x14ac:dyDescent="0.2">
      <c r="B145" s="13" t="str">
        <f>IF(E145="","",VLOOKUP(E145, 'SKU Крем чиз'!$A$1:$B$50, 0, 2))</f>
        <v/>
      </c>
      <c r="C145" s="13"/>
      <c r="D145" s="13"/>
      <c r="G145" s="14" t="str">
        <f t="shared" ca="1" si="33"/>
        <v/>
      </c>
      <c r="H145" s="15" t="str">
        <f t="shared" ca="1" si="34"/>
        <v/>
      </c>
      <c r="I145" s="15" t="str">
        <f t="shared" ca="1" si="35"/>
        <v/>
      </c>
      <c r="R145" s="13" t="str">
        <f t="shared" ca="1" si="36"/>
        <v/>
      </c>
      <c r="S145" s="13" t="str">
        <f t="shared" ca="1" si="37"/>
        <v/>
      </c>
    </row>
    <row r="146" spans="2:19" ht="13.75" customHeight="1" x14ac:dyDescent="0.2">
      <c r="B146" s="13" t="str">
        <f>IF(E146="","",VLOOKUP(E146, 'SKU Крем чиз'!$A$1:$B$50, 0, 2))</f>
        <v/>
      </c>
      <c r="C146" s="13"/>
      <c r="D146" s="13"/>
      <c r="G146" s="14" t="str">
        <f t="shared" ca="1" si="33"/>
        <v/>
      </c>
      <c r="H146" s="15" t="str">
        <f t="shared" ca="1" si="34"/>
        <v/>
      </c>
      <c r="I146" s="15" t="str">
        <f t="shared" ca="1" si="35"/>
        <v/>
      </c>
      <c r="R146" s="13" t="str">
        <f t="shared" ca="1" si="36"/>
        <v/>
      </c>
      <c r="S146" s="13" t="str">
        <f t="shared" ca="1" si="37"/>
        <v/>
      </c>
    </row>
    <row r="147" spans="2:19" ht="13.75" customHeight="1" x14ac:dyDescent="0.2">
      <c r="B147" s="13" t="str">
        <f>IF(E147="","",VLOOKUP(E147, 'SKU Крем чиз'!$A$1:$B$50, 0, 2))</f>
        <v/>
      </c>
      <c r="C147" s="13"/>
      <c r="D147" s="13"/>
      <c r="G147" s="14" t="str">
        <f t="shared" ca="1" si="33"/>
        <v/>
      </c>
      <c r="H147" s="15" t="str">
        <f t="shared" ca="1" si="34"/>
        <v/>
      </c>
      <c r="I147" s="15" t="str">
        <f t="shared" ca="1" si="35"/>
        <v/>
      </c>
      <c r="R147" s="13" t="str">
        <f t="shared" ca="1" si="36"/>
        <v/>
      </c>
      <c r="S147" s="13" t="str">
        <f t="shared" ca="1" si="37"/>
        <v/>
      </c>
    </row>
    <row r="148" spans="2:19" ht="13.75" customHeight="1" x14ac:dyDescent="0.2">
      <c r="B148" s="13" t="str">
        <f>IF(E148="","",VLOOKUP(E148, 'SKU Крем чиз'!$A$1:$B$50, 0, 2))</f>
        <v/>
      </c>
      <c r="C148" s="13"/>
      <c r="D148" s="13"/>
      <c r="G148" s="14" t="str">
        <f t="shared" ca="1" si="33"/>
        <v/>
      </c>
      <c r="H148" s="15" t="str">
        <f t="shared" ca="1" si="34"/>
        <v/>
      </c>
      <c r="I148" s="15" t="str">
        <f t="shared" ca="1" si="35"/>
        <v/>
      </c>
      <c r="R148" s="13" t="str">
        <f t="shared" ca="1" si="36"/>
        <v/>
      </c>
      <c r="S148" s="13" t="str">
        <f t="shared" ca="1" si="37"/>
        <v/>
      </c>
    </row>
    <row r="149" spans="2:19" ht="13.75" customHeight="1" x14ac:dyDescent="0.2">
      <c r="B149" s="13" t="str">
        <f>IF(E149="","",VLOOKUP(E149, 'SKU Крем чиз'!$A$1:$B$50, 0, 2))</f>
        <v/>
      </c>
      <c r="C149" s="13"/>
      <c r="D149" s="13"/>
      <c r="G149" s="14" t="str">
        <f t="shared" ca="1" si="33"/>
        <v/>
      </c>
      <c r="H149" s="15" t="str">
        <f t="shared" ca="1" si="34"/>
        <v/>
      </c>
      <c r="I149" s="15" t="str">
        <f t="shared" ca="1" si="35"/>
        <v/>
      </c>
      <c r="R149" s="13" t="str">
        <f t="shared" ca="1" si="36"/>
        <v/>
      </c>
      <c r="S149" s="13" t="str">
        <f t="shared" ca="1" si="37"/>
        <v/>
      </c>
    </row>
    <row r="150" spans="2:19" ht="13.75" customHeight="1" x14ac:dyDescent="0.2">
      <c r="B150" s="13" t="str">
        <f>IF(E150="","",VLOOKUP(E150, 'SKU Крем чиз'!$A$1:$B$50, 0, 2))</f>
        <v/>
      </c>
      <c r="C150" s="13"/>
      <c r="D150" s="13"/>
      <c r="G150" s="14" t="str">
        <f t="shared" ca="1" si="33"/>
        <v/>
      </c>
      <c r="H150" s="15" t="str">
        <f t="shared" ca="1" si="34"/>
        <v/>
      </c>
      <c r="I150" s="15" t="str">
        <f t="shared" ca="1" si="35"/>
        <v/>
      </c>
      <c r="R150" s="13" t="str">
        <f t="shared" ca="1" si="36"/>
        <v/>
      </c>
      <c r="S150" s="13" t="str">
        <f t="shared" ca="1" si="37"/>
        <v/>
      </c>
    </row>
    <row r="151" spans="2:19" ht="13.75" customHeight="1" x14ac:dyDescent="0.2">
      <c r="B151" s="13" t="str">
        <f>IF(E151="","",VLOOKUP(E151, 'SKU Крем чиз'!$A$1:$B$50, 0, 2))</f>
        <v/>
      </c>
      <c r="C151" s="13"/>
      <c r="D151" s="13"/>
      <c r="G151" s="14" t="str">
        <f t="shared" ca="1" si="33"/>
        <v/>
      </c>
      <c r="H151" s="15" t="str">
        <f t="shared" ca="1" si="34"/>
        <v/>
      </c>
      <c r="I151" s="15" t="str">
        <f t="shared" ca="1" si="35"/>
        <v/>
      </c>
      <c r="R151" s="13" t="str">
        <f t="shared" ca="1" si="36"/>
        <v/>
      </c>
      <c r="S151" s="13" t="str">
        <f t="shared" ca="1" si="37"/>
        <v/>
      </c>
    </row>
    <row r="152" spans="2:19" ht="13.75" customHeight="1" x14ac:dyDescent="0.2">
      <c r="B152" s="13" t="str">
        <f>IF(E152="","",VLOOKUP(E152, 'SKU Крем чиз'!$A$1:$B$50, 0, 2))</f>
        <v/>
      </c>
      <c r="C152" s="13"/>
      <c r="D152" s="13"/>
      <c r="G152" s="14" t="str">
        <f t="shared" ca="1" si="33"/>
        <v/>
      </c>
      <c r="H152" s="15" t="str">
        <f t="shared" ca="1" si="34"/>
        <v/>
      </c>
      <c r="I152" s="15" t="str">
        <f t="shared" ca="1" si="35"/>
        <v/>
      </c>
      <c r="R152" s="13" t="str">
        <f t="shared" ca="1" si="36"/>
        <v/>
      </c>
      <c r="S152" s="13" t="str">
        <f t="shared" ca="1" si="37"/>
        <v/>
      </c>
    </row>
    <row r="153" spans="2:19" ht="13.75" customHeight="1" x14ac:dyDescent="0.2">
      <c r="B153" s="13" t="str">
        <f>IF(E153="","",VLOOKUP(E153, 'SKU Крем чиз'!$A$1:$B$50, 0, 2))</f>
        <v/>
      </c>
      <c r="C153" s="13"/>
      <c r="D153" s="13"/>
      <c r="G153" s="14" t="str">
        <f t="shared" ca="1" si="33"/>
        <v/>
      </c>
      <c r="H153" s="15" t="str">
        <f t="shared" ca="1" si="34"/>
        <v/>
      </c>
      <c r="I153" s="15" t="str">
        <f t="shared" ca="1" si="35"/>
        <v/>
      </c>
      <c r="R153" s="13" t="str">
        <f t="shared" ca="1" si="36"/>
        <v/>
      </c>
      <c r="S153" s="13" t="str">
        <f t="shared" ca="1" si="37"/>
        <v/>
      </c>
    </row>
    <row r="154" spans="2:19" ht="13.75" customHeight="1" x14ac:dyDescent="0.2">
      <c r="B154" s="13" t="str">
        <f>IF(E154="","",VLOOKUP(E154, 'SKU Крем чиз'!$A$1:$B$50, 0, 2))</f>
        <v/>
      </c>
      <c r="C154" s="13"/>
      <c r="D154" s="13"/>
      <c r="G154" s="14" t="str">
        <f t="shared" ca="1" si="33"/>
        <v/>
      </c>
      <c r="H154" s="15" t="str">
        <f t="shared" ca="1" si="34"/>
        <v/>
      </c>
      <c r="I154" s="15" t="str">
        <f t="shared" ca="1" si="35"/>
        <v/>
      </c>
      <c r="R154" s="13" t="str">
        <f t="shared" ca="1" si="36"/>
        <v/>
      </c>
      <c r="S154" s="13" t="str">
        <f t="shared" ca="1" si="37"/>
        <v/>
      </c>
    </row>
    <row r="155" spans="2:19" ht="13.75" customHeight="1" x14ac:dyDescent="0.2">
      <c r="B155" s="13" t="str">
        <f>IF(E155="","",VLOOKUP(E155, 'SKU Крем чиз'!$A$1:$B$50, 0, 2))</f>
        <v/>
      </c>
      <c r="C155" s="13"/>
      <c r="D155" s="13"/>
      <c r="G155" s="14" t="str">
        <f t="shared" ca="1" si="33"/>
        <v/>
      </c>
      <c r="H155" s="15" t="str">
        <f t="shared" ca="1" si="34"/>
        <v/>
      </c>
      <c r="I155" s="15" t="str">
        <f t="shared" ca="1" si="35"/>
        <v/>
      </c>
      <c r="R155" s="13" t="str">
        <f t="shared" ca="1" si="36"/>
        <v/>
      </c>
      <c r="S155" s="13" t="str">
        <f t="shared" ca="1" si="37"/>
        <v/>
      </c>
    </row>
    <row r="156" spans="2:19" ht="13.75" customHeight="1" x14ac:dyDescent="0.2">
      <c r="B156" s="13" t="str">
        <f>IF(E156="","",VLOOKUP(E156, 'SKU Крем чиз'!$A$1:$B$50, 0, 2))</f>
        <v/>
      </c>
      <c r="C156" s="13"/>
      <c r="D156" s="13"/>
      <c r="G156" s="14" t="str">
        <f t="shared" ca="1" si="33"/>
        <v/>
      </c>
      <c r="H156" s="15" t="str">
        <f t="shared" ca="1" si="34"/>
        <v/>
      </c>
      <c r="I156" s="15" t="str">
        <f t="shared" ca="1" si="35"/>
        <v/>
      </c>
      <c r="R156" s="13" t="str">
        <f t="shared" ca="1" si="36"/>
        <v/>
      </c>
      <c r="S156" s="13" t="str">
        <f t="shared" ca="1" si="37"/>
        <v/>
      </c>
    </row>
    <row r="157" spans="2:19" ht="13.75" customHeight="1" x14ac:dyDescent="0.2">
      <c r="B157" s="13" t="str">
        <f>IF(E157="","",VLOOKUP(E157, 'SKU Крем чиз'!$A$1:$B$50, 0, 2))</f>
        <v/>
      </c>
      <c r="C157" s="13"/>
      <c r="D157" s="13"/>
      <c r="G157" s="14" t="str">
        <f t="shared" ca="1" si="33"/>
        <v/>
      </c>
      <c r="H157" s="15" t="str">
        <f t="shared" ca="1" si="34"/>
        <v/>
      </c>
      <c r="I157" s="15" t="str">
        <f t="shared" ca="1" si="35"/>
        <v/>
      </c>
      <c r="R157" s="13" t="str">
        <f t="shared" ca="1" si="36"/>
        <v/>
      </c>
      <c r="S157" s="13" t="str">
        <f t="shared" ca="1" si="37"/>
        <v/>
      </c>
    </row>
    <row r="158" spans="2:19" ht="13.75" customHeight="1" x14ac:dyDescent="0.2">
      <c r="B158" s="13" t="str">
        <f>IF(E158="","",VLOOKUP(E158, 'SKU Крем чиз'!$A$1:$B$50, 0, 2))</f>
        <v/>
      </c>
      <c r="C158" s="13"/>
      <c r="D158" s="13"/>
      <c r="G158" s="14" t="str">
        <f t="shared" ca="1" si="33"/>
        <v/>
      </c>
      <c r="H158" s="15" t="str">
        <f t="shared" ca="1" si="34"/>
        <v/>
      </c>
      <c r="I158" s="15" t="str">
        <f t="shared" ca="1" si="35"/>
        <v/>
      </c>
      <c r="R158" s="13" t="str">
        <f t="shared" ca="1" si="36"/>
        <v/>
      </c>
      <c r="S158" s="13" t="str">
        <f t="shared" ca="1" si="37"/>
        <v/>
      </c>
    </row>
    <row r="159" spans="2:19" ht="13.75" customHeight="1" x14ac:dyDescent="0.2">
      <c r="B159" s="13" t="str">
        <f>IF(E159="","",VLOOKUP(E159, 'SKU Крем чиз'!$A$1:$B$50, 0, 2))</f>
        <v/>
      </c>
      <c r="C159" s="13"/>
      <c r="D159" s="13"/>
      <c r="G159" s="14" t="str">
        <f t="shared" ca="1" si="33"/>
        <v/>
      </c>
      <c r="H159" s="15" t="str">
        <f t="shared" ca="1" si="34"/>
        <v/>
      </c>
      <c r="I159" s="15" t="str">
        <f t="shared" ca="1" si="35"/>
        <v/>
      </c>
      <c r="R159" s="13" t="str">
        <f t="shared" ca="1" si="36"/>
        <v/>
      </c>
      <c r="S159" s="13" t="str">
        <f t="shared" ca="1" si="37"/>
        <v/>
      </c>
    </row>
    <row r="160" spans="2:19" ht="13.75" customHeight="1" x14ac:dyDescent="0.2">
      <c r="B160" s="13" t="str">
        <f>IF(E160="","",VLOOKUP(E160, 'SKU Крем чиз'!$A$1:$B$50, 0, 2))</f>
        <v/>
      </c>
      <c r="C160" s="13"/>
      <c r="D160" s="13"/>
      <c r="G160" s="14" t="str">
        <f t="shared" ca="1" si="33"/>
        <v/>
      </c>
      <c r="H160" s="15" t="str">
        <f t="shared" ca="1" si="34"/>
        <v/>
      </c>
      <c r="I160" s="15" t="str">
        <f t="shared" ca="1" si="35"/>
        <v/>
      </c>
      <c r="R160" s="13" t="str">
        <f t="shared" ca="1" si="36"/>
        <v/>
      </c>
      <c r="S160" s="13" t="str">
        <f t="shared" ca="1" si="37"/>
        <v/>
      </c>
    </row>
    <row r="161" spans="2:19" ht="13.75" customHeight="1" x14ac:dyDescent="0.2">
      <c r="B161" s="13" t="str">
        <f>IF(E161="","",VLOOKUP(E161, 'SKU Крем чиз'!$A$1:$B$50, 0, 2))</f>
        <v/>
      </c>
      <c r="C161" s="13"/>
      <c r="D161" s="13"/>
      <c r="G161" s="14" t="str">
        <f t="shared" ca="1" si="33"/>
        <v/>
      </c>
      <c r="H161" s="15" t="str">
        <f t="shared" ca="1" si="34"/>
        <v/>
      </c>
      <c r="I161" s="15" t="str">
        <f t="shared" ca="1" si="35"/>
        <v/>
      </c>
      <c r="R161" s="13" t="str">
        <f t="shared" ca="1" si="36"/>
        <v/>
      </c>
      <c r="S161" s="13" t="str">
        <f t="shared" ca="1" si="37"/>
        <v/>
      </c>
    </row>
    <row r="162" spans="2:19" ht="13.75" customHeight="1" x14ac:dyDescent="0.2">
      <c r="B162" s="13" t="str">
        <f>IF(E162="","",VLOOKUP(E162, 'SKU Крем чиз'!$A$1:$B$50, 0, 2))</f>
        <v/>
      </c>
      <c r="C162" s="13"/>
      <c r="D162" s="13"/>
      <c r="G162" s="14" t="str">
        <f t="shared" ca="1" si="33"/>
        <v/>
      </c>
      <c r="H162" s="15" t="str">
        <f t="shared" ca="1" si="34"/>
        <v/>
      </c>
      <c r="I162" s="15" t="str">
        <f t="shared" ca="1" si="35"/>
        <v/>
      </c>
      <c r="R162" s="13" t="str">
        <f t="shared" ca="1" si="36"/>
        <v/>
      </c>
      <c r="S162" s="13" t="str">
        <f t="shared" ca="1" si="37"/>
        <v/>
      </c>
    </row>
    <row r="163" spans="2:19" ht="13.75" customHeight="1" x14ac:dyDescent="0.2">
      <c r="B163" s="13" t="str">
        <f>IF(E163="","",VLOOKUP(E163, 'SKU Крем чиз'!$A$1:$B$50, 0, 2))</f>
        <v/>
      </c>
      <c r="C163" s="13"/>
      <c r="D163" s="13"/>
      <c r="G163" s="14" t="str">
        <f t="shared" ref="G163:G197" ca="1" si="38">IF(J163="","",(INDIRECT("N" &amp; ROW() - 1) - N163))</f>
        <v/>
      </c>
      <c r="H163" s="15" t="str">
        <f t="shared" ca="1" si="34"/>
        <v/>
      </c>
      <c r="I163" s="15" t="str">
        <f t="shared" ca="1" si="35"/>
        <v/>
      </c>
      <c r="R163" s="13" t="str">
        <f t="shared" ref="R163:R184" ca="1" si="39">IF(Q163 = "", "", Q163 / INDIRECT("D" &amp; ROW() - 1) )</f>
        <v/>
      </c>
      <c r="S163" s="13" t="str">
        <f t="shared" ca="1" si="37"/>
        <v/>
      </c>
    </row>
    <row r="164" spans="2:19" ht="13.75" customHeight="1" x14ac:dyDescent="0.2">
      <c r="B164" s="13" t="str">
        <f>IF(E164="","",VLOOKUP(E164, 'SKU Крем чиз'!$A$1:$B$50, 0, 2))</f>
        <v/>
      </c>
      <c r="C164" s="13"/>
      <c r="D164" s="13"/>
      <c r="G164" s="14" t="str">
        <f t="shared" ca="1" si="38"/>
        <v/>
      </c>
      <c r="H164" s="15" t="str">
        <f t="shared" ca="1" si="34"/>
        <v/>
      </c>
      <c r="I164" s="15" t="str">
        <f t="shared" ca="1" si="35"/>
        <v/>
      </c>
      <c r="R164" s="13" t="str">
        <f t="shared" ca="1" si="39"/>
        <v/>
      </c>
      <c r="S164" s="13" t="str">
        <f t="shared" ca="1" si="37"/>
        <v/>
      </c>
    </row>
    <row r="165" spans="2:19" ht="13.75" customHeight="1" x14ac:dyDescent="0.2">
      <c r="B165" s="13" t="str">
        <f>IF(E165="","",VLOOKUP(E165, 'SKU Крем чиз'!$A$1:$B$50, 0, 2))</f>
        <v/>
      </c>
      <c r="C165" s="13"/>
      <c r="D165" s="13"/>
      <c r="G165" s="14" t="str">
        <f t="shared" ca="1" si="38"/>
        <v/>
      </c>
      <c r="H165" s="15" t="str">
        <f t="shared" ca="1" si="34"/>
        <v/>
      </c>
      <c r="I165" s="15" t="str">
        <f t="shared" ca="1" si="35"/>
        <v/>
      </c>
      <c r="R165" s="13" t="str">
        <f t="shared" ca="1" si="39"/>
        <v/>
      </c>
      <c r="S165" s="13" t="str">
        <f t="shared" ca="1" si="37"/>
        <v/>
      </c>
    </row>
    <row r="166" spans="2:19" ht="13.75" customHeight="1" x14ac:dyDescent="0.2">
      <c r="B166" s="13" t="str">
        <f>IF(E166="","",VLOOKUP(E166, 'SKU Крем чиз'!$A$1:$B$50, 0, 2))</f>
        <v/>
      </c>
      <c r="C166" s="13"/>
      <c r="D166" s="13"/>
      <c r="G166" s="14" t="str">
        <f t="shared" ca="1" si="38"/>
        <v/>
      </c>
      <c r="I166" s="15" t="str">
        <f t="shared" ca="1" si="35"/>
        <v/>
      </c>
      <c r="R166" s="13" t="str">
        <f t="shared" ca="1" si="39"/>
        <v/>
      </c>
      <c r="S166" s="13" t="str">
        <f t="shared" ca="1" si="37"/>
        <v/>
      </c>
    </row>
    <row r="167" spans="2:19" ht="13.75" customHeight="1" x14ac:dyDescent="0.2">
      <c r="B167" s="13" t="str">
        <f>IF(E167="","",VLOOKUP(E167, 'SKU Крем чиз'!$A$1:$B$50, 0, 2))</f>
        <v/>
      </c>
      <c r="C167" s="13"/>
      <c r="D167" s="13"/>
      <c r="G167" s="14" t="str">
        <f t="shared" ca="1" si="38"/>
        <v/>
      </c>
      <c r="I167" s="15" t="str">
        <f t="shared" ca="1" si="35"/>
        <v/>
      </c>
      <c r="R167" s="13" t="str">
        <f t="shared" ca="1" si="39"/>
        <v/>
      </c>
      <c r="S167" s="13" t="str">
        <f t="shared" ca="1" si="37"/>
        <v/>
      </c>
    </row>
    <row r="168" spans="2:19" ht="13.75" customHeight="1" x14ac:dyDescent="0.2">
      <c r="B168" s="13" t="str">
        <f>IF(E168="","",VLOOKUP(E168, 'SKU Крем чиз'!$A$1:$B$50, 0, 2))</f>
        <v/>
      </c>
      <c r="C168" s="13"/>
      <c r="D168" s="13"/>
      <c r="G168" s="14" t="str">
        <f t="shared" ca="1" si="38"/>
        <v/>
      </c>
      <c r="I168" s="15" t="str">
        <f t="shared" ca="1" si="35"/>
        <v/>
      </c>
      <c r="R168" s="13" t="str">
        <f t="shared" ca="1" si="39"/>
        <v/>
      </c>
      <c r="S168" s="13" t="str">
        <f t="shared" ca="1" si="37"/>
        <v/>
      </c>
    </row>
    <row r="169" spans="2:19" ht="13.75" customHeight="1" x14ac:dyDescent="0.2">
      <c r="B169" s="13" t="str">
        <f>IF(E169="","",VLOOKUP(E169, 'SKU Крем чиз'!$A$1:$B$50, 0, 2))</f>
        <v/>
      </c>
      <c r="C169" s="13"/>
      <c r="D169" s="13"/>
      <c r="G169" s="14" t="str">
        <f t="shared" ca="1" si="38"/>
        <v/>
      </c>
      <c r="I169" s="15" t="str">
        <f t="shared" ca="1" si="35"/>
        <v/>
      </c>
      <c r="R169" s="13" t="str">
        <f t="shared" ca="1" si="39"/>
        <v/>
      </c>
      <c r="S169" s="13" t="str">
        <f t="shared" ca="1" si="37"/>
        <v/>
      </c>
    </row>
    <row r="170" spans="2:19" ht="13.75" customHeight="1" x14ac:dyDescent="0.2">
      <c r="B170" s="13" t="str">
        <f>IF(E170="","",VLOOKUP(E170, 'SKU Крем чиз'!$A$1:$B$50, 0, 2))</f>
        <v/>
      </c>
      <c r="C170" s="13"/>
      <c r="D170" s="13"/>
      <c r="G170" s="14" t="str">
        <f t="shared" ca="1" si="38"/>
        <v/>
      </c>
      <c r="I170" s="15" t="str">
        <f t="shared" ca="1" si="35"/>
        <v/>
      </c>
      <c r="R170" s="13" t="str">
        <f t="shared" ca="1" si="39"/>
        <v/>
      </c>
      <c r="S170" s="13" t="str">
        <f t="shared" ca="1" si="37"/>
        <v/>
      </c>
    </row>
    <row r="171" spans="2:19" ht="13.75" customHeight="1" x14ac:dyDescent="0.2">
      <c r="B171" s="13" t="str">
        <f>IF(E171="","",VLOOKUP(E171, 'SKU Крем чиз'!$A$1:$B$50, 0, 2))</f>
        <v/>
      </c>
      <c r="C171" s="13"/>
      <c r="D171" s="13"/>
      <c r="G171" s="14" t="str">
        <f t="shared" ca="1" si="38"/>
        <v/>
      </c>
      <c r="I171" s="15" t="str">
        <f t="shared" ca="1" si="35"/>
        <v/>
      </c>
      <c r="R171" s="13" t="str">
        <f t="shared" ca="1" si="39"/>
        <v/>
      </c>
      <c r="S171" s="13" t="str">
        <f t="shared" ca="1" si="37"/>
        <v/>
      </c>
    </row>
    <row r="172" spans="2:19" ht="13.75" customHeight="1" x14ac:dyDescent="0.2">
      <c r="B172" s="13" t="str">
        <f>IF(E172="","",VLOOKUP(E172, 'SKU Крем чиз'!$A$1:$B$50, 0, 2))</f>
        <v/>
      </c>
      <c r="C172" s="13"/>
      <c r="D172" s="13"/>
      <c r="G172" s="14" t="str">
        <f t="shared" ca="1" si="38"/>
        <v/>
      </c>
      <c r="I172" s="15" t="str">
        <f t="shared" ca="1" si="35"/>
        <v/>
      </c>
      <c r="R172" s="13" t="str">
        <f t="shared" ca="1" si="39"/>
        <v/>
      </c>
      <c r="S172" s="13" t="str">
        <f t="shared" ca="1" si="37"/>
        <v/>
      </c>
    </row>
    <row r="173" spans="2:19" ht="13.75" customHeight="1" x14ac:dyDescent="0.2">
      <c r="B173" s="13" t="str">
        <f>IF(E173="","",VLOOKUP(E173, 'SKU Крем чиз'!$A$1:$B$50, 0, 2))</f>
        <v/>
      </c>
      <c r="C173" s="13"/>
      <c r="D173" s="13"/>
      <c r="G173" s="14" t="str">
        <f t="shared" ca="1" si="38"/>
        <v/>
      </c>
      <c r="I173" s="15" t="str">
        <f t="shared" ca="1" si="35"/>
        <v/>
      </c>
      <c r="R173" s="13" t="str">
        <f t="shared" ca="1" si="39"/>
        <v/>
      </c>
      <c r="S173" s="13" t="str">
        <f t="shared" ca="1" si="37"/>
        <v/>
      </c>
    </row>
    <row r="174" spans="2:19" ht="13.75" customHeight="1" x14ac:dyDescent="0.2">
      <c r="B174" s="13" t="str">
        <f>IF(E174="","",VLOOKUP(E174, 'SKU Крем чиз'!$A$1:$B$50, 0, 2))</f>
        <v/>
      </c>
      <c r="C174" s="13"/>
      <c r="D174" s="13"/>
      <c r="G174" s="14" t="str">
        <f t="shared" ca="1" si="38"/>
        <v/>
      </c>
      <c r="I174" s="15" t="str">
        <f t="shared" ca="1" si="35"/>
        <v/>
      </c>
      <c r="R174" s="13" t="str">
        <f t="shared" ca="1" si="39"/>
        <v/>
      </c>
      <c r="S174" s="13" t="str">
        <f t="shared" ca="1" si="37"/>
        <v/>
      </c>
    </row>
    <row r="175" spans="2:19" ht="13.75" customHeight="1" x14ac:dyDescent="0.2">
      <c r="B175" s="13" t="str">
        <f>IF(E175="","",VLOOKUP(E175, 'SKU Крем чиз'!$A$1:$B$50, 0, 2))</f>
        <v/>
      </c>
      <c r="C175" s="13"/>
      <c r="D175" s="13"/>
      <c r="G175" s="14" t="str">
        <f t="shared" ca="1" si="38"/>
        <v/>
      </c>
      <c r="I175" s="15" t="str">
        <f t="shared" ca="1" si="35"/>
        <v/>
      </c>
      <c r="R175" s="13" t="str">
        <f t="shared" ca="1" si="39"/>
        <v/>
      </c>
      <c r="S175" s="13" t="str">
        <f t="shared" ca="1" si="37"/>
        <v/>
      </c>
    </row>
    <row r="176" spans="2:19" ht="13.75" customHeight="1" x14ac:dyDescent="0.2">
      <c r="B176" s="13" t="str">
        <f>IF(E176="","",VLOOKUP(E176, 'SKU Крем чиз'!$A$1:$B$50, 0, 2))</f>
        <v/>
      </c>
      <c r="C176" s="13"/>
      <c r="D176" s="13"/>
      <c r="G176" s="14" t="str">
        <f t="shared" ca="1" si="38"/>
        <v/>
      </c>
      <c r="I176" s="15" t="str">
        <f t="shared" ca="1" si="35"/>
        <v/>
      </c>
      <c r="R176" s="13" t="str">
        <f t="shared" ca="1" si="39"/>
        <v/>
      </c>
      <c r="S176" s="13" t="str">
        <f t="shared" ca="1" si="37"/>
        <v/>
      </c>
    </row>
    <row r="177" spans="2:19" ht="13.75" customHeight="1" x14ac:dyDescent="0.2">
      <c r="B177" s="13" t="str">
        <f>IF(E177="","",VLOOKUP(E177, 'SKU Крем чиз'!$A$1:$B$50, 0, 2))</f>
        <v/>
      </c>
      <c r="C177" s="13"/>
      <c r="D177" s="13"/>
      <c r="G177" s="14" t="str">
        <f t="shared" ca="1" si="38"/>
        <v/>
      </c>
      <c r="I177" s="15" t="str">
        <f t="shared" ca="1" si="35"/>
        <v/>
      </c>
      <c r="R177" s="13" t="str">
        <f t="shared" ca="1" si="39"/>
        <v/>
      </c>
      <c r="S177" s="13" t="str">
        <f t="shared" ca="1" si="37"/>
        <v/>
      </c>
    </row>
    <row r="178" spans="2:19" ht="13.75" customHeight="1" x14ac:dyDescent="0.2">
      <c r="B178" s="13" t="str">
        <f>IF(E178="","",VLOOKUP(E178, 'SKU Крем чиз'!$A$1:$B$50, 0, 2))</f>
        <v/>
      </c>
      <c r="C178" s="13"/>
      <c r="D178" s="13"/>
      <c r="G178" s="14" t="str">
        <f t="shared" ca="1" si="38"/>
        <v/>
      </c>
      <c r="I178" s="15" t="str">
        <f t="shared" ca="1" si="35"/>
        <v/>
      </c>
      <c r="R178" s="13" t="str">
        <f t="shared" ca="1" si="39"/>
        <v/>
      </c>
      <c r="S178" s="13" t="str">
        <f t="shared" ca="1" si="37"/>
        <v/>
      </c>
    </row>
    <row r="179" spans="2:19" ht="13.75" customHeight="1" x14ac:dyDescent="0.2">
      <c r="B179" s="13" t="str">
        <f>IF(E179="","",VLOOKUP(E179, 'SKU Крем чиз'!$A$1:$B$50, 0, 2))</f>
        <v/>
      </c>
      <c r="C179" s="13"/>
      <c r="D179" s="13"/>
      <c r="G179" s="14" t="str">
        <f t="shared" ca="1" si="38"/>
        <v/>
      </c>
      <c r="I179" s="15" t="str">
        <f t="shared" ca="1" si="35"/>
        <v/>
      </c>
      <c r="R179" s="13" t="str">
        <f t="shared" ca="1" si="39"/>
        <v/>
      </c>
      <c r="S179" s="13" t="str">
        <f t="shared" ca="1" si="37"/>
        <v/>
      </c>
    </row>
    <row r="180" spans="2:19" ht="13.75" customHeight="1" x14ac:dyDescent="0.2">
      <c r="B180" s="13" t="str">
        <f>IF(E180="","",VLOOKUP(E180, 'SKU Крем чиз'!$A$1:$B$50, 0, 2))</f>
        <v/>
      </c>
      <c r="C180" s="13"/>
      <c r="D180" s="13"/>
      <c r="G180" s="14" t="str">
        <f t="shared" ca="1" si="38"/>
        <v/>
      </c>
      <c r="I180" s="15" t="str">
        <f t="shared" ca="1" si="35"/>
        <v/>
      </c>
      <c r="R180" s="13" t="str">
        <f t="shared" ca="1" si="39"/>
        <v/>
      </c>
      <c r="S180" s="13" t="str">
        <f t="shared" ca="1" si="37"/>
        <v/>
      </c>
    </row>
    <row r="181" spans="2:19" ht="13.75" customHeight="1" x14ac:dyDescent="0.2">
      <c r="B181" s="13" t="str">
        <f>IF(E181="","",VLOOKUP(E181, 'SKU Крем чиз'!$A$1:$B$50, 0, 2))</f>
        <v/>
      </c>
      <c r="C181" s="13"/>
      <c r="D181" s="13"/>
      <c r="G181" s="14" t="str">
        <f t="shared" ca="1" si="38"/>
        <v/>
      </c>
      <c r="I181" s="15" t="str">
        <f t="shared" ca="1" si="35"/>
        <v/>
      </c>
      <c r="R181" s="13" t="str">
        <f t="shared" ca="1" si="39"/>
        <v/>
      </c>
      <c r="S181" s="13" t="str">
        <f t="shared" ca="1" si="37"/>
        <v/>
      </c>
    </row>
    <row r="182" spans="2:19" ht="13.75" customHeight="1" x14ac:dyDescent="0.2">
      <c r="B182" s="13" t="str">
        <f>IF(E182="","",VLOOKUP(E182, 'SKU Крем чиз'!$A$1:$B$50, 0, 2))</f>
        <v/>
      </c>
      <c r="C182" s="13"/>
      <c r="D182" s="13"/>
      <c r="G182" s="14" t="str">
        <f t="shared" ca="1" si="38"/>
        <v/>
      </c>
      <c r="I182" s="15" t="str">
        <f t="shared" ca="1" si="35"/>
        <v/>
      </c>
      <c r="R182" s="13" t="str">
        <f t="shared" ca="1" si="39"/>
        <v/>
      </c>
      <c r="S182" s="13" t="str">
        <f t="shared" ca="1" si="37"/>
        <v/>
      </c>
    </row>
    <row r="183" spans="2:19" ht="13.75" customHeight="1" x14ac:dyDescent="0.2">
      <c r="B183" s="13" t="str">
        <f>IF(E183="","",VLOOKUP(E183, 'SKU Крем чиз'!$A$1:$B$50, 0, 2))</f>
        <v/>
      </c>
      <c r="C183" s="13"/>
      <c r="D183" s="13"/>
      <c r="G183" s="14" t="str">
        <f t="shared" ca="1" si="38"/>
        <v/>
      </c>
      <c r="I183" s="15" t="str">
        <f t="shared" ca="1" si="35"/>
        <v/>
      </c>
      <c r="R183" s="13" t="str">
        <f t="shared" ca="1" si="39"/>
        <v/>
      </c>
      <c r="S183" s="13" t="str">
        <f t="shared" ca="1" si="37"/>
        <v/>
      </c>
    </row>
    <row r="184" spans="2:19" ht="13.75" customHeight="1" x14ac:dyDescent="0.2">
      <c r="B184" s="13" t="str">
        <f>IF(E184="","",VLOOKUP(E184, 'SKU Крем чиз'!$A$1:$B$50, 0, 2))</f>
        <v/>
      </c>
      <c r="C184" s="13"/>
      <c r="D184" s="13"/>
      <c r="G184" s="14" t="str">
        <f t="shared" ca="1" si="38"/>
        <v/>
      </c>
      <c r="I184" s="15" t="str">
        <f t="shared" ca="1" si="35"/>
        <v/>
      </c>
      <c r="R184" s="13" t="str">
        <f t="shared" ca="1" si="39"/>
        <v/>
      </c>
      <c r="S184" s="13" t="str">
        <f t="shared" ca="1" si="37"/>
        <v/>
      </c>
    </row>
    <row r="185" spans="2:19" ht="13.75" customHeight="1" x14ac:dyDescent="0.2">
      <c r="B185" s="13" t="str">
        <f>IF(E185="","",VLOOKUP(E185, 'SKU Крем чиз'!$A$1:$B$50, 0, 2))</f>
        <v/>
      </c>
      <c r="C185" s="13"/>
      <c r="D185" s="13"/>
      <c r="G185" s="14" t="str">
        <f t="shared" ca="1" si="38"/>
        <v/>
      </c>
      <c r="I185" s="15" t="str">
        <f t="shared" ca="1" si="35"/>
        <v/>
      </c>
      <c r="R185" s="13"/>
      <c r="S185" s="13" t="str">
        <f t="shared" ca="1" si="37"/>
        <v/>
      </c>
    </row>
    <row r="186" spans="2:19" ht="13.75" customHeight="1" x14ac:dyDescent="0.2">
      <c r="B186" s="13" t="str">
        <f>IF(E186="","",VLOOKUP(E186, 'SKU Крем чиз'!$A$1:$B$50, 0, 2))</f>
        <v/>
      </c>
      <c r="C186" s="13"/>
      <c r="D186" s="13"/>
      <c r="G186" s="14" t="str">
        <f t="shared" ca="1" si="38"/>
        <v/>
      </c>
      <c r="I186" s="15" t="str">
        <f t="shared" ca="1" si="35"/>
        <v/>
      </c>
      <c r="R186" s="13"/>
      <c r="S186" s="13" t="str">
        <f t="shared" ca="1" si="37"/>
        <v/>
      </c>
    </row>
    <row r="187" spans="2:19" ht="13.75" customHeight="1" x14ac:dyDescent="0.2">
      <c r="B187" s="13" t="str">
        <f>IF(E187="","",VLOOKUP(E187, 'SKU Крем чиз'!$A$1:$B$50, 0, 2))</f>
        <v/>
      </c>
      <c r="C187" s="13"/>
      <c r="D187" s="13"/>
      <c r="G187" s="14" t="str">
        <f t="shared" ca="1" si="38"/>
        <v/>
      </c>
      <c r="I187" s="15" t="str">
        <f t="shared" ca="1" si="35"/>
        <v/>
      </c>
      <c r="R187" s="13"/>
      <c r="S187" s="13" t="str">
        <f t="shared" ca="1" si="37"/>
        <v/>
      </c>
    </row>
    <row r="188" spans="2:19" ht="13.75" customHeight="1" x14ac:dyDescent="0.2">
      <c r="B188" s="13" t="str">
        <f>IF(E188="","",VLOOKUP(E188, 'SKU Крем чиз'!$A$1:$B$50, 0, 2))</f>
        <v/>
      </c>
      <c r="C188" s="13"/>
      <c r="D188" s="13"/>
      <c r="G188" s="14" t="str">
        <f t="shared" ca="1" si="38"/>
        <v/>
      </c>
      <c r="I188" s="15" t="str">
        <f t="shared" ca="1" si="35"/>
        <v/>
      </c>
      <c r="R188" s="13"/>
      <c r="S188" s="13" t="str">
        <f t="shared" ca="1" si="37"/>
        <v/>
      </c>
    </row>
    <row r="189" spans="2:19" ht="13.75" customHeight="1" x14ac:dyDescent="0.2">
      <c r="B189" s="13" t="str">
        <f>IF(E189="","",VLOOKUP(E189, 'SKU Крем чиз'!$A$1:$B$50, 0, 2))</f>
        <v/>
      </c>
      <c r="C189" s="13"/>
      <c r="D189" s="13"/>
      <c r="G189" s="14" t="str">
        <f t="shared" ca="1" si="38"/>
        <v/>
      </c>
      <c r="I189" s="15" t="str">
        <f t="shared" ca="1" si="35"/>
        <v/>
      </c>
      <c r="R189" s="13"/>
      <c r="S189" s="13" t="str">
        <f t="shared" ca="1" si="37"/>
        <v/>
      </c>
    </row>
    <row r="190" spans="2:19" ht="13.75" customHeight="1" x14ac:dyDescent="0.2">
      <c r="B190" s="13" t="str">
        <f>IF(E190="","",VLOOKUP(E190, 'SKU Крем чиз'!$A$1:$B$50, 0, 2))</f>
        <v/>
      </c>
      <c r="C190" s="13"/>
      <c r="D190" s="13"/>
      <c r="G190" s="14" t="str">
        <f t="shared" ca="1" si="38"/>
        <v/>
      </c>
      <c r="I190" s="15" t="str">
        <f t="shared" ca="1" si="35"/>
        <v/>
      </c>
      <c r="R190" s="13"/>
      <c r="S190" s="13" t="str">
        <f t="shared" ca="1" si="37"/>
        <v/>
      </c>
    </row>
    <row r="191" spans="2:19" ht="13.75" customHeight="1" x14ac:dyDescent="0.2">
      <c r="B191" s="13" t="str">
        <f>IF(E191="","",VLOOKUP(E191, 'SKU Крем чиз'!$A$1:$B$50, 0, 2))</f>
        <v/>
      </c>
      <c r="C191" s="13"/>
      <c r="D191" s="13"/>
      <c r="G191" s="14" t="str">
        <f t="shared" ca="1" si="38"/>
        <v/>
      </c>
      <c r="I191" s="15" t="str">
        <f t="shared" ca="1" si="35"/>
        <v/>
      </c>
      <c r="R191" s="13"/>
      <c r="S191" s="13" t="str">
        <f t="shared" ca="1" si="37"/>
        <v/>
      </c>
    </row>
    <row r="192" spans="2:19" ht="13.75" customHeight="1" x14ac:dyDescent="0.2">
      <c r="B192" s="13" t="str">
        <f>IF(E192="","",VLOOKUP(E192, 'SKU Крем чиз'!$A$1:$B$50, 0, 2))</f>
        <v/>
      </c>
      <c r="C192" s="13"/>
      <c r="D192" s="13"/>
      <c r="G192" s="14" t="str">
        <f t="shared" ca="1" si="38"/>
        <v/>
      </c>
      <c r="I192" s="15" t="str">
        <f t="shared" ca="1" si="35"/>
        <v/>
      </c>
      <c r="R192" s="13"/>
      <c r="S192" s="13" t="str">
        <f t="shared" ca="1" si="37"/>
        <v/>
      </c>
    </row>
    <row r="193" spans="2:19" ht="13.75" customHeight="1" x14ac:dyDescent="0.2">
      <c r="B193" s="13" t="str">
        <f>IF(E193="","",VLOOKUP(E193, 'SKU Крем чиз'!$A$1:$B$50, 0, 2))</f>
        <v/>
      </c>
      <c r="C193" s="13"/>
      <c r="D193" s="13"/>
      <c r="G193" s="14" t="str">
        <f t="shared" ca="1" si="38"/>
        <v/>
      </c>
      <c r="I193" s="15" t="str">
        <f t="shared" ca="1" si="35"/>
        <v/>
      </c>
      <c r="R193" s="13"/>
      <c r="S193" s="13" t="str">
        <f t="shared" ca="1" si="37"/>
        <v/>
      </c>
    </row>
    <row r="194" spans="2:19" ht="13.75" customHeight="1" x14ac:dyDescent="0.2">
      <c r="B194" s="13" t="str">
        <f>IF(E194="","",VLOOKUP(E194, 'SKU Крем чиз'!$A$1:$B$50, 0, 2))</f>
        <v/>
      </c>
      <c r="C194" s="13"/>
      <c r="D194" s="13"/>
      <c r="G194" s="14" t="str">
        <f t="shared" ca="1" si="38"/>
        <v/>
      </c>
      <c r="I194" s="15" t="str">
        <f t="shared" ca="1" si="35"/>
        <v/>
      </c>
      <c r="R194" s="13"/>
      <c r="S194" s="13" t="str">
        <f t="shared" ca="1" si="37"/>
        <v/>
      </c>
    </row>
    <row r="195" spans="2:19" ht="13.75" customHeight="1" x14ac:dyDescent="0.2">
      <c r="B195" s="13" t="str">
        <f>IF(E195="","",VLOOKUP(E195, 'SKU Крем чиз'!$A$1:$B$50, 0, 2))</f>
        <v/>
      </c>
      <c r="C195" s="13"/>
      <c r="D195" s="13"/>
      <c r="G195" s="14" t="str">
        <f t="shared" ca="1" si="38"/>
        <v/>
      </c>
      <c r="I195" s="15" t="str">
        <f t="shared" ref="I195:I258" ca="1" si="40">IF(J195 = "-", INDIRECT("C" &amp; ROW() - 1),"")</f>
        <v/>
      </c>
      <c r="R195" s="13"/>
      <c r="S195" s="13" t="str">
        <f t="shared" ref="S195:S229" ca="1" si="41">IF(J195="-",IF(ISNUMBER(SEARCH(",", INDIRECT("B" &amp; ROW() - 1) )),1,""), "")</f>
        <v/>
      </c>
    </row>
    <row r="196" spans="2:19" ht="13.75" customHeight="1" x14ac:dyDescent="0.2">
      <c r="B196" s="13" t="str">
        <f>IF(E196="","",VLOOKUP(E196, 'SKU Крем чиз'!$A$1:$B$50, 0, 2))</f>
        <v/>
      </c>
      <c r="C196" s="13"/>
      <c r="D196" s="13"/>
      <c r="G196" s="14" t="str">
        <f t="shared" ca="1" si="38"/>
        <v/>
      </c>
      <c r="I196" s="15" t="str">
        <f t="shared" ca="1" si="40"/>
        <v/>
      </c>
      <c r="R196" s="13"/>
      <c r="S196" s="13" t="str">
        <f t="shared" ca="1" si="41"/>
        <v/>
      </c>
    </row>
    <row r="197" spans="2:19" ht="13.75" customHeight="1" x14ac:dyDescent="0.2">
      <c r="B197" s="13" t="str">
        <f>IF(E197="","",VLOOKUP(E197, 'SKU Крем чиз'!$A$1:$B$50, 0, 2))</f>
        <v/>
      </c>
      <c r="C197" s="13"/>
      <c r="D197" s="13"/>
      <c r="G197" s="14" t="str">
        <f t="shared" ca="1" si="38"/>
        <v/>
      </c>
      <c r="I197" s="15" t="str">
        <f t="shared" ca="1" si="40"/>
        <v/>
      </c>
      <c r="R197" s="13"/>
      <c r="S197" s="13" t="str">
        <f t="shared" ca="1" si="41"/>
        <v/>
      </c>
    </row>
    <row r="198" spans="2:19" ht="13.75" customHeight="1" x14ac:dyDescent="0.2">
      <c r="B198" s="13" t="str">
        <f>IF(E198="","",VLOOKUP(E198, 'SKU Крем чиз'!$A$1:$B$50, 0, 2))</f>
        <v/>
      </c>
      <c r="C198" s="13"/>
      <c r="D198" s="13"/>
      <c r="I198" s="15" t="str">
        <f t="shared" ca="1" si="40"/>
        <v/>
      </c>
      <c r="R198" s="13"/>
      <c r="S198" s="13" t="str">
        <f t="shared" ca="1" si="41"/>
        <v/>
      </c>
    </row>
    <row r="199" spans="2:19" ht="13.75" customHeight="1" x14ac:dyDescent="0.2">
      <c r="B199" s="13" t="str">
        <f>IF(E199="","",VLOOKUP(E199, 'SKU Крем чиз'!$A$1:$B$50, 0, 2))</f>
        <v/>
      </c>
      <c r="C199" s="13"/>
      <c r="D199" s="13"/>
      <c r="I199" s="15" t="str">
        <f t="shared" ca="1" si="40"/>
        <v/>
      </c>
      <c r="R199" s="13"/>
      <c r="S199" s="13" t="str">
        <f t="shared" ca="1" si="41"/>
        <v/>
      </c>
    </row>
    <row r="200" spans="2:19" ht="13.75" customHeight="1" x14ac:dyDescent="0.2">
      <c r="B200" s="13" t="str">
        <f>IF(E200="","",VLOOKUP(E200, 'SKU Крем чиз'!$A$1:$B$50, 0, 2))</f>
        <v/>
      </c>
      <c r="C200" s="13"/>
      <c r="D200" s="13"/>
      <c r="I200" s="15" t="str">
        <f t="shared" ca="1" si="40"/>
        <v/>
      </c>
      <c r="R200" s="13"/>
      <c r="S200" s="13" t="str">
        <f t="shared" ca="1" si="41"/>
        <v/>
      </c>
    </row>
    <row r="201" spans="2:19" ht="13.75" customHeight="1" x14ac:dyDescent="0.2">
      <c r="B201" s="13" t="str">
        <f>IF(E201="","",VLOOKUP(E201, 'SKU Крем чиз'!$A$1:$B$50, 0, 2))</f>
        <v/>
      </c>
      <c r="C201" s="13"/>
      <c r="D201" s="13"/>
      <c r="I201" s="15" t="str">
        <f t="shared" ca="1" si="40"/>
        <v/>
      </c>
      <c r="R201" s="13"/>
      <c r="S201" s="13" t="str">
        <f t="shared" ca="1" si="41"/>
        <v/>
      </c>
    </row>
    <row r="202" spans="2:19" ht="13.75" customHeight="1" x14ac:dyDescent="0.2">
      <c r="B202" s="13" t="str">
        <f>IF(E202="","",VLOOKUP(E202, 'SKU Крем чиз'!$A$1:$B$50, 0, 2))</f>
        <v/>
      </c>
      <c r="C202" s="13"/>
      <c r="D202" s="13"/>
      <c r="I202" s="15" t="str">
        <f t="shared" ca="1" si="40"/>
        <v/>
      </c>
      <c r="R202" s="13"/>
      <c r="S202" s="13" t="str">
        <f t="shared" ca="1" si="41"/>
        <v/>
      </c>
    </row>
    <row r="203" spans="2:19" ht="13.75" customHeight="1" x14ac:dyDescent="0.2">
      <c r="B203" s="13" t="str">
        <f>IF(E203="","",VLOOKUP(E203, 'SKU Крем чиз'!$A$1:$B$50, 0, 2))</f>
        <v/>
      </c>
      <c r="C203" s="13"/>
      <c r="D203" s="13"/>
      <c r="I203" s="15" t="str">
        <f t="shared" ca="1" si="40"/>
        <v/>
      </c>
      <c r="R203" s="13"/>
      <c r="S203" s="13" t="str">
        <f t="shared" ca="1" si="41"/>
        <v/>
      </c>
    </row>
    <row r="204" spans="2:19" ht="13.75" customHeight="1" x14ac:dyDescent="0.2">
      <c r="B204" s="13" t="str">
        <f>IF(E204="","",VLOOKUP(E204, 'SKU Крем чиз'!$A$1:$B$50, 0, 2))</f>
        <v/>
      </c>
      <c r="C204" s="13"/>
      <c r="D204" s="13"/>
      <c r="I204" s="15" t="str">
        <f t="shared" ca="1" si="40"/>
        <v/>
      </c>
      <c r="R204" s="13"/>
      <c r="S204" s="13" t="str">
        <f t="shared" ca="1" si="41"/>
        <v/>
      </c>
    </row>
    <row r="205" spans="2:19" ht="13.75" customHeight="1" x14ac:dyDescent="0.2">
      <c r="B205" s="13" t="str">
        <f>IF(E205="","",VLOOKUP(E205, 'SKU Крем чиз'!$A$1:$B$50, 0, 2))</f>
        <v/>
      </c>
      <c r="C205" s="13"/>
      <c r="D205" s="13"/>
      <c r="I205" s="15" t="str">
        <f t="shared" ca="1" si="40"/>
        <v/>
      </c>
      <c r="R205" s="13"/>
      <c r="S205" s="13" t="str">
        <f t="shared" ca="1" si="41"/>
        <v/>
      </c>
    </row>
    <row r="206" spans="2:19" ht="13.75" customHeight="1" x14ac:dyDescent="0.2">
      <c r="B206" s="13" t="str">
        <f>IF(E206="","",VLOOKUP(E206, 'SKU Крем чиз'!$A$1:$B$50, 0, 2))</f>
        <v/>
      </c>
      <c r="C206" s="13"/>
      <c r="D206" s="13"/>
      <c r="I206" s="15" t="str">
        <f t="shared" ca="1" si="40"/>
        <v/>
      </c>
      <c r="R206" s="13"/>
      <c r="S206" s="13" t="str">
        <f t="shared" ca="1" si="41"/>
        <v/>
      </c>
    </row>
    <row r="207" spans="2:19" ht="13.75" customHeight="1" x14ac:dyDescent="0.2">
      <c r="B207" s="13" t="str">
        <f>IF(E207="","",VLOOKUP(E207, 'SKU Крем чиз'!$A$1:$B$50, 0, 2))</f>
        <v/>
      </c>
      <c r="C207" s="13"/>
      <c r="D207" s="13"/>
      <c r="I207" s="15" t="str">
        <f t="shared" ca="1" si="40"/>
        <v/>
      </c>
      <c r="R207" s="13"/>
      <c r="S207" s="13" t="str">
        <f t="shared" ca="1" si="41"/>
        <v/>
      </c>
    </row>
    <row r="208" spans="2:19" ht="13.75" customHeight="1" x14ac:dyDescent="0.2">
      <c r="B208" s="13" t="str">
        <f>IF(E208="","",VLOOKUP(E208, 'SKU Крем чиз'!$A$1:$B$50, 0, 2))</f>
        <v/>
      </c>
      <c r="C208" s="13"/>
      <c r="D208" s="13"/>
      <c r="I208" s="15" t="str">
        <f t="shared" ca="1" si="40"/>
        <v/>
      </c>
      <c r="R208" s="13"/>
      <c r="S208" s="13" t="str">
        <f t="shared" ca="1" si="41"/>
        <v/>
      </c>
    </row>
    <row r="209" spans="2:19" ht="13.75" customHeight="1" x14ac:dyDescent="0.2">
      <c r="B209" s="13" t="str">
        <f>IF(E209="","",VLOOKUP(E209, 'SKU Крем чиз'!$A$1:$B$50, 0, 2))</f>
        <v/>
      </c>
      <c r="C209" s="13"/>
      <c r="D209" s="13"/>
      <c r="I209" s="15" t="str">
        <f t="shared" ca="1" si="40"/>
        <v/>
      </c>
      <c r="R209" s="13"/>
      <c r="S209" s="13" t="str">
        <f t="shared" ca="1" si="41"/>
        <v/>
      </c>
    </row>
    <row r="210" spans="2:19" ht="13.75" customHeight="1" x14ac:dyDescent="0.2">
      <c r="B210" s="13" t="str">
        <f>IF(E210="","",VLOOKUP(E210, 'SKU Крем чиз'!$A$1:$B$50, 0, 2))</f>
        <v/>
      </c>
      <c r="C210" s="13"/>
      <c r="D210" s="13"/>
      <c r="I210" s="15" t="str">
        <f t="shared" ca="1" si="40"/>
        <v/>
      </c>
      <c r="R210" s="13"/>
      <c r="S210" s="13" t="str">
        <f t="shared" ca="1" si="41"/>
        <v/>
      </c>
    </row>
    <row r="211" spans="2:19" ht="13.75" customHeight="1" x14ac:dyDescent="0.2">
      <c r="B211" s="13" t="str">
        <f>IF(E211="","",VLOOKUP(E211, 'SKU Крем чиз'!$A$1:$B$50, 0, 2))</f>
        <v/>
      </c>
      <c r="C211" s="13"/>
      <c r="D211" s="13"/>
      <c r="I211" s="15" t="str">
        <f t="shared" ca="1" si="40"/>
        <v/>
      </c>
      <c r="R211" s="13"/>
      <c r="S211" s="13" t="str">
        <f t="shared" ca="1" si="41"/>
        <v/>
      </c>
    </row>
    <row r="212" spans="2:19" ht="13.75" customHeight="1" x14ac:dyDescent="0.2">
      <c r="B212" s="13" t="str">
        <f>IF(E212="","",VLOOKUP(E212, 'SKU Крем чиз'!$A$1:$B$50, 0, 2))</f>
        <v/>
      </c>
      <c r="C212" s="13"/>
      <c r="D212" s="13"/>
      <c r="I212" s="15" t="str">
        <f t="shared" ca="1" si="40"/>
        <v/>
      </c>
      <c r="R212" s="13"/>
      <c r="S212" s="13" t="str">
        <f t="shared" ca="1" si="41"/>
        <v/>
      </c>
    </row>
    <row r="213" spans="2:19" ht="13.75" customHeight="1" x14ac:dyDescent="0.2">
      <c r="B213" s="13" t="str">
        <f>IF(E213="","",VLOOKUP(E213, 'SKU Крем чиз'!$A$1:$B$50, 0, 2))</f>
        <v/>
      </c>
      <c r="C213" s="13"/>
      <c r="D213" s="13"/>
      <c r="I213" s="15" t="str">
        <f t="shared" ca="1" si="40"/>
        <v/>
      </c>
      <c r="R213" s="13"/>
      <c r="S213" s="13" t="str">
        <f t="shared" ca="1" si="41"/>
        <v/>
      </c>
    </row>
    <row r="214" spans="2:19" ht="13.75" customHeight="1" x14ac:dyDescent="0.2">
      <c r="B214" s="13" t="str">
        <f>IF(E214="","",VLOOKUP(E214, 'SKU Крем чиз'!$A$1:$B$50, 0, 2))</f>
        <v/>
      </c>
      <c r="C214" s="13"/>
      <c r="D214" s="13"/>
      <c r="I214" s="15" t="str">
        <f t="shared" ca="1" si="40"/>
        <v/>
      </c>
      <c r="R214" s="13"/>
      <c r="S214" s="13" t="str">
        <f t="shared" ca="1" si="41"/>
        <v/>
      </c>
    </row>
    <row r="215" spans="2:19" ht="13.75" customHeight="1" x14ac:dyDescent="0.2">
      <c r="B215" s="13" t="str">
        <f>IF(E215="","",VLOOKUP(E215, 'SKU Крем чиз'!$A$1:$B$50, 0, 2))</f>
        <v/>
      </c>
      <c r="C215" s="13"/>
      <c r="D215" s="13"/>
      <c r="I215" s="15" t="str">
        <f t="shared" ca="1" si="40"/>
        <v/>
      </c>
      <c r="R215" s="13"/>
      <c r="S215" s="13" t="str">
        <f t="shared" ca="1" si="41"/>
        <v/>
      </c>
    </row>
    <row r="216" spans="2:19" ht="13.75" customHeight="1" x14ac:dyDescent="0.2">
      <c r="B216" s="13" t="str">
        <f>IF(E216="","",VLOOKUP(E216, 'SKU Крем чиз'!$A$1:$B$50, 0, 2))</f>
        <v/>
      </c>
      <c r="C216" s="13"/>
      <c r="D216" s="13"/>
      <c r="I216" s="15" t="str">
        <f t="shared" ca="1" si="40"/>
        <v/>
      </c>
      <c r="R216" s="13"/>
      <c r="S216" s="13" t="str">
        <f t="shared" ca="1" si="41"/>
        <v/>
      </c>
    </row>
    <row r="217" spans="2:19" ht="13.75" customHeight="1" x14ac:dyDescent="0.2">
      <c r="B217" s="13" t="str">
        <f>IF(E217="","",VLOOKUP(E217, 'SKU Крем чиз'!$A$1:$B$50, 0, 2))</f>
        <v/>
      </c>
      <c r="C217" s="13"/>
      <c r="D217" s="13"/>
      <c r="I217" s="15" t="str">
        <f t="shared" ca="1" si="40"/>
        <v/>
      </c>
      <c r="R217" s="13"/>
      <c r="S217" s="13" t="str">
        <f t="shared" ca="1" si="41"/>
        <v/>
      </c>
    </row>
    <row r="218" spans="2:19" ht="13.75" customHeight="1" x14ac:dyDescent="0.2">
      <c r="B218" s="13" t="str">
        <f>IF(E218="","",VLOOKUP(E218, 'SKU Крем чиз'!$A$1:$B$50, 0, 2))</f>
        <v/>
      </c>
      <c r="C218" s="13"/>
      <c r="D218" s="13"/>
      <c r="I218" s="15" t="str">
        <f t="shared" ca="1" si="40"/>
        <v/>
      </c>
      <c r="R218" s="13"/>
      <c r="S218" s="13" t="str">
        <f t="shared" ca="1" si="41"/>
        <v/>
      </c>
    </row>
    <row r="219" spans="2:19" ht="13.75" customHeight="1" x14ac:dyDescent="0.2">
      <c r="B219" s="13" t="str">
        <f>IF(E219="","",VLOOKUP(E219, 'SKU Крем чиз'!$A$1:$B$50, 0, 2))</f>
        <v/>
      </c>
      <c r="C219" s="13"/>
      <c r="D219" s="13"/>
      <c r="I219" s="15" t="str">
        <f t="shared" ca="1" si="40"/>
        <v/>
      </c>
      <c r="R219" s="13"/>
      <c r="S219" s="13" t="str">
        <f t="shared" ca="1" si="41"/>
        <v/>
      </c>
    </row>
    <row r="220" spans="2:19" ht="13.75" customHeight="1" x14ac:dyDescent="0.2">
      <c r="B220" s="13" t="str">
        <f>IF(E220="","",VLOOKUP(E220, 'SKU Крем чиз'!$A$1:$B$50, 0, 2))</f>
        <v/>
      </c>
      <c r="C220" s="13"/>
      <c r="D220" s="13"/>
      <c r="I220" s="15" t="str">
        <f t="shared" ca="1" si="40"/>
        <v/>
      </c>
      <c r="R220" s="13"/>
      <c r="S220" s="13" t="str">
        <f t="shared" ca="1" si="41"/>
        <v/>
      </c>
    </row>
    <row r="221" spans="2:19" ht="13.75" customHeight="1" x14ac:dyDescent="0.2">
      <c r="B221" s="13" t="str">
        <f>IF(E221="","",VLOOKUP(E221, 'SKU Крем чиз'!$A$1:$B$50, 0, 2))</f>
        <v/>
      </c>
      <c r="C221" s="13"/>
      <c r="D221" s="13"/>
      <c r="I221" s="15" t="str">
        <f t="shared" ca="1" si="40"/>
        <v/>
      </c>
      <c r="R221" s="13"/>
      <c r="S221" s="13" t="str">
        <f t="shared" ca="1" si="41"/>
        <v/>
      </c>
    </row>
    <row r="222" spans="2:19" ht="13.75" customHeight="1" x14ac:dyDescent="0.2">
      <c r="B222" s="13" t="str">
        <f>IF(E222="","",VLOOKUP(E222, 'SKU Крем чиз'!$A$1:$B$50, 0, 2))</f>
        <v/>
      </c>
      <c r="C222" s="13"/>
      <c r="D222" s="13"/>
      <c r="I222" s="15" t="str">
        <f t="shared" ca="1" si="40"/>
        <v/>
      </c>
      <c r="R222" s="13"/>
      <c r="S222" s="13" t="str">
        <f t="shared" ca="1" si="41"/>
        <v/>
      </c>
    </row>
    <row r="223" spans="2:19" ht="13.75" customHeight="1" x14ac:dyDescent="0.2">
      <c r="B223" s="13" t="str">
        <f>IF(E223="","",VLOOKUP(E223, 'SKU Крем чиз'!$A$1:$B$50, 0, 2))</f>
        <v/>
      </c>
      <c r="C223" s="13"/>
      <c r="D223" s="13"/>
      <c r="I223" s="15" t="str">
        <f t="shared" ca="1" si="40"/>
        <v/>
      </c>
      <c r="R223" s="13"/>
      <c r="S223" s="13" t="str">
        <f t="shared" ca="1" si="41"/>
        <v/>
      </c>
    </row>
    <row r="224" spans="2:19" ht="13.75" customHeight="1" x14ac:dyDescent="0.2">
      <c r="B224" s="13" t="str">
        <f>IF(E224="","",VLOOKUP(E224, 'SKU Крем чиз'!$A$1:$B$50, 0, 2))</f>
        <v/>
      </c>
      <c r="C224" s="13"/>
      <c r="D224" s="13"/>
      <c r="I224" s="15" t="str">
        <f t="shared" ca="1" si="40"/>
        <v/>
      </c>
      <c r="R224" s="13"/>
      <c r="S224" s="13" t="str">
        <f t="shared" ca="1" si="41"/>
        <v/>
      </c>
    </row>
    <row r="225" spans="2:19" ht="13.75" customHeight="1" x14ac:dyDescent="0.2">
      <c r="B225" s="13" t="str">
        <f>IF(E225="","",VLOOKUP(E225, 'SKU Крем чиз'!$A$1:$B$50, 0, 2))</f>
        <v/>
      </c>
      <c r="C225" s="13"/>
      <c r="D225" s="13"/>
      <c r="I225" s="15" t="str">
        <f t="shared" ca="1" si="40"/>
        <v/>
      </c>
      <c r="R225" s="13"/>
      <c r="S225" s="13" t="str">
        <f t="shared" ca="1" si="41"/>
        <v/>
      </c>
    </row>
    <row r="226" spans="2:19" ht="13.75" customHeight="1" x14ac:dyDescent="0.2">
      <c r="B226" s="13" t="str">
        <f>IF(E226="","",VLOOKUP(E226, 'SKU Крем чиз'!$A$1:$B$50, 0, 2))</f>
        <v/>
      </c>
      <c r="C226" s="13"/>
      <c r="D226" s="13"/>
      <c r="I226" s="15" t="str">
        <f t="shared" ca="1" si="40"/>
        <v/>
      </c>
      <c r="R226" s="13"/>
      <c r="S226" s="13" t="str">
        <f t="shared" ca="1" si="41"/>
        <v/>
      </c>
    </row>
    <row r="227" spans="2:19" ht="13.75" customHeight="1" x14ac:dyDescent="0.2">
      <c r="B227" s="13" t="str">
        <f>IF(E227="","",VLOOKUP(E227, 'SKU Крем чиз'!$A$1:$B$50, 0, 2))</f>
        <v/>
      </c>
      <c r="C227" s="13"/>
      <c r="D227" s="13"/>
      <c r="I227" s="15" t="str">
        <f t="shared" ca="1" si="40"/>
        <v/>
      </c>
      <c r="R227" s="13"/>
      <c r="S227" s="13" t="str">
        <f t="shared" ca="1" si="41"/>
        <v/>
      </c>
    </row>
    <row r="228" spans="2:19" ht="13.75" customHeight="1" x14ac:dyDescent="0.2">
      <c r="B228" s="13" t="str">
        <f>IF(E228="","",VLOOKUP(E228, 'SKU Крем чиз'!$A$1:$B$50, 0, 2))</f>
        <v/>
      </c>
      <c r="C228" s="13"/>
      <c r="D228" s="13"/>
      <c r="I228" s="15" t="str">
        <f t="shared" ca="1" si="40"/>
        <v/>
      </c>
      <c r="R228" s="13"/>
      <c r="S228" s="13" t="str">
        <f t="shared" ca="1" si="41"/>
        <v/>
      </c>
    </row>
    <row r="229" spans="2:19" ht="13.75" customHeight="1" x14ac:dyDescent="0.2">
      <c r="B229" s="13" t="str">
        <f>IF(E229="","",VLOOKUP(E229, 'SKU Крем чиз'!$A$1:$B$50, 0, 2))</f>
        <v/>
      </c>
      <c r="C229" s="13"/>
      <c r="D229" s="13"/>
      <c r="I229" s="15" t="str">
        <f t="shared" ca="1" si="40"/>
        <v/>
      </c>
      <c r="R229" s="13"/>
      <c r="S229" s="13" t="str">
        <f t="shared" ca="1" si="41"/>
        <v/>
      </c>
    </row>
    <row r="230" spans="2:19" ht="13.75" customHeight="1" x14ac:dyDescent="0.2">
      <c r="B230" s="13" t="str">
        <f>IF(E230="","",VLOOKUP(E230, 'SKU Крем чиз'!$A$1:$B$50, 0, 2))</f>
        <v/>
      </c>
      <c r="C230" s="13"/>
      <c r="D230" s="13"/>
      <c r="I230" s="15" t="str">
        <f t="shared" ca="1" si="40"/>
        <v/>
      </c>
      <c r="R230" s="13"/>
      <c r="S230" s="13"/>
    </row>
    <row r="231" spans="2:19" ht="13.75" customHeight="1" x14ac:dyDescent="0.2">
      <c r="B231" s="13" t="str">
        <f>IF(E231="","",VLOOKUP(E231, 'SKU Крем чиз'!$A$1:$B$50, 0, 2))</f>
        <v/>
      </c>
      <c r="C231" s="13"/>
      <c r="D231" s="13"/>
      <c r="I231" s="15" t="str">
        <f t="shared" ca="1" si="40"/>
        <v/>
      </c>
      <c r="R231" s="13"/>
      <c r="S231" s="13"/>
    </row>
    <row r="232" spans="2:19" ht="13.75" customHeight="1" x14ac:dyDescent="0.2">
      <c r="B232" s="13" t="str">
        <f>IF(E232="","",VLOOKUP(E232, 'SKU Крем чиз'!$A$1:$B$50, 0, 2))</f>
        <v/>
      </c>
      <c r="C232" s="13"/>
      <c r="D232" s="13"/>
      <c r="I232" s="15" t="str">
        <f t="shared" ca="1" si="40"/>
        <v/>
      </c>
      <c r="R232" s="13"/>
      <c r="S232" s="13"/>
    </row>
    <row r="233" spans="2:19" ht="13.75" customHeight="1" x14ac:dyDescent="0.2">
      <c r="B233" s="13" t="str">
        <f>IF(E233="","",VLOOKUP(E233, 'SKU Крем чиз'!$A$1:$B$50, 0, 2))</f>
        <v/>
      </c>
      <c r="C233" s="13"/>
      <c r="D233" s="13"/>
      <c r="I233" s="15" t="str">
        <f t="shared" ca="1" si="40"/>
        <v/>
      </c>
      <c r="R233" s="13"/>
      <c r="S233" s="13"/>
    </row>
    <row r="234" spans="2:19" ht="13.75" customHeight="1" x14ac:dyDescent="0.2">
      <c r="B234" s="13" t="str">
        <f>IF(E234="","",VLOOKUP(E234, 'SKU Крем чиз'!$A$1:$B$50, 0, 2))</f>
        <v/>
      </c>
      <c r="C234" s="13"/>
      <c r="D234" s="13"/>
      <c r="I234" s="15" t="str">
        <f t="shared" ca="1" si="40"/>
        <v/>
      </c>
      <c r="R234" s="13"/>
      <c r="S234" s="13"/>
    </row>
    <row r="235" spans="2:19" ht="13.75" customHeight="1" x14ac:dyDescent="0.2">
      <c r="B235" s="13" t="str">
        <f>IF(E235="","",VLOOKUP(E235, 'SKU Крем чиз'!$A$1:$B$50, 0, 2))</f>
        <v/>
      </c>
      <c r="C235" s="13"/>
      <c r="D235" s="13"/>
      <c r="I235" s="15" t="str">
        <f t="shared" ca="1" si="40"/>
        <v/>
      </c>
      <c r="R235" s="13"/>
      <c r="S235" s="13"/>
    </row>
    <row r="236" spans="2:19" ht="13.75" customHeight="1" x14ac:dyDescent="0.2">
      <c r="B236" s="13" t="str">
        <f>IF(E236="","",VLOOKUP(E236, 'SKU Крем чиз'!$A$1:$B$50, 0, 2))</f>
        <v/>
      </c>
      <c r="C236" s="13"/>
      <c r="D236" s="13"/>
      <c r="I236" s="15" t="str">
        <f t="shared" ca="1" si="40"/>
        <v/>
      </c>
      <c r="R236" s="13"/>
      <c r="S236" s="13"/>
    </row>
    <row r="237" spans="2:19" ht="13.75" customHeight="1" x14ac:dyDescent="0.2">
      <c r="B237" s="13" t="str">
        <f>IF(E237="","",VLOOKUP(E237, 'SKU Крем чиз'!$A$1:$B$50, 0, 2))</f>
        <v/>
      </c>
      <c r="C237" s="13"/>
      <c r="D237" s="13"/>
      <c r="I237" s="15" t="str">
        <f t="shared" ca="1" si="40"/>
        <v/>
      </c>
      <c r="R237" s="13"/>
      <c r="S237" s="13"/>
    </row>
    <row r="238" spans="2:19" ht="13.75" customHeight="1" x14ac:dyDescent="0.2">
      <c r="B238" s="13" t="str">
        <f>IF(E238="","",VLOOKUP(E238, 'SKU Крем чиз'!$A$1:$B$50, 0, 2))</f>
        <v/>
      </c>
      <c r="C238" s="13"/>
      <c r="D238" s="13"/>
      <c r="I238" s="15" t="str">
        <f t="shared" ca="1" si="40"/>
        <v/>
      </c>
      <c r="R238" s="13"/>
      <c r="S238" s="13"/>
    </row>
    <row r="239" spans="2:19" ht="13.75" customHeight="1" x14ac:dyDescent="0.2">
      <c r="B239" s="13" t="str">
        <f>IF(E239="","",VLOOKUP(E239, 'SKU Крем чиз'!$A$1:$B$50, 0, 2))</f>
        <v/>
      </c>
      <c r="C239" s="13"/>
      <c r="D239" s="13"/>
      <c r="I239" s="15" t="str">
        <f t="shared" ca="1" si="40"/>
        <v/>
      </c>
      <c r="R239" s="13"/>
      <c r="S239" s="13"/>
    </row>
    <row r="240" spans="2:19" ht="13.75" customHeight="1" x14ac:dyDescent="0.2">
      <c r="B240" s="13" t="str">
        <f>IF(E240="","",VLOOKUP(E240, 'SKU Крем чиз'!$A$1:$B$50, 0, 2))</f>
        <v/>
      </c>
      <c r="C240" s="13"/>
      <c r="D240" s="13"/>
      <c r="I240" s="15" t="str">
        <f t="shared" ca="1" si="40"/>
        <v/>
      </c>
      <c r="R240" s="13"/>
      <c r="S240" s="13"/>
    </row>
    <row r="241" spans="2:19" ht="13.75" customHeight="1" x14ac:dyDescent="0.2">
      <c r="B241" s="13" t="str">
        <f>IF(E241="","",VLOOKUP(E241, 'SKU Крем чиз'!$A$1:$B$50, 0, 2))</f>
        <v/>
      </c>
      <c r="C241" s="13"/>
      <c r="D241" s="13"/>
      <c r="I241" s="15" t="str">
        <f t="shared" ca="1" si="40"/>
        <v/>
      </c>
      <c r="R241" s="13"/>
      <c r="S241" s="13"/>
    </row>
    <row r="242" spans="2:19" ht="13.75" customHeight="1" x14ac:dyDescent="0.2">
      <c r="B242" s="13" t="str">
        <f>IF(E242="","",VLOOKUP(E242, 'SKU Крем чиз'!$A$1:$B$50, 0, 2))</f>
        <v/>
      </c>
      <c r="C242" s="13"/>
      <c r="D242" s="13"/>
      <c r="I242" s="15" t="str">
        <f t="shared" ca="1" si="40"/>
        <v/>
      </c>
      <c r="R242" s="13"/>
      <c r="S242" s="13"/>
    </row>
    <row r="243" spans="2:19" ht="13.75" customHeight="1" x14ac:dyDescent="0.2">
      <c r="B243" s="13" t="str">
        <f>IF(E243="","",VLOOKUP(E243, 'SKU Крем чиз'!$A$1:$B$50, 0, 2))</f>
        <v/>
      </c>
      <c r="C243" s="13"/>
      <c r="D243" s="13"/>
      <c r="I243" s="15" t="str">
        <f t="shared" ca="1" si="40"/>
        <v/>
      </c>
      <c r="R243" s="13"/>
      <c r="S243" s="13"/>
    </row>
    <row r="244" spans="2:19" ht="13.75" customHeight="1" x14ac:dyDescent="0.2">
      <c r="B244" s="13" t="str">
        <f>IF(E244="","",VLOOKUP(E244, 'SKU Крем чиз'!$A$1:$B$50, 0, 2))</f>
        <v/>
      </c>
      <c r="C244" s="13"/>
      <c r="D244" s="13"/>
      <c r="I244" s="15" t="str">
        <f t="shared" ca="1" si="40"/>
        <v/>
      </c>
      <c r="R244" s="13"/>
      <c r="S244" s="13"/>
    </row>
    <row r="245" spans="2:19" ht="13.75" customHeight="1" x14ac:dyDescent="0.2">
      <c r="B245" s="13" t="str">
        <f>IF(E245="","",VLOOKUP(E245, 'SKU Крем чиз'!$A$1:$B$50, 0, 2))</f>
        <v/>
      </c>
      <c r="C245" s="13"/>
      <c r="D245" s="13"/>
      <c r="I245" s="15" t="str">
        <f t="shared" ca="1" si="40"/>
        <v/>
      </c>
      <c r="R245" s="13"/>
      <c r="S245" s="13"/>
    </row>
    <row r="246" spans="2:19" ht="13.75" customHeight="1" x14ac:dyDescent="0.2">
      <c r="B246" s="13" t="str">
        <f>IF(E246="","",VLOOKUP(E246, 'SKU Крем чиз'!$A$1:$B$50, 0, 2))</f>
        <v/>
      </c>
      <c r="C246" s="13"/>
      <c r="D246" s="13"/>
      <c r="I246" s="15" t="str">
        <f t="shared" ca="1" si="40"/>
        <v/>
      </c>
      <c r="R246" s="13"/>
      <c r="S246" s="13"/>
    </row>
    <row r="247" spans="2:19" ht="13.75" customHeight="1" x14ac:dyDescent="0.2">
      <c r="B247" s="13" t="str">
        <f>IF(E247="","",VLOOKUP(E247, 'SKU Крем чиз'!$A$1:$B$50, 0, 2))</f>
        <v/>
      </c>
      <c r="C247" s="13"/>
      <c r="D247" s="13"/>
      <c r="I247" s="15" t="str">
        <f t="shared" ca="1" si="40"/>
        <v/>
      </c>
      <c r="R247" s="13"/>
      <c r="S247" s="13"/>
    </row>
    <row r="248" spans="2:19" ht="13.75" customHeight="1" x14ac:dyDescent="0.2">
      <c r="B248" s="13" t="str">
        <f>IF(E248="","",VLOOKUP(E248, 'SKU Крем чиз'!$A$1:$B$50, 0, 2))</f>
        <v/>
      </c>
      <c r="C248" s="13"/>
      <c r="D248" s="13"/>
      <c r="I248" s="15" t="str">
        <f t="shared" ca="1" si="40"/>
        <v/>
      </c>
      <c r="R248" s="13"/>
      <c r="S248" s="13"/>
    </row>
    <row r="249" spans="2:19" ht="13.75" customHeight="1" x14ac:dyDescent="0.2">
      <c r="B249" s="13" t="str">
        <f>IF(E249="","",VLOOKUP(E249, 'SKU Крем чиз'!$A$1:$B$50, 0, 2))</f>
        <v/>
      </c>
      <c r="C249" s="13"/>
      <c r="D249" s="13"/>
      <c r="I249" s="15" t="str">
        <f t="shared" ca="1" si="40"/>
        <v/>
      </c>
      <c r="R249" s="13"/>
      <c r="S249" s="13"/>
    </row>
    <row r="250" spans="2:19" ht="13.75" customHeight="1" x14ac:dyDescent="0.2">
      <c r="B250" s="13" t="str">
        <f>IF(E250="","",VLOOKUP(E250, 'SKU Крем чиз'!$A$1:$B$50, 0, 2))</f>
        <v/>
      </c>
      <c r="C250" s="13"/>
      <c r="D250" s="13"/>
      <c r="I250" s="15" t="str">
        <f t="shared" ca="1" si="40"/>
        <v/>
      </c>
      <c r="R250" s="13"/>
      <c r="S250" s="13"/>
    </row>
    <row r="251" spans="2:19" ht="13.75" customHeight="1" x14ac:dyDescent="0.2">
      <c r="B251" s="13" t="str">
        <f>IF(E251="","",VLOOKUP(E251, 'SKU Крем чиз'!$A$1:$B$50, 0, 2))</f>
        <v/>
      </c>
      <c r="C251" s="13"/>
      <c r="D251" s="13"/>
      <c r="I251" s="15" t="str">
        <f t="shared" ca="1" si="40"/>
        <v/>
      </c>
      <c r="R251" s="13"/>
      <c r="S251" s="13"/>
    </row>
    <row r="252" spans="2:19" ht="13.75" customHeight="1" x14ac:dyDescent="0.2">
      <c r="B252" s="13" t="str">
        <f>IF(E252="","",VLOOKUP(E252, 'SKU Крем чиз'!$A$1:$B$50, 0, 2))</f>
        <v/>
      </c>
      <c r="C252" s="13"/>
      <c r="D252" s="13"/>
      <c r="I252" s="15" t="str">
        <f t="shared" ca="1" si="40"/>
        <v/>
      </c>
      <c r="R252" s="13"/>
      <c r="S252" s="13"/>
    </row>
    <row r="253" spans="2:19" ht="13.75" customHeight="1" x14ac:dyDescent="0.2">
      <c r="B253" s="13" t="str">
        <f>IF(E253="","",VLOOKUP(E253, 'SKU Крем чиз'!$A$1:$B$50, 0, 2))</f>
        <v/>
      </c>
      <c r="C253" s="13"/>
      <c r="D253" s="13"/>
      <c r="I253" s="15" t="str">
        <f t="shared" ca="1" si="40"/>
        <v/>
      </c>
      <c r="R253" s="13"/>
      <c r="S253" s="13"/>
    </row>
    <row r="254" spans="2:19" ht="13.75" customHeight="1" x14ac:dyDescent="0.2">
      <c r="B254" s="13" t="str">
        <f>IF(E254="","",VLOOKUP(E254, 'SKU Крем чиз'!$A$1:$B$50, 0, 2))</f>
        <v/>
      </c>
      <c r="C254" s="13"/>
      <c r="D254" s="13"/>
      <c r="I254" s="15" t="str">
        <f t="shared" ca="1" si="40"/>
        <v/>
      </c>
      <c r="R254" s="13"/>
      <c r="S254" s="13"/>
    </row>
    <row r="255" spans="2:19" ht="13.75" customHeight="1" x14ac:dyDescent="0.2">
      <c r="B255" s="13" t="str">
        <f>IF(E255="","",VLOOKUP(E255, 'SKU Крем чиз'!$A$1:$B$50, 0, 2))</f>
        <v/>
      </c>
      <c r="C255" s="13"/>
      <c r="D255" s="13"/>
      <c r="I255" s="15" t="str">
        <f t="shared" ca="1" si="40"/>
        <v/>
      </c>
      <c r="R255" s="13"/>
      <c r="S255" s="13"/>
    </row>
    <row r="256" spans="2:19" ht="13.75" customHeight="1" x14ac:dyDescent="0.2">
      <c r="B256" s="13" t="str">
        <f>IF(E256="","",VLOOKUP(E256, 'SKU Крем чиз'!$A$1:$B$50, 0, 2))</f>
        <v/>
      </c>
      <c r="C256" s="13"/>
      <c r="D256" s="13"/>
      <c r="I256" s="15" t="str">
        <f t="shared" ca="1" si="40"/>
        <v/>
      </c>
      <c r="R256" s="13"/>
      <c r="S256" s="13"/>
    </row>
    <row r="257" spans="2:19" ht="13.75" customHeight="1" x14ac:dyDescent="0.2">
      <c r="B257" s="13" t="str">
        <f>IF(E257="","",VLOOKUP(E257, 'SKU Крем чиз'!$A$1:$B$50, 0, 2))</f>
        <v/>
      </c>
      <c r="C257" s="13"/>
      <c r="D257" s="13"/>
      <c r="I257" s="15" t="str">
        <f t="shared" ca="1" si="40"/>
        <v/>
      </c>
      <c r="R257" s="13"/>
      <c r="S257" s="13"/>
    </row>
    <row r="258" spans="2:19" ht="13.75" customHeight="1" x14ac:dyDescent="0.2">
      <c r="B258" s="13" t="str">
        <f>IF(E258="","",VLOOKUP(E258, 'SKU Крем чиз'!$A$1:$B$50, 0, 2))</f>
        <v/>
      </c>
      <c r="C258" s="13"/>
      <c r="D258" s="13"/>
      <c r="I258" s="15" t="str">
        <f t="shared" ca="1" si="40"/>
        <v/>
      </c>
      <c r="R258" s="13"/>
      <c r="S258" s="13"/>
    </row>
    <row r="259" spans="2:19" ht="13.75" customHeight="1" x14ac:dyDescent="0.2">
      <c r="B259" s="13" t="str">
        <f>IF(E259="","",VLOOKUP(E259, 'SKU Крем чиз'!$A$1:$B$50, 0, 2))</f>
        <v/>
      </c>
      <c r="C259" s="13"/>
      <c r="D259" s="13"/>
      <c r="I259" s="15" t="str">
        <f t="shared" ref="I259:I322" ca="1" si="42">IF(J259 = "-", INDIRECT("C" &amp; ROW() - 1),"")</f>
        <v/>
      </c>
      <c r="R259" s="13"/>
      <c r="S259" s="13"/>
    </row>
    <row r="260" spans="2:19" ht="13.75" customHeight="1" x14ac:dyDescent="0.2">
      <c r="B260" s="13" t="str">
        <f>IF(E260="","",VLOOKUP(E260, 'SKU Крем чиз'!$A$1:$B$50, 0, 2))</f>
        <v/>
      </c>
      <c r="C260" s="13"/>
      <c r="D260" s="13"/>
      <c r="I260" s="15" t="str">
        <f t="shared" ca="1" si="42"/>
        <v/>
      </c>
      <c r="R260" s="13"/>
      <c r="S260" s="13"/>
    </row>
    <row r="261" spans="2:19" ht="13.75" customHeight="1" x14ac:dyDescent="0.2">
      <c r="B261" s="13" t="str">
        <f>IF(E261="","",VLOOKUP(E261, 'SKU Крем чиз'!$A$1:$B$50, 0, 2))</f>
        <v/>
      </c>
      <c r="C261" s="13"/>
      <c r="D261" s="13"/>
      <c r="I261" s="15" t="str">
        <f t="shared" ca="1" si="42"/>
        <v/>
      </c>
      <c r="R261" s="13"/>
      <c r="S261" s="13"/>
    </row>
    <row r="262" spans="2:19" ht="13.75" customHeight="1" x14ac:dyDescent="0.2">
      <c r="B262" s="13" t="str">
        <f>IF(E262="","",VLOOKUP(E262, 'SKU Крем чиз'!$A$1:$B$50, 0, 2))</f>
        <v/>
      </c>
      <c r="C262" s="13"/>
      <c r="D262" s="13"/>
      <c r="I262" s="15" t="str">
        <f t="shared" ca="1" si="42"/>
        <v/>
      </c>
      <c r="R262" s="13"/>
      <c r="S262" s="13"/>
    </row>
    <row r="263" spans="2:19" ht="13.75" customHeight="1" x14ac:dyDescent="0.2">
      <c r="B263" s="13" t="str">
        <f>IF(E263="","",VLOOKUP(E263, 'SKU Крем чиз'!$A$1:$B$50, 0, 2))</f>
        <v/>
      </c>
      <c r="C263" s="13"/>
      <c r="D263" s="13"/>
      <c r="I263" s="15" t="str">
        <f t="shared" ca="1" si="42"/>
        <v/>
      </c>
      <c r="R263" s="13"/>
      <c r="S263" s="13"/>
    </row>
    <row r="264" spans="2:19" ht="13.75" customHeight="1" x14ac:dyDescent="0.2">
      <c r="B264" s="13" t="str">
        <f>IF(E264="","",VLOOKUP(E264, 'SKU Крем чиз'!$A$1:$B$50, 0, 2))</f>
        <v/>
      </c>
      <c r="C264" s="13"/>
      <c r="D264" s="13"/>
      <c r="I264" s="15" t="str">
        <f t="shared" ca="1" si="42"/>
        <v/>
      </c>
      <c r="R264" s="13"/>
      <c r="S264" s="13"/>
    </row>
    <row r="265" spans="2:19" ht="13.75" customHeight="1" x14ac:dyDescent="0.2">
      <c r="B265" s="13" t="str">
        <f>IF(E265="","",VLOOKUP(E265, 'SKU Крем чиз'!$A$1:$B$50, 0, 2))</f>
        <v/>
      </c>
      <c r="C265" s="13"/>
      <c r="D265" s="13"/>
      <c r="I265" s="15" t="str">
        <f t="shared" ca="1" si="42"/>
        <v/>
      </c>
      <c r="R265" s="13"/>
      <c r="S265" s="13"/>
    </row>
    <row r="266" spans="2:19" ht="13.75" customHeight="1" x14ac:dyDescent="0.2">
      <c r="B266" s="13" t="str">
        <f>IF(E266="","",VLOOKUP(E266, 'SKU Крем чиз'!$A$1:$B$50, 0, 2))</f>
        <v/>
      </c>
      <c r="C266" s="13"/>
      <c r="D266" s="13"/>
      <c r="I266" s="15" t="str">
        <f t="shared" ca="1" si="42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2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2"/>
        <v/>
      </c>
    </row>
    <row r="269" spans="2:19" ht="13.75" customHeight="1" x14ac:dyDescent="0.2">
      <c r="B269" s="13"/>
      <c r="C269" s="13"/>
      <c r="D269" s="13"/>
      <c r="I269" s="15" t="str">
        <f t="shared" ca="1" si="42"/>
        <v/>
      </c>
    </row>
    <row r="270" spans="2:19" ht="13.75" customHeight="1" x14ac:dyDescent="0.2">
      <c r="B270" s="13"/>
      <c r="C270" s="13"/>
      <c r="D270" s="13"/>
      <c r="I270" s="15" t="str">
        <f t="shared" ca="1" si="42"/>
        <v/>
      </c>
    </row>
    <row r="271" spans="2:19" ht="13.75" customHeight="1" x14ac:dyDescent="0.2">
      <c r="B271" s="13"/>
      <c r="C271" s="13"/>
      <c r="D271" s="13"/>
      <c r="I271" s="15" t="str">
        <f t="shared" ca="1" si="42"/>
        <v/>
      </c>
    </row>
    <row r="272" spans="2:19" ht="13.75" customHeight="1" x14ac:dyDescent="0.2">
      <c r="B272" s="13"/>
      <c r="C272" s="13"/>
      <c r="D272" s="13"/>
      <c r="I272" s="15" t="str">
        <f t="shared" ca="1" si="42"/>
        <v/>
      </c>
    </row>
    <row r="273" spans="2:9" ht="13.75" customHeight="1" x14ac:dyDescent="0.2">
      <c r="B273" s="13"/>
      <c r="C273" s="13"/>
      <c r="D273" s="13"/>
      <c r="I273" s="15" t="str">
        <f t="shared" ca="1" si="42"/>
        <v/>
      </c>
    </row>
    <row r="274" spans="2:9" ht="13.75" customHeight="1" x14ac:dyDescent="0.2">
      <c r="B274" s="13"/>
      <c r="C274" s="13"/>
      <c r="D274" s="13"/>
      <c r="I274" s="15" t="str">
        <f t="shared" ca="1" si="42"/>
        <v/>
      </c>
    </row>
    <row r="275" spans="2:9" ht="13.75" customHeight="1" x14ac:dyDescent="0.2">
      <c r="B275" s="13"/>
      <c r="C275" s="13"/>
      <c r="D275" s="13"/>
      <c r="I275" s="15" t="str">
        <f t="shared" ca="1" si="42"/>
        <v/>
      </c>
    </row>
    <row r="276" spans="2:9" ht="13.75" customHeight="1" x14ac:dyDescent="0.2">
      <c r="B276" s="13"/>
      <c r="C276" s="13"/>
      <c r="D276" s="13"/>
      <c r="I276" s="15" t="str">
        <f t="shared" ca="1" si="42"/>
        <v/>
      </c>
    </row>
    <row r="277" spans="2:9" ht="13.75" customHeight="1" x14ac:dyDescent="0.2">
      <c r="B277" s="13"/>
      <c r="C277" s="13"/>
      <c r="D277" s="13"/>
      <c r="I277" s="15" t="str">
        <f t="shared" ca="1" si="42"/>
        <v/>
      </c>
    </row>
    <row r="278" spans="2:9" ht="13.75" customHeight="1" x14ac:dyDescent="0.2">
      <c r="B278" s="13"/>
      <c r="C278" s="13"/>
      <c r="D278" s="13"/>
      <c r="I278" s="15" t="str">
        <f t="shared" ca="1" si="42"/>
        <v/>
      </c>
    </row>
    <row r="279" spans="2:9" ht="13.75" customHeight="1" x14ac:dyDescent="0.2">
      <c r="B279" s="13"/>
      <c r="C279" s="13"/>
      <c r="D279" s="13"/>
      <c r="I279" s="15" t="str">
        <f t="shared" ca="1" si="42"/>
        <v/>
      </c>
    </row>
    <row r="280" spans="2:9" ht="13.75" customHeight="1" x14ac:dyDescent="0.2">
      <c r="B280" s="13"/>
      <c r="C280" s="13"/>
      <c r="D280" s="13"/>
      <c r="I280" s="15" t="str">
        <f t="shared" ca="1" si="42"/>
        <v/>
      </c>
    </row>
    <row r="281" spans="2:9" ht="13.75" customHeight="1" x14ac:dyDescent="0.2">
      <c r="B281" s="13"/>
      <c r="C281" s="13"/>
      <c r="D281" s="13"/>
      <c r="I281" s="15" t="str">
        <f t="shared" ca="1" si="42"/>
        <v/>
      </c>
    </row>
    <row r="282" spans="2:9" ht="13.75" customHeight="1" x14ac:dyDescent="0.2">
      <c r="B282" s="13"/>
      <c r="C282" s="13"/>
      <c r="D282" s="13"/>
      <c r="I282" s="15" t="str">
        <f t="shared" ca="1" si="42"/>
        <v/>
      </c>
    </row>
    <row r="283" spans="2:9" ht="13.75" customHeight="1" x14ac:dyDescent="0.2">
      <c r="B283" s="13"/>
      <c r="C283" s="13"/>
      <c r="D283" s="13"/>
      <c r="I283" s="15" t="str">
        <f t="shared" ca="1" si="42"/>
        <v/>
      </c>
    </row>
    <row r="284" spans="2:9" ht="13.75" customHeight="1" x14ac:dyDescent="0.2">
      <c r="B284" s="13"/>
      <c r="C284" s="13"/>
      <c r="D284" s="13"/>
      <c r="I284" s="15" t="str">
        <f t="shared" ca="1" si="42"/>
        <v/>
      </c>
    </row>
    <row r="285" spans="2:9" ht="13.75" customHeight="1" x14ac:dyDescent="0.2">
      <c r="B285" s="13"/>
      <c r="C285" s="13"/>
      <c r="D285" s="13"/>
      <c r="I285" s="15" t="str">
        <f t="shared" ca="1" si="42"/>
        <v/>
      </c>
    </row>
    <row r="286" spans="2:9" ht="13.75" customHeight="1" x14ac:dyDescent="0.2">
      <c r="B286" s="13"/>
      <c r="C286" s="13"/>
      <c r="D286" s="13"/>
      <c r="I286" s="15" t="str">
        <f t="shared" ca="1" si="42"/>
        <v/>
      </c>
    </row>
    <row r="287" spans="2:9" ht="13.75" customHeight="1" x14ac:dyDescent="0.2">
      <c r="B287" s="13"/>
      <c r="C287" s="13"/>
      <c r="D287" s="13"/>
      <c r="I287" s="15" t="str">
        <f t="shared" ca="1" si="42"/>
        <v/>
      </c>
    </row>
    <row r="288" spans="2:9" ht="13.75" customHeight="1" x14ac:dyDescent="0.2">
      <c r="B288" s="13"/>
      <c r="C288" s="13"/>
      <c r="D288" s="13"/>
      <c r="I288" s="15" t="str">
        <f t="shared" ca="1" si="42"/>
        <v/>
      </c>
    </row>
    <row r="289" spans="2:9" ht="13.75" customHeight="1" x14ac:dyDescent="0.2">
      <c r="B289" s="13"/>
      <c r="C289" s="13"/>
      <c r="D289" s="13"/>
      <c r="I289" s="15" t="str">
        <f t="shared" ca="1" si="42"/>
        <v/>
      </c>
    </row>
    <row r="290" spans="2:9" ht="13.75" customHeight="1" x14ac:dyDescent="0.2">
      <c r="B290" s="13"/>
      <c r="C290" s="13"/>
      <c r="D290" s="13"/>
      <c r="I290" s="15" t="str">
        <f t="shared" ca="1" si="42"/>
        <v/>
      </c>
    </row>
    <row r="291" spans="2:9" ht="13.75" customHeight="1" x14ac:dyDescent="0.2">
      <c r="B291" s="13"/>
      <c r="C291" s="13"/>
      <c r="D291" s="13"/>
      <c r="I291" s="15" t="str">
        <f t="shared" ca="1" si="42"/>
        <v/>
      </c>
    </row>
    <row r="292" spans="2:9" ht="13.75" customHeight="1" x14ac:dyDescent="0.2">
      <c r="B292" s="13"/>
      <c r="C292" s="13"/>
      <c r="D292" s="13"/>
      <c r="I292" s="15" t="str">
        <f t="shared" ca="1" si="42"/>
        <v/>
      </c>
    </row>
    <row r="293" spans="2:9" ht="13.75" customHeight="1" x14ac:dyDescent="0.2">
      <c r="B293" s="13"/>
      <c r="C293" s="13"/>
      <c r="D293" s="13"/>
      <c r="I293" s="15" t="str">
        <f t="shared" ca="1" si="42"/>
        <v/>
      </c>
    </row>
    <row r="294" spans="2:9" ht="13.75" customHeight="1" x14ac:dyDescent="0.2">
      <c r="B294" s="13"/>
      <c r="C294" s="13"/>
      <c r="D294" s="13"/>
      <c r="I294" s="15" t="str">
        <f t="shared" ca="1" si="42"/>
        <v/>
      </c>
    </row>
    <row r="295" spans="2:9" ht="13.75" customHeight="1" x14ac:dyDescent="0.2">
      <c r="B295" s="13"/>
      <c r="C295" s="13"/>
      <c r="D295" s="13"/>
      <c r="I295" s="15" t="str">
        <f t="shared" ca="1" si="42"/>
        <v/>
      </c>
    </row>
    <row r="296" spans="2:9" ht="13.75" customHeight="1" x14ac:dyDescent="0.2">
      <c r="B296" s="13"/>
      <c r="C296" s="13"/>
      <c r="D296" s="13"/>
      <c r="I296" s="15" t="str">
        <f t="shared" ca="1" si="42"/>
        <v/>
      </c>
    </row>
    <row r="297" spans="2:9" ht="13.75" customHeight="1" x14ac:dyDescent="0.2">
      <c r="B297" s="13"/>
      <c r="C297" s="13"/>
      <c r="D297" s="13"/>
      <c r="I297" s="15" t="str">
        <f t="shared" ca="1" si="42"/>
        <v/>
      </c>
    </row>
    <row r="298" spans="2:9" ht="13.75" customHeight="1" x14ac:dyDescent="0.2">
      <c r="B298" s="13"/>
      <c r="C298" s="13"/>
      <c r="D298" s="13"/>
      <c r="I298" s="15" t="str">
        <f t="shared" ca="1" si="42"/>
        <v/>
      </c>
    </row>
    <row r="299" spans="2:9" ht="13.75" customHeight="1" x14ac:dyDescent="0.2">
      <c r="B299" s="13"/>
      <c r="C299" s="13"/>
      <c r="D299" s="13"/>
      <c r="I299" s="15" t="str">
        <f t="shared" ca="1" si="42"/>
        <v/>
      </c>
    </row>
    <row r="300" spans="2:9" ht="13.75" customHeight="1" x14ac:dyDescent="0.2">
      <c r="B300" s="13"/>
      <c r="C300" s="13"/>
      <c r="D300" s="13"/>
      <c r="I300" s="15" t="str">
        <f t="shared" ca="1" si="42"/>
        <v/>
      </c>
    </row>
    <row r="301" spans="2:9" ht="13.75" customHeight="1" x14ac:dyDescent="0.2">
      <c r="B301" s="13"/>
      <c r="C301" s="13"/>
      <c r="D301" s="13"/>
      <c r="I301" s="15" t="str">
        <f t="shared" ca="1" si="42"/>
        <v/>
      </c>
    </row>
    <row r="302" spans="2:9" ht="13.75" customHeight="1" x14ac:dyDescent="0.2">
      <c r="B302" s="13"/>
      <c r="C302" s="13"/>
      <c r="D302" s="13"/>
      <c r="I302" s="15" t="str">
        <f t="shared" ca="1" si="42"/>
        <v/>
      </c>
    </row>
    <row r="303" spans="2:9" ht="13.75" customHeight="1" x14ac:dyDescent="0.2">
      <c r="B303" s="13"/>
      <c r="C303" s="13"/>
      <c r="D303" s="13"/>
      <c r="I303" s="15" t="str">
        <f t="shared" ca="1" si="42"/>
        <v/>
      </c>
    </row>
    <row r="304" spans="2:9" ht="13.75" customHeight="1" x14ac:dyDescent="0.2">
      <c r="B304" s="13"/>
      <c r="C304" s="13"/>
      <c r="D304" s="13"/>
      <c r="I304" s="15" t="str">
        <f t="shared" ca="1" si="42"/>
        <v/>
      </c>
    </row>
    <row r="305" spans="2:9" ht="13.75" customHeight="1" x14ac:dyDescent="0.2">
      <c r="B305" s="13"/>
      <c r="C305" s="13"/>
      <c r="D305" s="13"/>
      <c r="I305" s="15" t="str">
        <f t="shared" ca="1" si="42"/>
        <v/>
      </c>
    </row>
    <row r="306" spans="2:9" ht="13.75" customHeight="1" x14ac:dyDescent="0.2">
      <c r="B306" s="13"/>
      <c r="C306" s="13"/>
      <c r="D306" s="13"/>
      <c r="I306" s="15" t="str">
        <f t="shared" ca="1" si="42"/>
        <v/>
      </c>
    </row>
    <row r="307" spans="2:9" ht="13.75" customHeight="1" x14ac:dyDescent="0.2">
      <c r="B307" s="13"/>
      <c r="C307" s="13"/>
      <c r="D307" s="13"/>
      <c r="I307" s="15" t="str">
        <f t="shared" ca="1" si="42"/>
        <v/>
      </c>
    </row>
    <row r="308" spans="2:9" ht="13.75" customHeight="1" x14ac:dyDescent="0.2">
      <c r="B308" s="13"/>
      <c r="C308" s="13"/>
      <c r="D308" s="13"/>
      <c r="I308" s="15" t="str">
        <f t="shared" ca="1" si="42"/>
        <v/>
      </c>
    </row>
    <row r="309" spans="2:9" ht="13.75" customHeight="1" x14ac:dyDescent="0.2">
      <c r="B309" s="13"/>
      <c r="C309" s="13"/>
      <c r="D309" s="13"/>
      <c r="I309" s="15" t="str">
        <f t="shared" ca="1" si="42"/>
        <v/>
      </c>
    </row>
    <row r="310" spans="2:9" ht="13.75" customHeight="1" x14ac:dyDescent="0.2">
      <c r="B310" s="13"/>
      <c r="C310" s="13"/>
      <c r="D310" s="13"/>
      <c r="I310" s="15" t="str">
        <f t="shared" ca="1" si="42"/>
        <v/>
      </c>
    </row>
    <row r="311" spans="2:9" ht="13.75" customHeight="1" x14ac:dyDescent="0.2">
      <c r="B311" s="13"/>
      <c r="C311" s="13"/>
      <c r="D311" s="13"/>
      <c r="I311" s="15" t="str">
        <f t="shared" ca="1" si="42"/>
        <v/>
      </c>
    </row>
    <row r="312" spans="2:9" ht="13.75" customHeight="1" x14ac:dyDescent="0.2">
      <c r="B312" s="13"/>
      <c r="C312" s="13"/>
      <c r="D312" s="13"/>
      <c r="I312" s="15" t="str">
        <f t="shared" ca="1" si="42"/>
        <v/>
      </c>
    </row>
    <row r="313" spans="2:9" ht="13.75" customHeight="1" x14ac:dyDescent="0.2">
      <c r="B313" s="13"/>
      <c r="C313" s="13"/>
      <c r="D313" s="13"/>
      <c r="I313" s="15" t="str">
        <f t="shared" ca="1" si="42"/>
        <v/>
      </c>
    </row>
    <row r="314" spans="2:9" ht="13.75" customHeight="1" x14ac:dyDescent="0.2">
      <c r="B314" s="13"/>
      <c r="C314" s="13"/>
      <c r="D314" s="13"/>
      <c r="I314" s="15" t="str">
        <f t="shared" ca="1" si="42"/>
        <v/>
      </c>
    </row>
    <row r="315" spans="2:9" ht="13.75" customHeight="1" x14ac:dyDescent="0.2">
      <c r="B315" s="13"/>
      <c r="C315" s="13"/>
      <c r="D315" s="13"/>
      <c r="I315" s="15" t="str">
        <f t="shared" ca="1" si="42"/>
        <v/>
      </c>
    </row>
    <row r="316" spans="2:9" ht="13.75" customHeight="1" x14ac:dyDescent="0.2">
      <c r="B316" s="13"/>
      <c r="C316" s="13"/>
      <c r="D316" s="13"/>
      <c r="I316" s="15" t="str">
        <f t="shared" ca="1" si="42"/>
        <v/>
      </c>
    </row>
    <row r="317" spans="2:9" ht="13.75" customHeight="1" x14ac:dyDescent="0.2">
      <c r="I317" s="15" t="str">
        <f t="shared" ca="1" si="42"/>
        <v/>
      </c>
    </row>
    <row r="318" spans="2:9" ht="13.75" customHeight="1" x14ac:dyDescent="0.2">
      <c r="I318" s="15" t="str">
        <f t="shared" ca="1" si="42"/>
        <v/>
      </c>
    </row>
    <row r="319" spans="2:9" ht="13.75" customHeight="1" x14ac:dyDescent="0.2">
      <c r="I319" s="15" t="str">
        <f t="shared" ca="1" si="42"/>
        <v/>
      </c>
    </row>
    <row r="320" spans="2:9" ht="13.75" customHeight="1" x14ac:dyDescent="0.2">
      <c r="I320" s="15" t="str">
        <f t="shared" ca="1" si="42"/>
        <v/>
      </c>
    </row>
    <row r="321" spans="9:9" ht="13.75" customHeight="1" x14ac:dyDescent="0.2">
      <c r="I321" s="15" t="str">
        <f t="shared" ca="1" si="42"/>
        <v/>
      </c>
    </row>
    <row r="322" spans="9:9" ht="13.75" customHeight="1" x14ac:dyDescent="0.2">
      <c r="I322" s="15" t="str">
        <f t="shared" ca="1" si="42"/>
        <v/>
      </c>
    </row>
    <row r="323" spans="9:9" ht="13.75" customHeight="1" x14ac:dyDescent="0.2">
      <c r="I323" s="15" t="str">
        <f t="shared" ref="I323:I326" ca="1" si="43">IF(J323 = "-", INDIRECT("C" &amp; ROW() - 1),"")</f>
        <v/>
      </c>
    </row>
    <row r="324" spans="9:9" ht="13.75" customHeight="1" x14ac:dyDescent="0.2">
      <c r="I324" s="15" t="str">
        <f t="shared" ca="1" si="43"/>
        <v/>
      </c>
    </row>
    <row r="325" spans="9:9" ht="13.75" customHeight="1" x14ac:dyDescent="0.2">
      <c r="I325" s="15" t="str">
        <f t="shared" ca="1" si="43"/>
        <v/>
      </c>
    </row>
    <row r="326" spans="9:9" ht="13.75" customHeight="1" x14ac:dyDescent="0.2">
      <c r="I326" s="15" t="str">
        <f t="shared" ca="1" si="43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266">
    <cfRule type="expression" dxfId="90" priority="2">
      <formula>$B3&lt;&gt;#REF!</formula>
    </cfRule>
    <cfRule type="expression" dxfId="89" priority="3">
      <formula>$B3&lt;&gt;#REF!</formula>
    </cfRule>
    <cfRule type="expression" dxfId="88" priority="4">
      <formula>$B3&lt;&gt;#REF!</formula>
    </cfRule>
    <cfRule type="expression" dxfId="87" priority="5">
      <formula>$B3&lt;&gt;#REF!</formula>
    </cfRule>
    <cfRule type="expression" dxfId="86" priority="6">
      <formula>$B3&lt;&gt;#REF!</formula>
    </cfRule>
    <cfRule type="expression" dxfId="85" priority="7">
      <formula>$B3&lt;&gt;#REF!</formula>
    </cfRule>
    <cfRule type="expression" dxfId="84" priority="8">
      <formula>$B3&lt;&gt;#REF!</formula>
    </cfRule>
    <cfRule type="expression" dxfId="83" priority="9">
      <formula>$B3&lt;&gt;#REF!</formula>
    </cfRule>
    <cfRule type="expression" dxfId="82" priority="10">
      <formula>$B3&lt;&gt;#REF!</formula>
    </cfRule>
    <cfRule type="expression" dxfId="81" priority="11">
      <formula>$B3&lt;&gt;#REF!</formula>
    </cfRule>
    <cfRule type="expression" dxfId="80" priority="12">
      <formula>$B3&lt;&gt;#REF!</formula>
    </cfRule>
    <cfRule type="expression" dxfId="79" priority="13">
      <formula>$B3&lt;&gt;#REF!</formula>
    </cfRule>
    <cfRule type="expression" dxfId="78" priority="14">
      <formula>$B3&lt;&gt;#REF!</formula>
    </cfRule>
    <cfRule type="expression" dxfId="77" priority="15">
      <formula>$B3&lt;&gt;#REF!</formula>
    </cfRule>
    <cfRule type="expression" dxfId="76" priority="16">
      <formula>$B3&lt;&gt;#REF!</formula>
    </cfRule>
    <cfRule type="expression" dxfId="75" priority="17">
      <formula>$B3&lt;&gt;#REF!</formula>
    </cfRule>
    <cfRule type="expression" dxfId="74" priority="18">
      <formula>$B3&lt;&gt;#REF!</formula>
    </cfRule>
    <cfRule type="expression" dxfId="73" priority="19">
      <formula>$B3&lt;&gt;#REF!</formula>
    </cfRule>
  </conditionalFormatting>
  <conditionalFormatting sqref="G5:G1048576">
    <cfRule type="expression" dxfId="72" priority="20">
      <formula>IF(I5="",0, G5)  &lt; - 0.05* IF(I5="",0,I5)</formula>
    </cfRule>
    <cfRule type="expression" dxfId="71" priority="21">
      <formula>AND(IF(I5="",0, G5)  &gt;= - 0.05* IF(I5="",0,I5), IF(I5="",0, G5) &lt; 0)</formula>
    </cfRule>
    <cfRule type="expression" dxfId="70" priority="22">
      <formula>AND(IF(I5="",0, G5)  &lt;= 0.05* IF(I5="",0,I5), IF(I5="",0, G5) &gt; 0)</formula>
    </cfRule>
    <cfRule type="expression" dxfId="69" priority="23">
      <formula>IF(I5="",0,G5)  &gt; 0.05* IF(I5="",0,I5)</formula>
    </cfRule>
  </conditionalFormatting>
  <conditionalFormatting sqref="G2">
    <cfRule type="expression" dxfId="68" priority="24">
      <formula>SUMIF(G3:G123,"&gt;0")-SUMIF(G3:G123,"&lt;0") &gt; 1</formula>
    </cfRule>
    <cfRule type="expression" dxfId="67" priority="25">
      <formula>IF(I2="",0, G2)  &lt; - 0.05* IF(I2="",0,I2)</formula>
    </cfRule>
    <cfRule type="expression" dxfId="66" priority="26">
      <formula>AND(IF(I2="",0, G2)  &gt;= - 0.05* IF(I2="",0,I2), IF(I2="",0, G2) &lt; 0)</formula>
    </cfRule>
    <cfRule type="expression" dxfId="65" priority="27">
      <formula>AND(IF(I2="",0, G2)  &lt;= 0.05* IF(I2="",0,I2), IF(I2="",0, G2) &gt; 0)</formula>
    </cfRule>
    <cfRule type="expression" dxfId="64" priority="28">
      <formula>IF(I2="",0,G2)  &gt; 0.05* IF(I2="",0,I2)</formula>
    </cfRule>
  </conditionalFormatting>
  <conditionalFormatting sqref="G3:G197">
    <cfRule type="expression" dxfId="63" priority="29">
      <formula>IF(I3="",0, G3)  &lt; - 0.05* IF(I3="",0,I3)</formula>
    </cfRule>
    <cfRule type="expression" dxfId="62" priority="30">
      <formula>AND(IF(I3="",0, G3)  &gt;= - 0.05* IF(I3="",0,I3), IF(I3="",0, G3) &lt; 0)</formula>
    </cfRule>
    <cfRule type="expression" dxfId="61" priority="31">
      <formula>AND(IF(I3="",0, G3)  &lt;= 0.05* IF(I3="",0,I3), IF(I3="",0, G3) &gt; 0)</formula>
    </cfRule>
    <cfRule type="expression" dxfId="60" priority="32">
      <formula>IF(I3="",0,G3)  &gt; 0.05* IF(I3="",0,I3)</formula>
    </cfRule>
    <cfRule type="expression" dxfId="59" priority="33">
      <formula>IF(I3="",0, G3)  &lt; - 0.05* IF(I3="",0,I3)</formula>
    </cfRule>
    <cfRule type="expression" dxfId="58" priority="34">
      <formula>AND(IF(I3="",0, G3)  &gt;= - 0.05* IF(I3="",0,I3), IF(I3="",0, G3) &lt; 0)</formula>
    </cfRule>
    <cfRule type="expression" dxfId="57" priority="35">
      <formula>AND(IF(I3="",0, G3)  &lt;= 0.05* IF(I3="",0,I3), IF(I3="",0, G3) &gt; 0)</formula>
    </cfRule>
    <cfRule type="expression" dxfId="56" priority="36">
      <formula>IF(I3="",0,G3)  &gt; 0.05* IF(I3="",0,I3)</formula>
    </cfRule>
    <cfRule type="expression" dxfId="55" priority="37">
      <formula>IF(I3="",0, G3)  &lt; - 0.05* IF(I3="",0,I3)</formula>
    </cfRule>
    <cfRule type="expression" dxfId="54" priority="38">
      <formula>AND(IF(I3="",0, G3)  &gt;= - 0.05* IF(I3="",0,I3), IF(I3="",0, G3) &lt; 0)</formula>
    </cfRule>
    <cfRule type="expression" dxfId="53" priority="39">
      <formula>AND(IF(I3="",0, G3)  &lt;= 0.05* IF(I3="",0,I3), IF(I3="",0, G3) &gt; 0)</formula>
    </cfRule>
    <cfRule type="expression" dxfId="52" priority="40">
      <formula>IF(I3="",0,G3)  &gt; 0.05* IF(I3="",0,I3)</formula>
    </cfRule>
  </conditionalFormatting>
  <dataValidations count="1">
    <dataValidation type="list" showInputMessage="1" sqref="B128:B266" xr:uid="{00000000-0002-0000-03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'SKU Крем чиз'!$A$1:$A$50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300-000002000000}">
          <x14:formula1>
            <xm:f>'SKU Крем чиз'!$B$1:$B$50</xm:f>
          </x14:formula1>
          <x14:formula2>
            <xm:f>0</xm:f>
          </x14:formula2>
          <xm:sqref>B3:B127</xm:sqref>
        </x14:dataValidation>
        <x14:dataValidation type="list" operator="equal" showErrorMessage="1" xr:uid="{00000000-0002-0000-0300-000003000000}">
          <x14:formula1>
            <xm:f>Заквасочники!$B$2:$B$25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26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8" t="s">
        <v>677</v>
      </c>
      <c r="E1" s="46" t="s">
        <v>678</v>
      </c>
      <c r="F1" s="46" t="s">
        <v>679</v>
      </c>
      <c r="G1" s="46" t="s">
        <v>680</v>
      </c>
      <c r="H1" s="48"/>
      <c r="I1" s="48" t="s">
        <v>681</v>
      </c>
      <c r="J1" s="12"/>
      <c r="L1" s="12"/>
      <c r="M1" s="12"/>
      <c r="N1" s="12"/>
      <c r="Q1" s="47"/>
      <c r="R1" s="47"/>
      <c r="S1" s="47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9"/>
      <c r="I2" s="49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B3" s="13" t="str">
        <f>IF(E3="","",VLOOKUP(E3, 'SKU Сливки'!$A$1:$B$50, 2, 0))</f>
        <v/>
      </c>
      <c r="C3" s="13"/>
      <c r="D3" s="13"/>
      <c r="G3" s="14" t="str">
        <f t="shared" ref="G3:G34" ca="1" si="0">IF(J3="","",(INDIRECT("N" &amp; ROW() - 1) - N3))</f>
        <v/>
      </c>
      <c r="H3" s="15" t="str">
        <f t="shared" ref="H3:H34" ca="1" si="1">IF(J3 = "-", INDIRECT("D" &amp; ROW() - 1) * 1890,"")</f>
        <v/>
      </c>
      <c r="I3" s="15" t="str">
        <f t="shared" ref="I3:I66" ca="1" si="2">IF(J3 = "-", INDIRECT("C" &amp; ROW() - 1),"")</f>
        <v/>
      </c>
      <c r="K3" s="1">
        <f t="shared" ref="K3:K34" ca="1" si="3">IF(J3 = "-", -INDIRECT("C" &amp; ROW() - 1),F3)</f>
        <v>0</v>
      </c>
      <c r="L3" s="1">
        <f t="shared" ref="L3:L34" ca="1" si="4">IF(J3 = "-", SUM(INDIRECT(ADDRESS(2,COLUMN(K3)) &amp; ":" &amp; ADDRESS(ROW(),COLUMN(K3)))), 0)</f>
        <v>0</v>
      </c>
      <c r="M3" s="1">
        <f t="shared" ref="M3:M34" si="5">IF(J3="-",1,0)</f>
        <v>0</v>
      </c>
      <c r="N3" s="1">
        <f t="shared" ref="N3:N34" ca="1" si="6">IF(L3 = 0, INDIRECT("N" &amp; ROW() - 1), L3)</f>
        <v>0</v>
      </c>
      <c r="R3" s="13" t="str">
        <f t="shared" ref="R3:R34" ca="1" si="7">IF(Q3 = "", "", Q3 / INDIRECT("D" &amp; ROW() - 1) )</f>
        <v/>
      </c>
      <c r="S3" s="13" t="str">
        <f t="shared" ref="S3:S66" ca="1" si="8">IF(J3="-",IF(ISNUMBER(SEARCH(",", INDIRECT("B" &amp; ROW() - 1) )),1,""), "")</f>
        <v/>
      </c>
    </row>
    <row r="4" spans="1:19" ht="13.75" customHeight="1" x14ac:dyDescent="0.2">
      <c r="B4" s="13" t="str">
        <f>IF(E4="","",VLOOKUP(E4, 'SKU Сливки'!$A$1:$B$50, 2, 0))</f>
        <v/>
      </c>
      <c r="C4" s="13"/>
      <c r="D4" s="13"/>
      <c r="G4" s="14" t="str">
        <f t="shared" ca="1" si="0"/>
        <v/>
      </c>
      <c r="H4" s="15" t="str">
        <f t="shared" ca="1" si="1"/>
        <v/>
      </c>
      <c r="I4" s="15" t="str">
        <f t="shared" ca="1" si="2"/>
        <v/>
      </c>
      <c r="K4" s="1">
        <f t="shared" ca="1" si="3"/>
        <v>0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  <c r="R4" s="13" t="str">
        <f t="shared" ca="1" si="7"/>
        <v/>
      </c>
      <c r="S4" s="13" t="str">
        <f t="shared" ca="1" si="8"/>
        <v/>
      </c>
    </row>
    <row r="5" spans="1:19" ht="13.75" customHeight="1" x14ac:dyDescent="0.2">
      <c r="B5" s="13" t="str">
        <f>IF(E5="","",VLOOKUP(E5, 'SKU Сливки'!$A$1:$B$50, 2, 0))</f>
        <v/>
      </c>
      <c r="C5" s="13"/>
      <c r="D5" s="13"/>
      <c r="G5" s="14" t="str">
        <f t="shared" ca="1" si="0"/>
        <v/>
      </c>
      <c r="H5" s="15" t="str">
        <f t="shared" ca="1" si="1"/>
        <v/>
      </c>
      <c r="I5" s="15" t="str">
        <f t="shared" ca="1" si="2"/>
        <v/>
      </c>
      <c r="K5" s="1">
        <f t="shared" ca="1" si="3"/>
        <v>0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  <c r="R5" s="13" t="str">
        <f t="shared" ca="1" si="7"/>
        <v/>
      </c>
      <c r="S5" s="13" t="str">
        <f t="shared" ca="1" si="8"/>
        <v/>
      </c>
    </row>
    <row r="6" spans="1:19" ht="13.75" customHeight="1" x14ac:dyDescent="0.2">
      <c r="B6" s="13" t="str">
        <f>IF(E6="","",VLOOKUP(E6, 'SKU Сливки'!$A$1:$B$50, 2, 0))</f>
        <v/>
      </c>
      <c r="C6" s="13"/>
      <c r="D6" s="13"/>
      <c r="G6" s="14" t="str">
        <f t="shared" ca="1" si="0"/>
        <v/>
      </c>
      <c r="H6" s="15" t="str">
        <f t="shared" ca="1" si="1"/>
        <v/>
      </c>
      <c r="I6" s="15" t="str">
        <f t="shared" ca="1" si="2"/>
        <v/>
      </c>
      <c r="K6" s="1">
        <f t="shared" ca="1" si="3"/>
        <v>0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  <c r="R6" s="13" t="str">
        <f t="shared" ca="1" si="7"/>
        <v/>
      </c>
      <c r="S6" s="13" t="str">
        <f t="shared" ca="1" si="8"/>
        <v/>
      </c>
    </row>
    <row r="7" spans="1:19" ht="13.75" customHeight="1" x14ac:dyDescent="0.2">
      <c r="B7" s="13" t="str">
        <f>IF(E7="","",VLOOKUP(E7, 'SKU Сливки'!$A$1:$B$50, 2, 0))</f>
        <v/>
      </c>
      <c r="C7" s="13"/>
      <c r="D7" s="13"/>
      <c r="G7" s="14" t="str">
        <f t="shared" ca="1" si="0"/>
        <v/>
      </c>
      <c r="H7" s="15" t="str">
        <f t="shared" ca="1" si="1"/>
        <v/>
      </c>
      <c r="I7" s="15" t="str">
        <f t="shared" ca="1" si="2"/>
        <v/>
      </c>
      <c r="K7" s="1">
        <f t="shared" ca="1" si="3"/>
        <v>0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  <c r="R7" s="13" t="str">
        <f t="shared" ca="1" si="7"/>
        <v/>
      </c>
      <c r="S7" s="13" t="str">
        <f t="shared" ca="1" si="8"/>
        <v/>
      </c>
    </row>
    <row r="8" spans="1:19" ht="13.75" customHeight="1" x14ac:dyDescent="0.2">
      <c r="B8" s="13" t="str">
        <f>IF(E8="","",VLOOKUP(E8, 'SKU Сливки'!$A$1:$B$50, 2, 0))</f>
        <v/>
      </c>
      <c r="C8" s="13"/>
      <c r="D8" s="13"/>
      <c r="G8" s="14" t="str">
        <f t="shared" ca="1" si="0"/>
        <v/>
      </c>
      <c r="H8" s="15" t="str">
        <f t="shared" ca="1" si="1"/>
        <v/>
      </c>
      <c r="I8" s="15" t="str">
        <f t="shared" ca="1" si="2"/>
        <v/>
      </c>
      <c r="K8" s="1">
        <f t="shared" ca="1" si="3"/>
        <v>0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  <c r="R8" s="13" t="str">
        <f t="shared" ca="1" si="7"/>
        <v/>
      </c>
      <c r="S8" s="13" t="str">
        <f t="shared" ca="1" si="8"/>
        <v/>
      </c>
    </row>
    <row r="9" spans="1:19" ht="13.75" customHeight="1" x14ac:dyDescent="0.2">
      <c r="B9" s="13" t="str">
        <f>IF(E9="","",VLOOKUP(E9, 'SKU Сливки'!$A$1:$B$50, 2, 0))</f>
        <v/>
      </c>
      <c r="C9" s="13"/>
      <c r="D9" s="13"/>
      <c r="G9" s="14" t="str">
        <f t="shared" ca="1" si="0"/>
        <v/>
      </c>
      <c r="H9" s="15" t="str">
        <f t="shared" ca="1" si="1"/>
        <v/>
      </c>
      <c r="I9" s="15" t="str">
        <f t="shared" ca="1" si="2"/>
        <v/>
      </c>
      <c r="K9" s="1">
        <f t="shared" ca="1" si="3"/>
        <v>0</v>
      </c>
      <c r="L9" s="1">
        <f t="shared" ca="1" si="4"/>
        <v>0</v>
      </c>
      <c r="M9" s="1">
        <f t="shared" si="5"/>
        <v>0</v>
      </c>
      <c r="N9" s="1">
        <f t="shared" ca="1" si="6"/>
        <v>0</v>
      </c>
      <c r="R9" s="13" t="str">
        <f t="shared" ca="1" si="7"/>
        <v/>
      </c>
      <c r="S9" s="13" t="str">
        <f t="shared" ca="1" si="8"/>
        <v/>
      </c>
    </row>
    <row r="10" spans="1:19" ht="13.75" customHeight="1" x14ac:dyDescent="0.2">
      <c r="B10" s="13" t="str">
        <f>IF(E10="","",VLOOKUP(E10, 'SKU Сливки'!$A$1:$B$50, 2, 0))</f>
        <v/>
      </c>
      <c r="C10" s="13"/>
      <c r="D10" s="13"/>
      <c r="G10" s="14" t="str">
        <f t="shared" ca="1" si="0"/>
        <v/>
      </c>
      <c r="H10" s="15" t="str">
        <f t="shared" ca="1" si="1"/>
        <v/>
      </c>
      <c r="I10" s="15" t="str">
        <f t="shared" ca="1" si="2"/>
        <v/>
      </c>
      <c r="K10" s="1">
        <f t="shared" ca="1" si="3"/>
        <v>0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  <c r="R10" s="13" t="str">
        <f t="shared" ca="1" si="7"/>
        <v/>
      </c>
      <c r="S10" s="13" t="str">
        <f t="shared" ca="1" si="8"/>
        <v/>
      </c>
    </row>
    <row r="11" spans="1:19" ht="13.75" customHeight="1" x14ac:dyDescent="0.2">
      <c r="B11" s="13" t="str">
        <f>IF(E11="","",VLOOKUP(E11, 'SKU Сливки'!$A$1:$B$50, 2, 0))</f>
        <v/>
      </c>
      <c r="C11" s="13"/>
      <c r="D11" s="13"/>
      <c r="G11" s="14" t="str">
        <f t="shared" ca="1" si="0"/>
        <v/>
      </c>
      <c r="H11" s="15" t="str">
        <f t="shared" ca="1" si="1"/>
        <v/>
      </c>
      <c r="I11" s="15" t="str">
        <f t="shared" ca="1" si="2"/>
        <v/>
      </c>
      <c r="K11" s="1">
        <f t="shared" ca="1" si="3"/>
        <v>0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  <c r="R11" s="13" t="str">
        <f t="shared" ca="1" si="7"/>
        <v/>
      </c>
      <c r="S11" s="13" t="str">
        <f t="shared" ca="1" si="8"/>
        <v/>
      </c>
    </row>
    <row r="12" spans="1:19" ht="13.75" customHeight="1" x14ac:dyDescent="0.2">
      <c r="B12" s="13" t="str">
        <f>IF(E12="","",VLOOKUP(E12, 'SKU Сливки'!$A$1:$B$50, 2, 0))</f>
        <v/>
      </c>
      <c r="C12" s="13"/>
      <c r="D12" s="13"/>
      <c r="G12" s="14" t="str">
        <f t="shared" ca="1" si="0"/>
        <v/>
      </c>
      <c r="H12" s="15" t="str">
        <f t="shared" ca="1" si="1"/>
        <v/>
      </c>
      <c r="I12" s="15" t="str">
        <f t="shared" ca="1" si="2"/>
        <v/>
      </c>
      <c r="K12" s="1">
        <f t="shared" ca="1" si="3"/>
        <v>0</v>
      </c>
      <c r="L12" s="1">
        <f t="shared" ca="1" si="4"/>
        <v>0</v>
      </c>
      <c r="M12" s="1">
        <f t="shared" si="5"/>
        <v>0</v>
      </c>
      <c r="N12" s="1">
        <f t="shared" ca="1" si="6"/>
        <v>0</v>
      </c>
      <c r="R12" s="13" t="str">
        <f t="shared" ca="1" si="7"/>
        <v/>
      </c>
      <c r="S12" s="13" t="str">
        <f t="shared" ca="1" si="8"/>
        <v/>
      </c>
    </row>
    <row r="13" spans="1:19" ht="13.75" customHeight="1" x14ac:dyDescent="0.2">
      <c r="B13" s="13" t="str">
        <f>IF(E13="","",VLOOKUP(E13, 'SKU Сливки'!$A$1:$B$50, 2, 0))</f>
        <v/>
      </c>
      <c r="C13" s="13"/>
      <c r="D13" s="13"/>
      <c r="G13" s="14" t="str">
        <f t="shared" ca="1" si="0"/>
        <v/>
      </c>
      <c r="H13" s="15" t="str">
        <f t="shared" ca="1" si="1"/>
        <v/>
      </c>
      <c r="I13" s="15" t="str">
        <f t="shared" ca="1" si="2"/>
        <v/>
      </c>
      <c r="K13" s="1">
        <f t="shared" ca="1" si="3"/>
        <v>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  <c r="R13" s="13" t="str">
        <f t="shared" ca="1" si="7"/>
        <v/>
      </c>
      <c r="S13" s="13" t="str">
        <f t="shared" ca="1" si="8"/>
        <v/>
      </c>
    </row>
    <row r="14" spans="1:19" ht="13.75" customHeight="1" x14ac:dyDescent="0.2">
      <c r="B14" s="13" t="str">
        <f>IF(E14="","",VLOOKUP(E14, 'SKU Сливки'!$A$1:$B$50, 2, 0))</f>
        <v/>
      </c>
      <c r="C14" s="13"/>
      <c r="D14" s="13"/>
      <c r="G14" s="14" t="str">
        <f t="shared" ca="1" si="0"/>
        <v/>
      </c>
      <c r="H14" s="15" t="str">
        <f t="shared" ca="1" si="1"/>
        <v/>
      </c>
      <c r="I14" s="15" t="str">
        <f t="shared" ca="1" si="2"/>
        <v/>
      </c>
      <c r="K14" s="1">
        <f t="shared" ca="1" si="3"/>
        <v>0</v>
      </c>
      <c r="L14" s="1">
        <f t="shared" ca="1" si="4"/>
        <v>0</v>
      </c>
      <c r="M14" s="1">
        <f t="shared" si="5"/>
        <v>0</v>
      </c>
      <c r="N14" s="1">
        <f t="shared" ca="1" si="6"/>
        <v>0</v>
      </c>
      <c r="R14" s="13" t="str">
        <f t="shared" ca="1" si="7"/>
        <v/>
      </c>
      <c r="S14" s="13" t="str">
        <f t="shared" ca="1" si="8"/>
        <v/>
      </c>
    </row>
    <row r="15" spans="1:19" ht="13.75" customHeight="1" x14ac:dyDescent="0.2">
      <c r="B15" s="13" t="str">
        <f>IF(E15="","",VLOOKUP(E15, 'SKU Сливки'!$A$1:$B$50, 2, 0))</f>
        <v/>
      </c>
      <c r="C15" s="13"/>
      <c r="D15" s="13"/>
      <c r="G15" s="14" t="str">
        <f t="shared" ca="1" si="0"/>
        <v/>
      </c>
      <c r="H15" s="15" t="str">
        <f t="shared" ca="1" si="1"/>
        <v/>
      </c>
      <c r="I15" s="15" t="str">
        <f t="shared" ca="1" si="2"/>
        <v/>
      </c>
      <c r="K15" s="1">
        <f t="shared" ca="1" si="3"/>
        <v>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  <c r="R15" s="13" t="str">
        <f t="shared" ca="1" si="7"/>
        <v/>
      </c>
      <c r="S15" s="13" t="str">
        <f t="shared" ca="1" si="8"/>
        <v/>
      </c>
    </row>
    <row r="16" spans="1:19" ht="13.75" customHeight="1" x14ac:dyDescent="0.2">
      <c r="B16" s="13" t="str">
        <f>IF(E16="","",VLOOKUP(E16, 'SKU Сливки'!$A$1:$B$50, 2, 0))</f>
        <v/>
      </c>
      <c r="C16" s="13"/>
      <c r="D16" s="13"/>
      <c r="G16" s="14" t="str">
        <f t="shared" ca="1" si="0"/>
        <v/>
      </c>
      <c r="H16" s="15" t="str">
        <f t="shared" ca="1" si="1"/>
        <v/>
      </c>
      <c r="I16" s="15" t="str">
        <f t="shared" ca="1" si="2"/>
        <v/>
      </c>
      <c r="K16" s="1">
        <f t="shared" ca="1" si="3"/>
        <v>0</v>
      </c>
      <c r="L16" s="1">
        <f t="shared" ca="1" si="4"/>
        <v>0</v>
      </c>
      <c r="M16" s="1">
        <f t="shared" si="5"/>
        <v>0</v>
      </c>
      <c r="N16" s="1">
        <f t="shared" ca="1" si="6"/>
        <v>0</v>
      </c>
      <c r="R16" s="13" t="str">
        <f t="shared" ca="1" si="7"/>
        <v/>
      </c>
      <c r="S16" s="13" t="str">
        <f t="shared" ca="1" si="8"/>
        <v/>
      </c>
    </row>
    <row r="17" spans="2:19" ht="13.75" customHeight="1" x14ac:dyDescent="0.2">
      <c r="B17" s="13" t="str">
        <f>IF(E17="","",VLOOKUP(E17, 'SKU Сливки'!$A$1:$B$50, 2, 0))</f>
        <v/>
      </c>
      <c r="C17" s="13"/>
      <c r="D17" s="13"/>
      <c r="G17" s="14" t="str">
        <f t="shared" ca="1" si="0"/>
        <v/>
      </c>
      <c r="H17" s="15" t="str">
        <f t="shared" ca="1" si="1"/>
        <v/>
      </c>
      <c r="I17" s="15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  <c r="R17" s="13" t="str">
        <f t="shared" ca="1" si="7"/>
        <v/>
      </c>
      <c r="S17" s="13" t="str">
        <f t="shared" ca="1" si="8"/>
        <v/>
      </c>
    </row>
    <row r="18" spans="2:19" ht="13.75" customHeight="1" x14ac:dyDescent="0.2">
      <c r="B18" s="13" t="str">
        <f>IF(E18="","",VLOOKUP(E18, 'SKU Сливки'!$A$1:$B$50, 2, 0))</f>
        <v/>
      </c>
      <c r="C18" s="13"/>
      <c r="D18" s="13"/>
      <c r="G18" s="14" t="str">
        <f t="shared" ca="1" si="0"/>
        <v/>
      </c>
      <c r="H18" s="15" t="str">
        <f t="shared" ca="1" si="1"/>
        <v/>
      </c>
      <c r="I18" s="15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  <c r="R18" s="13" t="str">
        <f t="shared" ca="1" si="7"/>
        <v/>
      </c>
      <c r="S18" s="13" t="str">
        <f t="shared" ca="1" si="8"/>
        <v/>
      </c>
    </row>
    <row r="19" spans="2:19" ht="13.75" customHeight="1" x14ac:dyDescent="0.2">
      <c r="B19" s="13" t="str">
        <f>IF(E19="","",VLOOKUP(E19, 'SKU Сливки'!$A$1:$B$50, 2, 0))</f>
        <v/>
      </c>
      <c r="C19" s="13"/>
      <c r="D19" s="13"/>
      <c r="G19" s="14" t="str">
        <f t="shared" ca="1" si="0"/>
        <v/>
      </c>
      <c r="H19" s="15" t="str">
        <f t="shared" ca="1" si="1"/>
        <v/>
      </c>
      <c r="I19" s="15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  <c r="R19" s="13" t="str">
        <f t="shared" ca="1" si="7"/>
        <v/>
      </c>
      <c r="S19" s="13" t="str">
        <f t="shared" ca="1" si="8"/>
        <v/>
      </c>
    </row>
    <row r="20" spans="2:19" ht="13.75" customHeight="1" x14ac:dyDescent="0.2">
      <c r="B20" s="13" t="str">
        <f>IF(E20="","",VLOOKUP(E20, 'SKU Сливки'!$A$1:$B$50, 2, 0))</f>
        <v/>
      </c>
      <c r="C20" s="13"/>
      <c r="D20" s="13"/>
      <c r="G20" s="14" t="str">
        <f t="shared" ca="1" si="0"/>
        <v/>
      </c>
      <c r="H20" s="15" t="str">
        <f t="shared" ca="1" si="1"/>
        <v/>
      </c>
      <c r="I20" s="15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  <c r="R20" s="13" t="str">
        <f t="shared" ca="1" si="7"/>
        <v/>
      </c>
      <c r="S20" s="13" t="str">
        <f t="shared" ca="1" si="8"/>
        <v/>
      </c>
    </row>
    <row r="21" spans="2:19" ht="13.75" customHeight="1" x14ac:dyDescent="0.2">
      <c r="B21" s="13" t="str">
        <f>IF(E21="","",VLOOKUP(E21, 'SKU Сливки'!$A$1:$B$50, 2, 0))</f>
        <v/>
      </c>
      <c r="C21" s="13"/>
      <c r="D21" s="13"/>
      <c r="G21" s="14" t="str">
        <f t="shared" ca="1" si="0"/>
        <v/>
      </c>
      <c r="H21" s="15" t="str">
        <f t="shared" ca="1" si="1"/>
        <v/>
      </c>
      <c r="I21" s="15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0</v>
      </c>
      <c r="R21" s="13" t="str">
        <f t="shared" ca="1" si="7"/>
        <v/>
      </c>
      <c r="S21" s="13" t="str">
        <f t="shared" ca="1" si="8"/>
        <v/>
      </c>
    </row>
    <row r="22" spans="2:19" ht="13.75" customHeight="1" x14ac:dyDescent="0.2">
      <c r="B22" s="13" t="str">
        <f>IF(E22="","",VLOOKUP(E22, 'SKU Сливки'!$A$1:$B$50, 2, 0))</f>
        <v/>
      </c>
      <c r="C22" s="13"/>
      <c r="D22" s="13"/>
      <c r="G22" s="14" t="str">
        <f t="shared" ca="1" si="0"/>
        <v/>
      </c>
      <c r="H22" s="15" t="str">
        <f t="shared" ca="1" si="1"/>
        <v/>
      </c>
      <c r="I22" s="15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  <c r="R22" s="13" t="str">
        <f t="shared" ca="1" si="7"/>
        <v/>
      </c>
      <c r="S22" s="13" t="str">
        <f t="shared" ca="1" si="8"/>
        <v/>
      </c>
    </row>
    <row r="23" spans="2:19" ht="13.75" customHeight="1" x14ac:dyDescent="0.2">
      <c r="B23" s="13" t="str">
        <f>IF(E23="","",VLOOKUP(E23, 'SKU Сливки'!$A$1:$B$50, 2, 0))</f>
        <v/>
      </c>
      <c r="C23" s="13"/>
      <c r="D23" s="13"/>
      <c r="G23" s="14" t="str">
        <f t="shared" ca="1" si="0"/>
        <v/>
      </c>
      <c r="H23" s="15" t="str">
        <f t="shared" ca="1" si="1"/>
        <v/>
      </c>
      <c r="I23" s="15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  <c r="R23" s="13" t="str">
        <f t="shared" ca="1" si="7"/>
        <v/>
      </c>
      <c r="S23" s="13" t="str">
        <f t="shared" ca="1" si="8"/>
        <v/>
      </c>
    </row>
    <row r="24" spans="2:19" ht="13.75" customHeight="1" x14ac:dyDescent="0.2">
      <c r="B24" s="13" t="str">
        <f>IF(E24="","",VLOOKUP(E24, 'SKU Сливки'!$A$1:$B$50, 2, 0))</f>
        <v/>
      </c>
      <c r="C24" s="13"/>
      <c r="D24" s="13"/>
      <c r="G24" s="14" t="str">
        <f t="shared" ca="1" si="0"/>
        <v/>
      </c>
      <c r="H24" s="15" t="str">
        <f t="shared" ca="1" si="1"/>
        <v/>
      </c>
      <c r="I24" s="15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  <c r="R24" s="13" t="str">
        <f t="shared" ca="1" si="7"/>
        <v/>
      </c>
      <c r="S24" s="13" t="str">
        <f t="shared" ca="1" si="8"/>
        <v/>
      </c>
    </row>
    <row r="25" spans="2:19" ht="13.75" customHeight="1" x14ac:dyDescent="0.2">
      <c r="B25" s="13" t="str">
        <f>IF(E25="","",VLOOKUP(E25, 'SKU Сливки'!$A$1:$B$50, 2, 0))</f>
        <v/>
      </c>
      <c r="C25" s="13"/>
      <c r="D25" s="13"/>
      <c r="G25" s="14" t="str">
        <f t="shared" ca="1" si="0"/>
        <v/>
      </c>
      <c r="H25" s="15" t="str">
        <f t="shared" ca="1" si="1"/>
        <v/>
      </c>
      <c r="I25" s="15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  <c r="R25" s="13" t="str">
        <f t="shared" ca="1" si="7"/>
        <v/>
      </c>
      <c r="S25" s="13" t="str">
        <f t="shared" ca="1" si="8"/>
        <v/>
      </c>
    </row>
    <row r="26" spans="2:19" ht="13.75" customHeight="1" x14ac:dyDescent="0.2">
      <c r="B26" s="13" t="str">
        <f>IF(E26="","",VLOOKUP(E26, 'SKU Сливки'!$A$1:$B$50, 2, 0))</f>
        <v/>
      </c>
      <c r="C26" s="13"/>
      <c r="D26" s="13"/>
      <c r="G26" s="14" t="str">
        <f t="shared" ca="1" si="0"/>
        <v/>
      </c>
      <c r="H26" s="15" t="str">
        <f t="shared" ca="1" si="1"/>
        <v/>
      </c>
      <c r="I26" s="15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  <c r="R26" s="13" t="str">
        <f t="shared" ca="1" si="7"/>
        <v/>
      </c>
      <c r="S26" s="13" t="str">
        <f t="shared" ca="1" si="8"/>
        <v/>
      </c>
    </row>
    <row r="27" spans="2:19" ht="13.75" customHeight="1" x14ac:dyDescent="0.2">
      <c r="B27" s="13" t="str">
        <f>IF(E27="","",VLOOKUP(E27, 'SKU Сливки'!$A$1:$B$50, 2, 0))</f>
        <v/>
      </c>
      <c r="C27" s="13"/>
      <c r="D27" s="13"/>
      <c r="G27" s="14" t="str">
        <f t="shared" ca="1" si="0"/>
        <v/>
      </c>
      <c r="H27" s="15" t="str">
        <f t="shared" ca="1" si="1"/>
        <v/>
      </c>
      <c r="I27" s="15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  <c r="R27" s="13" t="str">
        <f t="shared" ca="1" si="7"/>
        <v/>
      </c>
      <c r="S27" s="13" t="str">
        <f t="shared" ca="1" si="8"/>
        <v/>
      </c>
    </row>
    <row r="28" spans="2:19" ht="13.75" customHeight="1" x14ac:dyDescent="0.2">
      <c r="B28" s="13" t="str">
        <f>IF(E28="","",VLOOKUP(E28, 'SKU Сливки'!$A$1:$B$50, 2, 0))</f>
        <v/>
      </c>
      <c r="C28" s="13"/>
      <c r="D28" s="13"/>
      <c r="G28" s="14" t="str">
        <f t="shared" ca="1" si="0"/>
        <v/>
      </c>
      <c r="H28" s="15" t="str">
        <f t="shared" ca="1" si="1"/>
        <v/>
      </c>
      <c r="I28" s="15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0</v>
      </c>
      <c r="R28" s="13" t="str">
        <f t="shared" ca="1" si="7"/>
        <v/>
      </c>
      <c r="S28" s="13" t="str">
        <f t="shared" ca="1" si="8"/>
        <v/>
      </c>
    </row>
    <row r="29" spans="2:19" ht="13.75" customHeight="1" x14ac:dyDescent="0.2">
      <c r="B29" s="13" t="str">
        <f>IF(E29="","",VLOOKUP(E29, 'SKU Сливки'!$A$1:$B$50, 2, 0))</f>
        <v/>
      </c>
      <c r="C29" s="13"/>
      <c r="D29" s="13"/>
      <c r="G29" s="14" t="str">
        <f t="shared" ca="1" si="0"/>
        <v/>
      </c>
      <c r="H29" s="15" t="str">
        <f t="shared" ca="1" si="1"/>
        <v/>
      </c>
      <c r="I29" s="15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0</v>
      </c>
      <c r="R29" s="13" t="str">
        <f t="shared" ca="1" si="7"/>
        <v/>
      </c>
      <c r="S29" s="13" t="str">
        <f t="shared" ca="1" si="8"/>
        <v/>
      </c>
    </row>
    <row r="30" spans="2:19" ht="13.75" customHeight="1" x14ac:dyDescent="0.2">
      <c r="B30" s="13" t="str">
        <f>IF(E30="","",VLOOKUP(E30, 'SKU Сливки'!$A$1:$B$50, 2, 0))</f>
        <v/>
      </c>
      <c r="C30" s="13"/>
      <c r="D30" s="13"/>
      <c r="G30" s="14" t="str">
        <f t="shared" ca="1" si="0"/>
        <v/>
      </c>
      <c r="H30" s="15" t="str">
        <f t="shared" ca="1" si="1"/>
        <v/>
      </c>
      <c r="I30" s="15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0</v>
      </c>
      <c r="R30" s="13" t="str">
        <f t="shared" ca="1" si="7"/>
        <v/>
      </c>
      <c r="S30" s="13" t="str">
        <f t="shared" ca="1" si="8"/>
        <v/>
      </c>
    </row>
    <row r="31" spans="2:19" ht="13.75" customHeight="1" x14ac:dyDescent="0.2">
      <c r="B31" s="13" t="str">
        <f>IF(E31="","",VLOOKUP(E31, 'SKU Сливки'!$A$1:$B$50, 2, 0))</f>
        <v/>
      </c>
      <c r="C31" s="13"/>
      <c r="D31" s="13"/>
      <c r="G31" s="14" t="str">
        <f t="shared" ca="1" si="0"/>
        <v/>
      </c>
      <c r="H31" s="15" t="str">
        <f t="shared" ca="1" si="1"/>
        <v/>
      </c>
      <c r="I31" s="15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0</v>
      </c>
      <c r="R31" s="13" t="str">
        <f t="shared" ca="1" si="7"/>
        <v/>
      </c>
      <c r="S31" s="13" t="str">
        <f t="shared" ca="1" si="8"/>
        <v/>
      </c>
    </row>
    <row r="32" spans="2:19" ht="13.75" customHeight="1" x14ac:dyDescent="0.2">
      <c r="B32" s="13" t="str">
        <f>IF(E32="","",VLOOKUP(E32, 'SKU Сливки'!$A$1:$B$50, 2, 0))</f>
        <v/>
      </c>
      <c r="C32" s="13"/>
      <c r="D32" s="13"/>
      <c r="G32" s="14" t="str">
        <f t="shared" ca="1" si="0"/>
        <v/>
      </c>
      <c r="H32" s="15" t="str">
        <f t="shared" ca="1" si="1"/>
        <v/>
      </c>
      <c r="I32" s="15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0</v>
      </c>
      <c r="R32" s="13" t="str">
        <f t="shared" ca="1" si="7"/>
        <v/>
      </c>
      <c r="S32" s="13" t="str">
        <f t="shared" ca="1" si="8"/>
        <v/>
      </c>
    </row>
    <row r="33" spans="2:19" ht="13.75" customHeight="1" x14ac:dyDescent="0.2">
      <c r="B33" s="13" t="str">
        <f>IF(E33="","",VLOOKUP(E33, 'SKU Сливки'!$A$1:$B$50, 2, 0))</f>
        <v/>
      </c>
      <c r="C33" s="13"/>
      <c r="D33" s="13"/>
      <c r="G33" s="14" t="str">
        <f t="shared" ca="1" si="0"/>
        <v/>
      </c>
      <c r="H33" s="15" t="str">
        <f t="shared" ca="1" si="1"/>
        <v/>
      </c>
      <c r="I33" s="15" t="str">
        <f t="shared" ca="1" si="2"/>
        <v/>
      </c>
      <c r="K33" s="1">
        <f t="shared" ca="1" si="3"/>
        <v>0</v>
      </c>
      <c r="L33" s="1">
        <f t="shared" ca="1" si="4"/>
        <v>0</v>
      </c>
      <c r="M33" s="1">
        <f t="shared" si="5"/>
        <v>0</v>
      </c>
      <c r="N33" s="1">
        <f t="shared" ca="1" si="6"/>
        <v>0</v>
      </c>
      <c r="R33" s="13" t="str">
        <f t="shared" ca="1" si="7"/>
        <v/>
      </c>
      <c r="S33" s="13" t="str">
        <f t="shared" ca="1" si="8"/>
        <v/>
      </c>
    </row>
    <row r="34" spans="2:19" ht="13.75" customHeight="1" x14ac:dyDescent="0.2">
      <c r="B34" s="13" t="str">
        <f>IF(E34="","",VLOOKUP(E34, 'SKU Сливки'!$A$1:$B$50, 2, 0))</f>
        <v/>
      </c>
      <c r="C34" s="13"/>
      <c r="D34" s="13"/>
      <c r="G34" s="14" t="str">
        <f t="shared" ca="1" si="0"/>
        <v/>
      </c>
      <c r="H34" s="15" t="str">
        <f t="shared" ca="1" si="1"/>
        <v/>
      </c>
      <c r="I34" s="15" t="str">
        <f t="shared" ca="1" si="2"/>
        <v/>
      </c>
      <c r="K34" s="1">
        <f t="shared" ca="1" si="3"/>
        <v>0</v>
      </c>
      <c r="L34" s="1">
        <f t="shared" ca="1" si="4"/>
        <v>0</v>
      </c>
      <c r="M34" s="1">
        <f t="shared" si="5"/>
        <v>0</v>
      </c>
      <c r="N34" s="1">
        <f t="shared" ca="1" si="6"/>
        <v>0</v>
      </c>
      <c r="R34" s="13" t="str">
        <f t="shared" ca="1" si="7"/>
        <v/>
      </c>
      <c r="S34" s="13" t="str">
        <f t="shared" ca="1" si="8"/>
        <v/>
      </c>
    </row>
    <row r="35" spans="2:19" ht="13.75" customHeight="1" x14ac:dyDescent="0.2">
      <c r="B35" s="13" t="str">
        <f>IF(E35="","",VLOOKUP(E35, 'SKU Сливки'!$A$1:$B$50, 2, 0))</f>
        <v/>
      </c>
      <c r="C35" s="13"/>
      <c r="D35" s="13"/>
      <c r="G35" s="14" t="str">
        <f t="shared" ref="G35:G66" ca="1" si="9">IF(J35="","",(INDIRECT("N" &amp; ROW() - 1) - N35))</f>
        <v/>
      </c>
      <c r="H35" s="15" t="str">
        <f t="shared" ref="H35:H66" ca="1" si="10">IF(J35 = "-", INDIRECT("D" &amp; ROW() - 1) * 1890,"")</f>
        <v/>
      </c>
      <c r="I35" s="15" t="str">
        <f t="shared" ca="1" si="2"/>
        <v/>
      </c>
      <c r="K35" s="1">
        <f t="shared" ref="K35:K66" ca="1" si="11">IF(J35 = "-", -INDIRECT("C" &amp; ROW() - 1),F35)</f>
        <v>0</v>
      </c>
      <c r="L35" s="1">
        <f t="shared" ref="L35:L66" ca="1" si="12">IF(J35 = "-", SUM(INDIRECT(ADDRESS(2,COLUMN(K35)) &amp; ":" &amp; ADDRESS(ROW(),COLUMN(K35)))), 0)</f>
        <v>0</v>
      </c>
      <c r="M35" s="1">
        <f t="shared" ref="M35:M66" si="13">IF(J35="-",1,0)</f>
        <v>0</v>
      </c>
      <c r="N35" s="1">
        <f t="shared" ref="N35:N66" ca="1" si="14">IF(L35 = 0, INDIRECT("N" &amp; ROW() - 1), L35)</f>
        <v>0</v>
      </c>
      <c r="R35" s="13" t="str">
        <f t="shared" ref="R35:R66" ca="1" si="15">IF(Q35 = "", "", Q35 / INDIRECT("D" &amp; ROW() - 1) )</f>
        <v/>
      </c>
      <c r="S35" s="13" t="str">
        <f t="shared" ca="1" si="8"/>
        <v/>
      </c>
    </row>
    <row r="36" spans="2:19" ht="13.75" customHeight="1" x14ac:dyDescent="0.2">
      <c r="B36" s="13" t="str">
        <f>IF(E36="","",VLOOKUP(E36, 'SKU Сливки'!$A$1:$B$50, 2, 0))</f>
        <v/>
      </c>
      <c r="C36" s="13"/>
      <c r="D36" s="13"/>
      <c r="G36" s="14" t="str">
        <f t="shared" ca="1" si="9"/>
        <v/>
      </c>
      <c r="H36" s="15" t="str">
        <f t="shared" ca="1" si="10"/>
        <v/>
      </c>
      <c r="I36" s="15" t="str">
        <f t="shared" ca="1" si="2"/>
        <v/>
      </c>
      <c r="K36" s="1">
        <f t="shared" ca="1" si="11"/>
        <v>0</v>
      </c>
      <c r="L36" s="1">
        <f t="shared" ca="1" si="12"/>
        <v>0</v>
      </c>
      <c r="M36" s="1">
        <f t="shared" si="13"/>
        <v>0</v>
      </c>
      <c r="N36" s="1">
        <f t="shared" ca="1" si="14"/>
        <v>0</v>
      </c>
      <c r="R36" s="13" t="str">
        <f t="shared" ca="1" si="15"/>
        <v/>
      </c>
      <c r="S36" s="13" t="str">
        <f t="shared" ca="1" si="8"/>
        <v/>
      </c>
    </row>
    <row r="37" spans="2:19" ht="13.75" customHeight="1" x14ac:dyDescent="0.2">
      <c r="B37" s="13" t="str">
        <f>IF(E37="","",VLOOKUP(E37, 'SKU Сливки'!$A$1:$B$50, 2, 0))</f>
        <v/>
      </c>
      <c r="C37" s="13"/>
      <c r="D37" s="13"/>
      <c r="G37" s="14" t="str">
        <f t="shared" ca="1" si="9"/>
        <v/>
      </c>
      <c r="H37" s="15" t="str">
        <f t="shared" ca="1" si="10"/>
        <v/>
      </c>
      <c r="I37" s="15" t="str">
        <f t="shared" ca="1" si="2"/>
        <v/>
      </c>
      <c r="K37" s="1">
        <f t="shared" ca="1" si="11"/>
        <v>0</v>
      </c>
      <c r="L37" s="1">
        <f t="shared" ca="1" si="12"/>
        <v>0</v>
      </c>
      <c r="M37" s="1">
        <f t="shared" si="13"/>
        <v>0</v>
      </c>
      <c r="N37" s="1">
        <f t="shared" ca="1" si="14"/>
        <v>0</v>
      </c>
      <c r="R37" s="13" t="str">
        <f t="shared" ca="1" si="15"/>
        <v/>
      </c>
      <c r="S37" s="13" t="str">
        <f t="shared" ca="1" si="8"/>
        <v/>
      </c>
    </row>
    <row r="38" spans="2:19" ht="13.75" customHeight="1" x14ac:dyDescent="0.2">
      <c r="B38" s="13" t="str">
        <f>IF(E38="","",VLOOKUP(E38, 'SKU Сливки'!$A$1:$B$50, 2, 0))</f>
        <v/>
      </c>
      <c r="C38" s="13"/>
      <c r="D38" s="13"/>
      <c r="G38" s="14" t="str">
        <f t="shared" ca="1" si="9"/>
        <v/>
      </c>
      <c r="H38" s="15" t="str">
        <f t="shared" ca="1" si="10"/>
        <v/>
      </c>
      <c r="I38" s="15" t="str">
        <f t="shared" ca="1" si="2"/>
        <v/>
      </c>
      <c r="K38" s="1">
        <f t="shared" ca="1" si="11"/>
        <v>0</v>
      </c>
      <c r="L38" s="1">
        <f t="shared" ca="1" si="12"/>
        <v>0</v>
      </c>
      <c r="M38" s="1">
        <f t="shared" si="13"/>
        <v>0</v>
      </c>
      <c r="N38" s="1">
        <f t="shared" ca="1" si="14"/>
        <v>0</v>
      </c>
      <c r="R38" s="13" t="str">
        <f t="shared" ca="1" si="15"/>
        <v/>
      </c>
      <c r="S38" s="13" t="str">
        <f t="shared" ca="1" si="8"/>
        <v/>
      </c>
    </row>
    <row r="39" spans="2:19" ht="13.75" customHeight="1" x14ac:dyDescent="0.2">
      <c r="B39" s="13" t="str">
        <f>IF(E39="","",VLOOKUP(E39, 'SKU Сливки'!$A$1:$B$50, 2, 0))</f>
        <v/>
      </c>
      <c r="C39" s="13"/>
      <c r="D39" s="13"/>
      <c r="G39" s="14" t="str">
        <f t="shared" ca="1" si="9"/>
        <v/>
      </c>
      <c r="H39" s="15" t="str">
        <f t="shared" ca="1" si="10"/>
        <v/>
      </c>
      <c r="I39" s="15" t="str">
        <f t="shared" ca="1" si="2"/>
        <v/>
      </c>
      <c r="K39" s="1">
        <f t="shared" ca="1" si="11"/>
        <v>0</v>
      </c>
      <c r="L39" s="1">
        <f t="shared" ca="1" si="12"/>
        <v>0</v>
      </c>
      <c r="M39" s="1">
        <f t="shared" si="13"/>
        <v>0</v>
      </c>
      <c r="N39" s="1">
        <f t="shared" ca="1" si="14"/>
        <v>0</v>
      </c>
      <c r="R39" s="13" t="str">
        <f t="shared" ca="1" si="15"/>
        <v/>
      </c>
      <c r="S39" s="13" t="str">
        <f t="shared" ca="1" si="8"/>
        <v/>
      </c>
    </row>
    <row r="40" spans="2:19" ht="13.75" customHeight="1" x14ac:dyDescent="0.2">
      <c r="B40" s="13" t="str">
        <f>IF(E40="","",VLOOKUP(E40, 'SKU Сливки'!$A$1:$B$50, 2, 0))</f>
        <v/>
      </c>
      <c r="C40" s="13"/>
      <c r="D40" s="13"/>
      <c r="G40" s="14" t="str">
        <f t="shared" ca="1" si="9"/>
        <v/>
      </c>
      <c r="H40" s="15" t="str">
        <f t="shared" ca="1" si="10"/>
        <v/>
      </c>
      <c r="I40" s="15" t="str">
        <f t="shared" ca="1" si="2"/>
        <v/>
      </c>
      <c r="K40" s="1">
        <f t="shared" ca="1" si="11"/>
        <v>0</v>
      </c>
      <c r="L40" s="1">
        <f t="shared" ca="1" si="12"/>
        <v>0</v>
      </c>
      <c r="M40" s="1">
        <f t="shared" si="13"/>
        <v>0</v>
      </c>
      <c r="N40" s="1">
        <f t="shared" ca="1" si="14"/>
        <v>0</v>
      </c>
      <c r="R40" s="13" t="str">
        <f t="shared" ca="1" si="15"/>
        <v/>
      </c>
      <c r="S40" s="13" t="str">
        <f t="shared" ca="1" si="8"/>
        <v/>
      </c>
    </row>
    <row r="41" spans="2:19" ht="13.75" customHeight="1" x14ac:dyDescent="0.2">
      <c r="B41" s="13" t="str">
        <f>IF(E41="","",VLOOKUP(E41, 'SKU Сливки'!$A$1:$B$50, 2, 0))</f>
        <v/>
      </c>
      <c r="C41" s="13"/>
      <c r="D41" s="13"/>
      <c r="G41" s="14" t="str">
        <f t="shared" ca="1" si="9"/>
        <v/>
      </c>
      <c r="H41" s="15" t="str">
        <f t="shared" ca="1" si="10"/>
        <v/>
      </c>
      <c r="I41" s="15" t="str">
        <f t="shared" ca="1" si="2"/>
        <v/>
      </c>
      <c r="K41" s="1">
        <f t="shared" ca="1" si="11"/>
        <v>0</v>
      </c>
      <c r="L41" s="1">
        <f t="shared" ca="1" si="12"/>
        <v>0</v>
      </c>
      <c r="M41" s="1">
        <f t="shared" si="13"/>
        <v>0</v>
      </c>
      <c r="N41" s="1">
        <f t="shared" ca="1" si="14"/>
        <v>0</v>
      </c>
      <c r="R41" s="13" t="str">
        <f t="shared" ca="1" si="15"/>
        <v/>
      </c>
      <c r="S41" s="13" t="str">
        <f t="shared" ca="1" si="8"/>
        <v/>
      </c>
    </row>
    <row r="42" spans="2:19" ht="13.75" customHeight="1" x14ac:dyDescent="0.2">
      <c r="B42" s="13" t="str">
        <f>IF(E42="","",VLOOKUP(E42, 'SKU Сливки'!$A$1:$B$50, 2, 0))</f>
        <v/>
      </c>
      <c r="C42" s="13"/>
      <c r="D42" s="13"/>
      <c r="G42" s="14" t="str">
        <f t="shared" ca="1" si="9"/>
        <v/>
      </c>
      <c r="H42" s="15" t="str">
        <f t="shared" ca="1" si="10"/>
        <v/>
      </c>
      <c r="I42" s="15" t="str">
        <f t="shared" ca="1" si="2"/>
        <v/>
      </c>
      <c r="K42" s="1">
        <f t="shared" ca="1" si="11"/>
        <v>0</v>
      </c>
      <c r="L42" s="1">
        <f t="shared" ca="1" si="12"/>
        <v>0</v>
      </c>
      <c r="M42" s="1">
        <f t="shared" si="13"/>
        <v>0</v>
      </c>
      <c r="N42" s="1">
        <f t="shared" ca="1" si="14"/>
        <v>0</v>
      </c>
      <c r="R42" s="13" t="str">
        <f t="shared" ca="1" si="15"/>
        <v/>
      </c>
      <c r="S42" s="13" t="str">
        <f t="shared" ca="1" si="8"/>
        <v/>
      </c>
    </row>
    <row r="43" spans="2:19" ht="13.75" customHeight="1" x14ac:dyDescent="0.2">
      <c r="B43" s="13" t="str">
        <f>IF(E43="","",VLOOKUP(E43, 'SKU Сливки'!$A$1:$B$50, 2, 0))</f>
        <v/>
      </c>
      <c r="C43" s="13"/>
      <c r="D43" s="13"/>
      <c r="G43" s="14" t="str">
        <f t="shared" ca="1" si="9"/>
        <v/>
      </c>
      <c r="H43" s="15" t="str">
        <f t="shared" ca="1" si="10"/>
        <v/>
      </c>
      <c r="I43" s="15" t="str">
        <f t="shared" ca="1" si="2"/>
        <v/>
      </c>
      <c r="K43" s="1">
        <f t="shared" ca="1" si="11"/>
        <v>0</v>
      </c>
      <c r="L43" s="1">
        <f t="shared" ca="1" si="12"/>
        <v>0</v>
      </c>
      <c r="M43" s="1">
        <f t="shared" si="13"/>
        <v>0</v>
      </c>
      <c r="N43" s="1">
        <f t="shared" ca="1" si="14"/>
        <v>0</v>
      </c>
      <c r="R43" s="13" t="str">
        <f t="shared" ca="1" si="15"/>
        <v/>
      </c>
      <c r="S43" s="13" t="str">
        <f t="shared" ca="1" si="8"/>
        <v/>
      </c>
    </row>
    <row r="44" spans="2:19" ht="13.75" customHeight="1" x14ac:dyDescent="0.2">
      <c r="B44" s="13" t="str">
        <f>IF(E44="","",VLOOKUP(E44, 'SKU Сливки'!$A$1:$B$50, 2, 0))</f>
        <v/>
      </c>
      <c r="C44" s="13"/>
      <c r="D44" s="13"/>
      <c r="G44" s="14" t="str">
        <f t="shared" ca="1" si="9"/>
        <v/>
      </c>
      <c r="H44" s="15" t="str">
        <f t="shared" ca="1" si="10"/>
        <v/>
      </c>
      <c r="I44" s="15" t="str">
        <f t="shared" ca="1" si="2"/>
        <v/>
      </c>
      <c r="K44" s="1">
        <f t="shared" ca="1" si="11"/>
        <v>0</v>
      </c>
      <c r="L44" s="1">
        <f t="shared" ca="1" si="12"/>
        <v>0</v>
      </c>
      <c r="M44" s="1">
        <f t="shared" si="13"/>
        <v>0</v>
      </c>
      <c r="N44" s="1">
        <f t="shared" ca="1" si="14"/>
        <v>0</v>
      </c>
      <c r="R44" s="13" t="str">
        <f t="shared" ca="1" si="15"/>
        <v/>
      </c>
      <c r="S44" s="13" t="str">
        <f t="shared" ca="1" si="8"/>
        <v/>
      </c>
    </row>
    <row r="45" spans="2:19" ht="13.75" customHeight="1" x14ac:dyDescent="0.2">
      <c r="B45" s="13" t="str">
        <f>IF(E45="","",VLOOKUP(E45, 'SKU Сливки'!$A$1:$B$50, 2, 0))</f>
        <v/>
      </c>
      <c r="C45" s="13"/>
      <c r="D45" s="13"/>
      <c r="G45" s="14" t="str">
        <f t="shared" ca="1" si="9"/>
        <v/>
      </c>
      <c r="H45" s="15" t="str">
        <f t="shared" ca="1" si="10"/>
        <v/>
      </c>
      <c r="I45" s="15" t="str">
        <f t="shared" ca="1" si="2"/>
        <v/>
      </c>
      <c r="K45" s="1">
        <f t="shared" ca="1" si="11"/>
        <v>0</v>
      </c>
      <c r="L45" s="1">
        <f t="shared" ca="1" si="12"/>
        <v>0</v>
      </c>
      <c r="M45" s="1">
        <f t="shared" si="13"/>
        <v>0</v>
      </c>
      <c r="N45" s="1">
        <f t="shared" ca="1" si="14"/>
        <v>0</v>
      </c>
      <c r="R45" s="13" t="str">
        <f t="shared" ca="1" si="15"/>
        <v/>
      </c>
      <c r="S45" s="13" t="str">
        <f t="shared" ca="1" si="8"/>
        <v/>
      </c>
    </row>
    <row r="46" spans="2:19" ht="13.75" customHeight="1" x14ac:dyDescent="0.2">
      <c r="B46" s="13" t="str">
        <f>IF(E46="","",VLOOKUP(E46, 'SKU Сливки'!$A$1:$B$50, 2, 0))</f>
        <v/>
      </c>
      <c r="C46" s="13"/>
      <c r="D46" s="13"/>
      <c r="G46" s="14" t="str">
        <f t="shared" ca="1" si="9"/>
        <v/>
      </c>
      <c r="H46" s="15" t="str">
        <f t="shared" ca="1" si="10"/>
        <v/>
      </c>
      <c r="I46" s="15" t="str">
        <f t="shared" ca="1" si="2"/>
        <v/>
      </c>
      <c r="K46" s="1">
        <f t="shared" ca="1" si="11"/>
        <v>0</v>
      </c>
      <c r="L46" s="1">
        <f t="shared" ca="1" si="12"/>
        <v>0</v>
      </c>
      <c r="M46" s="1">
        <f t="shared" si="13"/>
        <v>0</v>
      </c>
      <c r="N46" s="1">
        <f t="shared" ca="1" si="14"/>
        <v>0</v>
      </c>
      <c r="R46" s="13" t="str">
        <f t="shared" ca="1" si="15"/>
        <v/>
      </c>
      <c r="S46" s="13" t="str">
        <f t="shared" ca="1" si="8"/>
        <v/>
      </c>
    </row>
    <row r="47" spans="2:19" ht="13.75" customHeight="1" x14ac:dyDescent="0.2">
      <c r="B47" s="13" t="str">
        <f>IF(E47="","",VLOOKUP(E47, 'SKU Сливки'!$A$1:$B$50, 2, 0))</f>
        <v/>
      </c>
      <c r="C47" s="13"/>
      <c r="D47" s="13"/>
      <c r="G47" s="14" t="str">
        <f t="shared" ca="1" si="9"/>
        <v/>
      </c>
      <c r="H47" s="15" t="str">
        <f t="shared" ca="1" si="10"/>
        <v/>
      </c>
      <c r="I47" s="15" t="str">
        <f t="shared" ca="1" si="2"/>
        <v/>
      </c>
      <c r="K47" s="1">
        <f t="shared" ca="1" si="11"/>
        <v>0</v>
      </c>
      <c r="L47" s="1">
        <f t="shared" ca="1" si="12"/>
        <v>0</v>
      </c>
      <c r="M47" s="1">
        <f t="shared" si="13"/>
        <v>0</v>
      </c>
      <c r="N47" s="1">
        <f t="shared" ca="1" si="14"/>
        <v>0</v>
      </c>
      <c r="R47" s="13" t="str">
        <f t="shared" ca="1" si="15"/>
        <v/>
      </c>
      <c r="S47" s="13" t="str">
        <f t="shared" ca="1" si="8"/>
        <v/>
      </c>
    </row>
    <row r="48" spans="2:19" ht="13.75" customHeight="1" x14ac:dyDescent="0.2">
      <c r="B48" s="13" t="str">
        <f>IF(E48="","",VLOOKUP(E48, 'SKU Сливки'!$A$1:$B$50, 2, 0))</f>
        <v/>
      </c>
      <c r="C48" s="13"/>
      <c r="D48" s="13"/>
      <c r="G48" s="14" t="str">
        <f t="shared" ca="1" si="9"/>
        <v/>
      </c>
      <c r="H48" s="15" t="str">
        <f t="shared" ca="1" si="10"/>
        <v/>
      </c>
      <c r="I48" s="15" t="str">
        <f t="shared" ca="1" si="2"/>
        <v/>
      </c>
      <c r="K48" s="1">
        <f t="shared" ca="1" si="11"/>
        <v>0</v>
      </c>
      <c r="L48" s="1">
        <f t="shared" ca="1" si="12"/>
        <v>0</v>
      </c>
      <c r="M48" s="1">
        <f t="shared" si="13"/>
        <v>0</v>
      </c>
      <c r="N48" s="1">
        <f t="shared" ca="1" si="14"/>
        <v>0</v>
      </c>
      <c r="R48" s="13" t="str">
        <f t="shared" ca="1" si="15"/>
        <v/>
      </c>
      <c r="S48" s="13" t="str">
        <f t="shared" ca="1" si="8"/>
        <v/>
      </c>
    </row>
    <row r="49" spans="2:19" ht="13.75" customHeight="1" x14ac:dyDescent="0.2">
      <c r="B49" s="13" t="str">
        <f>IF(E49="","",VLOOKUP(E49, 'SKU Сливки'!$A$1:$B$50, 2, 0))</f>
        <v/>
      </c>
      <c r="C49" s="13"/>
      <c r="D49" s="13"/>
      <c r="G49" s="14" t="str">
        <f t="shared" ca="1" si="9"/>
        <v/>
      </c>
      <c r="H49" s="15" t="str">
        <f t="shared" ca="1" si="10"/>
        <v/>
      </c>
      <c r="I49" s="15" t="str">
        <f t="shared" ca="1" si="2"/>
        <v/>
      </c>
      <c r="K49" s="1">
        <f t="shared" ca="1" si="11"/>
        <v>0</v>
      </c>
      <c r="L49" s="1">
        <f t="shared" ca="1" si="12"/>
        <v>0</v>
      </c>
      <c r="M49" s="1">
        <f t="shared" si="13"/>
        <v>0</v>
      </c>
      <c r="N49" s="1">
        <f t="shared" ca="1" si="14"/>
        <v>0</v>
      </c>
      <c r="R49" s="13" t="str">
        <f t="shared" ca="1" si="15"/>
        <v/>
      </c>
      <c r="S49" s="13" t="str">
        <f t="shared" ca="1" si="8"/>
        <v/>
      </c>
    </row>
    <row r="50" spans="2:19" ht="13.75" customHeight="1" x14ac:dyDescent="0.2">
      <c r="B50" s="13" t="str">
        <f>IF(E50="","",VLOOKUP(E50, 'SKU Сливки'!$A$1:$B$50, 2, 0))</f>
        <v/>
      </c>
      <c r="C50" s="13"/>
      <c r="D50" s="13"/>
      <c r="G50" s="14" t="str">
        <f t="shared" ca="1" si="9"/>
        <v/>
      </c>
      <c r="H50" s="15" t="str">
        <f t="shared" ca="1" si="10"/>
        <v/>
      </c>
      <c r="I50" s="15" t="str">
        <f t="shared" ca="1" si="2"/>
        <v/>
      </c>
      <c r="K50" s="1">
        <f t="shared" ca="1" si="11"/>
        <v>0</v>
      </c>
      <c r="L50" s="1">
        <f t="shared" ca="1" si="12"/>
        <v>0</v>
      </c>
      <c r="M50" s="1">
        <f t="shared" si="13"/>
        <v>0</v>
      </c>
      <c r="N50" s="1">
        <f t="shared" ca="1" si="14"/>
        <v>0</v>
      </c>
      <c r="R50" s="13" t="str">
        <f t="shared" ca="1" si="15"/>
        <v/>
      </c>
      <c r="S50" s="13" t="str">
        <f t="shared" ca="1" si="8"/>
        <v/>
      </c>
    </row>
    <row r="51" spans="2:19" ht="13.75" customHeight="1" x14ac:dyDescent="0.2">
      <c r="B51" s="13" t="str">
        <f>IF(E51="","",VLOOKUP(E51, 'SKU Сливки'!$A$1:$B$50, 2, 0))</f>
        <v/>
      </c>
      <c r="C51" s="13"/>
      <c r="D51" s="13"/>
      <c r="G51" s="14" t="str">
        <f t="shared" ca="1" si="9"/>
        <v/>
      </c>
      <c r="H51" s="15" t="str">
        <f t="shared" ca="1" si="10"/>
        <v/>
      </c>
      <c r="I51" s="15" t="str">
        <f t="shared" ca="1" si="2"/>
        <v/>
      </c>
      <c r="K51" s="1">
        <f t="shared" ca="1" si="11"/>
        <v>0</v>
      </c>
      <c r="L51" s="1">
        <f t="shared" ca="1" si="12"/>
        <v>0</v>
      </c>
      <c r="M51" s="1">
        <f t="shared" si="13"/>
        <v>0</v>
      </c>
      <c r="N51" s="1">
        <f t="shared" ca="1" si="14"/>
        <v>0</v>
      </c>
      <c r="R51" s="13" t="str">
        <f t="shared" ca="1" si="15"/>
        <v/>
      </c>
      <c r="S51" s="13" t="str">
        <f t="shared" ca="1" si="8"/>
        <v/>
      </c>
    </row>
    <row r="52" spans="2:19" ht="13.75" customHeight="1" x14ac:dyDescent="0.2">
      <c r="B52" s="13" t="str">
        <f>IF(E52="","",VLOOKUP(E52, 'SKU Сливки'!$A$1:$B$50, 2, 0))</f>
        <v/>
      </c>
      <c r="C52" s="13"/>
      <c r="D52" s="13"/>
      <c r="G52" s="14" t="str">
        <f t="shared" ca="1" si="9"/>
        <v/>
      </c>
      <c r="H52" s="15" t="str">
        <f t="shared" ca="1" si="10"/>
        <v/>
      </c>
      <c r="I52" s="15" t="str">
        <f t="shared" ca="1" si="2"/>
        <v/>
      </c>
      <c r="K52" s="1">
        <f t="shared" ca="1" si="11"/>
        <v>0</v>
      </c>
      <c r="L52" s="1">
        <f t="shared" ca="1" si="12"/>
        <v>0</v>
      </c>
      <c r="M52" s="1">
        <f t="shared" si="13"/>
        <v>0</v>
      </c>
      <c r="N52" s="1">
        <f t="shared" ca="1" si="14"/>
        <v>0</v>
      </c>
      <c r="R52" s="13" t="str">
        <f t="shared" ca="1" si="15"/>
        <v/>
      </c>
      <c r="S52" s="13" t="str">
        <f t="shared" ca="1" si="8"/>
        <v/>
      </c>
    </row>
    <row r="53" spans="2:19" ht="13.75" customHeight="1" x14ac:dyDescent="0.2">
      <c r="B53" s="13" t="str">
        <f>IF(E53="","",VLOOKUP(E53, 'SKU Сливки'!$A$1:$B$50, 2, 0))</f>
        <v/>
      </c>
      <c r="C53" s="13"/>
      <c r="D53" s="13"/>
      <c r="G53" s="14" t="str">
        <f t="shared" ca="1" si="9"/>
        <v/>
      </c>
      <c r="H53" s="15" t="str">
        <f t="shared" ca="1" si="10"/>
        <v/>
      </c>
      <c r="I53" s="15" t="str">
        <f t="shared" ca="1" si="2"/>
        <v/>
      </c>
      <c r="K53" s="1">
        <f t="shared" ca="1" si="11"/>
        <v>0</v>
      </c>
      <c r="L53" s="1">
        <f t="shared" ca="1" si="12"/>
        <v>0</v>
      </c>
      <c r="M53" s="1">
        <f t="shared" si="13"/>
        <v>0</v>
      </c>
      <c r="N53" s="1">
        <f t="shared" ca="1" si="14"/>
        <v>0</v>
      </c>
      <c r="R53" s="13" t="str">
        <f t="shared" ca="1" si="15"/>
        <v/>
      </c>
      <c r="S53" s="13" t="str">
        <f t="shared" ca="1" si="8"/>
        <v/>
      </c>
    </row>
    <row r="54" spans="2:19" ht="13.75" customHeight="1" x14ac:dyDescent="0.2">
      <c r="B54" s="13" t="str">
        <f>IF(E54="","",VLOOKUP(E54, 'SKU Сливки'!$A$1:$B$50, 2, 0))</f>
        <v/>
      </c>
      <c r="C54" s="13"/>
      <c r="D54" s="13"/>
      <c r="G54" s="14" t="str">
        <f t="shared" ca="1" si="9"/>
        <v/>
      </c>
      <c r="H54" s="15" t="str">
        <f t="shared" ca="1" si="10"/>
        <v/>
      </c>
      <c r="I54" s="15" t="str">
        <f t="shared" ca="1" si="2"/>
        <v/>
      </c>
      <c r="K54" s="1">
        <f t="shared" ca="1" si="11"/>
        <v>0</v>
      </c>
      <c r="L54" s="1">
        <f t="shared" ca="1" si="12"/>
        <v>0</v>
      </c>
      <c r="M54" s="1">
        <f t="shared" si="13"/>
        <v>0</v>
      </c>
      <c r="N54" s="1">
        <f t="shared" ca="1" si="14"/>
        <v>0</v>
      </c>
      <c r="R54" s="13" t="str">
        <f t="shared" ca="1" si="15"/>
        <v/>
      </c>
      <c r="S54" s="13" t="str">
        <f t="shared" ca="1" si="8"/>
        <v/>
      </c>
    </row>
    <row r="55" spans="2:19" ht="13.75" customHeight="1" x14ac:dyDescent="0.2">
      <c r="B55" s="13" t="str">
        <f>IF(E55="","",VLOOKUP(E55, 'SKU Сливки'!$A$1:$B$50, 2, 0))</f>
        <v/>
      </c>
      <c r="C55" s="13"/>
      <c r="D55" s="13"/>
      <c r="G55" s="14" t="str">
        <f t="shared" ca="1" si="9"/>
        <v/>
      </c>
      <c r="H55" s="15" t="str">
        <f t="shared" ca="1" si="10"/>
        <v/>
      </c>
      <c r="I55" s="15" t="str">
        <f t="shared" ca="1" si="2"/>
        <v/>
      </c>
      <c r="K55" s="1">
        <f t="shared" ca="1" si="11"/>
        <v>0</v>
      </c>
      <c r="L55" s="1">
        <f t="shared" ca="1" si="12"/>
        <v>0</v>
      </c>
      <c r="M55" s="1">
        <f t="shared" si="13"/>
        <v>0</v>
      </c>
      <c r="N55" s="1">
        <f t="shared" ca="1" si="14"/>
        <v>0</v>
      </c>
      <c r="R55" s="13" t="str">
        <f t="shared" ca="1" si="15"/>
        <v/>
      </c>
      <c r="S55" s="13" t="str">
        <f t="shared" ca="1" si="8"/>
        <v/>
      </c>
    </row>
    <row r="56" spans="2:19" ht="13.75" customHeight="1" x14ac:dyDescent="0.2">
      <c r="B56" s="13" t="str">
        <f>IF(E56="","",VLOOKUP(E56, 'SKU Сливки'!$A$1:$B$50, 2, 0))</f>
        <v/>
      </c>
      <c r="C56" s="13"/>
      <c r="D56" s="13"/>
      <c r="G56" s="14" t="str">
        <f t="shared" ca="1" si="9"/>
        <v/>
      </c>
      <c r="H56" s="15" t="str">
        <f t="shared" ca="1" si="10"/>
        <v/>
      </c>
      <c r="I56" s="15" t="str">
        <f t="shared" ca="1" si="2"/>
        <v/>
      </c>
      <c r="K56" s="1">
        <f t="shared" ca="1" si="11"/>
        <v>0</v>
      </c>
      <c r="L56" s="1">
        <f t="shared" ca="1" si="12"/>
        <v>0</v>
      </c>
      <c r="M56" s="1">
        <f t="shared" si="13"/>
        <v>0</v>
      </c>
      <c r="N56" s="1">
        <f t="shared" ca="1" si="14"/>
        <v>0</v>
      </c>
      <c r="R56" s="13" t="str">
        <f t="shared" ca="1" si="15"/>
        <v/>
      </c>
      <c r="S56" s="13" t="str">
        <f t="shared" ca="1" si="8"/>
        <v/>
      </c>
    </row>
    <row r="57" spans="2:19" ht="13.75" customHeight="1" x14ac:dyDescent="0.2">
      <c r="B57" s="13" t="str">
        <f>IF(E57="","",VLOOKUP(E57, 'SKU Сливки'!$A$1:$B$50, 2, 0))</f>
        <v/>
      </c>
      <c r="C57" s="13"/>
      <c r="D57" s="13"/>
      <c r="G57" s="14" t="str">
        <f t="shared" ca="1" si="9"/>
        <v/>
      </c>
      <c r="H57" s="15" t="str">
        <f t="shared" ca="1" si="10"/>
        <v/>
      </c>
      <c r="I57" s="15" t="str">
        <f t="shared" ca="1" si="2"/>
        <v/>
      </c>
      <c r="K57" s="1">
        <f t="shared" ca="1" si="11"/>
        <v>0</v>
      </c>
      <c r="L57" s="1">
        <f t="shared" ca="1" si="12"/>
        <v>0</v>
      </c>
      <c r="M57" s="1">
        <f t="shared" si="13"/>
        <v>0</v>
      </c>
      <c r="N57" s="1">
        <f t="shared" ca="1" si="14"/>
        <v>0</v>
      </c>
      <c r="R57" s="13" t="str">
        <f t="shared" ca="1" si="15"/>
        <v/>
      </c>
      <c r="S57" s="13" t="str">
        <f t="shared" ca="1" si="8"/>
        <v/>
      </c>
    </row>
    <row r="58" spans="2:19" ht="13.75" customHeight="1" x14ac:dyDescent="0.2">
      <c r="B58" s="13" t="str">
        <f>IF(E58="","",VLOOKUP(E58, 'SKU Сливки'!$A$1:$B$50, 2, 0))</f>
        <v/>
      </c>
      <c r="C58" s="13"/>
      <c r="D58" s="13"/>
      <c r="G58" s="14" t="str">
        <f t="shared" ca="1" si="9"/>
        <v/>
      </c>
      <c r="H58" s="15" t="str">
        <f t="shared" ca="1" si="10"/>
        <v/>
      </c>
      <c r="I58" s="15" t="str">
        <f t="shared" ca="1" si="2"/>
        <v/>
      </c>
      <c r="K58" s="1">
        <f t="shared" ca="1" si="11"/>
        <v>0</v>
      </c>
      <c r="L58" s="1">
        <f t="shared" ca="1" si="12"/>
        <v>0</v>
      </c>
      <c r="M58" s="1">
        <f t="shared" si="13"/>
        <v>0</v>
      </c>
      <c r="N58" s="1">
        <f t="shared" ca="1" si="14"/>
        <v>0</v>
      </c>
      <c r="R58" s="13" t="str">
        <f t="shared" ca="1" si="15"/>
        <v/>
      </c>
      <c r="S58" s="13" t="str">
        <f t="shared" ca="1" si="8"/>
        <v/>
      </c>
    </row>
    <row r="59" spans="2:19" ht="13.75" customHeight="1" x14ac:dyDescent="0.2">
      <c r="B59" s="13" t="str">
        <f>IF(E59="","",VLOOKUP(E59, 'SKU Сливки'!$A$1:$B$50, 2, 0))</f>
        <v/>
      </c>
      <c r="C59" s="13"/>
      <c r="D59" s="13"/>
      <c r="G59" s="14" t="str">
        <f t="shared" ca="1" si="9"/>
        <v/>
      </c>
      <c r="H59" s="15" t="str">
        <f t="shared" ca="1" si="10"/>
        <v/>
      </c>
      <c r="I59" s="15" t="str">
        <f t="shared" ca="1" si="2"/>
        <v/>
      </c>
      <c r="K59" s="1">
        <f t="shared" ca="1" si="11"/>
        <v>0</v>
      </c>
      <c r="L59" s="1">
        <f t="shared" ca="1" si="12"/>
        <v>0</v>
      </c>
      <c r="M59" s="1">
        <f t="shared" si="13"/>
        <v>0</v>
      </c>
      <c r="N59" s="1">
        <f t="shared" ca="1" si="14"/>
        <v>0</v>
      </c>
      <c r="R59" s="13" t="str">
        <f t="shared" ca="1" si="15"/>
        <v/>
      </c>
      <c r="S59" s="13" t="str">
        <f t="shared" ca="1" si="8"/>
        <v/>
      </c>
    </row>
    <row r="60" spans="2:19" ht="13.75" customHeight="1" x14ac:dyDescent="0.2">
      <c r="B60" s="13" t="str">
        <f>IF(E60="","",VLOOKUP(E60, 'SKU Сливки'!$A$1:$B$50, 2, 0))</f>
        <v/>
      </c>
      <c r="C60" s="13"/>
      <c r="D60" s="13"/>
      <c r="G60" s="14" t="str">
        <f t="shared" ca="1" si="9"/>
        <v/>
      </c>
      <c r="H60" s="15" t="str">
        <f t="shared" ca="1" si="10"/>
        <v/>
      </c>
      <c r="I60" s="15" t="str">
        <f t="shared" ca="1" si="2"/>
        <v/>
      </c>
      <c r="K60" s="1">
        <f t="shared" ca="1" si="11"/>
        <v>0</v>
      </c>
      <c r="L60" s="1">
        <f t="shared" ca="1" si="12"/>
        <v>0</v>
      </c>
      <c r="M60" s="1">
        <f t="shared" si="13"/>
        <v>0</v>
      </c>
      <c r="N60" s="1">
        <f t="shared" ca="1" si="14"/>
        <v>0</v>
      </c>
      <c r="R60" s="13" t="str">
        <f t="shared" ca="1" si="15"/>
        <v/>
      </c>
      <c r="S60" s="13" t="str">
        <f t="shared" ca="1" si="8"/>
        <v/>
      </c>
    </row>
    <row r="61" spans="2:19" ht="13.75" customHeight="1" x14ac:dyDescent="0.2">
      <c r="B61" s="13" t="str">
        <f>IF(E61="","",VLOOKUP(E61, 'SKU Сливки'!$A$1:$B$50, 2, 0))</f>
        <v/>
      </c>
      <c r="C61" s="13"/>
      <c r="D61" s="13"/>
      <c r="G61" s="14" t="str">
        <f t="shared" ca="1" si="9"/>
        <v/>
      </c>
      <c r="H61" s="15" t="str">
        <f t="shared" ca="1" si="10"/>
        <v/>
      </c>
      <c r="I61" s="15" t="str">
        <f t="shared" ca="1" si="2"/>
        <v/>
      </c>
      <c r="K61" s="1">
        <f t="shared" ca="1" si="11"/>
        <v>0</v>
      </c>
      <c r="L61" s="1">
        <f t="shared" ca="1" si="12"/>
        <v>0</v>
      </c>
      <c r="M61" s="1">
        <f t="shared" si="13"/>
        <v>0</v>
      </c>
      <c r="N61" s="1">
        <f t="shared" ca="1" si="14"/>
        <v>0</v>
      </c>
      <c r="R61" s="13" t="str">
        <f t="shared" ca="1" si="15"/>
        <v/>
      </c>
      <c r="S61" s="13" t="str">
        <f t="shared" ca="1" si="8"/>
        <v/>
      </c>
    </row>
    <row r="62" spans="2:19" ht="13.75" customHeight="1" x14ac:dyDescent="0.2">
      <c r="B62" s="13" t="str">
        <f>IF(E62="","",VLOOKUP(E62, 'SKU Сливки'!$A$1:$B$50, 2, 0))</f>
        <v/>
      </c>
      <c r="C62" s="13"/>
      <c r="D62" s="13"/>
      <c r="G62" s="14" t="str">
        <f t="shared" ca="1" si="9"/>
        <v/>
      </c>
      <c r="H62" s="15" t="str">
        <f t="shared" ca="1" si="10"/>
        <v/>
      </c>
      <c r="I62" s="15" t="str">
        <f t="shared" ca="1" si="2"/>
        <v/>
      </c>
      <c r="K62" s="1">
        <f t="shared" ca="1" si="11"/>
        <v>0</v>
      </c>
      <c r="L62" s="1">
        <f t="shared" ca="1" si="12"/>
        <v>0</v>
      </c>
      <c r="M62" s="1">
        <f t="shared" si="13"/>
        <v>0</v>
      </c>
      <c r="N62" s="1">
        <f t="shared" ca="1" si="14"/>
        <v>0</v>
      </c>
      <c r="R62" s="13" t="str">
        <f t="shared" ca="1" si="15"/>
        <v/>
      </c>
      <c r="S62" s="13" t="str">
        <f t="shared" ca="1" si="8"/>
        <v/>
      </c>
    </row>
    <row r="63" spans="2:19" ht="13.75" customHeight="1" x14ac:dyDescent="0.2">
      <c r="B63" s="13" t="str">
        <f>IF(E63="","",VLOOKUP(E63, 'SKU Сливки'!$A$1:$B$50, 2, 0))</f>
        <v/>
      </c>
      <c r="C63" s="13"/>
      <c r="D63" s="13"/>
      <c r="G63" s="14" t="str">
        <f t="shared" ca="1" si="9"/>
        <v/>
      </c>
      <c r="H63" s="15" t="str">
        <f t="shared" ca="1" si="10"/>
        <v/>
      </c>
      <c r="I63" s="15" t="str">
        <f t="shared" ca="1" si="2"/>
        <v/>
      </c>
      <c r="K63" s="1">
        <f t="shared" ca="1" si="11"/>
        <v>0</v>
      </c>
      <c r="L63" s="1">
        <f t="shared" ca="1" si="12"/>
        <v>0</v>
      </c>
      <c r="M63" s="1">
        <f t="shared" si="13"/>
        <v>0</v>
      </c>
      <c r="N63" s="1">
        <f t="shared" ca="1" si="14"/>
        <v>0</v>
      </c>
      <c r="R63" s="13" t="str">
        <f t="shared" ca="1" si="15"/>
        <v/>
      </c>
      <c r="S63" s="13" t="str">
        <f t="shared" ca="1" si="8"/>
        <v/>
      </c>
    </row>
    <row r="64" spans="2:19" ht="13.75" customHeight="1" x14ac:dyDescent="0.2">
      <c r="B64" s="13" t="str">
        <f>IF(E64="","",VLOOKUP(E64, 'SKU Сливки'!$A$1:$B$50, 2, 0))</f>
        <v/>
      </c>
      <c r="C64" s="13"/>
      <c r="D64" s="13"/>
      <c r="G64" s="14" t="str">
        <f t="shared" ca="1" si="9"/>
        <v/>
      </c>
      <c r="H64" s="15" t="str">
        <f t="shared" ca="1" si="10"/>
        <v/>
      </c>
      <c r="I64" s="15" t="str">
        <f t="shared" ca="1" si="2"/>
        <v/>
      </c>
      <c r="K64" s="1">
        <f t="shared" ca="1" si="11"/>
        <v>0</v>
      </c>
      <c r="L64" s="1">
        <f t="shared" ca="1" si="12"/>
        <v>0</v>
      </c>
      <c r="M64" s="1">
        <f t="shared" si="13"/>
        <v>0</v>
      </c>
      <c r="N64" s="1">
        <f t="shared" ca="1" si="14"/>
        <v>0</v>
      </c>
      <c r="R64" s="13" t="str">
        <f t="shared" ca="1" si="15"/>
        <v/>
      </c>
      <c r="S64" s="13" t="str">
        <f t="shared" ca="1" si="8"/>
        <v/>
      </c>
    </row>
    <row r="65" spans="2:19" ht="13.75" customHeight="1" x14ac:dyDescent="0.2">
      <c r="B65" s="13" t="str">
        <f>IF(E65="","",VLOOKUP(E65, 'SKU Сливки'!$A$1:$B$50, 2, 0))</f>
        <v/>
      </c>
      <c r="C65" s="13"/>
      <c r="D65" s="13"/>
      <c r="G65" s="14" t="str">
        <f t="shared" ca="1" si="9"/>
        <v/>
      </c>
      <c r="H65" s="15" t="str">
        <f t="shared" ca="1" si="10"/>
        <v/>
      </c>
      <c r="I65" s="15" t="str">
        <f t="shared" ca="1" si="2"/>
        <v/>
      </c>
      <c r="K65" s="1">
        <f t="shared" ca="1" si="11"/>
        <v>0</v>
      </c>
      <c r="L65" s="1">
        <f t="shared" ca="1" si="12"/>
        <v>0</v>
      </c>
      <c r="M65" s="1">
        <f t="shared" si="13"/>
        <v>0</v>
      </c>
      <c r="N65" s="1">
        <f t="shared" ca="1" si="14"/>
        <v>0</v>
      </c>
      <c r="R65" s="13" t="str">
        <f t="shared" ca="1" si="15"/>
        <v/>
      </c>
      <c r="S65" s="13" t="str">
        <f t="shared" ca="1" si="8"/>
        <v/>
      </c>
    </row>
    <row r="66" spans="2:19" ht="13.75" customHeight="1" x14ac:dyDescent="0.2">
      <c r="B66" s="13" t="str">
        <f>IF(E66="","",VLOOKUP(E66, 'SKU Сливки'!$A$1:$B$50, 2, 0))</f>
        <v/>
      </c>
      <c r="C66" s="13"/>
      <c r="D66" s="13"/>
      <c r="G66" s="14" t="str">
        <f t="shared" ca="1" si="9"/>
        <v/>
      </c>
      <c r="H66" s="15" t="str">
        <f t="shared" ca="1" si="10"/>
        <v/>
      </c>
      <c r="I66" s="15" t="str">
        <f t="shared" ca="1" si="2"/>
        <v/>
      </c>
      <c r="K66" s="1">
        <f t="shared" ca="1" si="11"/>
        <v>0</v>
      </c>
      <c r="L66" s="1">
        <f t="shared" ca="1" si="12"/>
        <v>0</v>
      </c>
      <c r="M66" s="1">
        <f t="shared" si="13"/>
        <v>0</v>
      </c>
      <c r="N66" s="1">
        <f t="shared" ca="1" si="14"/>
        <v>0</v>
      </c>
      <c r="R66" s="13" t="str">
        <f t="shared" ca="1" si="15"/>
        <v/>
      </c>
      <c r="S66" s="13" t="str">
        <f t="shared" ca="1" si="8"/>
        <v/>
      </c>
    </row>
    <row r="67" spans="2:19" ht="13.75" customHeight="1" x14ac:dyDescent="0.2">
      <c r="B67" s="13" t="str">
        <f>IF(E67="","",VLOOKUP(E67, 'SKU Сливки'!$A$1:$B$50, 2, 0))</f>
        <v/>
      </c>
      <c r="C67" s="13"/>
      <c r="D67" s="13"/>
      <c r="G67" s="14" t="str">
        <f t="shared" ref="G67:G98" ca="1" si="16">IF(J67="","",(INDIRECT("N" &amp; ROW() - 1) - N67))</f>
        <v/>
      </c>
      <c r="H67" s="15" t="str">
        <f t="shared" ref="H67:H98" ca="1" si="17">IF(J67 = "-", INDIRECT("D" &amp; ROW() - 1) * 1890,"")</f>
        <v/>
      </c>
      <c r="I67" s="15" t="str">
        <f t="shared" ref="I67:I130" ca="1" si="18">IF(J67 = "-", INDIRECT("C" &amp; ROW() - 1),"")</f>
        <v/>
      </c>
      <c r="K67" s="1">
        <f t="shared" ref="K67:K98" ca="1" si="19">IF(J67 = "-", -INDIRECT("C" &amp; ROW() - 1),F67)</f>
        <v>0</v>
      </c>
      <c r="L67" s="1">
        <f t="shared" ref="L67:L74" ca="1" si="20">IF(J67 = "-", SUM(INDIRECT(ADDRESS(2,COLUMN(K67)) &amp; ":" &amp; ADDRESS(ROW(),COLUMN(K67)))), 0)</f>
        <v>0</v>
      </c>
      <c r="M67" s="1">
        <f t="shared" ref="M67:M98" si="21">IF(J67="-",1,0)</f>
        <v>0</v>
      </c>
      <c r="N67" s="1">
        <f t="shared" ref="N67:N98" ca="1" si="22">IF(L67 = 0, INDIRECT("N" &amp; ROW() - 1), L67)</f>
        <v>0</v>
      </c>
      <c r="R67" s="13" t="str">
        <f t="shared" ref="R67:R98" ca="1" si="23">IF(Q67 = "", "", Q67 / INDIRECT("D" &amp; ROW() - 1) )</f>
        <v/>
      </c>
      <c r="S67" s="13" t="str">
        <f t="shared" ref="S67:S130" ca="1" si="24">IF(J67="-",IF(ISNUMBER(SEARCH(",", INDIRECT("B" &amp; ROW() - 1) )),1,""), "")</f>
        <v/>
      </c>
    </row>
    <row r="68" spans="2:19" ht="13.75" customHeight="1" x14ac:dyDescent="0.2">
      <c r="B68" s="13" t="str">
        <f>IF(E68="","",VLOOKUP(E68, 'SKU Сливки'!$A$1:$B$50, 2, 0))</f>
        <v/>
      </c>
      <c r="C68" s="13"/>
      <c r="D68" s="13"/>
      <c r="G68" s="14" t="str">
        <f t="shared" ca="1" si="16"/>
        <v/>
      </c>
      <c r="H68" s="15" t="str">
        <f t="shared" ca="1" si="17"/>
        <v/>
      </c>
      <c r="I68" s="15" t="str">
        <f t="shared" ca="1" si="18"/>
        <v/>
      </c>
      <c r="K68" s="1">
        <f t="shared" ca="1" si="19"/>
        <v>0</v>
      </c>
      <c r="L68" s="1">
        <f t="shared" ca="1" si="20"/>
        <v>0</v>
      </c>
      <c r="M68" s="1">
        <f t="shared" si="21"/>
        <v>0</v>
      </c>
      <c r="N68" s="1">
        <f t="shared" ca="1" si="22"/>
        <v>0</v>
      </c>
      <c r="R68" s="13" t="str">
        <f t="shared" ca="1" si="23"/>
        <v/>
      </c>
      <c r="S68" s="13" t="str">
        <f t="shared" ca="1" si="24"/>
        <v/>
      </c>
    </row>
    <row r="69" spans="2:19" ht="13.75" customHeight="1" x14ac:dyDescent="0.2">
      <c r="B69" s="13" t="str">
        <f>IF(E69="","",VLOOKUP(E69, 'SKU Сливки'!$A$1:$B$50, 2, 0))</f>
        <v/>
      </c>
      <c r="C69" s="13"/>
      <c r="D69" s="13"/>
      <c r="G69" s="14" t="str">
        <f t="shared" ca="1" si="16"/>
        <v/>
      </c>
      <c r="H69" s="15" t="str">
        <f t="shared" ca="1" si="17"/>
        <v/>
      </c>
      <c r="I69" s="15" t="str">
        <f t="shared" ca="1" si="18"/>
        <v/>
      </c>
      <c r="K69" s="1">
        <f t="shared" ca="1" si="19"/>
        <v>0</v>
      </c>
      <c r="L69" s="1">
        <f t="shared" ca="1" si="20"/>
        <v>0</v>
      </c>
      <c r="M69" s="1">
        <f t="shared" si="21"/>
        <v>0</v>
      </c>
      <c r="N69" s="1">
        <f t="shared" ca="1" si="22"/>
        <v>0</v>
      </c>
      <c r="R69" s="13" t="str">
        <f t="shared" ca="1" si="23"/>
        <v/>
      </c>
      <c r="S69" s="13" t="str">
        <f t="shared" ca="1" si="24"/>
        <v/>
      </c>
    </row>
    <row r="70" spans="2:19" ht="13.75" customHeight="1" x14ac:dyDescent="0.2">
      <c r="B70" s="13" t="str">
        <f>IF(E70="","",VLOOKUP(E70, 'SKU Сливки'!$A$1:$B$50, 2, 0))</f>
        <v/>
      </c>
      <c r="C70" s="13"/>
      <c r="D70" s="13"/>
      <c r="G70" s="14" t="str">
        <f t="shared" ca="1" si="16"/>
        <v/>
      </c>
      <c r="H70" s="15" t="str">
        <f t="shared" ca="1" si="17"/>
        <v/>
      </c>
      <c r="I70" s="15" t="str">
        <f t="shared" ca="1" si="18"/>
        <v/>
      </c>
      <c r="K70" s="1">
        <f t="shared" ca="1" si="19"/>
        <v>0</v>
      </c>
      <c r="L70" s="1">
        <f t="shared" ca="1" si="20"/>
        <v>0</v>
      </c>
      <c r="M70" s="1">
        <f t="shared" si="21"/>
        <v>0</v>
      </c>
      <c r="N70" s="1">
        <f t="shared" ca="1" si="22"/>
        <v>0</v>
      </c>
      <c r="R70" s="13" t="str">
        <f t="shared" ca="1" si="23"/>
        <v/>
      </c>
      <c r="S70" s="13" t="str">
        <f t="shared" ca="1" si="24"/>
        <v/>
      </c>
    </row>
    <row r="71" spans="2:19" ht="13.75" customHeight="1" x14ac:dyDescent="0.2">
      <c r="B71" s="13" t="str">
        <f>IF(E71="","",VLOOKUP(E71, 'SKU Сливки'!$A$1:$B$50, 2, 0))</f>
        <v/>
      </c>
      <c r="C71" s="13"/>
      <c r="D71" s="13"/>
      <c r="G71" s="14" t="str">
        <f t="shared" ca="1" si="16"/>
        <v/>
      </c>
      <c r="H71" s="15" t="str">
        <f t="shared" ca="1" si="17"/>
        <v/>
      </c>
      <c r="I71" s="15" t="str">
        <f t="shared" ca="1" si="18"/>
        <v/>
      </c>
      <c r="K71" s="1">
        <f t="shared" ca="1" si="19"/>
        <v>0</v>
      </c>
      <c r="L71" s="1">
        <f t="shared" ca="1" si="20"/>
        <v>0</v>
      </c>
      <c r="M71" s="1">
        <f t="shared" si="21"/>
        <v>0</v>
      </c>
      <c r="N71" s="1">
        <f t="shared" ca="1" si="22"/>
        <v>0</v>
      </c>
      <c r="R71" s="13" t="str">
        <f t="shared" ca="1" si="23"/>
        <v/>
      </c>
      <c r="S71" s="13" t="str">
        <f t="shared" ca="1" si="24"/>
        <v/>
      </c>
    </row>
    <row r="72" spans="2:19" ht="13.75" customHeight="1" x14ac:dyDescent="0.2">
      <c r="B72" s="13" t="str">
        <f>IF(E72="","",VLOOKUP(E72, 'SKU Сливки'!$A$1:$B$50, 2, 0))</f>
        <v/>
      </c>
      <c r="C72" s="13"/>
      <c r="D72" s="13"/>
      <c r="G72" s="14" t="str">
        <f t="shared" ca="1" si="16"/>
        <v/>
      </c>
      <c r="H72" s="15" t="str">
        <f t="shared" ca="1" si="17"/>
        <v/>
      </c>
      <c r="I72" s="15" t="str">
        <f t="shared" ca="1" si="18"/>
        <v/>
      </c>
      <c r="K72" s="1">
        <f t="shared" ca="1" si="19"/>
        <v>0</v>
      </c>
      <c r="L72" s="1">
        <f t="shared" ca="1" si="20"/>
        <v>0</v>
      </c>
      <c r="M72" s="1">
        <f t="shared" si="21"/>
        <v>0</v>
      </c>
      <c r="N72" s="1">
        <f t="shared" ca="1" si="22"/>
        <v>0</v>
      </c>
      <c r="R72" s="13" t="str">
        <f t="shared" ca="1" si="23"/>
        <v/>
      </c>
      <c r="S72" s="13" t="str">
        <f t="shared" ca="1" si="24"/>
        <v/>
      </c>
    </row>
    <row r="73" spans="2:19" ht="13.75" customHeight="1" x14ac:dyDescent="0.2">
      <c r="B73" s="13" t="str">
        <f>IF(E73="","",VLOOKUP(E73, 'SKU Сливки'!$A$1:$B$50, 2, 0))</f>
        <v/>
      </c>
      <c r="C73" s="13"/>
      <c r="D73" s="13"/>
      <c r="G73" s="14" t="str">
        <f t="shared" ca="1" si="16"/>
        <v/>
      </c>
      <c r="H73" s="15" t="str">
        <f t="shared" ca="1" si="17"/>
        <v/>
      </c>
      <c r="I73" s="15" t="str">
        <f t="shared" ca="1" si="18"/>
        <v/>
      </c>
      <c r="K73" s="1">
        <f t="shared" ca="1" si="19"/>
        <v>0</v>
      </c>
      <c r="L73" s="1">
        <f t="shared" ca="1" si="20"/>
        <v>0</v>
      </c>
      <c r="M73" s="1">
        <f t="shared" si="21"/>
        <v>0</v>
      </c>
      <c r="N73" s="1">
        <f t="shared" ca="1" si="22"/>
        <v>0</v>
      </c>
      <c r="R73" s="13" t="str">
        <f t="shared" ca="1" si="23"/>
        <v/>
      </c>
      <c r="S73" s="13" t="str">
        <f t="shared" ca="1" si="24"/>
        <v/>
      </c>
    </row>
    <row r="74" spans="2:19" ht="13.75" customHeight="1" x14ac:dyDescent="0.2">
      <c r="B74" s="13" t="str">
        <f>IF(E74="","",VLOOKUP(E74, 'SKU Сливки'!$A$1:$B$50, 2, 0))</f>
        <v/>
      </c>
      <c r="C74" s="13"/>
      <c r="D74" s="13"/>
      <c r="G74" s="14" t="str">
        <f t="shared" ca="1" si="16"/>
        <v/>
      </c>
      <c r="H74" s="15" t="str">
        <f t="shared" ca="1" si="17"/>
        <v/>
      </c>
      <c r="I74" s="15" t="str">
        <f t="shared" ca="1" si="18"/>
        <v/>
      </c>
      <c r="K74" s="1">
        <f t="shared" ca="1" si="19"/>
        <v>0</v>
      </c>
      <c r="L74" s="1">
        <f t="shared" ca="1" si="20"/>
        <v>0</v>
      </c>
      <c r="M74" s="1">
        <f t="shared" si="21"/>
        <v>0</v>
      </c>
      <c r="N74" s="1">
        <f t="shared" ca="1" si="22"/>
        <v>0</v>
      </c>
      <c r="R74" s="13" t="str">
        <f t="shared" ca="1" si="23"/>
        <v/>
      </c>
      <c r="S74" s="13" t="str">
        <f t="shared" ca="1" si="24"/>
        <v/>
      </c>
    </row>
    <row r="75" spans="2:19" ht="13.75" customHeight="1" x14ac:dyDescent="0.2">
      <c r="B75" s="13" t="str">
        <f>IF(E75="","",VLOOKUP(E75, 'SKU Сливки'!$A$1:$B$50, 2, 0))</f>
        <v/>
      </c>
      <c r="C75" s="13"/>
      <c r="D75" s="13"/>
      <c r="G75" s="14" t="str">
        <f t="shared" ca="1" si="16"/>
        <v/>
      </c>
      <c r="H75" s="15" t="str">
        <f t="shared" ca="1" si="17"/>
        <v/>
      </c>
      <c r="I75" s="15" t="str">
        <f t="shared" ca="1" si="18"/>
        <v/>
      </c>
      <c r="K75" s="1">
        <f t="shared" ca="1" si="19"/>
        <v>0</v>
      </c>
      <c r="L75" s="1">
        <f t="shared" ref="L75:L100" ca="1" si="25">IF(J75="-",SUM(INDIRECT(ADDRESS(2,COLUMN(K75))&amp;":"&amp;ADDRESS(ROW(),COLUMN(K75)))),0)</f>
        <v>0</v>
      </c>
      <c r="M75" s="1">
        <f t="shared" si="21"/>
        <v>0</v>
      </c>
      <c r="N75" s="1">
        <f t="shared" ca="1" si="22"/>
        <v>0</v>
      </c>
      <c r="R75" s="13" t="str">
        <f t="shared" ca="1" si="23"/>
        <v/>
      </c>
      <c r="S75" s="13" t="str">
        <f t="shared" ca="1" si="24"/>
        <v/>
      </c>
    </row>
    <row r="76" spans="2:19" ht="13.75" customHeight="1" x14ac:dyDescent="0.2">
      <c r="B76" s="13" t="str">
        <f>IF(E76="","",VLOOKUP(E76, 'SKU Сливки'!$A$1:$B$50, 2, 0))</f>
        <v/>
      </c>
      <c r="C76" s="13"/>
      <c r="D76" s="13"/>
      <c r="G76" s="14" t="str">
        <f t="shared" ca="1" si="16"/>
        <v/>
      </c>
      <c r="H76" s="15" t="str">
        <f t="shared" ca="1" si="17"/>
        <v/>
      </c>
      <c r="I76" s="15" t="str">
        <f t="shared" ca="1" si="18"/>
        <v/>
      </c>
      <c r="K76" s="1">
        <f t="shared" ca="1" si="19"/>
        <v>0</v>
      </c>
      <c r="L76" s="1">
        <f t="shared" ca="1" si="25"/>
        <v>0</v>
      </c>
      <c r="M76" s="1">
        <f t="shared" si="21"/>
        <v>0</v>
      </c>
      <c r="N76" s="1">
        <f t="shared" ca="1" si="22"/>
        <v>0</v>
      </c>
      <c r="R76" s="13" t="str">
        <f t="shared" ca="1" si="23"/>
        <v/>
      </c>
      <c r="S76" s="13" t="str">
        <f t="shared" ca="1" si="24"/>
        <v/>
      </c>
    </row>
    <row r="77" spans="2:19" ht="13.75" customHeight="1" x14ac:dyDescent="0.2">
      <c r="B77" s="13" t="str">
        <f>IF(E77="","",VLOOKUP(E77, 'SKU Сливки'!$A$1:$B$50, 2, 0))</f>
        <v/>
      </c>
      <c r="C77" s="13"/>
      <c r="D77" s="13"/>
      <c r="G77" s="14" t="str">
        <f t="shared" ca="1" si="16"/>
        <v/>
      </c>
      <c r="H77" s="15" t="str">
        <f t="shared" ca="1" si="17"/>
        <v/>
      </c>
      <c r="I77" s="15" t="str">
        <f t="shared" ca="1" si="18"/>
        <v/>
      </c>
      <c r="K77" s="1">
        <f t="shared" ca="1" si="19"/>
        <v>0</v>
      </c>
      <c r="L77" s="1">
        <f t="shared" ca="1" si="25"/>
        <v>0</v>
      </c>
      <c r="M77" s="1">
        <f t="shared" si="21"/>
        <v>0</v>
      </c>
      <c r="N77" s="1">
        <f t="shared" ca="1" si="22"/>
        <v>0</v>
      </c>
      <c r="R77" s="13" t="str">
        <f t="shared" ca="1" si="23"/>
        <v/>
      </c>
      <c r="S77" s="13" t="str">
        <f t="shared" ca="1" si="24"/>
        <v/>
      </c>
    </row>
    <row r="78" spans="2:19" ht="13.75" customHeight="1" x14ac:dyDescent="0.2">
      <c r="B78" s="13" t="str">
        <f>IF(E78="","",VLOOKUP(E78, 'SKU Сливки'!$A$1:$B$50, 2, 0))</f>
        <v/>
      </c>
      <c r="C78" s="13"/>
      <c r="D78" s="13"/>
      <c r="G78" s="14" t="str">
        <f t="shared" ca="1" si="16"/>
        <v/>
      </c>
      <c r="H78" s="15" t="str">
        <f t="shared" ca="1" si="17"/>
        <v/>
      </c>
      <c r="I78" s="15" t="str">
        <f t="shared" ca="1" si="18"/>
        <v/>
      </c>
      <c r="K78" s="1">
        <f t="shared" ca="1" si="19"/>
        <v>0</v>
      </c>
      <c r="L78" s="1">
        <f t="shared" ca="1" si="25"/>
        <v>0</v>
      </c>
      <c r="M78" s="1">
        <f t="shared" si="21"/>
        <v>0</v>
      </c>
      <c r="N78" s="1">
        <f t="shared" ca="1" si="22"/>
        <v>0</v>
      </c>
      <c r="R78" s="13" t="str">
        <f t="shared" ca="1" si="23"/>
        <v/>
      </c>
      <c r="S78" s="13" t="str">
        <f t="shared" ca="1" si="24"/>
        <v/>
      </c>
    </row>
    <row r="79" spans="2:19" ht="13.75" customHeight="1" x14ac:dyDescent="0.2">
      <c r="B79" s="13" t="str">
        <f>IF(E79="","",VLOOKUP(E79, 'SKU Сливки'!$A$1:$B$50, 2, 0))</f>
        <v/>
      </c>
      <c r="C79" s="13"/>
      <c r="D79" s="13"/>
      <c r="G79" s="14" t="str">
        <f t="shared" ca="1" si="16"/>
        <v/>
      </c>
      <c r="H79" s="15" t="str">
        <f t="shared" ca="1" si="17"/>
        <v/>
      </c>
      <c r="I79" s="15" t="str">
        <f t="shared" ca="1" si="18"/>
        <v/>
      </c>
      <c r="K79" s="1">
        <f t="shared" ca="1" si="19"/>
        <v>0</v>
      </c>
      <c r="L79" s="1">
        <f t="shared" ca="1" si="25"/>
        <v>0</v>
      </c>
      <c r="M79" s="1">
        <f t="shared" si="21"/>
        <v>0</v>
      </c>
      <c r="N79" s="1">
        <f t="shared" ca="1" si="22"/>
        <v>0</v>
      </c>
      <c r="R79" s="13" t="str">
        <f t="shared" ca="1" si="23"/>
        <v/>
      </c>
      <c r="S79" s="13" t="str">
        <f t="shared" ca="1" si="24"/>
        <v/>
      </c>
    </row>
    <row r="80" spans="2:19" ht="13.75" customHeight="1" x14ac:dyDescent="0.2">
      <c r="B80" s="13" t="str">
        <f>IF(E80="","",VLOOKUP(E80, 'SKU Сливки'!$A$1:$B$50, 2, 0))</f>
        <v/>
      </c>
      <c r="C80" s="13"/>
      <c r="D80" s="13"/>
      <c r="G80" s="14" t="str">
        <f t="shared" ca="1" si="16"/>
        <v/>
      </c>
      <c r="H80" s="15" t="str">
        <f t="shared" ca="1" si="17"/>
        <v/>
      </c>
      <c r="I80" s="15" t="str">
        <f t="shared" ca="1" si="18"/>
        <v/>
      </c>
      <c r="K80" s="1">
        <f t="shared" ca="1" si="19"/>
        <v>0</v>
      </c>
      <c r="L80" s="1">
        <f t="shared" ca="1" si="25"/>
        <v>0</v>
      </c>
      <c r="M80" s="1">
        <f t="shared" si="21"/>
        <v>0</v>
      </c>
      <c r="N80" s="1">
        <f t="shared" ca="1" si="22"/>
        <v>0</v>
      </c>
      <c r="R80" s="13" t="str">
        <f t="shared" ca="1" si="23"/>
        <v/>
      </c>
      <c r="S80" s="13" t="str">
        <f t="shared" ca="1" si="24"/>
        <v/>
      </c>
    </row>
    <row r="81" spans="2:19" ht="13.75" customHeight="1" x14ac:dyDescent="0.2">
      <c r="B81" s="13" t="str">
        <f>IF(E81="","",VLOOKUP(E81, 'SKU Сливки'!$A$1:$B$50, 2, 0))</f>
        <v/>
      </c>
      <c r="C81" s="13"/>
      <c r="D81" s="13"/>
      <c r="G81" s="14" t="str">
        <f t="shared" ca="1" si="16"/>
        <v/>
      </c>
      <c r="H81" s="15" t="str">
        <f t="shared" ca="1" si="17"/>
        <v/>
      </c>
      <c r="I81" s="15" t="str">
        <f t="shared" ca="1" si="18"/>
        <v/>
      </c>
      <c r="K81" s="1">
        <f t="shared" ca="1" si="19"/>
        <v>0</v>
      </c>
      <c r="L81" s="1">
        <f t="shared" ca="1" si="25"/>
        <v>0</v>
      </c>
      <c r="M81" s="1">
        <f t="shared" si="21"/>
        <v>0</v>
      </c>
      <c r="N81" s="1">
        <f t="shared" ca="1" si="22"/>
        <v>0</v>
      </c>
      <c r="R81" s="13" t="str">
        <f t="shared" ca="1" si="23"/>
        <v/>
      </c>
      <c r="S81" s="13" t="str">
        <f t="shared" ca="1" si="24"/>
        <v/>
      </c>
    </row>
    <row r="82" spans="2:19" ht="13.75" customHeight="1" x14ac:dyDescent="0.2">
      <c r="B82" s="13" t="str">
        <f>IF(E82="","",VLOOKUP(E82, 'SKU Сливки'!$A$1:$B$50, 2, 0))</f>
        <v/>
      </c>
      <c r="C82" s="13"/>
      <c r="D82" s="13"/>
      <c r="G82" s="14" t="str">
        <f t="shared" ca="1" si="16"/>
        <v/>
      </c>
      <c r="H82" s="15" t="str">
        <f t="shared" ca="1" si="17"/>
        <v/>
      </c>
      <c r="I82" s="15" t="str">
        <f t="shared" ca="1" si="18"/>
        <v/>
      </c>
      <c r="K82" s="1">
        <f t="shared" ca="1" si="19"/>
        <v>0</v>
      </c>
      <c r="L82" s="1">
        <f t="shared" ca="1" si="25"/>
        <v>0</v>
      </c>
      <c r="M82" s="1">
        <f t="shared" si="21"/>
        <v>0</v>
      </c>
      <c r="N82" s="1">
        <f t="shared" ca="1" si="22"/>
        <v>0</v>
      </c>
      <c r="R82" s="13" t="str">
        <f t="shared" ca="1" si="23"/>
        <v/>
      </c>
      <c r="S82" s="13" t="str">
        <f t="shared" ca="1" si="24"/>
        <v/>
      </c>
    </row>
    <row r="83" spans="2:19" ht="13.75" customHeight="1" x14ac:dyDescent="0.2">
      <c r="B83" s="13" t="str">
        <f>IF(E83="","",VLOOKUP(E83, 'SKU Сливки'!$A$1:$B$50, 2, 0))</f>
        <v/>
      </c>
      <c r="C83" s="13"/>
      <c r="D83" s="13"/>
      <c r="G83" s="14" t="str">
        <f t="shared" ca="1" si="16"/>
        <v/>
      </c>
      <c r="H83" s="15" t="str">
        <f t="shared" ca="1" si="17"/>
        <v/>
      </c>
      <c r="I83" s="15" t="str">
        <f t="shared" ca="1" si="18"/>
        <v/>
      </c>
      <c r="K83" s="1">
        <f t="shared" ca="1" si="19"/>
        <v>0</v>
      </c>
      <c r="L83" s="1">
        <f t="shared" ca="1" si="25"/>
        <v>0</v>
      </c>
      <c r="M83" s="1">
        <f t="shared" si="21"/>
        <v>0</v>
      </c>
      <c r="N83" s="1">
        <f t="shared" ca="1" si="22"/>
        <v>0</v>
      </c>
      <c r="R83" s="13" t="str">
        <f t="shared" ca="1" si="23"/>
        <v/>
      </c>
      <c r="S83" s="13" t="str">
        <f t="shared" ca="1" si="24"/>
        <v/>
      </c>
    </row>
    <row r="84" spans="2:19" ht="13.75" customHeight="1" x14ac:dyDescent="0.2">
      <c r="B84" s="13" t="str">
        <f>IF(E84="","",VLOOKUP(E84, 'SKU Сливки'!$A$1:$B$50, 2, 0))</f>
        <v/>
      </c>
      <c r="C84" s="13"/>
      <c r="D84" s="13"/>
      <c r="G84" s="14" t="str">
        <f t="shared" ca="1" si="16"/>
        <v/>
      </c>
      <c r="H84" s="15" t="str">
        <f t="shared" ca="1" si="17"/>
        <v/>
      </c>
      <c r="I84" s="15" t="str">
        <f t="shared" ca="1" si="18"/>
        <v/>
      </c>
      <c r="K84" s="1">
        <f t="shared" ca="1" si="19"/>
        <v>0</v>
      </c>
      <c r="L84" s="1">
        <f t="shared" ca="1" si="25"/>
        <v>0</v>
      </c>
      <c r="M84" s="1">
        <f t="shared" si="21"/>
        <v>0</v>
      </c>
      <c r="N84" s="1">
        <f t="shared" ca="1" si="22"/>
        <v>0</v>
      </c>
      <c r="R84" s="13" t="str">
        <f t="shared" ca="1" si="23"/>
        <v/>
      </c>
      <c r="S84" s="13" t="str">
        <f t="shared" ca="1" si="24"/>
        <v/>
      </c>
    </row>
    <row r="85" spans="2:19" ht="13.75" customHeight="1" x14ac:dyDescent="0.2">
      <c r="B85" s="13" t="str">
        <f>IF(E85="","",VLOOKUP(E85, 'SKU Сливки'!$A$1:$B$50, 2, 0))</f>
        <v/>
      </c>
      <c r="C85" s="13"/>
      <c r="D85" s="13"/>
      <c r="G85" s="14" t="str">
        <f t="shared" ca="1" si="16"/>
        <v/>
      </c>
      <c r="H85" s="15" t="str">
        <f t="shared" ca="1" si="17"/>
        <v/>
      </c>
      <c r="I85" s="15" t="str">
        <f t="shared" ca="1" si="18"/>
        <v/>
      </c>
      <c r="K85" s="1">
        <f t="shared" ca="1" si="19"/>
        <v>0</v>
      </c>
      <c r="L85" s="1">
        <f t="shared" ca="1" si="25"/>
        <v>0</v>
      </c>
      <c r="M85" s="1">
        <f t="shared" si="21"/>
        <v>0</v>
      </c>
      <c r="N85" s="1">
        <f t="shared" ca="1" si="22"/>
        <v>0</v>
      </c>
      <c r="R85" s="13" t="str">
        <f t="shared" ca="1" si="23"/>
        <v/>
      </c>
      <c r="S85" s="13" t="str">
        <f t="shared" ca="1" si="24"/>
        <v/>
      </c>
    </row>
    <row r="86" spans="2:19" ht="13.75" customHeight="1" x14ac:dyDescent="0.2">
      <c r="B86" s="13" t="str">
        <f>IF(E86="","",VLOOKUP(E86, 'SKU Сливки'!$A$1:$B$50, 2, 0))</f>
        <v/>
      </c>
      <c r="C86" s="13"/>
      <c r="D86" s="13"/>
      <c r="G86" s="14" t="str">
        <f t="shared" ca="1" si="16"/>
        <v/>
      </c>
      <c r="H86" s="15" t="str">
        <f t="shared" ca="1" si="17"/>
        <v/>
      </c>
      <c r="I86" s="15" t="str">
        <f t="shared" ca="1" si="18"/>
        <v/>
      </c>
      <c r="K86" s="1">
        <f t="shared" ca="1" si="19"/>
        <v>0</v>
      </c>
      <c r="L86" s="1">
        <f t="shared" ca="1" si="25"/>
        <v>0</v>
      </c>
      <c r="M86" s="1">
        <f t="shared" si="21"/>
        <v>0</v>
      </c>
      <c r="N86" s="1">
        <f t="shared" ca="1" si="22"/>
        <v>0</v>
      </c>
      <c r="R86" s="13" t="str">
        <f t="shared" ca="1" si="23"/>
        <v/>
      </c>
      <c r="S86" s="13" t="str">
        <f t="shared" ca="1" si="24"/>
        <v/>
      </c>
    </row>
    <row r="87" spans="2:19" ht="13.75" customHeight="1" x14ac:dyDescent="0.2">
      <c r="B87" s="13" t="str">
        <f>IF(E87="","",VLOOKUP(E87, 'SKU Сливки'!$A$1:$B$50, 2, 0))</f>
        <v/>
      </c>
      <c r="C87" s="13"/>
      <c r="D87" s="13"/>
      <c r="G87" s="14" t="str">
        <f t="shared" ca="1" si="16"/>
        <v/>
      </c>
      <c r="H87" s="15" t="str">
        <f t="shared" ca="1" si="17"/>
        <v/>
      </c>
      <c r="I87" s="15" t="str">
        <f t="shared" ca="1" si="18"/>
        <v/>
      </c>
      <c r="K87" s="1">
        <f t="shared" ca="1" si="19"/>
        <v>0</v>
      </c>
      <c r="L87" s="1">
        <f t="shared" ca="1" si="25"/>
        <v>0</v>
      </c>
      <c r="M87" s="1">
        <f t="shared" si="21"/>
        <v>0</v>
      </c>
      <c r="N87" s="1">
        <f t="shared" ca="1" si="22"/>
        <v>0</v>
      </c>
      <c r="R87" s="13" t="str">
        <f t="shared" ca="1" si="23"/>
        <v/>
      </c>
      <c r="S87" s="13" t="str">
        <f t="shared" ca="1" si="24"/>
        <v/>
      </c>
    </row>
    <row r="88" spans="2:19" ht="13.75" customHeight="1" x14ac:dyDescent="0.2">
      <c r="B88" s="13" t="str">
        <f>IF(E88="","",VLOOKUP(E88, 'SKU Сливки'!$A$1:$B$50, 2, 0))</f>
        <v/>
      </c>
      <c r="C88" s="13"/>
      <c r="D88" s="13"/>
      <c r="G88" s="14" t="str">
        <f t="shared" ca="1" si="16"/>
        <v/>
      </c>
      <c r="H88" s="15" t="str">
        <f t="shared" ca="1" si="17"/>
        <v/>
      </c>
      <c r="I88" s="15" t="str">
        <f t="shared" ca="1" si="18"/>
        <v/>
      </c>
      <c r="K88" s="1">
        <f t="shared" ca="1" si="19"/>
        <v>0</v>
      </c>
      <c r="L88" s="1">
        <f t="shared" ca="1" si="25"/>
        <v>0</v>
      </c>
      <c r="M88" s="1">
        <f t="shared" si="21"/>
        <v>0</v>
      </c>
      <c r="N88" s="1">
        <f t="shared" ca="1" si="22"/>
        <v>0</v>
      </c>
      <c r="R88" s="13" t="str">
        <f t="shared" ca="1" si="23"/>
        <v/>
      </c>
      <c r="S88" s="13" t="str">
        <f t="shared" ca="1" si="24"/>
        <v/>
      </c>
    </row>
    <row r="89" spans="2:19" ht="13.75" customHeight="1" x14ac:dyDescent="0.2">
      <c r="B89" s="13" t="str">
        <f>IF(E89="","",VLOOKUP(E89, 'SKU Сливки'!$A$1:$B$50, 2, 0))</f>
        <v/>
      </c>
      <c r="C89" s="13"/>
      <c r="D89" s="13"/>
      <c r="G89" s="14" t="str">
        <f t="shared" ca="1" si="16"/>
        <v/>
      </c>
      <c r="H89" s="15" t="str">
        <f t="shared" ca="1" si="17"/>
        <v/>
      </c>
      <c r="I89" s="15" t="str">
        <f t="shared" ca="1" si="18"/>
        <v/>
      </c>
      <c r="K89" s="1">
        <f t="shared" ca="1" si="19"/>
        <v>0</v>
      </c>
      <c r="L89" s="1">
        <f t="shared" ca="1" si="25"/>
        <v>0</v>
      </c>
      <c r="M89" s="1">
        <f t="shared" si="21"/>
        <v>0</v>
      </c>
      <c r="N89" s="1">
        <f t="shared" ca="1" si="22"/>
        <v>0</v>
      </c>
      <c r="R89" s="13" t="str">
        <f t="shared" ca="1" si="23"/>
        <v/>
      </c>
      <c r="S89" s="13" t="str">
        <f t="shared" ca="1" si="24"/>
        <v/>
      </c>
    </row>
    <row r="90" spans="2:19" ht="13.75" customHeight="1" x14ac:dyDescent="0.2">
      <c r="B90" s="13" t="str">
        <f>IF(E90="","",VLOOKUP(E90, 'SKU Сливки'!$A$1:$B$50, 2, 0))</f>
        <v/>
      </c>
      <c r="C90" s="13"/>
      <c r="D90" s="13"/>
      <c r="G90" s="14" t="str">
        <f t="shared" ca="1" si="16"/>
        <v/>
      </c>
      <c r="H90" s="15" t="str">
        <f t="shared" ca="1" si="17"/>
        <v/>
      </c>
      <c r="I90" s="15" t="str">
        <f t="shared" ca="1" si="18"/>
        <v/>
      </c>
      <c r="K90" s="1">
        <f t="shared" ca="1" si="19"/>
        <v>0</v>
      </c>
      <c r="L90" s="1">
        <f t="shared" ca="1" si="25"/>
        <v>0</v>
      </c>
      <c r="M90" s="1">
        <f t="shared" si="21"/>
        <v>0</v>
      </c>
      <c r="N90" s="1">
        <f t="shared" ca="1" si="22"/>
        <v>0</v>
      </c>
      <c r="R90" s="13" t="str">
        <f t="shared" ca="1" si="23"/>
        <v/>
      </c>
      <c r="S90" s="13" t="str">
        <f t="shared" ca="1" si="24"/>
        <v/>
      </c>
    </row>
    <row r="91" spans="2:19" ht="13.75" customHeight="1" x14ac:dyDescent="0.2">
      <c r="B91" s="13" t="str">
        <f>IF(E91="","",VLOOKUP(E91, 'SKU Сливки'!$A$1:$B$50, 2, 0))</f>
        <v/>
      </c>
      <c r="C91" s="13"/>
      <c r="D91" s="13"/>
      <c r="G91" s="14" t="str">
        <f t="shared" ca="1" si="16"/>
        <v/>
      </c>
      <c r="H91" s="15" t="str">
        <f t="shared" ca="1" si="17"/>
        <v/>
      </c>
      <c r="I91" s="15" t="str">
        <f t="shared" ca="1" si="18"/>
        <v/>
      </c>
      <c r="K91" s="1">
        <f t="shared" ca="1" si="19"/>
        <v>0</v>
      </c>
      <c r="L91" s="1">
        <f t="shared" ca="1" si="25"/>
        <v>0</v>
      </c>
      <c r="M91" s="1">
        <f t="shared" si="21"/>
        <v>0</v>
      </c>
      <c r="N91" s="1">
        <f t="shared" ca="1" si="22"/>
        <v>0</v>
      </c>
      <c r="R91" s="13" t="str">
        <f t="shared" ca="1" si="23"/>
        <v/>
      </c>
      <c r="S91" s="13" t="str">
        <f t="shared" ca="1" si="24"/>
        <v/>
      </c>
    </row>
    <row r="92" spans="2:19" ht="13.75" customHeight="1" x14ac:dyDescent="0.2">
      <c r="B92" s="13" t="str">
        <f>IF(E92="","",VLOOKUP(E92, 'SKU Сливки'!$A$1:$B$50, 2, 0))</f>
        <v/>
      </c>
      <c r="C92" s="13"/>
      <c r="D92" s="13"/>
      <c r="G92" s="14" t="str">
        <f t="shared" ca="1" si="16"/>
        <v/>
      </c>
      <c r="H92" s="15" t="str">
        <f t="shared" ca="1" si="17"/>
        <v/>
      </c>
      <c r="I92" s="15" t="str">
        <f t="shared" ca="1" si="18"/>
        <v/>
      </c>
      <c r="K92" s="1">
        <f t="shared" ca="1" si="19"/>
        <v>0</v>
      </c>
      <c r="L92" s="1">
        <f t="shared" ca="1" si="25"/>
        <v>0</v>
      </c>
      <c r="M92" s="1">
        <f t="shared" si="21"/>
        <v>0</v>
      </c>
      <c r="N92" s="1">
        <f t="shared" ca="1" si="22"/>
        <v>0</v>
      </c>
      <c r="R92" s="13" t="str">
        <f t="shared" ca="1" si="23"/>
        <v/>
      </c>
      <c r="S92" s="13" t="str">
        <f t="shared" ca="1" si="24"/>
        <v/>
      </c>
    </row>
    <row r="93" spans="2:19" ht="13.75" customHeight="1" x14ac:dyDescent="0.2">
      <c r="B93" s="13" t="str">
        <f>IF(E93="","",VLOOKUP(E93, 'SKU Сливки'!$A$1:$B$50, 2, 0))</f>
        <v/>
      </c>
      <c r="C93" s="13"/>
      <c r="D93" s="13"/>
      <c r="G93" s="14" t="str">
        <f t="shared" ca="1" si="16"/>
        <v/>
      </c>
      <c r="H93" s="15" t="str">
        <f t="shared" ca="1" si="17"/>
        <v/>
      </c>
      <c r="I93" s="15" t="str">
        <f t="shared" ca="1" si="18"/>
        <v/>
      </c>
      <c r="K93" s="1">
        <f t="shared" ca="1" si="19"/>
        <v>0</v>
      </c>
      <c r="L93" s="1">
        <f t="shared" ca="1" si="25"/>
        <v>0</v>
      </c>
      <c r="M93" s="1">
        <f t="shared" si="21"/>
        <v>0</v>
      </c>
      <c r="N93" s="1">
        <f t="shared" ca="1" si="22"/>
        <v>0</v>
      </c>
      <c r="R93" s="13" t="str">
        <f t="shared" ca="1" si="23"/>
        <v/>
      </c>
      <c r="S93" s="13" t="str">
        <f t="shared" ca="1" si="24"/>
        <v/>
      </c>
    </row>
    <row r="94" spans="2:19" ht="13.75" customHeight="1" x14ac:dyDescent="0.2">
      <c r="B94" s="13" t="str">
        <f>IF(E94="","",VLOOKUP(E94, 'SKU Сливки'!$A$1:$B$50, 2, 0))</f>
        <v/>
      </c>
      <c r="C94" s="13"/>
      <c r="D94" s="13"/>
      <c r="G94" s="14" t="str">
        <f t="shared" ca="1" si="16"/>
        <v/>
      </c>
      <c r="H94" s="15" t="str">
        <f t="shared" ca="1" si="17"/>
        <v/>
      </c>
      <c r="I94" s="15" t="str">
        <f t="shared" ca="1" si="18"/>
        <v/>
      </c>
      <c r="K94" s="1">
        <f t="shared" ca="1" si="19"/>
        <v>0</v>
      </c>
      <c r="L94" s="1">
        <f t="shared" ca="1" si="25"/>
        <v>0</v>
      </c>
      <c r="M94" s="1">
        <f t="shared" si="21"/>
        <v>0</v>
      </c>
      <c r="N94" s="1">
        <f t="shared" ca="1" si="22"/>
        <v>0</v>
      </c>
      <c r="R94" s="13" t="str">
        <f t="shared" ca="1" si="23"/>
        <v/>
      </c>
      <c r="S94" s="13" t="str">
        <f t="shared" ca="1" si="24"/>
        <v/>
      </c>
    </row>
    <row r="95" spans="2:19" ht="13.75" customHeight="1" x14ac:dyDescent="0.2">
      <c r="B95" s="13" t="str">
        <f>IF(E95="","",VLOOKUP(E95, 'SKU Сливки'!$A$1:$B$50, 2, 0))</f>
        <v/>
      </c>
      <c r="C95" s="13"/>
      <c r="D95" s="13"/>
      <c r="G95" s="14" t="str">
        <f t="shared" ca="1" si="16"/>
        <v/>
      </c>
      <c r="H95" s="15" t="str">
        <f t="shared" ca="1" si="17"/>
        <v/>
      </c>
      <c r="I95" s="15" t="str">
        <f t="shared" ca="1" si="18"/>
        <v/>
      </c>
      <c r="K95" s="1">
        <f t="shared" ca="1" si="19"/>
        <v>0</v>
      </c>
      <c r="L95" s="1">
        <f t="shared" ca="1" si="25"/>
        <v>0</v>
      </c>
      <c r="M95" s="1">
        <f t="shared" si="21"/>
        <v>0</v>
      </c>
      <c r="N95" s="1">
        <f t="shared" ca="1" si="22"/>
        <v>0</v>
      </c>
      <c r="R95" s="13" t="str">
        <f t="shared" ca="1" si="23"/>
        <v/>
      </c>
      <c r="S95" s="13" t="str">
        <f t="shared" ca="1" si="24"/>
        <v/>
      </c>
    </row>
    <row r="96" spans="2:19" ht="13.75" customHeight="1" x14ac:dyDescent="0.2">
      <c r="B96" s="13" t="str">
        <f>IF(E96="","",VLOOKUP(E96, 'SKU Сливки'!$A$1:$B$50, 2, 0))</f>
        <v/>
      </c>
      <c r="C96" s="13"/>
      <c r="D96" s="13"/>
      <c r="G96" s="14" t="str">
        <f t="shared" ca="1" si="16"/>
        <v/>
      </c>
      <c r="H96" s="15" t="str">
        <f t="shared" ca="1" si="17"/>
        <v/>
      </c>
      <c r="I96" s="15" t="str">
        <f t="shared" ca="1" si="18"/>
        <v/>
      </c>
      <c r="K96" s="1">
        <f t="shared" ca="1" si="19"/>
        <v>0</v>
      </c>
      <c r="L96" s="1">
        <f t="shared" ca="1" si="25"/>
        <v>0</v>
      </c>
      <c r="M96" s="1">
        <f t="shared" si="21"/>
        <v>0</v>
      </c>
      <c r="N96" s="1">
        <f t="shared" ca="1" si="22"/>
        <v>0</v>
      </c>
      <c r="R96" s="13" t="str">
        <f t="shared" ca="1" si="23"/>
        <v/>
      </c>
      <c r="S96" s="13" t="str">
        <f t="shared" ca="1" si="24"/>
        <v/>
      </c>
    </row>
    <row r="97" spans="2:19" ht="13.75" customHeight="1" x14ac:dyDescent="0.2">
      <c r="B97" s="13" t="str">
        <f>IF(E97="","",VLOOKUP(E97, 'SKU Сливки'!$A$1:$B$50, 2, 0))</f>
        <v/>
      </c>
      <c r="C97" s="13"/>
      <c r="D97" s="13"/>
      <c r="G97" s="14" t="str">
        <f t="shared" ca="1" si="16"/>
        <v/>
      </c>
      <c r="H97" s="15" t="str">
        <f t="shared" ca="1" si="17"/>
        <v/>
      </c>
      <c r="I97" s="15" t="str">
        <f t="shared" ca="1" si="18"/>
        <v/>
      </c>
      <c r="K97" s="1">
        <f t="shared" ca="1" si="19"/>
        <v>0</v>
      </c>
      <c r="L97" s="1">
        <f t="shared" ca="1" si="25"/>
        <v>0</v>
      </c>
      <c r="M97" s="1">
        <f t="shared" si="21"/>
        <v>0</v>
      </c>
      <c r="N97" s="1">
        <f t="shared" ca="1" si="22"/>
        <v>0</v>
      </c>
      <c r="R97" s="13" t="str">
        <f t="shared" ca="1" si="23"/>
        <v/>
      </c>
      <c r="S97" s="13" t="str">
        <f t="shared" ca="1" si="24"/>
        <v/>
      </c>
    </row>
    <row r="98" spans="2:19" ht="13.75" customHeight="1" x14ac:dyDescent="0.2">
      <c r="B98" s="13" t="str">
        <f>IF(E98="","",VLOOKUP(E98, 'SKU Сливки'!$A$1:$B$50, 2, 0))</f>
        <v/>
      </c>
      <c r="C98" s="13"/>
      <c r="D98" s="13"/>
      <c r="G98" s="14" t="str">
        <f t="shared" ca="1" si="16"/>
        <v/>
      </c>
      <c r="H98" s="15" t="str">
        <f t="shared" ca="1" si="17"/>
        <v/>
      </c>
      <c r="I98" s="15" t="str">
        <f t="shared" ca="1" si="18"/>
        <v/>
      </c>
      <c r="K98" s="1">
        <f t="shared" ca="1" si="19"/>
        <v>0</v>
      </c>
      <c r="L98" s="1">
        <f t="shared" ca="1" si="25"/>
        <v>0</v>
      </c>
      <c r="M98" s="1">
        <f t="shared" si="21"/>
        <v>0</v>
      </c>
      <c r="N98" s="1">
        <f t="shared" ca="1" si="22"/>
        <v>0</v>
      </c>
      <c r="R98" s="13" t="str">
        <f t="shared" ca="1" si="23"/>
        <v/>
      </c>
      <c r="S98" s="13" t="str">
        <f t="shared" ca="1" si="24"/>
        <v/>
      </c>
    </row>
    <row r="99" spans="2:19" ht="13.75" customHeight="1" x14ac:dyDescent="0.2">
      <c r="B99" s="13" t="str">
        <f>IF(E99="","",VLOOKUP(E99, 'SKU Сливки'!$A$1:$B$50, 2, 0))</f>
        <v/>
      </c>
      <c r="C99" s="13"/>
      <c r="D99" s="13"/>
      <c r="G99" s="14" t="str">
        <f t="shared" ref="G99:G130" ca="1" si="26">IF(J99="","",(INDIRECT("N" &amp; ROW() - 1) - N99))</f>
        <v/>
      </c>
      <c r="H99" s="15" t="str">
        <f t="shared" ref="H99:H130" ca="1" si="27">IF(J99 = "-", INDIRECT("D" &amp; ROW() - 1) * 1890,"")</f>
        <v/>
      </c>
      <c r="I99" s="15" t="str">
        <f t="shared" ca="1" si="18"/>
        <v/>
      </c>
      <c r="K99" s="1">
        <f t="shared" ref="K99:K123" ca="1" si="28">IF(J99 = "-", -INDIRECT("C" &amp; ROW() - 1),F99)</f>
        <v>0</v>
      </c>
      <c r="L99" s="1">
        <f t="shared" ca="1" si="25"/>
        <v>0</v>
      </c>
      <c r="M99" s="1">
        <f t="shared" ref="M99:M123" si="29">IF(J99="-",1,0)</f>
        <v>0</v>
      </c>
      <c r="N99" s="1">
        <f t="shared" ref="N99:N123" ca="1" si="30">IF(L99 = 0, INDIRECT("N" &amp; ROW() - 1), L99)</f>
        <v>0</v>
      </c>
      <c r="R99" s="13" t="str">
        <f t="shared" ref="R99:R130" ca="1" si="31">IF(Q99 = "", "", Q99 / INDIRECT("D" &amp; ROW() - 1) )</f>
        <v/>
      </c>
      <c r="S99" s="13" t="str">
        <f t="shared" ca="1" si="24"/>
        <v/>
      </c>
    </row>
    <row r="100" spans="2:19" ht="13.75" customHeight="1" x14ac:dyDescent="0.2">
      <c r="B100" s="13" t="str">
        <f>IF(E100="","",VLOOKUP(E100, 'SKU Сливки'!$A$1:$B$50, 2, 0))</f>
        <v/>
      </c>
      <c r="C100" s="13"/>
      <c r="D100" s="13"/>
      <c r="G100" s="14" t="str">
        <f t="shared" ca="1" si="26"/>
        <v/>
      </c>
      <c r="H100" s="15" t="str">
        <f t="shared" ca="1" si="27"/>
        <v/>
      </c>
      <c r="I100" s="15" t="str">
        <f t="shared" ca="1" si="18"/>
        <v/>
      </c>
      <c r="K100" s="1">
        <f t="shared" ca="1" si="28"/>
        <v>0</v>
      </c>
      <c r="L100" s="1">
        <f t="shared" ca="1" si="25"/>
        <v>0</v>
      </c>
      <c r="M100" s="1">
        <f t="shared" si="29"/>
        <v>0</v>
      </c>
      <c r="N100" s="1">
        <f t="shared" ca="1" si="30"/>
        <v>0</v>
      </c>
      <c r="R100" s="13" t="str">
        <f t="shared" ca="1" si="31"/>
        <v/>
      </c>
      <c r="S100" s="13" t="str">
        <f t="shared" ca="1" si="24"/>
        <v/>
      </c>
    </row>
    <row r="101" spans="2:19" ht="13.75" customHeight="1" x14ac:dyDescent="0.2">
      <c r="B101" s="13" t="str">
        <f>IF(E101="","",VLOOKUP(E101, 'SKU Сливки'!$A$1:$B$50, 0, 2))</f>
        <v/>
      </c>
      <c r="C101" s="13"/>
      <c r="D101" s="13"/>
      <c r="G101" s="14" t="str">
        <f t="shared" ca="1" si="26"/>
        <v/>
      </c>
      <c r="H101" s="15" t="str">
        <f t="shared" ca="1" si="27"/>
        <v/>
      </c>
      <c r="I101" s="15" t="str">
        <f t="shared" ca="1" si="18"/>
        <v/>
      </c>
      <c r="K101" s="1">
        <f t="shared" ca="1" si="28"/>
        <v>0</v>
      </c>
      <c r="L101" s="1">
        <f t="shared" ref="L101:L123" ca="1" si="32">IF(J101 = "-", SUM(INDIRECT(ADDRESS(2,COLUMN(K101)) &amp; ":" &amp; ADDRESS(ROW(),COLUMN(K101)))), 0)</f>
        <v>0</v>
      </c>
      <c r="M101" s="1">
        <f t="shared" si="29"/>
        <v>0</v>
      </c>
      <c r="N101" s="1">
        <f t="shared" ca="1" si="30"/>
        <v>0</v>
      </c>
      <c r="R101" s="13" t="str">
        <f t="shared" ca="1" si="31"/>
        <v/>
      </c>
      <c r="S101" s="13" t="str">
        <f t="shared" ca="1" si="24"/>
        <v/>
      </c>
    </row>
    <row r="102" spans="2:19" ht="13.75" customHeight="1" x14ac:dyDescent="0.2">
      <c r="B102" s="13" t="str">
        <f>IF(E102="","",VLOOKUP(E102, 'SKU Сливки'!$A$1:$B$50, 0, 2))</f>
        <v/>
      </c>
      <c r="C102" s="13"/>
      <c r="D102" s="13"/>
      <c r="G102" s="14" t="str">
        <f t="shared" ca="1" si="26"/>
        <v/>
      </c>
      <c r="H102" s="15" t="str">
        <f t="shared" ca="1" si="27"/>
        <v/>
      </c>
      <c r="I102" s="15" t="str">
        <f t="shared" ca="1" si="18"/>
        <v/>
      </c>
      <c r="K102" s="1">
        <f t="shared" ca="1" si="28"/>
        <v>0</v>
      </c>
      <c r="L102" s="1">
        <f t="shared" ca="1" si="32"/>
        <v>0</v>
      </c>
      <c r="M102" s="1">
        <f t="shared" si="29"/>
        <v>0</v>
      </c>
      <c r="N102" s="1">
        <f t="shared" ca="1" si="30"/>
        <v>0</v>
      </c>
      <c r="R102" s="13" t="str">
        <f t="shared" ca="1" si="31"/>
        <v/>
      </c>
      <c r="S102" s="13" t="str">
        <f t="shared" ca="1" si="24"/>
        <v/>
      </c>
    </row>
    <row r="103" spans="2:19" ht="13.75" customHeight="1" x14ac:dyDescent="0.2">
      <c r="B103" s="13" t="str">
        <f>IF(E103="","",VLOOKUP(E103, 'SKU Сливки'!$A$1:$B$50, 0, 2))</f>
        <v/>
      </c>
      <c r="C103" s="13"/>
      <c r="D103" s="13"/>
      <c r="G103" s="14" t="str">
        <f t="shared" ca="1" si="26"/>
        <v/>
      </c>
      <c r="H103" s="15" t="str">
        <f t="shared" ca="1" si="27"/>
        <v/>
      </c>
      <c r="I103" s="15" t="str">
        <f t="shared" ca="1" si="18"/>
        <v/>
      </c>
      <c r="K103" s="1">
        <f t="shared" ca="1" si="28"/>
        <v>0</v>
      </c>
      <c r="L103" s="1">
        <f t="shared" ca="1" si="32"/>
        <v>0</v>
      </c>
      <c r="M103" s="1">
        <f t="shared" si="29"/>
        <v>0</v>
      </c>
      <c r="N103" s="1">
        <f t="shared" ca="1" si="30"/>
        <v>0</v>
      </c>
      <c r="R103" s="13" t="str">
        <f t="shared" ca="1" si="31"/>
        <v/>
      </c>
      <c r="S103" s="13" t="str">
        <f t="shared" ca="1" si="24"/>
        <v/>
      </c>
    </row>
    <row r="104" spans="2:19" ht="13.75" customHeight="1" x14ac:dyDescent="0.2">
      <c r="B104" s="13" t="str">
        <f>IF(E104="","",VLOOKUP(E104, 'SKU Сливки'!$A$1:$B$50, 0, 2))</f>
        <v/>
      </c>
      <c r="C104" s="13"/>
      <c r="D104" s="13"/>
      <c r="G104" s="14" t="str">
        <f t="shared" ca="1" si="26"/>
        <v/>
      </c>
      <c r="H104" s="15" t="str">
        <f t="shared" ca="1" si="27"/>
        <v/>
      </c>
      <c r="I104" s="15" t="str">
        <f t="shared" ca="1" si="18"/>
        <v/>
      </c>
      <c r="K104" s="1">
        <f t="shared" ca="1" si="28"/>
        <v>0</v>
      </c>
      <c r="L104" s="1">
        <f t="shared" ca="1" si="32"/>
        <v>0</v>
      </c>
      <c r="M104" s="1">
        <f t="shared" si="29"/>
        <v>0</v>
      </c>
      <c r="N104" s="1">
        <f t="shared" ca="1" si="30"/>
        <v>0</v>
      </c>
      <c r="R104" s="13" t="str">
        <f t="shared" ca="1" si="31"/>
        <v/>
      </c>
      <c r="S104" s="13" t="str">
        <f t="shared" ca="1" si="24"/>
        <v/>
      </c>
    </row>
    <row r="105" spans="2:19" ht="13.75" customHeight="1" x14ac:dyDescent="0.2">
      <c r="B105" s="13" t="str">
        <f>IF(E105="","",VLOOKUP(E105, 'SKU Сливки'!$A$1:$B$50, 0, 2))</f>
        <v/>
      </c>
      <c r="C105" s="13"/>
      <c r="D105" s="13"/>
      <c r="G105" s="14" t="str">
        <f t="shared" ca="1" si="26"/>
        <v/>
      </c>
      <c r="H105" s="15" t="str">
        <f t="shared" ca="1" si="27"/>
        <v/>
      </c>
      <c r="I105" s="15" t="str">
        <f t="shared" ca="1" si="18"/>
        <v/>
      </c>
      <c r="K105" s="1">
        <f t="shared" ca="1" si="28"/>
        <v>0</v>
      </c>
      <c r="L105" s="1">
        <f t="shared" ca="1" si="32"/>
        <v>0</v>
      </c>
      <c r="M105" s="1">
        <f t="shared" si="29"/>
        <v>0</v>
      </c>
      <c r="N105" s="1">
        <f t="shared" ca="1" si="30"/>
        <v>0</v>
      </c>
      <c r="R105" s="13" t="str">
        <f t="shared" ca="1" si="31"/>
        <v/>
      </c>
      <c r="S105" s="13" t="str">
        <f t="shared" ca="1" si="24"/>
        <v/>
      </c>
    </row>
    <row r="106" spans="2:19" ht="13.75" customHeight="1" x14ac:dyDescent="0.2">
      <c r="B106" s="13" t="str">
        <f>IF(E106="","",VLOOKUP(E106, 'SKU Сливки'!$A$1:$B$50, 0, 2))</f>
        <v/>
      </c>
      <c r="C106" s="13"/>
      <c r="D106" s="13"/>
      <c r="G106" s="14" t="str">
        <f t="shared" ca="1" si="26"/>
        <v/>
      </c>
      <c r="H106" s="15" t="str">
        <f t="shared" ca="1" si="27"/>
        <v/>
      </c>
      <c r="I106" s="15" t="str">
        <f t="shared" ca="1" si="18"/>
        <v/>
      </c>
      <c r="K106" s="1">
        <f t="shared" ca="1" si="28"/>
        <v>0</v>
      </c>
      <c r="L106" s="1">
        <f t="shared" ca="1" si="32"/>
        <v>0</v>
      </c>
      <c r="M106" s="1">
        <f t="shared" si="29"/>
        <v>0</v>
      </c>
      <c r="N106" s="1">
        <f t="shared" ca="1" si="30"/>
        <v>0</v>
      </c>
      <c r="R106" s="13" t="str">
        <f t="shared" ca="1" si="31"/>
        <v/>
      </c>
      <c r="S106" s="13" t="str">
        <f t="shared" ca="1" si="24"/>
        <v/>
      </c>
    </row>
    <row r="107" spans="2:19" ht="13.75" customHeight="1" x14ac:dyDescent="0.2">
      <c r="B107" s="13" t="str">
        <f>IF(E107="","",VLOOKUP(E107, 'SKU Сливки'!$A$1:$B$50, 0, 2))</f>
        <v/>
      </c>
      <c r="C107" s="13"/>
      <c r="D107" s="13"/>
      <c r="G107" s="14" t="str">
        <f t="shared" ca="1" si="26"/>
        <v/>
      </c>
      <c r="H107" s="15" t="str">
        <f t="shared" ca="1" si="27"/>
        <v/>
      </c>
      <c r="I107" s="15" t="str">
        <f t="shared" ca="1" si="18"/>
        <v/>
      </c>
      <c r="K107" s="1">
        <f t="shared" ca="1" si="28"/>
        <v>0</v>
      </c>
      <c r="L107" s="1">
        <f t="shared" ca="1" si="32"/>
        <v>0</v>
      </c>
      <c r="M107" s="1">
        <f t="shared" si="29"/>
        <v>0</v>
      </c>
      <c r="N107" s="1">
        <f t="shared" ca="1" si="30"/>
        <v>0</v>
      </c>
      <c r="R107" s="13" t="str">
        <f t="shared" ca="1" si="31"/>
        <v/>
      </c>
      <c r="S107" s="13" t="str">
        <f t="shared" ca="1" si="24"/>
        <v/>
      </c>
    </row>
    <row r="108" spans="2:19" ht="13.75" customHeight="1" x14ac:dyDescent="0.2">
      <c r="B108" s="13" t="str">
        <f>IF(E108="","",VLOOKUP(E108, 'SKU Сливки'!$A$1:$B$50, 0, 2))</f>
        <v/>
      </c>
      <c r="C108" s="13"/>
      <c r="D108" s="13"/>
      <c r="G108" s="14" t="str">
        <f t="shared" ca="1" si="26"/>
        <v/>
      </c>
      <c r="H108" s="15" t="str">
        <f t="shared" ca="1" si="27"/>
        <v/>
      </c>
      <c r="I108" s="15" t="str">
        <f t="shared" ca="1" si="18"/>
        <v/>
      </c>
      <c r="K108" s="1">
        <f t="shared" ca="1" si="28"/>
        <v>0</v>
      </c>
      <c r="L108" s="1">
        <f t="shared" ca="1" si="32"/>
        <v>0</v>
      </c>
      <c r="M108" s="1">
        <f t="shared" si="29"/>
        <v>0</v>
      </c>
      <c r="N108" s="1">
        <f t="shared" ca="1" si="30"/>
        <v>0</v>
      </c>
      <c r="R108" s="13" t="str">
        <f t="shared" ca="1" si="31"/>
        <v/>
      </c>
      <c r="S108" s="13" t="str">
        <f t="shared" ca="1" si="24"/>
        <v/>
      </c>
    </row>
    <row r="109" spans="2:19" ht="13.75" customHeight="1" x14ac:dyDescent="0.2">
      <c r="B109" s="13" t="str">
        <f>IF(E109="","",VLOOKUP(E109, 'SKU Сливки'!$A$1:$B$50, 0, 2))</f>
        <v/>
      </c>
      <c r="C109" s="13"/>
      <c r="D109" s="13"/>
      <c r="G109" s="14" t="str">
        <f t="shared" ca="1" si="26"/>
        <v/>
      </c>
      <c r="H109" s="15" t="str">
        <f t="shared" ca="1" si="27"/>
        <v/>
      </c>
      <c r="I109" s="15" t="str">
        <f t="shared" ca="1" si="18"/>
        <v/>
      </c>
      <c r="K109" s="1">
        <f t="shared" ca="1" si="28"/>
        <v>0</v>
      </c>
      <c r="L109" s="1">
        <f t="shared" ca="1" si="32"/>
        <v>0</v>
      </c>
      <c r="M109" s="1">
        <f t="shared" si="29"/>
        <v>0</v>
      </c>
      <c r="N109" s="1">
        <f t="shared" ca="1" si="30"/>
        <v>0</v>
      </c>
      <c r="R109" s="13" t="str">
        <f t="shared" ca="1" si="31"/>
        <v/>
      </c>
      <c r="S109" s="13" t="str">
        <f t="shared" ca="1" si="24"/>
        <v/>
      </c>
    </row>
    <row r="110" spans="2:19" ht="13.75" customHeight="1" x14ac:dyDescent="0.2">
      <c r="B110" s="13" t="str">
        <f>IF(E110="","",VLOOKUP(E110, 'SKU Сливки'!$A$1:$B$50, 0, 2))</f>
        <v/>
      </c>
      <c r="C110" s="13"/>
      <c r="D110" s="13"/>
      <c r="G110" s="14" t="str">
        <f t="shared" ca="1" si="26"/>
        <v/>
      </c>
      <c r="H110" s="15" t="str">
        <f t="shared" ca="1" si="27"/>
        <v/>
      </c>
      <c r="I110" s="15" t="str">
        <f t="shared" ca="1" si="18"/>
        <v/>
      </c>
      <c r="K110" s="1">
        <f t="shared" ca="1" si="28"/>
        <v>0</v>
      </c>
      <c r="L110" s="1">
        <f t="shared" ca="1" si="32"/>
        <v>0</v>
      </c>
      <c r="M110" s="1">
        <f t="shared" si="29"/>
        <v>0</v>
      </c>
      <c r="N110" s="1">
        <f t="shared" ca="1" si="30"/>
        <v>0</v>
      </c>
      <c r="R110" s="13" t="str">
        <f t="shared" ca="1" si="31"/>
        <v/>
      </c>
      <c r="S110" s="13" t="str">
        <f t="shared" ca="1" si="24"/>
        <v/>
      </c>
    </row>
    <row r="111" spans="2:19" ht="13.75" customHeight="1" x14ac:dyDescent="0.2">
      <c r="B111" s="13" t="str">
        <f>IF(E111="","",VLOOKUP(E111, 'SKU Сливки'!$A$1:$B$50, 0, 2))</f>
        <v/>
      </c>
      <c r="C111" s="13"/>
      <c r="D111" s="13"/>
      <c r="G111" s="14" t="str">
        <f t="shared" ca="1" si="26"/>
        <v/>
      </c>
      <c r="H111" s="15" t="str">
        <f t="shared" ca="1" si="27"/>
        <v/>
      </c>
      <c r="I111" s="15" t="str">
        <f t="shared" ca="1" si="18"/>
        <v/>
      </c>
      <c r="K111" s="1">
        <f t="shared" ca="1" si="28"/>
        <v>0</v>
      </c>
      <c r="L111" s="1">
        <f t="shared" ca="1" si="32"/>
        <v>0</v>
      </c>
      <c r="M111" s="1">
        <f t="shared" si="29"/>
        <v>0</v>
      </c>
      <c r="N111" s="1">
        <f t="shared" ca="1" si="30"/>
        <v>0</v>
      </c>
      <c r="R111" s="13" t="str">
        <f t="shared" ca="1" si="31"/>
        <v/>
      </c>
      <c r="S111" s="13" t="str">
        <f t="shared" ca="1" si="24"/>
        <v/>
      </c>
    </row>
    <row r="112" spans="2:19" ht="13.75" customHeight="1" x14ac:dyDescent="0.2">
      <c r="B112" s="13" t="str">
        <f>IF(E112="","",VLOOKUP(E112, 'SKU Сливки'!$A$1:$B$50, 0, 2))</f>
        <v/>
      </c>
      <c r="C112" s="13"/>
      <c r="D112" s="13"/>
      <c r="G112" s="14" t="str">
        <f t="shared" ca="1" si="26"/>
        <v/>
      </c>
      <c r="H112" s="15" t="str">
        <f t="shared" ca="1" si="27"/>
        <v/>
      </c>
      <c r="I112" s="15" t="str">
        <f t="shared" ca="1" si="18"/>
        <v/>
      </c>
      <c r="K112" s="1">
        <f t="shared" ca="1" si="28"/>
        <v>0</v>
      </c>
      <c r="L112" s="1">
        <f t="shared" ca="1" si="32"/>
        <v>0</v>
      </c>
      <c r="M112" s="1">
        <f t="shared" si="29"/>
        <v>0</v>
      </c>
      <c r="N112" s="1">
        <f t="shared" ca="1" si="30"/>
        <v>0</v>
      </c>
      <c r="R112" s="13" t="str">
        <f t="shared" ca="1" si="31"/>
        <v/>
      </c>
      <c r="S112" s="13" t="str">
        <f t="shared" ca="1" si="24"/>
        <v/>
      </c>
    </row>
    <row r="113" spans="2:19" ht="13.75" customHeight="1" x14ac:dyDescent="0.2">
      <c r="B113" s="13" t="str">
        <f>IF(E113="","",VLOOKUP(E113, 'SKU Сливки'!$A$1:$B$50, 0, 2))</f>
        <v/>
      </c>
      <c r="C113" s="13"/>
      <c r="D113" s="13"/>
      <c r="G113" s="14" t="str">
        <f t="shared" ca="1" si="26"/>
        <v/>
      </c>
      <c r="H113" s="15" t="str">
        <f t="shared" ca="1" si="27"/>
        <v/>
      </c>
      <c r="I113" s="15" t="str">
        <f t="shared" ca="1" si="18"/>
        <v/>
      </c>
      <c r="K113" s="1">
        <f t="shared" ca="1" si="28"/>
        <v>0</v>
      </c>
      <c r="L113" s="1">
        <f t="shared" ca="1" si="32"/>
        <v>0</v>
      </c>
      <c r="M113" s="1">
        <f t="shared" si="29"/>
        <v>0</v>
      </c>
      <c r="N113" s="1">
        <f t="shared" ca="1" si="30"/>
        <v>0</v>
      </c>
      <c r="R113" s="13" t="str">
        <f t="shared" ca="1" si="31"/>
        <v/>
      </c>
      <c r="S113" s="13" t="str">
        <f t="shared" ca="1" si="24"/>
        <v/>
      </c>
    </row>
    <row r="114" spans="2:19" ht="13.75" customHeight="1" x14ac:dyDescent="0.2">
      <c r="B114" s="13" t="str">
        <f>IF(E114="","",VLOOKUP(E114, 'SKU Сливки'!$A$1:$B$50, 0, 2))</f>
        <v/>
      </c>
      <c r="C114" s="13"/>
      <c r="D114" s="13"/>
      <c r="G114" s="14" t="str">
        <f t="shared" ca="1" si="26"/>
        <v/>
      </c>
      <c r="H114" s="15" t="str">
        <f t="shared" ca="1" si="27"/>
        <v/>
      </c>
      <c r="I114" s="15" t="str">
        <f t="shared" ca="1" si="18"/>
        <v/>
      </c>
      <c r="K114" s="1">
        <f t="shared" ca="1" si="28"/>
        <v>0</v>
      </c>
      <c r="L114" s="1">
        <f t="shared" ca="1" si="32"/>
        <v>0</v>
      </c>
      <c r="M114" s="1">
        <f t="shared" si="29"/>
        <v>0</v>
      </c>
      <c r="N114" s="1">
        <f t="shared" ca="1" si="30"/>
        <v>0</v>
      </c>
      <c r="R114" s="13" t="str">
        <f t="shared" ca="1" si="31"/>
        <v/>
      </c>
      <c r="S114" s="13" t="str">
        <f t="shared" ca="1" si="24"/>
        <v/>
      </c>
    </row>
    <row r="115" spans="2:19" ht="13.75" customHeight="1" x14ac:dyDescent="0.2">
      <c r="B115" s="13" t="str">
        <f>IF(E115="","",VLOOKUP(E115, 'SKU Сливки'!$A$1:$B$50, 0, 2))</f>
        <v/>
      </c>
      <c r="C115" s="13"/>
      <c r="D115" s="13"/>
      <c r="G115" s="14" t="str">
        <f t="shared" ca="1" si="26"/>
        <v/>
      </c>
      <c r="H115" s="15" t="str">
        <f t="shared" ca="1" si="27"/>
        <v/>
      </c>
      <c r="I115" s="15" t="str">
        <f t="shared" ca="1" si="18"/>
        <v/>
      </c>
      <c r="K115" s="1">
        <f t="shared" ca="1" si="28"/>
        <v>0</v>
      </c>
      <c r="L115" s="1">
        <f t="shared" ca="1" si="32"/>
        <v>0</v>
      </c>
      <c r="M115" s="1">
        <f t="shared" si="29"/>
        <v>0</v>
      </c>
      <c r="N115" s="1">
        <f t="shared" ca="1" si="30"/>
        <v>0</v>
      </c>
      <c r="R115" s="13" t="str">
        <f t="shared" ca="1" si="31"/>
        <v/>
      </c>
      <c r="S115" s="13" t="str">
        <f t="shared" ca="1" si="24"/>
        <v/>
      </c>
    </row>
    <row r="116" spans="2:19" ht="13.75" customHeight="1" x14ac:dyDescent="0.2">
      <c r="B116" s="13" t="str">
        <f>IF(E116="","",VLOOKUP(E116, 'SKU Сливки'!$A$1:$B$50, 0, 2))</f>
        <v/>
      </c>
      <c r="C116" s="13"/>
      <c r="D116" s="13"/>
      <c r="G116" s="14" t="str">
        <f t="shared" ca="1" si="26"/>
        <v/>
      </c>
      <c r="H116" s="15" t="str">
        <f t="shared" ca="1" si="27"/>
        <v/>
      </c>
      <c r="I116" s="15" t="str">
        <f t="shared" ca="1" si="18"/>
        <v/>
      </c>
      <c r="K116" s="1">
        <f t="shared" ca="1" si="28"/>
        <v>0</v>
      </c>
      <c r="L116" s="1">
        <f t="shared" ca="1" si="32"/>
        <v>0</v>
      </c>
      <c r="M116" s="1">
        <f t="shared" si="29"/>
        <v>0</v>
      </c>
      <c r="N116" s="1">
        <f t="shared" ca="1" si="30"/>
        <v>0</v>
      </c>
      <c r="R116" s="13" t="str">
        <f t="shared" ca="1" si="31"/>
        <v/>
      </c>
      <c r="S116" s="13" t="str">
        <f t="shared" ca="1" si="24"/>
        <v/>
      </c>
    </row>
    <row r="117" spans="2:19" ht="13.75" customHeight="1" x14ac:dyDescent="0.2">
      <c r="B117" s="13" t="str">
        <f>IF(E117="","",VLOOKUP(E117, 'SKU Сливки'!$A$1:$B$50, 0, 2))</f>
        <v/>
      </c>
      <c r="C117" s="13"/>
      <c r="D117" s="13"/>
      <c r="G117" s="14" t="str">
        <f t="shared" ca="1" si="26"/>
        <v/>
      </c>
      <c r="H117" s="15" t="str">
        <f t="shared" ca="1" si="27"/>
        <v/>
      </c>
      <c r="I117" s="15" t="str">
        <f t="shared" ca="1" si="18"/>
        <v/>
      </c>
      <c r="K117" s="1">
        <f t="shared" ca="1" si="28"/>
        <v>0</v>
      </c>
      <c r="L117" s="1">
        <f t="shared" ca="1" si="32"/>
        <v>0</v>
      </c>
      <c r="M117" s="1">
        <f t="shared" si="29"/>
        <v>0</v>
      </c>
      <c r="N117" s="1">
        <f t="shared" ca="1" si="30"/>
        <v>0</v>
      </c>
      <c r="R117" s="13" t="str">
        <f t="shared" ca="1" si="31"/>
        <v/>
      </c>
      <c r="S117" s="13" t="str">
        <f t="shared" ca="1" si="24"/>
        <v/>
      </c>
    </row>
    <row r="118" spans="2:19" ht="13.75" customHeight="1" x14ac:dyDescent="0.2">
      <c r="B118" s="13" t="str">
        <f>IF(E118="","",VLOOKUP(E118, 'SKU Сливки'!$A$1:$B$50, 0, 2))</f>
        <v/>
      </c>
      <c r="C118" s="13"/>
      <c r="D118" s="13"/>
      <c r="G118" s="14" t="str">
        <f t="shared" ca="1" si="26"/>
        <v/>
      </c>
      <c r="H118" s="15" t="str">
        <f t="shared" ca="1" si="27"/>
        <v/>
      </c>
      <c r="I118" s="15" t="str">
        <f t="shared" ca="1" si="18"/>
        <v/>
      </c>
      <c r="K118" s="1">
        <f t="shared" ca="1" si="28"/>
        <v>0</v>
      </c>
      <c r="L118" s="1">
        <f t="shared" ca="1" si="32"/>
        <v>0</v>
      </c>
      <c r="M118" s="1">
        <f t="shared" si="29"/>
        <v>0</v>
      </c>
      <c r="N118" s="1">
        <f t="shared" ca="1" si="30"/>
        <v>0</v>
      </c>
      <c r="R118" s="13" t="str">
        <f t="shared" ca="1" si="31"/>
        <v/>
      </c>
      <c r="S118" s="13" t="str">
        <f t="shared" ca="1" si="24"/>
        <v/>
      </c>
    </row>
    <row r="119" spans="2:19" ht="13.75" customHeight="1" x14ac:dyDescent="0.2">
      <c r="B119" s="13" t="str">
        <f>IF(E119="","",VLOOKUP(E119, 'SKU Сливки'!$A$1:$B$50, 0, 2))</f>
        <v/>
      </c>
      <c r="C119" s="13"/>
      <c r="D119" s="13"/>
      <c r="G119" s="14" t="str">
        <f t="shared" ca="1" si="26"/>
        <v/>
      </c>
      <c r="H119" s="15" t="str">
        <f t="shared" ca="1" si="27"/>
        <v/>
      </c>
      <c r="I119" s="15" t="str">
        <f t="shared" ca="1" si="18"/>
        <v/>
      </c>
      <c r="K119" s="1">
        <f t="shared" ca="1" si="28"/>
        <v>0</v>
      </c>
      <c r="L119" s="1">
        <f t="shared" ca="1" si="32"/>
        <v>0</v>
      </c>
      <c r="M119" s="1">
        <f t="shared" si="29"/>
        <v>0</v>
      </c>
      <c r="N119" s="1">
        <f t="shared" ca="1" si="30"/>
        <v>0</v>
      </c>
      <c r="R119" s="13" t="str">
        <f t="shared" ca="1" si="31"/>
        <v/>
      </c>
      <c r="S119" s="13" t="str">
        <f t="shared" ca="1" si="24"/>
        <v/>
      </c>
    </row>
    <row r="120" spans="2:19" ht="13.75" customHeight="1" x14ac:dyDescent="0.2">
      <c r="B120" s="13" t="str">
        <f>IF(E120="","",VLOOKUP(E120, 'SKU Сливки'!$A$1:$B$50, 0, 2))</f>
        <v/>
      </c>
      <c r="C120" s="13"/>
      <c r="D120" s="13"/>
      <c r="G120" s="14" t="str">
        <f t="shared" ca="1" si="26"/>
        <v/>
      </c>
      <c r="H120" s="15" t="str">
        <f t="shared" ca="1" si="27"/>
        <v/>
      </c>
      <c r="I120" s="15" t="str">
        <f t="shared" ca="1" si="18"/>
        <v/>
      </c>
      <c r="K120" s="1">
        <f t="shared" ca="1" si="28"/>
        <v>0</v>
      </c>
      <c r="L120" s="1">
        <f t="shared" ca="1" si="32"/>
        <v>0</v>
      </c>
      <c r="M120" s="1">
        <f t="shared" si="29"/>
        <v>0</v>
      </c>
      <c r="N120" s="1">
        <f t="shared" ca="1" si="30"/>
        <v>0</v>
      </c>
      <c r="R120" s="13" t="str">
        <f t="shared" ca="1" si="31"/>
        <v/>
      </c>
      <c r="S120" s="13" t="str">
        <f t="shared" ca="1" si="24"/>
        <v/>
      </c>
    </row>
    <row r="121" spans="2:19" ht="13.75" customHeight="1" x14ac:dyDescent="0.2">
      <c r="B121" s="13" t="str">
        <f>IF(E121="","",VLOOKUP(E121, 'SKU Сливки'!$A$1:$B$50, 0, 2))</f>
        <v/>
      </c>
      <c r="C121" s="13"/>
      <c r="D121" s="13"/>
      <c r="G121" s="14" t="str">
        <f t="shared" ca="1" si="26"/>
        <v/>
      </c>
      <c r="H121" s="15" t="str">
        <f t="shared" ca="1" si="27"/>
        <v/>
      </c>
      <c r="I121" s="15" t="str">
        <f t="shared" ca="1" si="18"/>
        <v/>
      </c>
      <c r="K121" s="1">
        <f t="shared" ca="1" si="28"/>
        <v>0</v>
      </c>
      <c r="L121" s="1">
        <f t="shared" ca="1" si="32"/>
        <v>0</v>
      </c>
      <c r="M121" s="1">
        <f t="shared" si="29"/>
        <v>0</v>
      </c>
      <c r="N121" s="1">
        <f t="shared" ca="1" si="30"/>
        <v>0</v>
      </c>
      <c r="R121" s="13" t="str">
        <f t="shared" ca="1" si="31"/>
        <v/>
      </c>
      <c r="S121" s="13" t="str">
        <f t="shared" ca="1" si="24"/>
        <v/>
      </c>
    </row>
    <row r="122" spans="2:19" ht="13.75" customHeight="1" x14ac:dyDescent="0.2">
      <c r="B122" s="13" t="str">
        <f>IF(E122="","",VLOOKUP(E122, 'SKU Сливки'!$A$1:$B$50, 0, 2))</f>
        <v/>
      </c>
      <c r="C122" s="13"/>
      <c r="D122" s="13" t="str">
        <f>IF(E122="","",VLOOKUP(E122,[1]SKU!$A$1:$D$150,4,0))</f>
        <v/>
      </c>
      <c r="G122" s="14" t="str">
        <f t="shared" ca="1" si="26"/>
        <v/>
      </c>
      <c r="H122" s="15" t="str">
        <f t="shared" ca="1" si="27"/>
        <v/>
      </c>
      <c r="I122" s="15" t="str">
        <f t="shared" ca="1" si="18"/>
        <v/>
      </c>
      <c r="K122" s="1">
        <f t="shared" ca="1" si="28"/>
        <v>0</v>
      </c>
      <c r="L122" s="1">
        <f t="shared" ca="1" si="32"/>
        <v>0</v>
      </c>
      <c r="M122" s="1">
        <f t="shared" si="29"/>
        <v>0</v>
      </c>
      <c r="N122" s="1">
        <f t="shared" ca="1" si="30"/>
        <v>0</v>
      </c>
      <c r="R122" s="13" t="str">
        <f t="shared" ca="1" si="31"/>
        <v/>
      </c>
      <c r="S122" s="13" t="str">
        <f t="shared" ca="1" si="24"/>
        <v/>
      </c>
    </row>
    <row r="123" spans="2:19" ht="13.75" customHeight="1" x14ac:dyDescent="0.2">
      <c r="B123" s="13" t="str">
        <f>IF(E123="","",VLOOKUP(E123, 'SKU Сливки'!$A$1:$B$50, 0, 2))</f>
        <v/>
      </c>
      <c r="C123" s="13"/>
      <c r="D123" s="13" t="str">
        <f>IF(E123="","",VLOOKUP(E123,[1]SKU!$A$1:$D$150,4,0))</f>
        <v/>
      </c>
      <c r="G123" s="14" t="str">
        <f t="shared" ca="1" si="26"/>
        <v/>
      </c>
      <c r="H123" s="15" t="str">
        <f t="shared" ca="1" si="27"/>
        <v/>
      </c>
      <c r="I123" s="15" t="str">
        <f t="shared" ca="1" si="18"/>
        <v/>
      </c>
      <c r="K123" s="1">
        <f t="shared" ca="1" si="28"/>
        <v>0</v>
      </c>
      <c r="L123" s="1">
        <f t="shared" ca="1" si="32"/>
        <v>0</v>
      </c>
      <c r="M123" s="1">
        <f t="shared" si="29"/>
        <v>0</v>
      </c>
      <c r="N123" s="1">
        <f t="shared" ca="1" si="30"/>
        <v>0</v>
      </c>
      <c r="R123" s="13" t="str">
        <f t="shared" ca="1" si="31"/>
        <v/>
      </c>
      <c r="S123" s="13" t="str">
        <f t="shared" ca="1" si="24"/>
        <v/>
      </c>
    </row>
    <row r="124" spans="2:19" ht="13.75" customHeight="1" x14ac:dyDescent="0.2">
      <c r="B124" s="13" t="str">
        <f>IF(E124="","",VLOOKUP(E124, 'SKU Сливки'!$A$1:$B$50, 0, 2))</f>
        <v/>
      </c>
      <c r="C124" s="13"/>
      <c r="D124" s="13" t="str">
        <f>IF(E124="","",VLOOKUP(E124,[1]SKU!$A$1:$D$150,4,0))</f>
        <v/>
      </c>
      <c r="G124" s="14" t="str">
        <f t="shared" ca="1" si="26"/>
        <v/>
      </c>
      <c r="H124" s="15" t="str">
        <f t="shared" ca="1" si="27"/>
        <v/>
      </c>
      <c r="I124" s="15" t="str">
        <f t="shared" ca="1" si="18"/>
        <v/>
      </c>
      <c r="R124" s="13" t="str">
        <f t="shared" ca="1" si="31"/>
        <v/>
      </c>
      <c r="S124" s="13" t="str">
        <f t="shared" ca="1" si="24"/>
        <v/>
      </c>
    </row>
    <row r="125" spans="2:19" ht="13.75" customHeight="1" x14ac:dyDescent="0.2">
      <c r="B125" s="13" t="str">
        <f>IF(E125="","",VLOOKUP(E125, 'SKU Сливки'!$A$1:$B$50, 0, 2))</f>
        <v/>
      </c>
      <c r="C125" s="13"/>
      <c r="D125" s="13" t="str">
        <f>IF(E125="","",VLOOKUP(E125,[1]SKU!$A$1:$D$150,4,0))</f>
        <v/>
      </c>
      <c r="G125" s="14" t="str">
        <f t="shared" ca="1" si="26"/>
        <v/>
      </c>
      <c r="H125" s="15" t="str">
        <f t="shared" ca="1" si="27"/>
        <v/>
      </c>
      <c r="I125" s="15" t="str">
        <f t="shared" ca="1" si="18"/>
        <v/>
      </c>
      <c r="R125" s="13" t="str">
        <f t="shared" ca="1" si="31"/>
        <v/>
      </c>
      <c r="S125" s="13" t="str">
        <f t="shared" ca="1" si="24"/>
        <v/>
      </c>
    </row>
    <row r="126" spans="2:19" ht="13.75" customHeight="1" x14ac:dyDescent="0.2">
      <c r="B126" s="13" t="str">
        <f>IF(E126="","",VLOOKUP(E126, 'SKU Сливки'!$A$1:$B$50, 0, 2))</f>
        <v/>
      </c>
      <c r="C126" s="13"/>
      <c r="D126" s="13" t="str">
        <f>IF(E126="","",VLOOKUP(E126,[1]SKU!$A$1:$D$150,4,0))</f>
        <v/>
      </c>
      <c r="G126" s="14" t="str">
        <f t="shared" ca="1" si="26"/>
        <v/>
      </c>
      <c r="H126" s="15" t="str">
        <f t="shared" ca="1" si="27"/>
        <v/>
      </c>
      <c r="I126" s="15" t="str">
        <f t="shared" ca="1" si="18"/>
        <v/>
      </c>
      <c r="R126" s="13" t="str">
        <f t="shared" ca="1" si="31"/>
        <v/>
      </c>
      <c r="S126" s="13" t="str">
        <f t="shared" ca="1" si="24"/>
        <v/>
      </c>
    </row>
    <row r="127" spans="2:19" ht="13.75" customHeight="1" x14ac:dyDescent="0.2">
      <c r="B127" s="13" t="str">
        <f>IF(E127="","",VLOOKUP(E127, 'SKU Сливки'!$A$1:$B$50, 0, 2))</f>
        <v/>
      </c>
      <c r="C127" s="13"/>
      <c r="D127" s="13" t="str">
        <f>IF(E127="","",VLOOKUP(E127,[1]SKU!$A$1:$D$150,4,0))</f>
        <v/>
      </c>
      <c r="G127" s="14" t="str">
        <f t="shared" ca="1" si="26"/>
        <v/>
      </c>
      <c r="H127" s="15" t="str">
        <f t="shared" ca="1" si="27"/>
        <v/>
      </c>
      <c r="I127" s="15" t="str">
        <f t="shared" ca="1" si="18"/>
        <v/>
      </c>
      <c r="R127" s="13" t="str">
        <f t="shared" ca="1" si="31"/>
        <v/>
      </c>
      <c r="S127" s="13" t="str">
        <f t="shared" ca="1" si="24"/>
        <v/>
      </c>
    </row>
    <row r="128" spans="2:19" ht="13.75" customHeight="1" x14ac:dyDescent="0.2">
      <c r="B128" s="13" t="str">
        <f>IF(E128="","",VLOOKUP(E128, 'SKU Сливки'!$A$1:$B$50, 0, 2))</f>
        <v/>
      </c>
      <c r="C128" s="13"/>
      <c r="D128" s="13" t="str">
        <f>IF(E128="","",VLOOKUP(E128,[1]SKU!$A$1:$D$150,4,0))</f>
        <v/>
      </c>
      <c r="G128" s="14" t="str">
        <f t="shared" ca="1" si="26"/>
        <v/>
      </c>
      <c r="H128" s="15" t="str">
        <f t="shared" ca="1" si="27"/>
        <v/>
      </c>
      <c r="I128" s="15" t="str">
        <f t="shared" ca="1" si="18"/>
        <v/>
      </c>
      <c r="R128" s="13" t="str">
        <f t="shared" ca="1" si="31"/>
        <v/>
      </c>
      <c r="S128" s="13" t="str">
        <f t="shared" ca="1" si="24"/>
        <v/>
      </c>
    </row>
    <row r="129" spans="2:19" ht="13.75" customHeight="1" x14ac:dyDescent="0.2">
      <c r="B129" s="13" t="str">
        <f>IF(E129="","",VLOOKUP(E129, 'SKU Сливки'!$A$1:$B$50, 0, 2))</f>
        <v/>
      </c>
      <c r="C129" s="13"/>
      <c r="D129" s="13" t="str">
        <f>IF(E129="","",VLOOKUP(E129,[1]SKU!$A$1:$D$150,4,0))</f>
        <v/>
      </c>
      <c r="G129" s="14" t="str">
        <f t="shared" ca="1" si="26"/>
        <v/>
      </c>
      <c r="H129" s="15" t="str">
        <f t="shared" ca="1" si="27"/>
        <v/>
      </c>
      <c r="I129" s="15" t="str">
        <f t="shared" ca="1" si="18"/>
        <v/>
      </c>
      <c r="R129" s="13" t="str">
        <f t="shared" ca="1" si="31"/>
        <v/>
      </c>
      <c r="S129" s="13" t="str">
        <f t="shared" ca="1" si="24"/>
        <v/>
      </c>
    </row>
    <row r="130" spans="2:19" ht="13.75" customHeight="1" x14ac:dyDescent="0.2">
      <c r="B130" s="13" t="str">
        <f>IF(E130="","",VLOOKUP(E130, 'SKU Сливки'!$A$1:$B$50, 0, 2))</f>
        <v/>
      </c>
      <c r="C130" s="13"/>
      <c r="D130" s="13" t="str">
        <f>IF(E130="","",VLOOKUP(E130,[1]SKU!$A$1:$D$150,4,0))</f>
        <v/>
      </c>
      <c r="G130" s="14" t="str">
        <f t="shared" ca="1" si="26"/>
        <v/>
      </c>
      <c r="H130" s="15" t="str">
        <f t="shared" ca="1" si="27"/>
        <v/>
      </c>
      <c r="I130" s="15" t="str">
        <f t="shared" ca="1" si="18"/>
        <v/>
      </c>
      <c r="R130" s="13" t="str">
        <f t="shared" ca="1" si="31"/>
        <v/>
      </c>
      <c r="S130" s="13" t="str">
        <f t="shared" ca="1" si="24"/>
        <v/>
      </c>
    </row>
    <row r="131" spans="2:19" ht="13.75" customHeight="1" x14ac:dyDescent="0.2">
      <c r="B131" s="13" t="str">
        <f>IF(E131="","",VLOOKUP(E131, 'SKU Сливки'!$A$1:$B$50, 0, 2))</f>
        <v/>
      </c>
      <c r="C131" s="13"/>
      <c r="D131" s="13" t="str">
        <f>IF(E131="","",VLOOKUP(E131,[1]SKU!$A$1:$D$150,4,0))</f>
        <v/>
      </c>
      <c r="G131" s="14" t="str">
        <f t="shared" ref="G131:G162" ca="1" si="33">IF(J131="","",(INDIRECT("N" &amp; ROW() - 1) - N131))</f>
        <v/>
      </c>
      <c r="H131" s="15" t="str">
        <f t="shared" ref="H131:H165" ca="1" si="34">IF(J131 = "-", INDIRECT("D" &amp; ROW() - 1) * 1890,"")</f>
        <v/>
      </c>
      <c r="I131" s="15" t="str">
        <f t="shared" ref="I131:I194" ca="1" si="35">IF(J131 = "-", INDIRECT("C" &amp; ROW() - 1),"")</f>
        <v/>
      </c>
      <c r="R131" s="13" t="str">
        <f t="shared" ref="R131:R162" ca="1" si="36">IF(Q131 = "", "", Q131 / INDIRECT("D" &amp; ROW() - 1) )</f>
        <v/>
      </c>
      <c r="S131" s="13" t="str">
        <f t="shared" ref="S131:S194" ca="1" si="37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Сливки'!$A$1:$B$50, 0, 2))</f>
        <v/>
      </c>
      <c r="C132" s="13"/>
      <c r="D132" s="13" t="str">
        <f>IF(E132="","",VLOOKUP(E132,[1]SKU!$A$1:$D$150,4,0))</f>
        <v/>
      </c>
      <c r="G132" s="14" t="str">
        <f t="shared" ca="1" si="33"/>
        <v/>
      </c>
      <c r="H132" s="15" t="str">
        <f t="shared" ca="1" si="34"/>
        <v/>
      </c>
      <c r="I132" s="15" t="str">
        <f t="shared" ca="1" si="35"/>
        <v/>
      </c>
      <c r="R132" s="13" t="str">
        <f t="shared" ca="1" si="36"/>
        <v/>
      </c>
      <c r="S132" s="13" t="str">
        <f t="shared" ca="1" si="37"/>
        <v/>
      </c>
    </row>
    <row r="133" spans="2:19" ht="13.75" customHeight="1" x14ac:dyDescent="0.2">
      <c r="B133" s="13" t="str">
        <f>IF(E133="","",VLOOKUP(E133, 'SKU Сливки'!$A$1:$B$50, 0, 2))</f>
        <v/>
      </c>
      <c r="C133" s="13"/>
      <c r="D133" s="13" t="str">
        <f>IF(E133="","",VLOOKUP(E133,[1]SKU!$A$1:$D$150,4,0))</f>
        <v/>
      </c>
      <c r="G133" s="14" t="str">
        <f t="shared" ca="1" si="33"/>
        <v/>
      </c>
      <c r="H133" s="15" t="str">
        <f t="shared" ca="1" si="34"/>
        <v/>
      </c>
      <c r="I133" s="15" t="str">
        <f t="shared" ca="1" si="35"/>
        <v/>
      </c>
      <c r="R133" s="13" t="str">
        <f t="shared" ca="1" si="36"/>
        <v/>
      </c>
      <c r="S133" s="13" t="str">
        <f t="shared" ca="1" si="37"/>
        <v/>
      </c>
    </row>
    <row r="134" spans="2:19" ht="13.75" customHeight="1" x14ac:dyDescent="0.2">
      <c r="B134" s="13" t="str">
        <f>IF(E134="","",VLOOKUP(E134, 'SKU Сливки'!$A$1:$B$50, 0, 2))</f>
        <v/>
      </c>
      <c r="C134" s="13"/>
      <c r="D134" s="13" t="str">
        <f>IF(E134="","",VLOOKUP(E134,[1]SKU!$A$1:$D$150,4,0))</f>
        <v/>
      </c>
      <c r="G134" s="14" t="str">
        <f t="shared" ca="1" si="33"/>
        <v/>
      </c>
      <c r="H134" s="15" t="str">
        <f t="shared" ca="1" si="34"/>
        <v/>
      </c>
      <c r="I134" s="15" t="str">
        <f t="shared" ca="1" si="35"/>
        <v/>
      </c>
      <c r="R134" s="13" t="str">
        <f t="shared" ca="1" si="36"/>
        <v/>
      </c>
      <c r="S134" s="13" t="str">
        <f t="shared" ca="1" si="37"/>
        <v/>
      </c>
    </row>
    <row r="135" spans="2:19" ht="13.75" customHeight="1" x14ac:dyDescent="0.2">
      <c r="B135" s="13" t="str">
        <f>IF(E135="","",VLOOKUP(E135, 'SKU Сливки'!$A$1:$B$50, 0, 2))</f>
        <v/>
      </c>
      <c r="C135" s="13"/>
      <c r="D135" s="13"/>
      <c r="G135" s="14" t="str">
        <f t="shared" ca="1" si="33"/>
        <v/>
      </c>
      <c r="H135" s="15" t="str">
        <f t="shared" ca="1" si="34"/>
        <v/>
      </c>
      <c r="I135" s="15" t="str">
        <f t="shared" ca="1" si="35"/>
        <v/>
      </c>
      <c r="R135" s="13" t="str">
        <f t="shared" ca="1" si="36"/>
        <v/>
      </c>
      <c r="S135" s="13" t="str">
        <f t="shared" ca="1" si="37"/>
        <v/>
      </c>
    </row>
    <row r="136" spans="2:19" ht="13.75" customHeight="1" x14ac:dyDescent="0.2">
      <c r="B136" s="13" t="str">
        <f>IF(E136="","",VLOOKUP(E136, 'SKU Сливки'!$A$1:$B$50, 0, 2))</f>
        <v/>
      </c>
      <c r="C136" s="13"/>
      <c r="D136" s="13"/>
      <c r="G136" s="14" t="str">
        <f t="shared" ca="1" si="33"/>
        <v/>
      </c>
      <c r="H136" s="15" t="str">
        <f t="shared" ca="1" si="34"/>
        <v/>
      </c>
      <c r="I136" s="15" t="str">
        <f t="shared" ca="1" si="35"/>
        <v/>
      </c>
      <c r="R136" s="13" t="str">
        <f t="shared" ca="1" si="36"/>
        <v/>
      </c>
      <c r="S136" s="13" t="str">
        <f t="shared" ca="1" si="37"/>
        <v/>
      </c>
    </row>
    <row r="137" spans="2:19" ht="13.75" customHeight="1" x14ac:dyDescent="0.2">
      <c r="B137" s="13" t="str">
        <f>IF(E137="","",VLOOKUP(E137, 'SKU Сливки'!$A$1:$B$50, 0, 2))</f>
        <v/>
      </c>
      <c r="C137" s="13"/>
      <c r="D137" s="13"/>
      <c r="G137" s="14" t="str">
        <f t="shared" ca="1" si="33"/>
        <v/>
      </c>
      <c r="H137" s="15" t="str">
        <f t="shared" ca="1" si="34"/>
        <v/>
      </c>
      <c r="I137" s="15" t="str">
        <f t="shared" ca="1" si="35"/>
        <v/>
      </c>
      <c r="R137" s="13" t="str">
        <f t="shared" ca="1" si="36"/>
        <v/>
      </c>
      <c r="S137" s="13" t="str">
        <f t="shared" ca="1" si="37"/>
        <v/>
      </c>
    </row>
    <row r="138" spans="2:19" ht="13.75" customHeight="1" x14ac:dyDescent="0.2">
      <c r="B138" s="13" t="str">
        <f>IF(E138="","",VLOOKUP(E138, 'SKU Сливки'!$A$1:$B$50, 0, 2))</f>
        <v/>
      </c>
      <c r="C138" s="13"/>
      <c r="D138" s="13"/>
      <c r="G138" s="14" t="str">
        <f t="shared" ca="1" si="33"/>
        <v/>
      </c>
      <c r="H138" s="15" t="str">
        <f t="shared" ca="1" si="34"/>
        <v/>
      </c>
      <c r="I138" s="15" t="str">
        <f t="shared" ca="1" si="35"/>
        <v/>
      </c>
      <c r="R138" s="13" t="str">
        <f t="shared" ca="1" si="36"/>
        <v/>
      </c>
      <c r="S138" s="13" t="str">
        <f t="shared" ca="1" si="37"/>
        <v/>
      </c>
    </row>
    <row r="139" spans="2:19" ht="13.75" customHeight="1" x14ac:dyDescent="0.2">
      <c r="B139" s="13" t="str">
        <f>IF(E139="","",VLOOKUP(E139, 'SKU Сливки'!$A$1:$B$50, 0, 2))</f>
        <v/>
      </c>
      <c r="C139" s="13"/>
      <c r="D139" s="13"/>
      <c r="G139" s="14" t="str">
        <f t="shared" ca="1" si="33"/>
        <v/>
      </c>
      <c r="H139" s="15" t="str">
        <f t="shared" ca="1" si="34"/>
        <v/>
      </c>
      <c r="I139" s="15" t="str">
        <f t="shared" ca="1" si="35"/>
        <v/>
      </c>
      <c r="R139" s="13" t="str">
        <f t="shared" ca="1" si="36"/>
        <v/>
      </c>
      <c r="S139" s="13" t="str">
        <f t="shared" ca="1" si="37"/>
        <v/>
      </c>
    </row>
    <row r="140" spans="2:19" ht="13.75" customHeight="1" x14ac:dyDescent="0.2">
      <c r="B140" s="13" t="str">
        <f>IF(E140="","",VLOOKUP(E140, 'SKU Сливки'!$A$1:$B$50, 0, 2))</f>
        <v/>
      </c>
      <c r="C140" s="13"/>
      <c r="D140" s="13"/>
      <c r="G140" s="14" t="str">
        <f t="shared" ca="1" si="33"/>
        <v/>
      </c>
      <c r="H140" s="15" t="str">
        <f t="shared" ca="1" si="34"/>
        <v/>
      </c>
      <c r="I140" s="15" t="str">
        <f t="shared" ca="1" si="35"/>
        <v/>
      </c>
      <c r="R140" s="13" t="str">
        <f t="shared" ca="1" si="36"/>
        <v/>
      </c>
      <c r="S140" s="13" t="str">
        <f t="shared" ca="1" si="37"/>
        <v/>
      </c>
    </row>
    <row r="141" spans="2:19" ht="13.75" customHeight="1" x14ac:dyDescent="0.2">
      <c r="B141" s="13" t="str">
        <f>IF(E141="","",VLOOKUP(E141, 'SKU Сливки'!$A$1:$B$50, 0, 2))</f>
        <v/>
      </c>
      <c r="C141" s="13"/>
      <c r="D141" s="13"/>
      <c r="G141" s="14" t="str">
        <f t="shared" ca="1" si="33"/>
        <v/>
      </c>
      <c r="H141" s="15" t="str">
        <f t="shared" ca="1" si="34"/>
        <v/>
      </c>
      <c r="I141" s="15" t="str">
        <f t="shared" ca="1" si="35"/>
        <v/>
      </c>
      <c r="R141" s="13" t="str">
        <f t="shared" ca="1" si="36"/>
        <v/>
      </c>
      <c r="S141" s="13" t="str">
        <f t="shared" ca="1" si="37"/>
        <v/>
      </c>
    </row>
    <row r="142" spans="2:19" ht="13.75" customHeight="1" x14ac:dyDescent="0.2">
      <c r="B142" s="13" t="str">
        <f>IF(E142="","",VLOOKUP(E142, 'SKU Сливки'!$A$1:$B$50, 0, 2))</f>
        <v/>
      </c>
      <c r="C142" s="13"/>
      <c r="D142" s="13"/>
      <c r="G142" s="14" t="str">
        <f t="shared" ca="1" si="33"/>
        <v/>
      </c>
      <c r="H142" s="15" t="str">
        <f t="shared" ca="1" si="34"/>
        <v/>
      </c>
      <c r="I142" s="15" t="str">
        <f t="shared" ca="1" si="35"/>
        <v/>
      </c>
      <c r="R142" s="13" t="str">
        <f t="shared" ca="1" si="36"/>
        <v/>
      </c>
      <c r="S142" s="13" t="str">
        <f t="shared" ca="1" si="37"/>
        <v/>
      </c>
    </row>
    <row r="143" spans="2:19" ht="13.75" customHeight="1" x14ac:dyDescent="0.2">
      <c r="B143" s="13" t="str">
        <f>IF(E143="","",VLOOKUP(E143, 'SKU Сливки'!$A$1:$B$50, 0, 2))</f>
        <v/>
      </c>
      <c r="C143" s="13"/>
      <c r="D143" s="13"/>
      <c r="G143" s="14" t="str">
        <f t="shared" ca="1" si="33"/>
        <v/>
      </c>
      <c r="H143" s="15" t="str">
        <f t="shared" ca="1" si="34"/>
        <v/>
      </c>
      <c r="I143" s="15" t="str">
        <f t="shared" ca="1" si="35"/>
        <v/>
      </c>
      <c r="R143" s="13" t="str">
        <f t="shared" ca="1" si="36"/>
        <v/>
      </c>
      <c r="S143" s="13" t="str">
        <f t="shared" ca="1" si="37"/>
        <v/>
      </c>
    </row>
    <row r="144" spans="2:19" ht="13.75" customHeight="1" x14ac:dyDescent="0.2">
      <c r="B144" s="13" t="str">
        <f>IF(E144="","",VLOOKUP(E144, 'SKU Сливки'!$A$1:$B$50, 0, 2))</f>
        <v/>
      </c>
      <c r="C144" s="13"/>
      <c r="D144" s="13"/>
      <c r="G144" s="14" t="str">
        <f t="shared" ca="1" si="33"/>
        <v/>
      </c>
      <c r="H144" s="15" t="str">
        <f t="shared" ca="1" si="34"/>
        <v/>
      </c>
      <c r="I144" s="15" t="str">
        <f t="shared" ca="1" si="35"/>
        <v/>
      </c>
      <c r="R144" s="13" t="str">
        <f t="shared" ca="1" si="36"/>
        <v/>
      </c>
      <c r="S144" s="13" t="str">
        <f t="shared" ca="1" si="37"/>
        <v/>
      </c>
    </row>
    <row r="145" spans="2:19" ht="13.75" customHeight="1" x14ac:dyDescent="0.2">
      <c r="B145" s="13" t="str">
        <f>IF(E145="","",VLOOKUP(E145, 'SKU Сливки'!$A$1:$B$50, 0, 2))</f>
        <v/>
      </c>
      <c r="C145" s="13"/>
      <c r="D145" s="13"/>
      <c r="G145" s="14" t="str">
        <f t="shared" ca="1" si="33"/>
        <v/>
      </c>
      <c r="H145" s="15" t="str">
        <f t="shared" ca="1" si="34"/>
        <v/>
      </c>
      <c r="I145" s="15" t="str">
        <f t="shared" ca="1" si="35"/>
        <v/>
      </c>
      <c r="R145" s="13" t="str">
        <f t="shared" ca="1" si="36"/>
        <v/>
      </c>
      <c r="S145" s="13" t="str">
        <f t="shared" ca="1" si="37"/>
        <v/>
      </c>
    </row>
    <row r="146" spans="2:19" ht="13.75" customHeight="1" x14ac:dyDescent="0.2">
      <c r="B146" s="13" t="str">
        <f>IF(E146="","",VLOOKUP(E146, 'SKU Сливки'!$A$1:$B$50, 0, 2))</f>
        <v/>
      </c>
      <c r="C146" s="13"/>
      <c r="D146" s="13"/>
      <c r="G146" s="14" t="str">
        <f t="shared" ca="1" si="33"/>
        <v/>
      </c>
      <c r="H146" s="15" t="str">
        <f t="shared" ca="1" si="34"/>
        <v/>
      </c>
      <c r="I146" s="15" t="str">
        <f t="shared" ca="1" si="35"/>
        <v/>
      </c>
      <c r="R146" s="13" t="str">
        <f t="shared" ca="1" si="36"/>
        <v/>
      </c>
      <c r="S146" s="13" t="str">
        <f t="shared" ca="1" si="37"/>
        <v/>
      </c>
    </row>
    <row r="147" spans="2:19" ht="13.75" customHeight="1" x14ac:dyDescent="0.2">
      <c r="B147" s="13" t="str">
        <f>IF(E147="","",VLOOKUP(E147, 'SKU Сливки'!$A$1:$B$50, 0, 2))</f>
        <v/>
      </c>
      <c r="C147" s="13"/>
      <c r="D147" s="13"/>
      <c r="G147" s="14" t="str">
        <f t="shared" ca="1" si="33"/>
        <v/>
      </c>
      <c r="H147" s="15" t="str">
        <f t="shared" ca="1" si="34"/>
        <v/>
      </c>
      <c r="I147" s="15" t="str">
        <f t="shared" ca="1" si="35"/>
        <v/>
      </c>
      <c r="R147" s="13" t="str">
        <f t="shared" ca="1" si="36"/>
        <v/>
      </c>
      <c r="S147" s="13" t="str">
        <f t="shared" ca="1" si="37"/>
        <v/>
      </c>
    </row>
    <row r="148" spans="2:19" ht="13.75" customHeight="1" x14ac:dyDescent="0.2">
      <c r="B148" s="13" t="str">
        <f>IF(E148="","",VLOOKUP(E148, 'SKU Сливки'!$A$1:$B$50, 0, 2))</f>
        <v/>
      </c>
      <c r="C148" s="13"/>
      <c r="D148" s="13"/>
      <c r="G148" s="14" t="str">
        <f t="shared" ca="1" si="33"/>
        <v/>
      </c>
      <c r="H148" s="15" t="str">
        <f t="shared" ca="1" si="34"/>
        <v/>
      </c>
      <c r="I148" s="15" t="str">
        <f t="shared" ca="1" si="35"/>
        <v/>
      </c>
      <c r="R148" s="13" t="str">
        <f t="shared" ca="1" si="36"/>
        <v/>
      </c>
      <c r="S148" s="13" t="str">
        <f t="shared" ca="1" si="37"/>
        <v/>
      </c>
    </row>
    <row r="149" spans="2:19" ht="13.75" customHeight="1" x14ac:dyDescent="0.2">
      <c r="B149" s="13" t="str">
        <f>IF(E149="","",VLOOKUP(E149, 'SKU Сливки'!$A$1:$B$50, 0, 2))</f>
        <v/>
      </c>
      <c r="C149" s="13"/>
      <c r="D149" s="13"/>
      <c r="G149" s="14" t="str">
        <f t="shared" ca="1" si="33"/>
        <v/>
      </c>
      <c r="H149" s="15" t="str">
        <f t="shared" ca="1" si="34"/>
        <v/>
      </c>
      <c r="I149" s="15" t="str">
        <f t="shared" ca="1" si="35"/>
        <v/>
      </c>
      <c r="R149" s="13" t="str">
        <f t="shared" ca="1" si="36"/>
        <v/>
      </c>
      <c r="S149" s="13" t="str">
        <f t="shared" ca="1" si="37"/>
        <v/>
      </c>
    </row>
    <row r="150" spans="2:19" ht="13.75" customHeight="1" x14ac:dyDescent="0.2">
      <c r="B150" s="13" t="str">
        <f>IF(E150="","",VLOOKUP(E150, 'SKU Сливки'!$A$1:$B$50, 0, 2))</f>
        <v/>
      </c>
      <c r="C150" s="13"/>
      <c r="D150" s="13"/>
      <c r="G150" s="14" t="str">
        <f t="shared" ca="1" si="33"/>
        <v/>
      </c>
      <c r="H150" s="15" t="str">
        <f t="shared" ca="1" si="34"/>
        <v/>
      </c>
      <c r="I150" s="15" t="str">
        <f t="shared" ca="1" si="35"/>
        <v/>
      </c>
      <c r="R150" s="13" t="str">
        <f t="shared" ca="1" si="36"/>
        <v/>
      </c>
      <c r="S150" s="13" t="str">
        <f t="shared" ca="1" si="37"/>
        <v/>
      </c>
    </row>
    <row r="151" spans="2:19" ht="13.75" customHeight="1" x14ac:dyDescent="0.2">
      <c r="B151" s="13" t="str">
        <f>IF(E151="","",VLOOKUP(E151, 'SKU Сливки'!$A$1:$B$50, 0, 2))</f>
        <v/>
      </c>
      <c r="C151" s="13"/>
      <c r="D151" s="13"/>
      <c r="G151" s="14" t="str">
        <f t="shared" ca="1" si="33"/>
        <v/>
      </c>
      <c r="H151" s="15" t="str">
        <f t="shared" ca="1" si="34"/>
        <v/>
      </c>
      <c r="I151" s="15" t="str">
        <f t="shared" ca="1" si="35"/>
        <v/>
      </c>
      <c r="R151" s="13" t="str">
        <f t="shared" ca="1" si="36"/>
        <v/>
      </c>
      <c r="S151" s="13" t="str">
        <f t="shared" ca="1" si="37"/>
        <v/>
      </c>
    </row>
    <row r="152" spans="2:19" ht="13.75" customHeight="1" x14ac:dyDescent="0.2">
      <c r="B152" s="13" t="str">
        <f>IF(E152="","",VLOOKUP(E152, 'SKU Сливки'!$A$1:$B$50, 0, 2))</f>
        <v/>
      </c>
      <c r="C152" s="13"/>
      <c r="D152" s="13"/>
      <c r="G152" s="14" t="str">
        <f t="shared" ca="1" si="33"/>
        <v/>
      </c>
      <c r="H152" s="15" t="str">
        <f t="shared" ca="1" si="34"/>
        <v/>
      </c>
      <c r="I152" s="15" t="str">
        <f t="shared" ca="1" si="35"/>
        <v/>
      </c>
      <c r="R152" s="13" t="str">
        <f t="shared" ca="1" si="36"/>
        <v/>
      </c>
      <c r="S152" s="13" t="str">
        <f t="shared" ca="1" si="37"/>
        <v/>
      </c>
    </row>
    <row r="153" spans="2:19" ht="13.75" customHeight="1" x14ac:dyDescent="0.2">
      <c r="B153" s="13" t="str">
        <f>IF(E153="","",VLOOKUP(E153, 'SKU Сливки'!$A$1:$B$50, 0, 2))</f>
        <v/>
      </c>
      <c r="C153" s="13"/>
      <c r="D153" s="13"/>
      <c r="G153" s="14" t="str">
        <f t="shared" ca="1" si="33"/>
        <v/>
      </c>
      <c r="H153" s="15" t="str">
        <f t="shared" ca="1" si="34"/>
        <v/>
      </c>
      <c r="I153" s="15" t="str">
        <f t="shared" ca="1" si="35"/>
        <v/>
      </c>
      <c r="R153" s="13" t="str">
        <f t="shared" ca="1" si="36"/>
        <v/>
      </c>
      <c r="S153" s="13" t="str">
        <f t="shared" ca="1" si="37"/>
        <v/>
      </c>
    </row>
    <row r="154" spans="2:19" ht="13.75" customHeight="1" x14ac:dyDescent="0.2">
      <c r="B154" s="13" t="str">
        <f>IF(E154="","",VLOOKUP(E154, 'SKU Сливки'!$A$1:$B$50, 0, 2))</f>
        <v/>
      </c>
      <c r="C154" s="13"/>
      <c r="D154" s="13"/>
      <c r="G154" s="14" t="str">
        <f t="shared" ca="1" si="33"/>
        <v/>
      </c>
      <c r="H154" s="15" t="str">
        <f t="shared" ca="1" si="34"/>
        <v/>
      </c>
      <c r="I154" s="15" t="str">
        <f t="shared" ca="1" si="35"/>
        <v/>
      </c>
      <c r="R154" s="13" t="str">
        <f t="shared" ca="1" si="36"/>
        <v/>
      </c>
      <c r="S154" s="13" t="str">
        <f t="shared" ca="1" si="37"/>
        <v/>
      </c>
    </row>
    <row r="155" spans="2:19" ht="13.75" customHeight="1" x14ac:dyDescent="0.2">
      <c r="B155" s="13" t="str">
        <f>IF(E155="","",VLOOKUP(E155, 'SKU Сливки'!$A$1:$B$50, 0, 2))</f>
        <v/>
      </c>
      <c r="C155" s="13"/>
      <c r="D155" s="13"/>
      <c r="G155" s="14" t="str">
        <f t="shared" ca="1" si="33"/>
        <v/>
      </c>
      <c r="H155" s="15" t="str">
        <f t="shared" ca="1" si="34"/>
        <v/>
      </c>
      <c r="I155" s="15" t="str">
        <f t="shared" ca="1" si="35"/>
        <v/>
      </c>
      <c r="R155" s="13" t="str">
        <f t="shared" ca="1" si="36"/>
        <v/>
      </c>
      <c r="S155" s="13" t="str">
        <f t="shared" ca="1" si="37"/>
        <v/>
      </c>
    </row>
    <row r="156" spans="2:19" ht="13.75" customHeight="1" x14ac:dyDescent="0.2">
      <c r="B156" s="13" t="str">
        <f>IF(E156="","",VLOOKUP(E156, 'SKU Сливки'!$A$1:$B$50, 0, 2))</f>
        <v/>
      </c>
      <c r="C156" s="13"/>
      <c r="D156" s="13"/>
      <c r="G156" s="14" t="str">
        <f t="shared" ca="1" si="33"/>
        <v/>
      </c>
      <c r="H156" s="15" t="str">
        <f t="shared" ca="1" si="34"/>
        <v/>
      </c>
      <c r="I156" s="15" t="str">
        <f t="shared" ca="1" si="35"/>
        <v/>
      </c>
      <c r="R156" s="13" t="str">
        <f t="shared" ca="1" si="36"/>
        <v/>
      </c>
      <c r="S156" s="13" t="str">
        <f t="shared" ca="1" si="37"/>
        <v/>
      </c>
    </row>
    <row r="157" spans="2:19" ht="13.75" customHeight="1" x14ac:dyDescent="0.2">
      <c r="B157" s="13" t="str">
        <f>IF(E157="","",VLOOKUP(E157, 'SKU Сливки'!$A$1:$B$50, 0, 2))</f>
        <v/>
      </c>
      <c r="C157" s="13"/>
      <c r="D157" s="13"/>
      <c r="G157" s="14" t="str">
        <f t="shared" ca="1" si="33"/>
        <v/>
      </c>
      <c r="H157" s="15" t="str">
        <f t="shared" ca="1" si="34"/>
        <v/>
      </c>
      <c r="I157" s="15" t="str">
        <f t="shared" ca="1" si="35"/>
        <v/>
      </c>
      <c r="R157" s="13" t="str">
        <f t="shared" ca="1" si="36"/>
        <v/>
      </c>
      <c r="S157" s="13" t="str">
        <f t="shared" ca="1" si="37"/>
        <v/>
      </c>
    </row>
    <row r="158" spans="2:19" ht="13.75" customHeight="1" x14ac:dyDescent="0.2">
      <c r="B158" s="13" t="str">
        <f>IF(E158="","",VLOOKUP(E158, 'SKU Сливки'!$A$1:$B$50, 0, 2))</f>
        <v/>
      </c>
      <c r="C158" s="13"/>
      <c r="D158" s="13"/>
      <c r="G158" s="14" t="str">
        <f t="shared" ca="1" si="33"/>
        <v/>
      </c>
      <c r="H158" s="15" t="str">
        <f t="shared" ca="1" si="34"/>
        <v/>
      </c>
      <c r="I158" s="15" t="str">
        <f t="shared" ca="1" si="35"/>
        <v/>
      </c>
      <c r="R158" s="13" t="str">
        <f t="shared" ca="1" si="36"/>
        <v/>
      </c>
      <c r="S158" s="13" t="str">
        <f t="shared" ca="1" si="37"/>
        <v/>
      </c>
    </row>
    <row r="159" spans="2:19" ht="13.75" customHeight="1" x14ac:dyDescent="0.2">
      <c r="B159" s="13"/>
      <c r="C159" s="13"/>
      <c r="D159" s="13"/>
      <c r="G159" s="14" t="str">
        <f t="shared" ca="1" si="33"/>
        <v/>
      </c>
      <c r="H159" s="15" t="str">
        <f t="shared" ca="1" si="34"/>
        <v/>
      </c>
      <c r="I159" s="15" t="str">
        <f t="shared" ca="1" si="35"/>
        <v/>
      </c>
      <c r="R159" s="13" t="str">
        <f t="shared" ca="1" si="36"/>
        <v/>
      </c>
      <c r="S159" s="13" t="str">
        <f t="shared" ca="1" si="37"/>
        <v/>
      </c>
    </row>
    <row r="160" spans="2:19" ht="13.75" customHeight="1" x14ac:dyDescent="0.2">
      <c r="B160" s="13"/>
      <c r="C160" s="13"/>
      <c r="D160" s="13"/>
      <c r="G160" s="14" t="str">
        <f t="shared" ca="1" si="33"/>
        <v/>
      </c>
      <c r="H160" s="15" t="str">
        <f t="shared" ca="1" si="34"/>
        <v/>
      </c>
      <c r="I160" s="15" t="str">
        <f t="shared" ca="1" si="35"/>
        <v/>
      </c>
      <c r="R160" s="13" t="str">
        <f t="shared" ca="1" si="36"/>
        <v/>
      </c>
      <c r="S160" s="13" t="str">
        <f t="shared" ca="1" si="37"/>
        <v/>
      </c>
    </row>
    <row r="161" spans="2:19" ht="13.75" customHeight="1" x14ac:dyDescent="0.2">
      <c r="B161" s="13"/>
      <c r="C161" s="13"/>
      <c r="D161" s="13"/>
      <c r="G161" s="14" t="str">
        <f t="shared" ca="1" si="33"/>
        <v/>
      </c>
      <c r="H161" s="15" t="str">
        <f t="shared" ca="1" si="34"/>
        <v/>
      </c>
      <c r="I161" s="15" t="str">
        <f t="shared" ca="1" si="35"/>
        <v/>
      </c>
      <c r="R161" s="13" t="str">
        <f t="shared" ca="1" si="36"/>
        <v/>
      </c>
      <c r="S161" s="13" t="str">
        <f t="shared" ca="1" si="37"/>
        <v/>
      </c>
    </row>
    <row r="162" spans="2:19" ht="13.75" customHeight="1" x14ac:dyDescent="0.2">
      <c r="B162" s="13"/>
      <c r="C162" s="13"/>
      <c r="D162" s="13"/>
      <c r="G162" s="14" t="str">
        <f t="shared" ca="1" si="33"/>
        <v/>
      </c>
      <c r="H162" s="15" t="str">
        <f t="shared" ca="1" si="34"/>
        <v/>
      </c>
      <c r="I162" s="15" t="str">
        <f t="shared" ca="1" si="35"/>
        <v/>
      </c>
      <c r="R162" s="13" t="str">
        <f t="shared" ca="1" si="36"/>
        <v/>
      </c>
      <c r="S162" s="13" t="str">
        <f t="shared" ca="1" si="37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8">IF(J163="","",(INDIRECT("N" &amp; ROW() - 1) - N163))</f>
        <v/>
      </c>
      <c r="H163" s="15" t="str">
        <f t="shared" ca="1" si="34"/>
        <v/>
      </c>
      <c r="I163" s="15" t="str">
        <f t="shared" ca="1" si="35"/>
        <v/>
      </c>
      <c r="R163" s="13" t="str">
        <f t="shared" ref="R163:R184" ca="1" si="39">IF(Q163 = "", "", Q163 / INDIRECT("D" &amp; ROW() - 1) )</f>
        <v/>
      </c>
      <c r="S163" s="13" t="str">
        <f t="shared" ca="1" si="37"/>
        <v/>
      </c>
    </row>
    <row r="164" spans="2:19" ht="13.75" customHeight="1" x14ac:dyDescent="0.2">
      <c r="B164" s="13"/>
      <c r="C164" s="13"/>
      <c r="D164" s="13"/>
      <c r="G164" s="14" t="str">
        <f t="shared" ca="1" si="38"/>
        <v/>
      </c>
      <c r="H164" s="15" t="str">
        <f t="shared" ca="1" si="34"/>
        <v/>
      </c>
      <c r="I164" s="15" t="str">
        <f t="shared" ca="1" si="35"/>
        <v/>
      </c>
      <c r="R164" s="13" t="str">
        <f t="shared" ca="1" si="39"/>
        <v/>
      </c>
      <c r="S164" s="13" t="str">
        <f t="shared" ca="1" si="37"/>
        <v/>
      </c>
    </row>
    <row r="165" spans="2:19" ht="13.75" customHeight="1" x14ac:dyDescent="0.2">
      <c r="B165" s="13"/>
      <c r="C165" s="13"/>
      <c r="D165" s="13"/>
      <c r="G165" s="14" t="str">
        <f t="shared" ca="1" si="38"/>
        <v/>
      </c>
      <c r="H165" s="15" t="str">
        <f t="shared" ca="1" si="34"/>
        <v/>
      </c>
      <c r="I165" s="15" t="str">
        <f t="shared" ca="1" si="35"/>
        <v/>
      </c>
      <c r="R165" s="13" t="str">
        <f t="shared" ca="1" si="39"/>
        <v/>
      </c>
      <c r="S165" s="13" t="str">
        <f t="shared" ca="1" si="37"/>
        <v/>
      </c>
    </row>
    <row r="166" spans="2:19" ht="13.75" customHeight="1" x14ac:dyDescent="0.2">
      <c r="B166" s="13"/>
      <c r="C166" s="13"/>
      <c r="D166" s="13"/>
      <c r="G166" s="14" t="str">
        <f t="shared" ca="1" si="38"/>
        <v/>
      </c>
      <c r="I166" s="15" t="str">
        <f t="shared" ca="1" si="35"/>
        <v/>
      </c>
      <c r="R166" s="13" t="str">
        <f t="shared" ca="1" si="39"/>
        <v/>
      </c>
      <c r="S166" s="13" t="str">
        <f t="shared" ca="1" si="37"/>
        <v/>
      </c>
    </row>
    <row r="167" spans="2:19" ht="13.75" customHeight="1" x14ac:dyDescent="0.2">
      <c r="B167" s="13"/>
      <c r="C167" s="13"/>
      <c r="D167" s="13"/>
      <c r="G167" s="14" t="str">
        <f t="shared" ca="1" si="38"/>
        <v/>
      </c>
      <c r="I167" s="15" t="str">
        <f t="shared" ca="1" si="35"/>
        <v/>
      </c>
      <c r="R167" s="13" t="str">
        <f t="shared" ca="1" si="39"/>
        <v/>
      </c>
      <c r="S167" s="13" t="str">
        <f t="shared" ca="1" si="37"/>
        <v/>
      </c>
    </row>
    <row r="168" spans="2:19" ht="13.75" customHeight="1" x14ac:dyDescent="0.2">
      <c r="B168" s="13"/>
      <c r="C168" s="13"/>
      <c r="D168" s="13"/>
      <c r="G168" s="14" t="str">
        <f t="shared" ca="1" si="38"/>
        <v/>
      </c>
      <c r="I168" s="15" t="str">
        <f t="shared" ca="1" si="35"/>
        <v/>
      </c>
      <c r="R168" s="13" t="str">
        <f t="shared" ca="1" si="39"/>
        <v/>
      </c>
      <c r="S168" s="13" t="str">
        <f t="shared" ca="1" si="37"/>
        <v/>
      </c>
    </row>
    <row r="169" spans="2:19" ht="13.75" customHeight="1" x14ac:dyDescent="0.2">
      <c r="B169" s="13"/>
      <c r="C169" s="13"/>
      <c r="D169" s="13"/>
      <c r="G169" s="14" t="str">
        <f t="shared" ca="1" si="38"/>
        <v/>
      </c>
      <c r="I169" s="15" t="str">
        <f t="shared" ca="1" si="35"/>
        <v/>
      </c>
      <c r="R169" s="13" t="str">
        <f t="shared" ca="1" si="39"/>
        <v/>
      </c>
      <c r="S169" s="13" t="str">
        <f t="shared" ca="1" si="37"/>
        <v/>
      </c>
    </row>
    <row r="170" spans="2:19" ht="13.75" customHeight="1" x14ac:dyDescent="0.2">
      <c r="B170" s="13"/>
      <c r="C170" s="13"/>
      <c r="D170" s="13"/>
      <c r="G170" s="14" t="str">
        <f t="shared" ca="1" si="38"/>
        <v/>
      </c>
      <c r="I170" s="15" t="str">
        <f t="shared" ca="1" si="35"/>
        <v/>
      </c>
      <c r="R170" s="13" t="str">
        <f t="shared" ca="1" si="39"/>
        <v/>
      </c>
      <c r="S170" s="13" t="str">
        <f t="shared" ca="1" si="37"/>
        <v/>
      </c>
    </row>
    <row r="171" spans="2:19" ht="13.75" customHeight="1" x14ac:dyDescent="0.2">
      <c r="B171" s="13"/>
      <c r="C171" s="13"/>
      <c r="D171" s="13"/>
      <c r="G171" s="14" t="str">
        <f t="shared" ca="1" si="38"/>
        <v/>
      </c>
      <c r="I171" s="15" t="str">
        <f t="shared" ca="1" si="35"/>
        <v/>
      </c>
      <c r="R171" s="13" t="str">
        <f t="shared" ca="1" si="39"/>
        <v/>
      </c>
      <c r="S171" s="13" t="str">
        <f t="shared" ca="1" si="37"/>
        <v/>
      </c>
    </row>
    <row r="172" spans="2:19" ht="13.75" customHeight="1" x14ac:dyDescent="0.2">
      <c r="B172" s="13"/>
      <c r="C172" s="13"/>
      <c r="D172" s="13"/>
      <c r="G172" s="14" t="str">
        <f t="shared" ca="1" si="38"/>
        <v/>
      </c>
      <c r="I172" s="15" t="str">
        <f t="shared" ca="1" si="35"/>
        <v/>
      </c>
      <c r="R172" s="13" t="str">
        <f t="shared" ca="1" si="39"/>
        <v/>
      </c>
      <c r="S172" s="13" t="str">
        <f t="shared" ca="1" si="37"/>
        <v/>
      </c>
    </row>
    <row r="173" spans="2:19" ht="13.75" customHeight="1" x14ac:dyDescent="0.2">
      <c r="B173" s="13"/>
      <c r="C173" s="13"/>
      <c r="D173" s="13"/>
      <c r="G173" s="14" t="str">
        <f t="shared" ca="1" si="38"/>
        <v/>
      </c>
      <c r="I173" s="15" t="str">
        <f t="shared" ca="1" si="35"/>
        <v/>
      </c>
      <c r="R173" s="13" t="str">
        <f t="shared" ca="1" si="39"/>
        <v/>
      </c>
      <c r="S173" s="13" t="str">
        <f t="shared" ca="1" si="37"/>
        <v/>
      </c>
    </row>
    <row r="174" spans="2:19" ht="13.75" customHeight="1" x14ac:dyDescent="0.2">
      <c r="B174" s="13"/>
      <c r="C174" s="13"/>
      <c r="D174" s="13"/>
      <c r="G174" s="14" t="str">
        <f t="shared" ca="1" si="38"/>
        <v/>
      </c>
      <c r="I174" s="15" t="str">
        <f t="shared" ca="1" si="35"/>
        <v/>
      </c>
      <c r="R174" s="13" t="str">
        <f t="shared" ca="1" si="39"/>
        <v/>
      </c>
      <c r="S174" s="13" t="str">
        <f t="shared" ca="1" si="37"/>
        <v/>
      </c>
    </row>
    <row r="175" spans="2:19" ht="13.75" customHeight="1" x14ac:dyDescent="0.2">
      <c r="B175" s="13"/>
      <c r="C175" s="13"/>
      <c r="D175" s="13"/>
      <c r="G175" s="14" t="str">
        <f t="shared" ca="1" si="38"/>
        <v/>
      </c>
      <c r="I175" s="15" t="str">
        <f t="shared" ca="1" si="35"/>
        <v/>
      </c>
      <c r="R175" s="13" t="str">
        <f t="shared" ca="1" si="39"/>
        <v/>
      </c>
      <c r="S175" s="13" t="str">
        <f t="shared" ca="1" si="37"/>
        <v/>
      </c>
    </row>
    <row r="176" spans="2:19" ht="13.75" customHeight="1" x14ac:dyDescent="0.2">
      <c r="B176" s="13"/>
      <c r="C176" s="13"/>
      <c r="D176" s="13"/>
      <c r="G176" s="14" t="str">
        <f t="shared" ca="1" si="38"/>
        <v/>
      </c>
      <c r="I176" s="15" t="str">
        <f t="shared" ca="1" si="35"/>
        <v/>
      </c>
      <c r="R176" s="13" t="str">
        <f t="shared" ca="1" si="39"/>
        <v/>
      </c>
      <c r="S176" s="13" t="str">
        <f t="shared" ca="1" si="37"/>
        <v/>
      </c>
    </row>
    <row r="177" spans="2:19" ht="13.75" customHeight="1" x14ac:dyDescent="0.2">
      <c r="B177" s="13"/>
      <c r="C177" s="13"/>
      <c r="D177" s="13"/>
      <c r="G177" s="14" t="str">
        <f t="shared" ca="1" si="38"/>
        <v/>
      </c>
      <c r="I177" s="15" t="str">
        <f t="shared" ca="1" si="35"/>
        <v/>
      </c>
      <c r="R177" s="13" t="str">
        <f t="shared" ca="1" si="39"/>
        <v/>
      </c>
      <c r="S177" s="13" t="str">
        <f t="shared" ca="1" si="37"/>
        <v/>
      </c>
    </row>
    <row r="178" spans="2:19" ht="13.75" customHeight="1" x14ac:dyDescent="0.2">
      <c r="B178" s="13"/>
      <c r="C178" s="13"/>
      <c r="D178" s="13"/>
      <c r="G178" s="14" t="str">
        <f t="shared" ca="1" si="38"/>
        <v/>
      </c>
      <c r="I178" s="15" t="str">
        <f t="shared" ca="1" si="35"/>
        <v/>
      </c>
      <c r="R178" s="13" t="str">
        <f t="shared" ca="1" si="39"/>
        <v/>
      </c>
      <c r="S178" s="13" t="str">
        <f t="shared" ca="1" si="37"/>
        <v/>
      </c>
    </row>
    <row r="179" spans="2:19" ht="13.75" customHeight="1" x14ac:dyDescent="0.2">
      <c r="B179" s="13"/>
      <c r="C179" s="13"/>
      <c r="D179" s="13"/>
      <c r="G179" s="14" t="str">
        <f t="shared" ca="1" si="38"/>
        <v/>
      </c>
      <c r="I179" s="15" t="str">
        <f t="shared" ca="1" si="35"/>
        <v/>
      </c>
      <c r="R179" s="13" t="str">
        <f t="shared" ca="1" si="39"/>
        <v/>
      </c>
      <c r="S179" s="13" t="str">
        <f t="shared" ca="1" si="37"/>
        <v/>
      </c>
    </row>
    <row r="180" spans="2:19" ht="13.75" customHeight="1" x14ac:dyDescent="0.2">
      <c r="B180" s="13"/>
      <c r="C180" s="13"/>
      <c r="D180" s="13"/>
      <c r="G180" s="14" t="str">
        <f t="shared" ca="1" si="38"/>
        <v/>
      </c>
      <c r="I180" s="15" t="str">
        <f t="shared" ca="1" si="35"/>
        <v/>
      </c>
      <c r="R180" s="13" t="str">
        <f t="shared" ca="1" si="39"/>
        <v/>
      </c>
      <c r="S180" s="13" t="str">
        <f t="shared" ca="1" si="37"/>
        <v/>
      </c>
    </row>
    <row r="181" spans="2:19" ht="13.75" customHeight="1" x14ac:dyDescent="0.2">
      <c r="B181" s="13"/>
      <c r="C181" s="13"/>
      <c r="D181" s="13"/>
      <c r="G181" s="14" t="str">
        <f t="shared" ca="1" si="38"/>
        <v/>
      </c>
      <c r="I181" s="15" t="str">
        <f t="shared" ca="1" si="35"/>
        <v/>
      </c>
      <c r="R181" s="13" t="str">
        <f t="shared" ca="1" si="39"/>
        <v/>
      </c>
      <c r="S181" s="13" t="str">
        <f t="shared" ca="1" si="37"/>
        <v/>
      </c>
    </row>
    <row r="182" spans="2:19" ht="13.75" customHeight="1" x14ac:dyDescent="0.2">
      <c r="B182" s="13"/>
      <c r="C182" s="13"/>
      <c r="D182" s="13"/>
      <c r="G182" s="14" t="str">
        <f t="shared" ca="1" si="38"/>
        <v/>
      </c>
      <c r="I182" s="15" t="str">
        <f t="shared" ca="1" si="35"/>
        <v/>
      </c>
      <c r="R182" s="13" t="str">
        <f t="shared" ca="1" si="39"/>
        <v/>
      </c>
      <c r="S182" s="13" t="str">
        <f t="shared" ca="1" si="37"/>
        <v/>
      </c>
    </row>
    <row r="183" spans="2:19" ht="13.75" customHeight="1" x14ac:dyDescent="0.2">
      <c r="B183" s="13"/>
      <c r="C183" s="13"/>
      <c r="D183" s="13"/>
      <c r="G183" s="14" t="str">
        <f t="shared" ca="1" si="38"/>
        <v/>
      </c>
      <c r="I183" s="15" t="str">
        <f t="shared" ca="1" si="35"/>
        <v/>
      </c>
      <c r="R183" s="13" t="str">
        <f t="shared" ca="1" si="39"/>
        <v/>
      </c>
      <c r="S183" s="13" t="str">
        <f t="shared" ca="1" si="37"/>
        <v/>
      </c>
    </row>
    <row r="184" spans="2:19" ht="13.75" customHeight="1" x14ac:dyDescent="0.2">
      <c r="B184" s="13"/>
      <c r="C184" s="13"/>
      <c r="D184" s="13"/>
      <c r="G184" s="14" t="str">
        <f t="shared" ca="1" si="38"/>
        <v/>
      </c>
      <c r="I184" s="15" t="str">
        <f t="shared" ca="1" si="35"/>
        <v/>
      </c>
      <c r="R184" s="13" t="str">
        <f t="shared" ca="1" si="39"/>
        <v/>
      </c>
      <c r="S184" s="13" t="str">
        <f t="shared" ca="1" si="37"/>
        <v/>
      </c>
    </row>
    <row r="185" spans="2:19" ht="13.75" customHeight="1" x14ac:dyDescent="0.2">
      <c r="B185" s="13"/>
      <c r="C185" s="13"/>
      <c r="D185" s="13"/>
      <c r="G185" s="14" t="str">
        <f t="shared" ca="1" si="38"/>
        <v/>
      </c>
      <c r="I185" s="15" t="str">
        <f t="shared" ca="1" si="35"/>
        <v/>
      </c>
      <c r="R185" s="13"/>
      <c r="S185" s="13" t="str">
        <f t="shared" ca="1" si="37"/>
        <v/>
      </c>
    </row>
    <row r="186" spans="2:19" ht="13.75" customHeight="1" x14ac:dyDescent="0.2">
      <c r="B186" s="13"/>
      <c r="C186" s="13"/>
      <c r="D186" s="13"/>
      <c r="G186" s="14" t="str">
        <f t="shared" ca="1" si="38"/>
        <v/>
      </c>
      <c r="I186" s="15" t="str">
        <f t="shared" ca="1" si="35"/>
        <v/>
      </c>
      <c r="R186" s="13"/>
      <c r="S186" s="13" t="str">
        <f t="shared" ca="1" si="37"/>
        <v/>
      </c>
    </row>
    <row r="187" spans="2:19" ht="13.75" customHeight="1" x14ac:dyDescent="0.2">
      <c r="B187" s="13"/>
      <c r="C187" s="13"/>
      <c r="D187" s="13"/>
      <c r="G187" s="14" t="str">
        <f t="shared" ca="1" si="38"/>
        <v/>
      </c>
      <c r="I187" s="15" t="str">
        <f t="shared" ca="1" si="35"/>
        <v/>
      </c>
      <c r="R187" s="13"/>
      <c r="S187" s="13" t="str">
        <f t="shared" ca="1" si="37"/>
        <v/>
      </c>
    </row>
    <row r="188" spans="2:19" ht="13.75" customHeight="1" x14ac:dyDescent="0.2">
      <c r="B188" s="13"/>
      <c r="C188" s="13"/>
      <c r="D188" s="13"/>
      <c r="G188" s="14" t="str">
        <f t="shared" ca="1" si="38"/>
        <v/>
      </c>
      <c r="I188" s="15" t="str">
        <f t="shared" ca="1" si="35"/>
        <v/>
      </c>
      <c r="R188" s="13"/>
      <c r="S188" s="13" t="str">
        <f t="shared" ca="1" si="37"/>
        <v/>
      </c>
    </row>
    <row r="189" spans="2:19" ht="13.75" customHeight="1" x14ac:dyDescent="0.2">
      <c r="B189" s="13"/>
      <c r="C189" s="13"/>
      <c r="D189" s="13"/>
      <c r="G189" s="14" t="str">
        <f t="shared" ca="1" si="38"/>
        <v/>
      </c>
      <c r="I189" s="15" t="str">
        <f t="shared" ca="1" si="35"/>
        <v/>
      </c>
      <c r="R189" s="13"/>
      <c r="S189" s="13" t="str">
        <f t="shared" ca="1" si="37"/>
        <v/>
      </c>
    </row>
    <row r="190" spans="2:19" ht="13.75" customHeight="1" x14ac:dyDescent="0.2">
      <c r="B190" s="13"/>
      <c r="C190" s="13"/>
      <c r="D190" s="13"/>
      <c r="G190" s="14" t="str">
        <f t="shared" ca="1" si="38"/>
        <v/>
      </c>
      <c r="I190" s="15" t="str">
        <f t="shared" ca="1" si="35"/>
        <v/>
      </c>
      <c r="R190" s="13"/>
      <c r="S190" s="13" t="str">
        <f t="shared" ca="1" si="37"/>
        <v/>
      </c>
    </row>
    <row r="191" spans="2:19" ht="13.75" customHeight="1" x14ac:dyDescent="0.2">
      <c r="B191" s="13"/>
      <c r="C191" s="13"/>
      <c r="D191" s="13"/>
      <c r="G191" s="14" t="str">
        <f t="shared" ca="1" si="38"/>
        <v/>
      </c>
      <c r="I191" s="15" t="str">
        <f t="shared" ca="1" si="35"/>
        <v/>
      </c>
      <c r="R191" s="13"/>
      <c r="S191" s="13" t="str">
        <f t="shared" ca="1" si="37"/>
        <v/>
      </c>
    </row>
    <row r="192" spans="2:19" ht="13.75" customHeight="1" x14ac:dyDescent="0.2">
      <c r="B192" s="13"/>
      <c r="C192" s="13"/>
      <c r="D192" s="13"/>
      <c r="G192" s="14" t="str">
        <f t="shared" ca="1" si="38"/>
        <v/>
      </c>
      <c r="I192" s="15" t="str">
        <f t="shared" ca="1" si="35"/>
        <v/>
      </c>
      <c r="R192" s="13"/>
      <c r="S192" s="13" t="str">
        <f t="shared" ca="1" si="37"/>
        <v/>
      </c>
    </row>
    <row r="193" spans="2:19" ht="13.75" customHeight="1" x14ac:dyDescent="0.2">
      <c r="B193" s="13"/>
      <c r="C193" s="13"/>
      <c r="D193" s="13"/>
      <c r="G193" s="14" t="str">
        <f t="shared" ca="1" si="38"/>
        <v/>
      </c>
      <c r="I193" s="15" t="str">
        <f t="shared" ca="1" si="35"/>
        <v/>
      </c>
      <c r="R193" s="13"/>
      <c r="S193" s="13" t="str">
        <f t="shared" ca="1" si="37"/>
        <v/>
      </c>
    </row>
    <row r="194" spans="2:19" ht="13.75" customHeight="1" x14ac:dyDescent="0.2">
      <c r="B194" s="13"/>
      <c r="C194" s="13"/>
      <c r="D194" s="13"/>
      <c r="G194" s="14" t="str">
        <f t="shared" ca="1" si="38"/>
        <v/>
      </c>
      <c r="I194" s="15" t="str">
        <f t="shared" ca="1" si="35"/>
        <v/>
      </c>
      <c r="R194" s="13"/>
      <c r="S194" s="13" t="str">
        <f t="shared" ca="1" si="37"/>
        <v/>
      </c>
    </row>
    <row r="195" spans="2:19" ht="13.75" customHeight="1" x14ac:dyDescent="0.2">
      <c r="B195" s="13"/>
      <c r="C195" s="13"/>
      <c r="D195" s="13"/>
      <c r="G195" s="14" t="str">
        <f t="shared" ca="1" si="38"/>
        <v/>
      </c>
      <c r="I195" s="15" t="str">
        <f t="shared" ref="I195:I258" ca="1" si="40">IF(J195 = "-", INDIRECT("C" &amp; ROW() - 1),"")</f>
        <v/>
      </c>
      <c r="R195" s="13"/>
      <c r="S195" s="13" t="str">
        <f t="shared" ref="S195:S229" ca="1" si="41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8"/>
        <v/>
      </c>
      <c r="I196" s="15" t="str">
        <f t="shared" ca="1" si="40"/>
        <v/>
      </c>
      <c r="R196" s="13"/>
      <c r="S196" s="13" t="str">
        <f t="shared" ca="1" si="41"/>
        <v/>
      </c>
    </row>
    <row r="197" spans="2:19" ht="13.75" customHeight="1" x14ac:dyDescent="0.2">
      <c r="B197" s="13"/>
      <c r="C197" s="13"/>
      <c r="D197" s="13"/>
      <c r="G197" s="14" t="str">
        <f t="shared" ca="1" si="38"/>
        <v/>
      </c>
      <c r="I197" s="15" t="str">
        <f t="shared" ca="1" si="40"/>
        <v/>
      </c>
      <c r="R197" s="13"/>
      <c r="S197" s="13" t="str">
        <f t="shared" ca="1" si="41"/>
        <v/>
      </c>
    </row>
    <row r="198" spans="2:19" ht="13.75" customHeight="1" x14ac:dyDescent="0.2">
      <c r="B198" s="13"/>
      <c r="C198" s="13"/>
      <c r="D198" s="13"/>
      <c r="I198" s="15" t="str">
        <f t="shared" ca="1" si="40"/>
        <v/>
      </c>
      <c r="R198" s="13"/>
      <c r="S198" s="13" t="str">
        <f t="shared" ca="1" si="41"/>
        <v/>
      </c>
    </row>
    <row r="199" spans="2:19" ht="13.75" customHeight="1" x14ac:dyDescent="0.2">
      <c r="B199" s="13"/>
      <c r="C199" s="13"/>
      <c r="D199" s="13"/>
      <c r="I199" s="15" t="str">
        <f t="shared" ca="1" si="40"/>
        <v/>
      </c>
      <c r="R199" s="13"/>
      <c r="S199" s="13" t="str">
        <f t="shared" ca="1" si="41"/>
        <v/>
      </c>
    </row>
    <row r="200" spans="2:19" ht="13.75" customHeight="1" x14ac:dyDescent="0.2">
      <c r="B200" s="13"/>
      <c r="C200" s="13"/>
      <c r="D200" s="13"/>
      <c r="I200" s="15" t="str">
        <f t="shared" ca="1" si="40"/>
        <v/>
      </c>
      <c r="R200" s="13"/>
      <c r="S200" s="13" t="str">
        <f t="shared" ca="1" si="41"/>
        <v/>
      </c>
    </row>
    <row r="201" spans="2:19" ht="13.75" customHeight="1" x14ac:dyDescent="0.2">
      <c r="B201" s="13"/>
      <c r="C201" s="13"/>
      <c r="D201" s="13"/>
      <c r="I201" s="15" t="str">
        <f t="shared" ca="1" si="40"/>
        <v/>
      </c>
      <c r="R201" s="13"/>
      <c r="S201" s="13" t="str">
        <f t="shared" ca="1" si="41"/>
        <v/>
      </c>
    </row>
    <row r="202" spans="2:19" ht="13.75" customHeight="1" x14ac:dyDescent="0.2">
      <c r="B202" s="13"/>
      <c r="C202" s="13"/>
      <c r="D202" s="13"/>
      <c r="I202" s="15" t="str">
        <f t="shared" ca="1" si="40"/>
        <v/>
      </c>
      <c r="R202" s="13"/>
      <c r="S202" s="13" t="str">
        <f t="shared" ca="1" si="41"/>
        <v/>
      </c>
    </row>
    <row r="203" spans="2:19" ht="13.75" customHeight="1" x14ac:dyDescent="0.2">
      <c r="B203" s="13"/>
      <c r="C203" s="13"/>
      <c r="D203" s="13"/>
      <c r="I203" s="15" t="str">
        <f t="shared" ca="1" si="40"/>
        <v/>
      </c>
      <c r="R203" s="13"/>
      <c r="S203" s="13" t="str">
        <f t="shared" ca="1" si="41"/>
        <v/>
      </c>
    </row>
    <row r="204" spans="2:19" ht="13.75" customHeight="1" x14ac:dyDescent="0.2">
      <c r="B204" s="13"/>
      <c r="C204" s="13"/>
      <c r="D204" s="13"/>
      <c r="I204" s="15" t="str">
        <f t="shared" ca="1" si="40"/>
        <v/>
      </c>
      <c r="R204" s="13"/>
      <c r="S204" s="13" t="str">
        <f t="shared" ca="1" si="41"/>
        <v/>
      </c>
    </row>
    <row r="205" spans="2:19" ht="13.75" customHeight="1" x14ac:dyDescent="0.2">
      <c r="B205" s="13"/>
      <c r="C205" s="13"/>
      <c r="D205" s="13"/>
      <c r="I205" s="15" t="str">
        <f t="shared" ca="1" si="40"/>
        <v/>
      </c>
      <c r="R205" s="13"/>
      <c r="S205" s="13" t="str">
        <f t="shared" ca="1" si="41"/>
        <v/>
      </c>
    </row>
    <row r="206" spans="2:19" ht="13.75" customHeight="1" x14ac:dyDescent="0.2">
      <c r="B206" s="13"/>
      <c r="C206" s="13"/>
      <c r="D206" s="13"/>
      <c r="I206" s="15" t="str">
        <f t="shared" ca="1" si="40"/>
        <v/>
      </c>
      <c r="R206" s="13"/>
      <c r="S206" s="13" t="str">
        <f t="shared" ca="1" si="41"/>
        <v/>
      </c>
    </row>
    <row r="207" spans="2:19" ht="13.75" customHeight="1" x14ac:dyDescent="0.2">
      <c r="B207" s="13"/>
      <c r="C207" s="13"/>
      <c r="D207" s="13"/>
      <c r="I207" s="15" t="str">
        <f t="shared" ca="1" si="40"/>
        <v/>
      </c>
      <c r="R207" s="13"/>
      <c r="S207" s="13" t="str">
        <f t="shared" ca="1" si="41"/>
        <v/>
      </c>
    </row>
    <row r="208" spans="2:19" ht="13.75" customHeight="1" x14ac:dyDescent="0.2">
      <c r="B208" s="13"/>
      <c r="C208" s="13"/>
      <c r="D208" s="13"/>
      <c r="I208" s="15" t="str">
        <f t="shared" ca="1" si="40"/>
        <v/>
      </c>
      <c r="R208" s="13"/>
      <c r="S208" s="13" t="str">
        <f t="shared" ca="1" si="41"/>
        <v/>
      </c>
    </row>
    <row r="209" spans="2:19" ht="13.75" customHeight="1" x14ac:dyDescent="0.2">
      <c r="B209" s="13"/>
      <c r="C209" s="13"/>
      <c r="D209" s="13"/>
      <c r="I209" s="15" t="str">
        <f t="shared" ca="1" si="40"/>
        <v/>
      </c>
      <c r="R209" s="13"/>
      <c r="S209" s="13" t="str">
        <f t="shared" ca="1" si="41"/>
        <v/>
      </c>
    </row>
    <row r="210" spans="2:19" ht="13.75" customHeight="1" x14ac:dyDescent="0.2">
      <c r="B210" s="13"/>
      <c r="C210" s="13"/>
      <c r="D210" s="13"/>
      <c r="I210" s="15" t="str">
        <f t="shared" ca="1" si="40"/>
        <v/>
      </c>
      <c r="R210" s="13"/>
      <c r="S210" s="13" t="str">
        <f t="shared" ca="1" si="41"/>
        <v/>
      </c>
    </row>
    <row r="211" spans="2:19" ht="13.75" customHeight="1" x14ac:dyDescent="0.2">
      <c r="B211" s="13"/>
      <c r="C211" s="13"/>
      <c r="D211" s="13"/>
      <c r="I211" s="15" t="str">
        <f t="shared" ca="1" si="40"/>
        <v/>
      </c>
      <c r="R211" s="13"/>
      <c r="S211" s="13" t="str">
        <f t="shared" ca="1" si="41"/>
        <v/>
      </c>
    </row>
    <row r="212" spans="2:19" ht="13.75" customHeight="1" x14ac:dyDescent="0.2">
      <c r="B212" s="13"/>
      <c r="C212" s="13"/>
      <c r="D212" s="13"/>
      <c r="I212" s="15" t="str">
        <f t="shared" ca="1" si="40"/>
        <v/>
      </c>
      <c r="R212" s="13"/>
      <c r="S212" s="13" t="str">
        <f t="shared" ca="1" si="41"/>
        <v/>
      </c>
    </row>
    <row r="213" spans="2:19" ht="13.75" customHeight="1" x14ac:dyDescent="0.2">
      <c r="B213" s="13"/>
      <c r="C213" s="13"/>
      <c r="D213" s="13"/>
      <c r="I213" s="15" t="str">
        <f t="shared" ca="1" si="40"/>
        <v/>
      </c>
      <c r="R213" s="13"/>
      <c r="S213" s="13" t="str">
        <f t="shared" ca="1" si="41"/>
        <v/>
      </c>
    </row>
    <row r="214" spans="2:19" ht="13.75" customHeight="1" x14ac:dyDescent="0.2">
      <c r="B214" s="13"/>
      <c r="C214" s="13"/>
      <c r="D214" s="13"/>
      <c r="I214" s="15" t="str">
        <f t="shared" ca="1" si="40"/>
        <v/>
      </c>
      <c r="R214" s="13"/>
      <c r="S214" s="13" t="str">
        <f t="shared" ca="1" si="41"/>
        <v/>
      </c>
    </row>
    <row r="215" spans="2:19" ht="13.75" customHeight="1" x14ac:dyDescent="0.2">
      <c r="B215" s="13"/>
      <c r="C215" s="13"/>
      <c r="D215" s="13"/>
      <c r="I215" s="15" t="str">
        <f t="shared" ca="1" si="40"/>
        <v/>
      </c>
      <c r="R215" s="13"/>
      <c r="S215" s="13" t="str">
        <f t="shared" ca="1" si="41"/>
        <v/>
      </c>
    </row>
    <row r="216" spans="2:19" ht="13.75" customHeight="1" x14ac:dyDescent="0.2">
      <c r="B216" s="13"/>
      <c r="C216" s="13"/>
      <c r="D216" s="13"/>
      <c r="I216" s="15" t="str">
        <f t="shared" ca="1" si="40"/>
        <v/>
      </c>
      <c r="R216" s="13"/>
      <c r="S216" s="13" t="str">
        <f t="shared" ca="1" si="41"/>
        <v/>
      </c>
    </row>
    <row r="217" spans="2:19" ht="13.75" customHeight="1" x14ac:dyDescent="0.2">
      <c r="B217" s="13"/>
      <c r="C217" s="13"/>
      <c r="D217" s="13"/>
      <c r="I217" s="15" t="str">
        <f t="shared" ca="1" si="40"/>
        <v/>
      </c>
      <c r="R217" s="13"/>
      <c r="S217" s="13" t="str">
        <f t="shared" ca="1" si="41"/>
        <v/>
      </c>
    </row>
    <row r="218" spans="2:19" ht="13.75" customHeight="1" x14ac:dyDescent="0.2">
      <c r="B218" s="13"/>
      <c r="C218" s="13"/>
      <c r="D218" s="13"/>
      <c r="I218" s="15" t="str">
        <f t="shared" ca="1" si="40"/>
        <v/>
      </c>
      <c r="R218" s="13"/>
      <c r="S218" s="13" t="str">
        <f t="shared" ca="1" si="41"/>
        <v/>
      </c>
    </row>
    <row r="219" spans="2:19" ht="13.75" customHeight="1" x14ac:dyDescent="0.2">
      <c r="B219" s="13"/>
      <c r="C219" s="13"/>
      <c r="D219" s="13"/>
      <c r="I219" s="15" t="str">
        <f t="shared" ca="1" si="40"/>
        <v/>
      </c>
      <c r="R219" s="13"/>
      <c r="S219" s="13" t="str">
        <f t="shared" ca="1" si="41"/>
        <v/>
      </c>
    </row>
    <row r="220" spans="2:19" ht="13.75" customHeight="1" x14ac:dyDescent="0.2">
      <c r="B220" s="13"/>
      <c r="C220" s="13"/>
      <c r="D220" s="13"/>
      <c r="I220" s="15" t="str">
        <f t="shared" ca="1" si="40"/>
        <v/>
      </c>
      <c r="R220" s="13"/>
      <c r="S220" s="13" t="str">
        <f t="shared" ca="1" si="41"/>
        <v/>
      </c>
    </row>
    <row r="221" spans="2:19" ht="13.75" customHeight="1" x14ac:dyDescent="0.2">
      <c r="B221" s="13"/>
      <c r="C221" s="13"/>
      <c r="D221" s="13"/>
      <c r="I221" s="15" t="str">
        <f t="shared" ca="1" si="40"/>
        <v/>
      </c>
      <c r="R221" s="13"/>
      <c r="S221" s="13" t="str">
        <f t="shared" ca="1" si="41"/>
        <v/>
      </c>
    </row>
    <row r="222" spans="2:19" ht="13.75" customHeight="1" x14ac:dyDescent="0.2">
      <c r="B222" s="13"/>
      <c r="C222" s="13"/>
      <c r="D222" s="13"/>
      <c r="I222" s="15" t="str">
        <f t="shared" ca="1" si="40"/>
        <v/>
      </c>
      <c r="R222" s="13"/>
      <c r="S222" s="13" t="str">
        <f t="shared" ca="1" si="41"/>
        <v/>
      </c>
    </row>
    <row r="223" spans="2:19" ht="13.75" customHeight="1" x14ac:dyDescent="0.2">
      <c r="B223" s="13"/>
      <c r="C223" s="13"/>
      <c r="D223" s="13"/>
      <c r="I223" s="15" t="str">
        <f t="shared" ca="1" si="40"/>
        <v/>
      </c>
      <c r="R223" s="13"/>
      <c r="S223" s="13" t="str">
        <f t="shared" ca="1" si="41"/>
        <v/>
      </c>
    </row>
    <row r="224" spans="2:19" ht="13.75" customHeight="1" x14ac:dyDescent="0.2">
      <c r="B224" s="13"/>
      <c r="C224" s="13"/>
      <c r="D224" s="13"/>
      <c r="I224" s="15" t="str">
        <f t="shared" ca="1" si="40"/>
        <v/>
      </c>
      <c r="R224" s="13"/>
      <c r="S224" s="13" t="str">
        <f t="shared" ca="1" si="41"/>
        <v/>
      </c>
    </row>
    <row r="225" spans="2:19" ht="13.75" customHeight="1" x14ac:dyDescent="0.2">
      <c r="B225" s="13"/>
      <c r="C225" s="13"/>
      <c r="D225" s="13"/>
      <c r="I225" s="15" t="str">
        <f t="shared" ca="1" si="40"/>
        <v/>
      </c>
      <c r="R225" s="13"/>
      <c r="S225" s="13" t="str">
        <f t="shared" ca="1" si="41"/>
        <v/>
      </c>
    </row>
    <row r="226" spans="2:19" ht="13.75" customHeight="1" x14ac:dyDescent="0.2">
      <c r="B226" s="13"/>
      <c r="C226" s="13"/>
      <c r="D226" s="13"/>
      <c r="I226" s="15" t="str">
        <f t="shared" ca="1" si="40"/>
        <v/>
      </c>
      <c r="R226" s="13"/>
      <c r="S226" s="13" t="str">
        <f t="shared" ca="1" si="41"/>
        <v/>
      </c>
    </row>
    <row r="227" spans="2:19" ht="13.75" customHeight="1" x14ac:dyDescent="0.2">
      <c r="B227" s="13"/>
      <c r="C227" s="13"/>
      <c r="D227" s="13"/>
      <c r="I227" s="15" t="str">
        <f t="shared" ca="1" si="40"/>
        <v/>
      </c>
      <c r="R227" s="13"/>
      <c r="S227" s="13" t="str">
        <f t="shared" ca="1" si="41"/>
        <v/>
      </c>
    </row>
    <row r="228" spans="2:19" ht="13.75" customHeight="1" x14ac:dyDescent="0.2">
      <c r="B228" s="13"/>
      <c r="C228" s="13"/>
      <c r="D228" s="13"/>
      <c r="I228" s="15" t="str">
        <f t="shared" ca="1" si="40"/>
        <v/>
      </c>
      <c r="R228" s="13"/>
      <c r="S228" s="13" t="str">
        <f t="shared" ca="1" si="41"/>
        <v/>
      </c>
    </row>
    <row r="229" spans="2:19" ht="13.75" customHeight="1" x14ac:dyDescent="0.2">
      <c r="B229" s="13"/>
      <c r="C229" s="13"/>
      <c r="D229" s="13"/>
      <c r="I229" s="15" t="str">
        <f t="shared" ca="1" si="40"/>
        <v/>
      </c>
      <c r="R229" s="13"/>
      <c r="S229" s="13" t="str">
        <f t="shared" ca="1" si="41"/>
        <v/>
      </c>
    </row>
    <row r="230" spans="2:19" ht="13.75" customHeight="1" x14ac:dyDescent="0.2">
      <c r="B230" s="13"/>
      <c r="C230" s="13"/>
      <c r="D230" s="13"/>
      <c r="I230" s="15" t="str">
        <f t="shared" ca="1" si="40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0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0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0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0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0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0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0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0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0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0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0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0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0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0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0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0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0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0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0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0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0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0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0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0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0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0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0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0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2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2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2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2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2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2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2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2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2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2"/>
        <v/>
      </c>
    </row>
    <row r="269" spans="2:19" ht="13.75" customHeight="1" x14ac:dyDescent="0.2">
      <c r="B269" s="13"/>
      <c r="C269" s="13"/>
      <c r="D269" s="13"/>
      <c r="I269" s="15" t="str">
        <f t="shared" ca="1" si="42"/>
        <v/>
      </c>
    </row>
    <row r="270" spans="2:19" ht="13.75" customHeight="1" x14ac:dyDescent="0.2">
      <c r="B270" s="13"/>
      <c r="C270" s="13"/>
      <c r="D270" s="13"/>
      <c r="I270" s="15" t="str">
        <f t="shared" ca="1" si="42"/>
        <v/>
      </c>
    </row>
    <row r="271" spans="2:19" ht="13.75" customHeight="1" x14ac:dyDescent="0.2">
      <c r="B271" s="13"/>
      <c r="C271" s="13"/>
      <c r="D271" s="13"/>
      <c r="I271" s="15" t="str">
        <f t="shared" ca="1" si="42"/>
        <v/>
      </c>
    </row>
    <row r="272" spans="2:19" ht="13.75" customHeight="1" x14ac:dyDescent="0.2">
      <c r="B272" s="13"/>
      <c r="C272" s="13"/>
      <c r="D272" s="13"/>
      <c r="I272" s="15" t="str">
        <f t="shared" ca="1" si="42"/>
        <v/>
      </c>
    </row>
    <row r="273" spans="2:9" ht="13.75" customHeight="1" x14ac:dyDescent="0.2">
      <c r="B273" s="13"/>
      <c r="C273" s="13"/>
      <c r="D273" s="13"/>
      <c r="I273" s="15" t="str">
        <f t="shared" ca="1" si="42"/>
        <v/>
      </c>
    </row>
    <row r="274" spans="2:9" ht="13.75" customHeight="1" x14ac:dyDescent="0.2">
      <c r="B274" s="13"/>
      <c r="C274" s="13"/>
      <c r="D274" s="13"/>
      <c r="I274" s="15" t="str">
        <f t="shared" ca="1" si="42"/>
        <v/>
      </c>
    </row>
    <row r="275" spans="2:9" ht="13.75" customHeight="1" x14ac:dyDescent="0.2">
      <c r="B275" s="13"/>
      <c r="C275" s="13"/>
      <c r="D275" s="13"/>
      <c r="I275" s="15" t="str">
        <f t="shared" ca="1" si="42"/>
        <v/>
      </c>
    </row>
    <row r="276" spans="2:9" ht="13.75" customHeight="1" x14ac:dyDescent="0.2">
      <c r="B276" s="13"/>
      <c r="C276" s="13"/>
      <c r="D276" s="13"/>
      <c r="I276" s="15" t="str">
        <f t="shared" ca="1" si="42"/>
        <v/>
      </c>
    </row>
    <row r="277" spans="2:9" ht="13.75" customHeight="1" x14ac:dyDescent="0.2">
      <c r="B277" s="13"/>
      <c r="C277" s="13"/>
      <c r="D277" s="13"/>
      <c r="I277" s="15" t="str">
        <f t="shared" ca="1" si="42"/>
        <v/>
      </c>
    </row>
    <row r="278" spans="2:9" ht="13.75" customHeight="1" x14ac:dyDescent="0.2">
      <c r="B278" s="13"/>
      <c r="C278" s="13"/>
      <c r="D278" s="13"/>
      <c r="I278" s="15" t="str">
        <f t="shared" ca="1" si="42"/>
        <v/>
      </c>
    </row>
    <row r="279" spans="2:9" ht="13.75" customHeight="1" x14ac:dyDescent="0.2">
      <c r="B279" s="13"/>
      <c r="C279" s="13"/>
      <c r="D279" s="13"/>
      <c r="I279" s="15" t="str">
        <f t="shared" ca="1" si="42"/>
        <v/>
      </c>
    </row>
    <row r="280" spans="2:9" ht="13.75" customHeight="1" x14ac:dyDescent="0.2">
      <c r="B280" s="13"/>
      <c r="C280" s="13"/>
      <c r="D280" s="13"/>
      <c r="I280" s="15" t="str">
        <f t="shared" ca="1" si="42"/>
        <v/>
      </c>
    </row>
    <row r="281" spans="2:9" ht="13.75" customHeight="1" x14ac:dyDescent="0.2">
      <c r="B281" s="13"/>
      <c r="C281" s="13"/>
      <c r="D281" s="13"/>
      <c r="I281" s="15" t="str">
        <f t="shared" ca="1" si="42"/>
        <v/>
      </c>
    </row>
    <row r="282" spans="2:9" ht="13.75" customHeight="1" x14ac:dyDescent="0.2">
      <c r="B282" s="13"/>
      <c r="C282" s="13"/>
      <c r="D282" s="13"/>
      <c r="I282" s="15" t="str">
        <f t="shared" ca="1" si="42"/>
        <v/>
      </c>
    </row>
    <row r="283" spans="2:9" ht="13.75" customHeight="1" x14ac:dyDescent="0.2">
      <c r="B283" s="13"/>
      <c r="C283" s="13"/>
      <c r="D283" s="13"/>
      <c r="I283" s="15" t="str">
        <f t="shared" ca="1" si="42"/>
        <v/>
      </c>
    </row>
    <row r="284" spans="2:9" ht="13.75" customHeight="1" x14ac:dyDescent="0.2">
      <c r="B284" s="13"/>
      <c r="C284" s="13"/>
      <c r="D284" s="13"/>
      <c r="I284" s="15" t="str">
        <f t="shared" ca="1" si="42"/>
        <v/>
      </c>
    </row>
    <row r="285" spans="2:9" ht="13.75" customHeight="1" x14ac:dyDescent="0.2">
      <c r="B285" s="13"/>
      <c r="C285" s="13"/>
      <c r="D285" s="13"/>
      <c r="I285" s="15" t="str">
        <f t="shared" ca="1" si="42"/>
        <v/>
      </c>
    </row>
    <row r="286" spans="2:9" ht="13.75" customHeight="1" x14ac:dyDescent="0.2">
      <c r="B286" s="13"/>
      <c r="C286" s="13"/>
      <c r="D286" s="13"/>
      <c r="I286" s="15" t="str">
        <f t="shared" ca="1" si="42"/>
        <v/>
      </c>
    </row>
    <row r="287" spans="2:9" ht="13.75" customHeight="1" x14ac:dyDescent="0.2">
      <c r="B287" s="13"/>
      <c r="C287" s="13"/>
      <c r="D287" s="13"/>
      <c r="I287" s="15" t="str">
        <f t="shared" ca="1" si="42"/>
        <v/>
      </c>
    </row>
    <row r="288" spans="2:9" ht="13.75" customHeight="1" x14ac:dyDescent="0.2">
      <c r="B288" s="13"/>
      <c r="C288" s="13"/>
      <c r="D288" s="13"/>
      <c r="I288" s="15" t="str">
        <f t="shared" ca="1" si="42"/>
        <v/>
      </c>
    </row>
    <row r="289" spans="2:9" ht="13.75" customHeight="1" x14ac:dyDescent="0.2">
      <c r="B289" s="13"/>
      <c r="C289" s="13"/>
      <c r="D289" s="13"/>
      <c r="I289" s="15" t="str">
        <f t="shared" ca="1" si="42"/>
        <v/>
      </c>
    </row>
    <row r="290" spans="2:9" ht="13.75" customHeight="1" x14ac:dyDescent="0.2">
      <c r="B290" s="13"/>
      <c r="C290" s="13"/>
      <c r="D290" s="13"/>
      <c r="I290" s="15" t="str">
        <f t="shared" ca="1" si="42"/>
        <v/>
      </c>
    </row>
    <row r="291" spans="2:9" ht="13.75" customHeight="1" x14ac:dyDescent="0.2">
      <c r="B291" s="13"/>
      <c r="C291" s="13"/>
      <c r="D291" s="13"/>
      <c r="I291" s="15" t="str">
        <f t="shared" ca="1" si="42"/>
        <v/>
      </c>
    </row>
    <row r="292" spans="2:9" ht="13.75" customHeight="1" x14ac:dyDescent="0.2">
      <c r="B292" s="13"/>
      <c r="C292" s="13"/>
      <c r="D292" s="13"/>
      <c r="I292" s="15" t="str">
        <f t="shared" ca="1" si="42"/>
        <v/>
      </c>
    </row>
    <row r="293" spans="2:9" ht="13.75" customHeight="1" x14ac:dyDescent="0.2">
      <c r="B293" s="13"/>
      <c r="C293" s="13"/>
      <c r="D293" s="13"/>
      <c r="I293" s="15" t="str">
        <f t="shared" ca="1" si="42"/>
        <v/>
      </c>
    </row>
    <row r="294" spans="2:9" ht="13.75" customHeight="1" x14ac:dyDescent="0.2">
      <c r="B294" s="13"/>
      <c r="C294" s="13"/>
      <c r="D294" s="13"/>
      <c r="I294" s="15" t="str">
        <f t="shared" ca="1" si="42"/>
        <v/>
      </c>
    </row>
    <row r="295" spans="2:9" ht="13.75" customHeight="1" x14ac:dyDescent="0.2">
      <c r="B295" s="13"/>
      <c r="C295" s="13"/>
      <c r="D295" s="13"/>
      <c r="I295" s="15" t="str">
        <f t="shared" ca="1" si="42"/>
        <v/>
      </c>
    </row>
    <row r="296" spans="2:9" ht="13.75" customHeight="1" x14ac:dyDescent="0.2">
      <c r="B296" s="13"/>
      <c r="C296" s="13"/>
      <c r="D296" s="13"/>
      <c r="I296" s="15" t="str">
        <f t="shared" ca="1" si="42"/>
        <v/>
      </c>
    </row>
    <row r="297" spans="2:9" ht="13.75" customHeight="1" x14ac:dyDescent="0.2">
      <c r="B297" s="13"/>
      <c r="C297" s="13"/>
      <c r="D297" s="13"/>
      <c r="I297" s="15" t="str">
        <f t="shared" ca="1" si="42"/>
        <v/>
      </c>
    </row>
    <row r="298" spans="2:9" ht="13.75" customHeight="1" x14ac:dyDescent="0.2">
      <c r="B298" s="13"/>
      <c r="C298" s="13"/>
      <c r="D298" s="13"/>
      <c r="I298" s="15" t="str">
        <f t="shared" ca="1" si="42"/>
        <v/>
      </c>
    </row>
    <row r="299" spans="2:9" ht="13.75" customHeight="1" x14ac:dyDescent="0.2">
      <c r="B299" s="13"/>
      <c r="C299" s="13"/>
      <c r="D299" s="13"/>
      <c r="I299" s="15" t="str">
        <f t="shared" ca="1" si="42"/>
        <v/>
      </c>
    </row>
    <row r="300" spans="2:9" ht="13.75" customHeight="1" x14ac:dyDescent="0.2">
      <c r="B300" s="13"/>
      <c r="C300" s="13"/>
      <c r="D300" s="13"/>
      <c r="I300" s="15" t="str">
        <f t="shared" ca="1" si="42"/>
        <v/>
      </c>
    </row>
    <row r="301" spans="2:9" ht="13.75" customHeight="1" x14ac:dyDescent="0.2">
      <c r="B301" s="13"/>
      <c r="C301" s="13"/>
      <c r="D301" s="13"/>
      <c r="I301" s="15" t="str">
        <f t="shared" ca="1" si="42"/>
        <v/>
      </c>
    </row>
    <row r="302" spans="2:9" ht="13.75" customHeight="1" x14ac:dyDescent="0.2">
      <c r="B302" s="13"/>
      <c r="C302" s="13"/>
      <c r="D302" s="13"/>
      <c r="I302" s="15" t="str">
        <f t="shared" ca="1" si="42"/>
        <v/>
      </c>
    </row>
    <row r="303" spans="2:9" ht="13.75" customHeight="1" x14ac:dyDescent="0.2">
      <c r="B303" s="13"/>
      <c r="C303" s="13"/>
      <c r="D303" s="13"/>
      <c r="I303" s="15" t="str">
        <f t="shared" ca="1" si="42"/>
        <v/>
      </c>
    </row>
    <row r="304" spans="2:9" ht="13.75" customHeight="1" x14ac:dyDescent="0.2">
      <c r="B304" s="13"/>
      <c r="C304" s="13"/>
      <c r="D304" s="13"/>
      <c r="I304" s="15" t="str">
        <f t="shared" ca="1" si="42"/>
        <v/>
      </c>
    </row>
    <row r="305" spans="2:9" ht="13.75" customHeight="1" x14ac:dyDescent="0.2">
      <c r="B305" s="13"/>
      <c r="C305" s="13"/>
      <c r="D305" s="13"/>
      <c r="I305" s="15" t="str">
        <f t="shared" ca="1" si="42"/>
        <v/>
      </c>
    </row>
    <row r="306" spans="2:9" ht="13.75" customHeight="1" x14ac:dyDescent="0.2">
      <c r="B306" s="13"/>
      <c r="C306" s="13"/>
      <c r="D306" s="13"/>
      <c r="I306" s="15" t="str">
        <f t="shared" ca="1" si="42"/>
        <v/>
      </c>
    </row>
    <row r="307" spans="2:9" ht="13.75" customHeight="1" x14ac:dyDescent="0.2">
      <c r="B307" s="13"/>
      <c r="C307" s="13"/>
      <c r="D307" s="13"/>
      <c r="I307" s="15" t="str">
        <f t="shared" ca="1" si="42"/>
        <v/>
      </c>
    </row>
    <row r="308" spans="2:9" ht="13.75" customHeight="1" x14ac:dyDescent="0.2">
      <c r="B308" s="13"/>
      <c r="C308" s="13"/>
      <c r="D308" s="13"/>
      <c r="I308" s="15" t="str">
        <f t="shared" ca="1" si="42"/>
        <v/>
      </c>
    </row>
    <row r="309" spans="2:9" ht="13.75" customHeight="1" x14ac:dyDescent="0.2">
      <c r="B309" s="13"/>
      <c r="C309" s="13"/>
      <c r="D309" s="13"/>
      <c r="I309" s="15" t="str">
        <f t="shared" ca="1" si="42"/>
        <v/>
      </c>
    </row>
    <row r="310" spans="2:9" ht="13.75" customHeight="1" x14ac:dyDescent="0.2">
      <c r="B310" s="13"/>
      <c r="C310" s="13"/>
      <c r="D310" s="13"/>
      <c r="I310" s="15" t="str">
        <f t="shared" ca="1" si="42"/>
        <v/>
      </c>
    </row>
    <row r="311" spans="2:9" ht="13.75" customHeight="1" x14ac:dyDescent="0.2">
      <c r="B311" s="13"/>
      <c r="C311" s="13"/>
      <c r="D311" s="13"/>
      <c r="I311" s="15" t="str">
        <f t="shared" ca="1" si="42"/>
        <v/>
      </c>
    </row>
    <row r="312" spans="2:9" ht="13.75" customHeight="1" x14ac:dyDescent="0.2">
      <c r="B312" s="13"/>
      <c r="C312" s="13"/>
      <c r="D312" s="13"/>
      <c r="I312" s="15" t="str">
        <f t="shared" ca="1" si="42"/>
        <v/>
      </c>
    </row>
    <row r="313" spans="2:9" ht="13.75" customHeight="1" x14ac:dyDescent="0.2">
      <c r="B313" s="13"/>
      <c r="C313" s="13"/>
      <c r="D313" s="13"/>
      <c r="I313" s="15" t="str">
        <f t="shared" ca="1" si="42"/>
        <v/>
      </c>
    </row>
    <row r="314" spans="2:9" ht="13.75" customHeight="1" x14ac:dyDescent="0.2">
      <c r="B314" s="13"/>
      <c r="C314" s="13"/>
      <c r="D314" s="13"/>
      <c r="I314" s="15" t="str">
        <f t="shared" ca="1" si="42"/>
        <v/>
      </c>
    </row>
    <row r="315" spans="2:9" ht="13.75" customHeight="1" x14ac:dyDescent="0.2">
      <c r="B315" s="13"/>
      <c r="C315" s="13"/>
      <c r="D315" s="13"/>
      <c r="I315" s="15" t="str">
        <f t="shared" ca="1" si="42"/>
        <v/>
      </c>
    </row>
    <row r="316" spans="2:9" ht="13.75" customHeight="1" x14ac:dyDescent="0.2">
      <c r="B316" s="13"/>
      <c r="C316" s="13"/>
      <c r="D316" s="13"/>
      <c r="I316" s="15" t="str">
        <f t="shared" ca="1" si="42"/>
        <v/>
      </c>
    </row>
    <row r="317" spans="2:9" ht="13.75" customHeight="1" x14ac:dyDescent="0.2">
      <c r="I317" s="15" t="str">
        <f t="shared" ca="1" si="42"/>
        <v/>
      </c>
    </row>
    <row r="318" spans="2:9" ht="13.75" customHeight="1" x14ac:dyDescent="0.2">
      <c r="I318" s="15" t="str">
        <f t="shared" ca="1" si="42"/>
        <v/>
      </c>
    </row>
    <row r="319" spans="2:9" ht="13.75" customHeight="1" x14ac:dyDescent="0.2">
      <c r="I319" s="15" t="str">
        <f t="shared" ca="1" si="42"/>
        <v/>
      </c>
    </row>
    <row r="320" spans="2:9" ht="13.75" customHeight="1" x14ac:dyDescent="0.2">
      <c r="I320" s="15" t="str">
        <f t="shared" ca="1" si="42"/>
        <v/>
      </c>
    </row>
    <row r="321" spans="9:9" ht="13.75" customHeight="1" x14ac:dyDescent="0.2">
      <c r="I321" s="15" t="str">
        <f t="shared" ca="1" si="42"/>
        <v/>
      </c>
    </row>
    <row r="322" spans="9:9" ht="13.75" customHeight="1" x14ac:dyDescent="0.2">
      <c r="I322" s="15" t="str">
        <f t="shared" ca="1" si="42"/>
        <v/>
      </c>
    </row>
    <row r="323" spans="9:9" ht="13.75" customHeight="1" x14ac:dyDescent="0.2">
      <c r="I323" s="15" t="str">
        <f t="shared" ref="I323:I326" ca="1" si="43">IF(J323 = "-", INDIRECT("C" &amp; ROW() - 1),"")</f>
        <v/>
      </c>
    </row>
    <row r="324" spans="9:9" ht="13.75" customHeight="1" x14ac:dyDescent="0.2">
      <c r="I324" s="15" t="str">
        <f t="shared" ca="1" si="43"/>
        <v/>
      </c>
    </row>
    <row r="325" spans="9:9" ht="13.75" customHeight="1" x14ac:dyDescent="0.2">
      <c r="I325" s="15" t="str">
        <f t="shared" ca="1" si="43"/>
        <v/>
      </c>
    </row>
    <row r="326" spans="9:9" ht="13.75" customHeight="1" x14ac:dyDescent="0.2">
      <c r="I326" s="15" t="str">
        <f t="shared" ca="1" si="43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58">
    <cfRule type="expression" dxfId="51" priority="2">
      <formula>$B3&lt;&gt;#REF!</formula>
    </cfRule>
    <cfRule type="expression" dxfId="50" priority="3">
      <formula>$B3&lt;&gt;#REF!</formula>
    </cfRule>
    <cfRule type="expression" dxfId="49" priority="4">
      <formula>$B3&lt;&gt;#REF!</formula>
    </cfRule>
    <cfRule type="expression" dxfId="48" priority="5">
      <formula>$B3&lt;&gt;#REF!</formula>
    </cfRule>
    <cfRule type="expression" dxfId="47" priority="6">
      <formula>$B3&lt;&gt;#REF!</formula>
    </cfRule>
    <cfRule type="expression" dxfId="46" priority="7">
      <formula>$B3&lt;&gt;#REF!</formula>
    </cfRule>
    <cfRule type="expression" dxfId="45" priority="8">
      <formula>$B3&lt;&gt;#REF!</formula>
    </cfRule>
    <cfRule type="expression" dxfId="44" priority="9">
      <formula>$B3&lt;&gt;#REF!</formula>
    </cfRule>
    <cfRule type="expression" dxfId="43" priority="10">
      <formula>$B3&lt;&gt;#REF!</formula>
    </cfRule>
    <cfRule type="expression" dxfId="42" priority="11">
      <formula>$B3&lt;&gt;#REF!</formula>
    </cfRule>
    <cfRule type="expression" dxfId="41" priority="12">
      <formula>$B3&lt;&gt;#REF!</formula>
    </cfRule>
    <cfRule type="expression" dxfId="40" priority="13">
      <formula>$B3&lt;&gt;#REF!</formula>
    </cfRule>
    <cfRule type="expression" dxfId="39" priority="14">
      <formula>$B3&lt;&gt;#REF!</formula>
    </cfRule>
    <cfRule type="expression" dxfId="38" priority="15">
      <formula>$B3&lt;&gt;#REF!</formula>
    </cfRule>
    <cfRule type="expression" dxfId="37" priority="16">
      <formula>$B3&lt;&gt;#REF!</formula>
    </cfRule>
    <cfRule type="expression" dxfId="36" priority="17">
      <formula>$B3&lt;&gt;#REF!</formula>
    </cfRule>
    <cfRule type="expression" dxfId="35" priority="18">
      <formula>$B3&lt;&gt;#REF!</formula>
    </cfRule>
    <cfRule type="expression" dxfId="34" priority="19">
      <formula>$B3&lt;&gt;#REF!</formula>
    </cfRule>
  </conditionalFormatting>
  <conditionalFormatting sqref="G5:G1048576">
    <cfRule type="expression" dxfId="33" priority="20">
      <formula>IF(I5="",0, G5)  &lt; - 0.05* IF(I5="",0,I5)</formula>
    </cfRule>
    <cfRule type="expression" dxfId="32" priority="21">
      <formula>AND(IF(I5="",0, G5)  &gt;= - 0.05* IF(I5="",0,I5), IF(I5="",0, G5) &lt; 0)</formula>
    </cfRule>
    <cfRule type="expression" dxfId="31" priority="22">
      <formula>AND(IF(I5="",0, G5)  &lt;= 0.05* IF(I5="",0,I5), IF(I5="",0, G5) &gt; 0)</formula>
    </cfRule>
    <cfRule type="expression" dxfId="30" priority="23">
      <formula>IF(I5="",0,G5)  &gt; 0.05* IF(I5="",0,I5)</formula>
    </cfRule>
  </conditionalFormatting>
  <conditionalFormatting sqref="G2">
    <cfRule type="expression" dxfId="29" priority="24">
      <formula>SUMIF(G3:G123,"&gt;0")-SUMIF(G3:G123,"&lt;0") &gt; 1</formula>
    </cfRule>
    <cfRule type="expression" dxfId="28" priority="25">
      <formula>IF(I2="",0, G2)  &lt; - 0.05* IF(I2="",0,I2)</formula>
    </cfRule>
    <cfRule type="expression" dxfId="27" priority="26">
      <formula>AND(IF(I2="",0, G2)  &gt;= - 0.05* IF(I2="",0,I2), IF(I2="",0, G2) &lt; 0)</formula>
    </cfRule>
    <cfRule type="expression" dxfId="26" priority="27">
      <formula>AND(IF(I2="",0, G2)  &lt;= 0.05* IF(I2="",0,I2), IF(I2="",0, G2) &gt; 0)</formula>
    </cfRule>
    <cfRule type="expression" dxfId="25" priority="28">
      <formula>IF(I2="",0,G2)  &gt; 0.05* IF(I2="",0,I2)</formula>
    </cfRule>
  </conditionalFormatting>
  <conditionalFormatting sqref="G3:G197">
    <cfRule type="expression" dxfId="24" priority="29">
      <formula>IF(I3="",0, G3)  &lt; - 0.05* IF(I3="",0,I3)</formula>
    </cfRule>
    <cfRule type="expression" dxfId="23" priority="30">
      <formula>AND(IF(I3="",0, G3)  &gt;= - 0.05* IF(I3="",0,I3), IF(I3="",0, G3) &lt; 0)</formula>
    </cfRule>
    <cfRule type="expression" dxfId="22" priority="31">
      <formula>AND(IF(I3="",0, G3)  &lt;= 0.05* IF(I3="",0,I3), IF(I3="",0, G3) &gt; 0)</formula>
    </cfRule>
    <cfRule type="expression" dxfId="21" priority="32">
      <formula>IF(I3="",0,G3)  &gt; 0.05* IF(I3="",0,I3)</formula>
    </cfRule>
    <cfRule type="expression" dxfId="20" priority="33">
      <formula>IF(I3="",0, G3)  &lt; - 0.05* IF(I3="",0,I3)</formula>
    </cfRule>
    <cfRule type="expression" dxfId="19" priority="34">
      <formula>AND(IF(I3="",0, G3)  &gt;= - 0.05* IF(I3="",0,I3), IF(I3="",0, G3) &lt; 0)</formula>
    </cfRule>
    <cfRule type="expression" dxfId="18" priority="35">
      <formula>AND(IF(I3="",0, G3)  &lt;= 0.05* IF(I3="",0,I3), IF(I3="",0, G3) &gt; 0)</formula>
    </cfRule>
    <cfRule type="expression" dxfId="17" priority="36">
      <formula>IF(I3="",0,G3)  &gt; 0.05* IF(I3="",0,I3)</formula>
    </cfRule>
    <cfRule type="expression" dxfId="16" priority="37">
      <formula>IF(I3="",0, G3)  &lt; - 0.05* IF(I3="",0,I3)</formula>
    </cfRule>
    <cfRule type="expression" dxfId="15" priority="38">
      <formula>AND(IF(I3="",0, G3)  &gt;= - 0.05* IF(I3="",0,I3), IF(I3="",0, G3) &lt; 0)</formula>
    </cfRule>
    <cfRule type="expression" dxfId="14" priority="39">
      <formula>AND(IF(I3="",0, G3)  &lt;= 0.05* IF(I3="",0,I3), IF(I3="",0, G3) &gt; 0)</formula>
    </cfRule>
    <cfRule type="expression" dxfId="13" priority="40">
      <formula>IF(I3="",0,G3)  &gt; 0.05* IF(I3="",0,I3)</formula>
    </cfRule>
  </conditionalFormatting>
  <dataValidations count="1">
    <dataValidation type="list" showInputMessage="1" sqref="B101:B158" xr:uid="{00000000-0002-0000-04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1000000}">
          <x14:formula1>
            <xm:f>'SKU Сливки'!$A$1:$A$50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400-000002000000}">
          <x14:formula1>
            <xm:f>'SKU Сливки'!$B$1:$B$50</xm:f>
          </x14:formula1>
          <x14:formula2>
            <xm:f>0</xm:f>
          </x14:formula2>
          <xm:sqref>B3:B100</xm:sqref>
        </x14:dataValidation>
        <x14:dataValidation type="list" operator="equal" showErrorMessage="1" xr:uid="{00000000-0002-0000-0400-000003000000}">
          <x14:formula1>
            <xm:f>Заквасочники!$C$2:$C$26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1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303</v>
      </c>
      <c r="B2" s="26" t="s">
        <v>660</v>
      </c>
    </row>
    <row r="3" spans="1:2" x14ac:dyDescent="0.2">
      <c r="A3" s="26" t="s">
        <v>304</v>
      </c>
      <c r="B3" s="26" t="s">
        <v>660</v>
      </c>
    </row>
    <row r="4" spans="1:2" x14ac:dyDescent="0.2">
      <c r="A4" s="26" t="s">
        <v>302</v>
      </c>
      <c r="B4" s="26" t="s">
        <v>660</v>
      </c>
    </row>
    <row r="5" spans="1:2" x14ac:dyDescent="0.2">
      <c r="A5" s="26" t="s">
        <v>309</v>
      </c>
      <c r="B5" s="26" t="s">
        <v>660</v>
      </c>
    </row>
    <row r="6" spans="1:2" x14ac:dyDescent="0.2">
      <c r="A6" s="26" t="s">
        <v>307</v>
      </c>
      <c r="B6" s="26" t="s">
        <v>660</v>
      </c>
    </row>
    <row r="7" spans="1:2" x14ac:dyDescent="0.2">
      <c r="A7" s="26" t="s">
        <v>308</v>
      </c>
      <c r="B7" s="26" t="s">
        <v>660</v>
      </c>
    </row>
    <row r="8" spans="1:2" x14ac:dyDescent="0.2">
      <c r="A8" s="26" t="s">
        <v>305</v>
      </c>
      <c r="B8" s="26" t="s">
        <v>660</v>
      </c>
    </row>
    <row r="9" spans="1:2" x14ac:dyDescent="0.2">
      <c r="A9" s="26" t="s">
        <v>310</v>
      </c>
      <c r="B9" s="26" t="s">
        <v>663</v>
      </c>
    </row>
    <row r="10" spans="1:2" x14ac:dyDescent="0.2">
      <c r="A10" s="26" t="s">
        <v>306</v>
      </c>
      <c r="B10" s="26" t="s">
        <v>663</v>
      </c>
    </row>
    <row r="11" spans="1:2" x14ac:dyDescent="0.2">
      <c r="A11" s="26" t="s">
        <v>294</v>
      </c>
      <c r="B11" s="26" t="s">
        <v>670</v>
      </c>
    </row>
    <row r="12" spans="1:2" x14ac:dyDescent="0.2">
      <c r="A12" s="26" t="s">
        <v>297</v>
      </c>
      <c r="B12" s="26" t="s">
        <v>667</v>
      </c>
    </row>
    <row r="13" spans="1:2" x14ac:dyDescent="0.2">
      <c r="A13" s="26" t="s">
        <v>292</v>
      </c>
      <c r="B13" s="26" t="s">
        <v>667</v>
      </c>
    </row>
    <row r="14" spans="1:2" x14ac:dyDescent="0.2">
      <c r="A14" s="26" t="s">
        <v>295</v>
      </c>
      <c r="B14" s="26" t="s">
        <v>667</v>
      </c>
    </row>
    <row r="15" spans="1:2" x14ac:dyDescent="0.2">
      <c r="A15" s="26" t="s">
        <v>293</v>
      </c>
      <c r="B15" s="26" t="s">
        <v>670</v>
      </c>
    </row>
    <row r="16" spans="1:2" x14ac:dyDescent="0.2">
      <c r="A16" s="26" t="s">
        <v>296</v>
      </c>
      <c r="B16" s="26" t="s">
        <v>670</v>
      </c>
    </row>
    <row r="17" spans="1:2" x14ac:dyDescent="0.2">
      <c r="A17" s="26" t="s">
        <v>301</v>
      </c>
      <c r="B17" s="26" t="s">
        <v>672</v>
      </c>
    </row>
    <row r="18" spans="1:2" x14ac:dyDescent="0.2">
      <c r="A18" s="26" t="s">
        <v>299</v>
      </c>
      <c r="B18" s="26" t="s">
        <v>672</v>
      </c>
    </row>
    <row r="19" spans="1:2" x14ac:dyDescent="0.2">
      <c r="A19" s="26" t="s">
        <v>298</v>
      </c>
      <c r="B19" s="26" t="s">
        <v>672</v>
      </c>
    </row>
    <row r="20" spans="1:2" x14ac:dyDescent="0.2">
      <c r="A20" s="26" t="s">
        <v>291</v>
      </c>
      <c r="B20" s="26" t="s">
        <v>665</v>
      </c>
    </row>
    <row r="21" spans="1:2" x14ac:dyDescent="0.2">
      <c r="A21" s="26" t="s">
        <v>289</v>
      </c>
      <c r="B21" s="26" t="s">
        <v>665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Normal="100" workbookViewId="0">
      <selection activeCell="K38" sqref="K38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9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8.1640625" style="1" customWidth="1"/>
    <col min="2" max="2" width="18" style="1" customWidth="1"/>
    <col min="3" max="3" width="18.1640625" style="1" customWidth="1"/>
    <col min="4" max="1025" width="9.1640625" style="1" customWidth="1"/>
  </cols>
  <sheetData>
    <row r="1" spans="1:3" ht="12.75" customHeight="1" x14ac:dyDescent="0.2">
      <c r="A1" s="1" t="s">
        <v>155</v>
      </c>
      <c r="B1" s="1" t="s">
        <v>689</v>
      </c>
      <c r="C1" s="1" t="s">
        <v>152</v>
      </c>
    </row>
    <row r="2" spans="1:3" x14ac:dyDescent="0.2">
      <c r="A2" s="26" t="s">
        <v>685</v>
      </c>
    </row>
    <row r="3" spans="1:3" x14ac:dyDescent="0.2">
      <c r="A3" s="26" t="s">
        <v>687</v>
      </c>
    </row>
    <row r="4" spans="1:3" x14ac:dyDescent="0.2">
      <c r="A4" s="26" t="s">
        <v>690</v>
      </c>
    </row>
    <row r="5" spans="1:3" x14ac:dyDescent="0.2">
      <c r="A5" s="26" t="s">
        <v>691</v>
      </c>
    </row>
    <row r="6" spans="1:3" x14ac:dyDescent="0.2">
      <c r="A6" s="26" t="s">
        <v>692</v>
      </c>
    </row>
    <row r="7" spans="1:3" x14ac:dyDescent="0.2">
      <c r="A7" s="26" t="s">
        <v>693</v>
      </c>
    </row>
    <row r="8" spans="1:3" x14ac:dyDescent="0.2">
      <c r="A8" s="26" t="s">
        <v>694</v>
      </c>
    </row>
    <row r="9" spans="1:3" x14ac:dyDescent="0.2">
      <c r="A9" s="26" t="s">
        <v>695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Крем чиз</vt:lpstr>
      <vt:lpstr>Сливки</vt:lpstr>
      <vt:lpstr>SKU Маскарпоне</vt:lpstr>
      <vt:lpstr>SKU Крем чиз</vt:lpstr>
      <vt:lpstr>SKU Сливки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95</cp:revision>
  <dcterms:created xsi:type="dcterms:W3CDTF">2020-12-13T08:44:49Z</dcterms:created>
  <dcterms:modified xsi:type="dcterms:W3CDTF">2021-04-17T10:11:31Z</dcterms:modified>
  <dc:language>en-US</dc:language>
</cp:coreProperties>
</file>