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<sst xmlns="http://schemas.openxmlformats.org/spreadsheetml/2006/main" count="550" uniqueCount="400">
  <si>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</si>
  <si>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</si>
  <si>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</si>
  <si>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</si>
  <si>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</si>
  <si>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</si>
  <si>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</si>
  <si>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</si>
  <si>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</si>
  <si>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</si>
  <si>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</si>
  <si>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</si>
  <si>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</si>
  <si>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</si>
  <si>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</si>
  <si>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</si>
  <si>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</si>
  <si>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</si>
  <si>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</si>
  <si>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</si>
  <si>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</si>
  <si>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</si>
  <si>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</si>
  <si>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</si>
  <si>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</si>
  <si>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</si>
  <si>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</si>
  <si>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</si>
  <si>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</si>
  <si>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</si>
  <si>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</si>
  <si>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</si>
  <si>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</si>
  <si>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</si>
  <si>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</si>
  <si>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</si>
  <si>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</si>
  <si>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</si>
  <si>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</si>
  <si>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</si>
  <si>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</si>
  <si>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</si>
  <si>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</si>
  <si>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</si>
  <si>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</si>
  <si>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</si>
  <si>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</si>
  <si>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</si>
  <si>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</si>
  <si>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</si>
  <si>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</si>
  <si>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</si>
  <si>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</si>
  <si>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</si>
  <si>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</si>
  <si>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</si>
  <si>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</si>
  <si>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</si>
  <si>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</si>
  <si>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</si>
  <si>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</si>
  <si>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</si>
  <si>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</si>
  <si>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</si>
  <si>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</si>
  <si>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</si>
  <si>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</si>
  <si>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</si>
  <si>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</si>
  <si>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</si>
  <si>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</si>
  <si>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</si>
  <si>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</si>
  <si>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</si>
  <si>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</si>
  <si>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</si>
  <si>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</si>
  <si>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</si>
  <si>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</si>
  <si>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</si>
  <si>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</si>
  <si>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</si>
  <si>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</si>
  <si>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</si>
  <si>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</si>
  <si>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</si>
  <si>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</si>
  <si>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</si>
  <si>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</si>
  <si>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</si>
  <si>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</si>
  <si>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</si>
  <si>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</si>
  <si>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</si>
  <si>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</si>
  <si>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</si>
  <si>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</si>
  <si>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</si>
  <si>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</si>
  <si>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</si>
  <si>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</si>
  <si>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</si>
  <si>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</si>
  <si>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</si>
  <si>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</si>
  <si>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</si>
  <si>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</si>
  <si>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</si>
  <si>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</si>
  <si>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</si>
  <si>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</si>
  <si>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</si>
  <si>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</si>
  <si>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</si>
  <si>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</si>
  <si>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</si>
  <si>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</si>
  <si>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</si>
  <si>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</si>
  <si>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</si>
  <si>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</si>
  <si>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</si>
  <si>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</si>
  <si>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</si>
  <si>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</si>
  <si>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</si>
  <si>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</si>
  <si>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</si>
  <si>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</si>
  <si>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</si>
  <si>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</si>
  <si>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</si>
  <si>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</si>
  <si>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</si>
  <si>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</si>
  <si>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</si>
  <si>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</si>
  <si>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</si>
  <si>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</si>
  <si>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</si>
  <si>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</si>
  <si>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</si>
  <si>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</si>
  <si>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</si>
  <si>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</si>
  <si>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</si>
  <si>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</si>
  <si>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</si>
  <si>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</si>
  <si>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</si>
  <si>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с шоколадом "Бонджорно", 50%,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</si>
  <si>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</si>
  <si>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</si>
  <si>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</si>
  <si>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</si>
  <si>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</si>
  <si>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</si>
  <si>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</si>
  <si>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</si>
  <si>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</si>
  <si>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</si>
  <si>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</si>
  <si>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</si>
  <si>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</si>
  <si>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</si>
  <si>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</si>
  <si>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</si>
  <si>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</si>
  <si>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</si>
  <si>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</si>
  <si>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</si>
  <si>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</si>
  <si>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</si>
  <si>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</si>
  <si>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</si>
  <si>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</si>
  <si>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</si>
  <si>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</si>
  <si>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</si>
  <si>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</si>
  <si>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</si>
  <si>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</si>
  <si>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</si>
  <si>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</si>
  <si>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</si>
  <si>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</si>
  <si>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</si>
  <si>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</si>
  <si>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</si>
  <si>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</si>
  <si>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</si>
  <si>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</si>
  <si>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</si>
  <si>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</si>
  <si>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</si>
  <si>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</si>
  <si>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</si>
  <si>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</si>
  <si>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</si>
  <si>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</si>
  <si>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</si>
  <si>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</si>
  <si>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</si>
  <si>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</si>
  <si>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</si>
  <si>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</si>
  <si>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</si>
  <si>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</si>
  <si>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</si>
  <si>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</si>
  <si>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</si>
  <si>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</si>
  <si>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</si>
  <si>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</si>
  <si>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</si>
  <si>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</si>
  <si>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</si>
  <si>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</si>
  <si>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</si>
  <si>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</si>
  <si>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</si>
  <si>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</si>
  <si>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</si>
  <si>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</si>
  <si>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</si>
  <si>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</si>
  <si>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</si>
  <si>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</si>
  <si>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</si>
  <si>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</si>
  <si>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</si>
  <si>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</si>
  <si>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</si>
  <si>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</si>
  <si>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</si>
  <si>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</si>
  <si>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</si>
  <si>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</si>
  <si>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</si>
  <si>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</si>
  <si>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</si>
  <si>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</si>
  <si>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</si>
  <si>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</si>
  <si>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</si>
  <si>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</si>
  <si>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</si>
  <si>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</si>
  <si>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</si>
  <si>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</si>
  <si>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</si>
  <si>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</si>
  <si>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</si>
  <si>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</si>
  <si>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</si>
  <si>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</si>
  <si>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</si>
  <si>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</si>
  <si>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</si>
  <si>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</si>
  <si>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</si>
  <si>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</si>
  <si>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</si>
  <si>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</si>
  <si>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</si>
  <si>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</si>
  <si>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</si>
  <si>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</si>
  <si>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</si>
  <si>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</si>
  <si>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</si>
  <si>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</si>
  <si>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</si>
  <si>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</si>
  <si>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</si>
  <si>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</si>
  <si>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</si>
  <si>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</si>
  <si>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</si>
  <si>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</si>
  <si>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</si>
  <si>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</si>
  <si>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</si>
  <si>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</si>
  <si>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</si>
  <si>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</si>
  <si>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</si>
  <si>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</si>
  <si>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</si>
  <si>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</si>
  <si>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</si>
  <si>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</si>
  <si>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</si>
  <si>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</si>
  <si>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</si>
  <si>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</si>
  <si>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</si>
  <si>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</si>
  <si>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</si>
  <si>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</si>
  <si>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</si>
  <si>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</si>
  <si>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</si>
  <si>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</si>
  <si>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</si>
  <si>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</si>
  <si>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</si>
  <si>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</si>
  <si>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</si>
  <si>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</si>
  <si>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</si>
  <si>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</si>
  <si>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</si>
  <si>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</si>
  <si>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00-00006404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</si>
  <si>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</si>
  <si>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</si>
  <si>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</si>
  <si>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</si>
  <si>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</si>
  <si>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</si>
  <si>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</si>
  <si>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</si>
  <si>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</si>
  <si>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</si>
  <si>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</si>
  <si>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</si>
  <si>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</si>
  <si>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</si>
  <si>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</si>
  <si>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</si>
  <si>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</si>
  <si>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</si>
  <si>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</si>
  <si>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</si>
  <si>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</si>
  <si>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</si>
  <si>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</si>
  <si>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</si>
  <si>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</si>
  <si>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</si>
  <si>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</si>
  <si>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</si>
  <si>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</si>
  <si>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50, </t>
  </si>
  <si>
    <t xml:space="preserve">Рикотта</t>
  </si>
  <si>
    <t xml:space="preserve">Unagrande</t>
  </si>
  <si>
    <t xml:space="preserve">[2]</t>
  </si>
  <si>
    <t xml:space="preserve">45, </t>
  </si>
  <si>
    <t xml:space="preserve">Aventino</t>
  </si>
  <si>
    <t xml:space="preserve">[3, 18, 6, 5, 27]</t>
  </si>
  <si>
    <t xml:space="preserve">ВкусВилл</t>
  </si>
  <si>
    <t xml:space="preserve">Фермерская коллекция</t>
  </si>
  <si>
    <t xml:space="preserve">Pretto</t>
  </si>
  <si>
    <t xml:space="preserve">МАРКЕТ</t>
  </si>
  <si>
    <t xml:space="preserve">Metro Chef</t>
  </si>
  <si>
    <t xml:space="preserve">[13, 4]</t>
  </si>
  <si>
    <t xml:space="preserve">30, Ваниль</t>
  </si>
  <si>
    <t xml:space="preserve">Красная птица</t>
  </si>
  <si>
    <t xml:space="preserve">[7, 9]</t>
  </si>
  <si>
    <t xml:space="preserve">Бонджорно</t>
  </si>
  <si>
    <t xml:space="preserve">35, Шоколад-орех</t>
  </si>
  <si>
    <t xml:space="preserve">[8, 11]</t>
  </si>
  <si>
    <t xml:space="preserve">30, Шоколад</t>
  </si>
  <si>
    <t xml:space="preserve">[10, 28]</t>
  </si>
  <si>
    <t xml:space="preserve">25, </t>
  </si>
  <si>
    <t xml:space="preserve">[16]</t>
  </si>
  <si>
    <t xml:space="preserve">SPAR</t>
  </si>
  <si>
    <t xml:space="preserve">[17]</t>
  </si>
  <si>
    <t xml:space="preserve">[24]</t>
  </si>
  <si>
    <t xml:space="preserve">[25]</t>
  </si>
  <si>
    <t xml:space="preserve">[29]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</si>
  <si>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</si>
  <si>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</si>
  <si>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</si>
  <si>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</si>
  <si>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</si>
  <si>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</si>
  <si>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</si>
  <si>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</si>
  <si>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</si>
  <si>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</si>
  <si>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</si>
  <si>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</si>
  <si>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</si>
  <si>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</si>
  <si>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</si>
  <si>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Рикотта "Pretto", 45%, 2,5 кг, пл/в</t>
  </si>
  <si>
    <t xml:space="preserve">Рикотта "SPAR", 30%, 0,2 кг, пл/с (6 шт)</t>
  </si>
  <si>
    <t xml:space="preserve">30, </t>
  </si>
  <si>
    <t xml:space="preserve">Рикотта "Unagrande", 50%, 0,25 кг, пл/с</t>
  </si>
  <si>
    <t xml:space="preserve">Рикотта с вишней "Бонджорно", 30%, 0,2 кг, пл/с</t>
  </si>
  <si>
    <t xml:space="preserve">30, Вишня</t>
  </si>
  <si>
    <t xml:space="preserve">Рикотта с вишней "ВкусВилл", 30%, 0,2 кг, пл/с</t>
  </si>
  <si>
    <t xml:space="preserve">Рикотта с медом "Бонджорно", 30%, 0,2 кг, пл/с</t>
  </si>
  <si>
    <t xml:space="preserve">30, Мед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</si>
  <si>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</si>
  <si>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</si>
  <si>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Рикотта шоколадно-ореховая "Aventino", 35%, 0,2 кг, п/с</t>
  </si>
  <si>
    <t xml:space="preserve">Рикотта шоколадно-ореховая "ВкусВилл", 35%, 0,2 кг, пл/с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</si>
</sst>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H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</row>
    <row r="6" customFormat="false" ht="14.25" hidden="false" customHeight="false" outlineLevel="0" collapsed="false">
      <c r="A6" s="1" t="s">
        <v>164</v>
      </c>
      <c r="B6" s="2" t="s">
        <v>165</v>
      </c>
      <c r="C6" s="2" t="s">
        <v>166</v>
      </c>
      <c r="D6" s="2" t="s">
        <v>167</v>
      </c>
      <c r="E6" s="2" t="s">
        <v>168</v>
      </c>
      <c r="F6" s="2" t="s">
        <v>169</v>
      </c>
      <c r="G6" s="2" t="s">
        <v>170</v>
      </c>
      <c r="H6" s="2" t="s">
        <v>171</v>
      </c>
      <c r="I6" s="2" t="s">
        <v>172</v>
      </c>
      <c r="J6" s="2" t="s">
        <v>173</v>
      </c>
      <c r="K6" s="2" t="s">
        <v>174</v>
      </c>
      <c r="L6" s="2" t="s">
        <v>175</v>
      </c>
      <c r="M6" s="2" t="s">
        <v>176</v>
      </c>
      <c r="N6" s="2" t="s">
        <v>177</v>
      </c>
      <c r="O6" s="2" t="s">
        <v>178</v>
      </c>
      <c r="P6" s="2" t="s">
        <v>179</v>
      </c>
      <c r="Q6" s="2" t="s">
        <v>180</v>
      </c>
      <c r="R6" s="2" t="s">
        <v>181</v>
      </c>
      <c r="S6" s="2" t="s">
        <v>182</v>
      </c>
      <c r="T6" s="2" t="s">
        <v>183</v>
      </c>
      <c r="U6" s="2" t="s">
        <v>184</v>
      </c>
      <c r="V6" s="2" t="s">
        <v>185</v>
      </c>
      <c r="W6" s="2" t="s">
        <v>186</v>
      </c>
      <c r="X6" s="2" t="s">
        <v>187</v>
      </c>
      <c r="Y6" s="2" t="s">
        <v>188</v>
      </c>
      <c r="Z6" s="2" t="s">
        <v>189</v>
      </c>
      <c r="AA6" s="2" t="s">
        <v>190</v>
      </c>
      <c r="AB6" s="2" t="s">
        <v>191</v>
      </c>
      <c r="AC6" s="2" t="s">
        <v>192</v>
      </c>
      <c r="AD6" s="2" t="s">
        <v>193</v>
      </c>
      <c r="AE6" s="2" t="s">
        <v>194</v>
      </c>
      <c r="AF6" s="2" t="s">
        <v>195</v>
      </c>
      <c r="AG6" s="2" t="s">
        <v>196</v>
      </c>
      <c r="AH6" s="2" t="s">
        <v>197</v>
      </c>
      <c r="AI6" s="2" t="s">
        <v>198</v>
      </c>
      <c r="AJ6" s="2" t="s">
        <v>199</v>
      </c>
      <c r="AK6" s="2" t="s">
        <v>200</v>
      </c>
      <c r="AL6" s="2" t="s">
        <v>201</v>
      </c>
      <c r="AM6" s="2" t="s">
        <v>202</v>
      </c>
      <c r="AN6" s="2" t="s">
        <v>203</v>
      </c>
      <c r="AO6" s="2" t="s">
        <v>204</v>
      </c>
      <c r="AP6" s="2" t="s">
        <v>205</v>
      </c>
      <c r="AQ6" s="2" t="s">
        <v>206</v>
      </c>
      <c r="AR6" s="2" t="s">
        <v>207</v>
      </c>
      <c r="AS6" s="2" t="s">
        <v>208</v>
      </c>
      <c r="AT6" s="2" t="s">
        <v>209</v>
      </c>
      <c r="AU6" s="2" t="s">
        <v>210</v>
      </c>
      <c r="AV6" s="2" t="s">
        <v>211</v>
      </c>
      <c r="AW6" s="2" t="s">
        <v>212</v>
      </c>
      <c r="AX6" s="2" t="s">
        <v>213</v>
      </c>
      <c r="AY6" s="2" t="s">
        <v>214</v>
      </c>
      <c r="AZ6" s="2" t="s">
        <v>215</v>
      </c>
      <c r="BA6" s="2" t="s">
        <v>216</v>
      </c>
      <c r="BB6" s="2" t="s">
        <v>217</v>
      </c>
      <c r="BC6" s="2" t="s">
        <v>218</v>
      </c>
      <c r="BD6" s="2" t="s">
        <v>219</v>
      </c>
      <c r="BE6" s="2" t="s">
        <v>220</v>
      </c>
      <c r="BF6" s="2" t="s">
        <v>221</v>
      </c>
      <c r="BG6" s="2" t="s">
        <v>222</v>
      </c>
      <c r="BH6" s="2" t="s">
        <v>223</v>
      </c>
      <c r="BI6" s="2" t="s">
        <v>224</v>
      </c>
      <c r="BJ6" s="2" t="s">
        <v>225</v>
      </c>
      <c r="BK6" s="2" t="s">
        <v>226</v>
      </c>
      <c r="BL6" s="2" t="s">
        <v>227</v>
      </c>
      <c r="BM6" s="2" t="s">
        <v>228</v>
      </c>
      <c r="BN6" s="2" t="s">
        <v>229</v>
      </c>
      <c r="BO6" s="2" t="s">
        <v>230</v>
      </c>
      <c r="BP6" s="2" t="s">
        <v>231</v>
      </c>
      <c r="BQ6" s="2" t="s">
        <v>232</v>
      </c>
      <c r="BR6" s="2" t="s">
        <v>233</v>
      </c>
      <c r="BS6" s="2" t="s">
        <v>234</v>
      </c>
      <c r="BT6" s="2" t="s">
        <v>235</v>
      </c>
      <c r="BU6" s="2" t="s">
        <v>236</v>
      </c>
      <c r="BV6" s="2" t="s">
        <v>237</v>
      </c>
      <c r="BW6" s="2" t="s">
        <v>238</v>
      </c>
      <c r="BX6" s="2" t="s">
        <v>239</v>
      </c>
      <c r="BY6" s="2" t="s">
        <v>240</v>
      </c>
      <c r="BZ6" s="2" t="s">
        <v>241</v>
      </c>
      <c r="CA6" s="2" t="s">
        <v>242</v>
      </c>
      <c r="CB6" s="2" t="s">
        <v>243</v>
      </c>
      <c r="CC6" s="2" t="s">
        <v>244</v>
      </c>
      <c r="CD6" s="2" t="s">
        <v>245</v>
      </c>
      <c r="CE6" s="2" t="s">
        <v>246</v>
      </c>
      <c r="CF6" s="2" t="s">
        <v>247</v>
      </c>
      <c r="CG6" s="2" t="s">
        <v>248</v>
      </c>
      <c r="CH6" s="2" t="s">
        <v>249</v>
      </c>
      <c r="CI6" s="2" t="s">
        <v>250</v>
      </c>
      <c r="CJ6" s="2" t="s">
        <v>251</v>
      </c>
      <c r="CK6" s="2" t="s">
        <v>252</v>
      </c>
      <c r="CL6" s="2" t="s">
        <v>253</v>
      </c>
      <c r="CM6" s="2" t="s">
        <v>254</v>
      </c>
      <c r="CN6" s="2" t="s">
        <v>255</v>
      </c>
      <c r="CO6" s="2" t="s">
        <v>256</v>
      </c>
      <c r="CP6" s="2" t="s">
        <v>257</v>
      </c>
      <c r="CQ6" s="2" t="s">
        <v>258</v>
      </c>
      <c r="CR6" s="2" t="s">
        <v>259</v>
      </c>
      <c r="CS6" s="2" t="s">
        <v>260</v>
      </c>
      <c r="CT6" s="2" t="s">
        <v>261</v>
      </c>
      <c r="CU6" s="2" t="s">
        <v>262</v>
      </c>
      <c r="CV6" s="2" t="s">
        <v>263</v>
      </c>
      <c r="CW6" s="2" t="s">
        <v>264</v>
      </c>
      <c r="CX6" s="2" t="s">
        <v>265</v>
      </c>
      <c r="CY6" s="2" t="s">
        <v>266</v>
      </c>
      <c r="CZ6" s="2" t="s">
        <v>267</v>
      </c>
      <c r="DA6" s="2" t="s">
        <v>268</v>
      </c>
      <c r="DB6" s="2" t="s">
        <v>269</v>
      </c>
      <c r="DC6" s="2" t="s">
        <v>270</v>
      </c>
      <c r="DD6" s="2" t="s">
        <v>271</v>
      </c>
      <c r="DE6" s="2" t="s">
        <v>272</v>
      </c>
      <c r="DF6" s="2" t="s">
        <v>273</v>
      </c>
      <c r="DG6" s="2" t="s">
        <v>274</v>
      </c>
      <c r="DH6" s="2" t="s">
        <v>275</v>
      </c>
      <c r="DI6" s="2" t="s">
        <v>276</v>
      </c>
      <c r="DJ6" s="2" t="s">
        <v>277</v>
      </c>
      <c r="DK6" s="2" t="s">
        <v>278</v>
      </c>
      <c r="DL6" s="2" t="s">
        <v>279</v>
      </c>
      <c r="DM6" s="2" t="s">
        <v>280</v>
      </c>
      <c r="DN6" s="2" t="s">
        <v>281</v>
      </c>
      <c r="DO6" s="2" t="s">
        <v>282</v>
      </c>
      <c r="DP6" s="2" t="s">
        <v>283</v>
      </c>
      <c r="DQ6" s="2" t="s">
        <v>284</v>
      </c>
      <c r="DR6" s="2" t="s">
        <v>285</v>
      </c>
      <c r="DS6" s="2" t="s">
        <v>286</v>
      </c>
      <c r="DT6" s="2" t="s">
        <v>287</v>
      </c>
      <c r="DU6" s="2" t="s">
        <v>288</v>
      </c>
      <c r="DV6" s="2" t="s">
        <v>289</v>
      </c>
      <c r="DW6" s="2" t="s">
        <v>290</v>
      </c>
      <c r="DX6" s="2" t="s">
        <v>291</v>
      </c>
      <c r="DY6" s="2" t="s">
        <v>292</v>
      </c>
      <c r="DZ6" s="2" t="s">
        <v>293</v>
      </c>
      <c r="EA6" s="2" t="s">
        <v>294</v>
      </c>
      <c r="EB6" s="2" t="s">
        <v>295</v>
      </c>
      <c r="EC6" s="2" t="s">
        <v>296</v>
      </c>
      <c r="ED6" s="2" t="s">
        <v>297</v>
      </c>
      <c r="EE6" s="2" t="s">
        <v>298</v>
      </c>
      <c r="EF6" s="2" t="s">
        <v>299</v>
      </c>
      <c r="EG6" s="2" t="s">
        <v>300</v>
      </c>
      <c r="EH6" s="2" t="s">
        <v>301</v>
      </c>
      <c r="EI6" s="2" t="s">
        <v>302</v>
      </c>
      <c r="EJ6" s="2" t="s">
        <v>303</v>
      </c>
      <c r="EK6" s="2" t="s">
        <v>304</v>
      </c>
      <c r="EL6" s="2" t="s">
        <v>305</v>
      </c>
      <c r="EM6" s="2" t="s">
        <v>306</v>
      </c>
      <c r="EN6" s="2" t="s">
        <v>307</v>
      </c>
      <c r="EO6" s="2" t="s">
        <v>308</v>
      </c>
      <c r="EP6" s="2" t="s">
        <v>309</v>
      </c>
      <c r="EQ6" s="2" t="s">
        <v>310</v>
      </c>
      <c r="ER6" s="2" t="s">
        <v>311</v>
      </c>
      <c r="ES6" s="2" t="s">
        <v>312</v>
      </c>
      <c r="ET6" s="2" t="s">
        <v>313</v>
      </c>
      <c r="EU6" s="2" t="s">
        <v>314</v>
      </c>
      <c r="EV6" s="2" t="s">
        <v>315</v>
      </c>
      <c r="EW6" s="2" t="s">
        <v>316</v>
      </c>
      <c r="EX6" s="2" t="s">
        <v>317</v>
      </c>
      <c r="EY6" s="2" t="s">
        <v>318</v>
      </c>
      <c r="EZ6" s="2" t="s">
        <v>319</v>
      </c>
      <c r="FA6" s="2" t="s">
        <v>320</v>
      </c>
      <c r="FB6" s="2" t="s">
        <v>321</v>
      </c>
      <c r="FC6" s="2" t="s">
        <v>322</v>
      </c>
      <c r="FD6" s="2" t="s">
        <v>323</v>
      </c>
      <c r="FE6" s="2" t="s">
        <v>324</v>
      </c>
      <c r="FF6" s="2" t="s">
        <v>325</v>
      </c>
      <c r="FG6" s="2" t="s">
        <v>326</v>
      </c>
      <c r="FH6" s="2" t="s">
        <v>327</v>
      </c>
    </row>
    <row r="7" customFormat="false" ht="14.25" hidden="false" customHeight="false" outlineLevel="0" collapsed="false">
      <c r="A7" s="1" t="s">
        <v>328</v>
      </c>
      <c r="B7" s="2" t="n">
        <v>-88</v>
      </c>
      <c r="C7" s="2" t="n">
        <v>-255</v>
      </c>
      <c r="D7" s="2" t="n">
        <v>3</v>
      </c>
      <c r="E7" s="2" t="n">
        <v>-293</v>
      </c>
      <c r="F7" s="2" t="n">
        <v>2</v>
      </c>
      <c r="G7" s="2" t="n">
        <v>22</v>
      </c>
      <c r="H7" s="2" t="n">
        <v>36</v>
      </c>
      <c r="I7" s="2" t="n">
        <v>-3723</v>
      </c>
      <c r="J7" s="2" t="n">
        <v>0</v>
      </c>
      <c r="K7" s="2" t="n">
        <v>11</v>
      </c>
      <c r="L7" s="2" t="n">
        <v>14</v>
      </c>
      <c r="M7" s="2" t="n">
        <v>2</v>
      </c>
      <c r="N7" s="2" t="n">
        <v>-102</v>
      </c>
      <c r="O7" s="2" t="n">
        <v>0</v>
      </c>
      <c r="P7" s="2" t="n">
        <v>16</v>
      </c>
      <c r="Q7" s="2" t="n">
        <v>0</v>
      </c>
      <c r="R7" s="2" t="n">
        <v>2</v>
      </c>
      <c r="S7" s="2" t="n">
        <v>95</v>
      </c>
      <c r="T7" s="2" t="n">
        <v>-6</v>
      </c>
      <c r="U7" s="2" t="n">
        <v>0</v>
      </c>
      <c r="V7" s="2" t="n">
        <v>4</v>
      </c>
      <c r="W7" s="2" t="n">
        <v>0</v>
      </c>
      <c r="X7" s="2" t="n">
        <v>0</v>
      </c>
      <c r="Y7" s="2" t="n">
        <v>3</v>
      </c>
      <c r="Z7" s="2" t="n">
        <v>-1638</v>
      </c>
      <c r="AA7" s="2" t="n">
        <v>2</v>
      </c>
      <c r="AB7" s="2" t="n">
        <v>2</v>
      </c>
      <c r="AC7" s="2" t="n">
        <v>2</v>
      </c>
      <c r="AD7" s="2" t="n">
        <v>-3841</v>
      </c>
      <c r="AE7" s="2" t="n">
        <v>10</v>
      </c>
      <c r="AF7" s="2" t="n">
        <v>0</v>
      </c>
      <c r="AG7" s="2" t="n">
        <v>50</v>
      </c>
      <c r="AH7" s="2" t="n">
        <v>0</v>
      </c>
      <c r="AI7" s="2" t="n">
        <v>4</v>
      </c>
      <c r="AJ7" s="2" t="n">
        <v>2</v>
      </c>
      <c r="AK7" s="2" t="n">
        <v>2</v>
      </c>
      <c r="AL7" s="2" t="n">
        <v>4</v>
      </c>
      <c r="AM7" s="2" t="n">
        <v>0</v>
      </c>
      <c r="AN7" s="2" t="n">
        <v>0</v>
      </c>
      <c r="AO7" s="2" t="n">
        <v>3</v>
      </c>
      <c r="AP7" s="2" t="n">
        <v>-1037</v>
      </c>
      <c r="AQ7" s="2" t="n">
        <v>1</v>
      </c>
      <c r="AR7" s="2" t="n">
        <v>0</v>
      </c>
      <c r="AS7" s="2" t="n">
        <v>4</v>
      </c>
      <c r="AT7" s="2" t="n">
        <v>6</v>
      </c>
      <c r="AU7" s="2" t="n">
        <v>-18</v>
      </c>
      <c r="AV7" s="2" t="n">
        <v>0</v>
      </c>
      <c r="AW7" s="2" t="n">
        <v>0</v>
      </c>
      <c r="AX7" s="2" t="n">
        <v>2</v>
      </c>
      <c r="AY7" s="2" t="n">
        <v>1</v>
      </c>
      <c r="AZ7" s="2" t="n">
        <v>1</v>
      </c>
      <c r="BA7" s="2" t="n">
        <v>13</v>
      </c>
      <c r="BB7" s="2" t="n">
        <v>29</v>
      </c>
      <c r="BC7" s="2" t="n">
        <v>-435</v>
      </c>
      <c r="BD7" s="2" t="n">
        <v>-1345</v>
      </c>
      <c r="BE7" s="2" t="n">
        <v>768</v>
      </c>
      <c r="BF7" s="2" t="n">
        <v>55</v>
      </c>
      <c r="BG7" s="2" t="n">
        <v>256</v>
      </c>
      <c r="BH7" s="2" t="n">
        <v>-198</v>
      </c>
      <c r="BI7" s="2" t="n">
        <v>999</v>
      </c>
      <c r="BJ7" s="2" t="n">
        <v>-320</v>
      </c>
      <c r="BK7" s="2" t="n">
        <v>-1449</v>
      </c>
      <c r="BL7" s="2" t="n">
        <v>-4464</v>
      </c>
      <c r="BM7" s="2" t="n">
        <v>73</v>
      </c>
      <c r="BN7" s="2" t="n">
        <v>23</v>
      </c>
      <c r="BO7" s="2" t="n">
        <v>40</v>
      </c>
      <c r="BP7" s="2" t="n">
        <v>-161</v>
      </c>
      <c r="BQ7" s="2" t="n">
        <v>-20</v>
      </c>
      <c r="BR7" s="2" t="n">
        <v>94</v>
      </c>
      <c r="BS7" s="2" t="n">
        <v>-40</v>
      </c>
      <c r="BT7" s="2" t="n">
        <v>0</v>
      </c>
      <c r="BU7" s="2" t="n">
        <v>183</v>
      </c>
      <c r="BV7" s="2" t="n">
        <v>186</v>
      </c>
      <c r="BW7" s="2" t="n">
        <v>105</v>
      </c>
      <c r="BX7" s="2" t="n">
        <v>1626</v>
      </c>
      <c r="BY7" s="2" t="n">
        <v>432</v>
      </c>
      <c r="BZ7" s="2" t="n">
        <v>60</v>
      </c>
      <c r="CA7" s="2" t="n">
        <v>330</v>
      </c>
      <c r="CB7" s="2" t="n">
        <v>340</v>
      </c>
      <c r="CC7" s="2" t="n">
        <v>60</v>
      </c>
      <c r="CD7" s="2" t="n">
        <v>180</v>
      </c>
      <c r="CE7" s="2" t="n">
        <v>0</v>
      </c>
      <c r="CF7" s="2" t="n">
        <v>764</v>
      </c>
      <c r="CG7" s="2" t="n">
        <v>1128</v>
      </c>
      <c r="CH7" s="2" t="n">
        <v>-422</v>
      </c>
      <c r="CI7" s="2" t="n">
        <v>-365</v>
      </c>
      <c r="CJ7" s="2" t="n">
        <v>2</v>
      </c>
      <c r="CK7" s="2" t="n">
        <v>-721</v>
      </c>
      <c r="CL7" s="2" t="n">
        <v>0</v>
      </c>
      <c r="CM7" s="2" t="n">
        <v>-367</v>
      </c>
      <c r="CN7" s="2" t="n">
        <v>869</v>
      </c>
      <c r="CO7" s="2" t="n">
        <v>-2218</v>
      </c>
      <c r="CP7" s="2" t="n">
        <v>985</v>
      </c>
      <c r="CQ7" s="2" t="n">
        <v>56</v>
      </c>
      <c r="CR7" s="2" t="n">
        <v>0</v>
      </c>
      <c r="CS7" s="2" t="n">
        <v>0</v>
      </c>
      <c r="CT7" s="2" t="n">
        <v>2</v>
      </c>
      <c r="CU7" s="2" t="n">
        <v>-104</v>
      </c>
      <c r="CV7" s="2" t="n">
        <v>0</v>
      </c>
      <c r="CW7" s="2" t="n">
        <v>453</v>
      </c>
      <c r="CX7" s="2" t="n">
        <v>0</v>
      </c>
      <c r="CY7" s="2" t="n">
        <v>0</v>
      </c>
      <c r="CZ7" s="2" t="n">
        <v>0</v>
      </c>
      <c r="DA7" s="2" t="n">
        <v>1</v>
      </c>
      <c r="DB7" s="2" t="n">
        <v>0</v>
      </c>
      <c r="DC7" s="2" t="n">
        <v>1</v>
      </c>
      <c r="DD7" s="2" t="n">
        <v>1</v>
      </c>
      <c r="DE7" s="2" t="n">
        <v>0</v>
      </c>
      <c r="DF7" s="2" t="n">
        <v>0</v>
      </c>
      <c r="DG7" s="2" t="n">
        <v>0</v>
      </c>
      <c r="DH7" s="2" t="n">
        <v>-2464</v>
      </c>
      <c r="DI7" s="2" t="n">
        <v>152</v>
      </c>
      <c r="DJ7" s="2" t="n">
        <v>1022</v>
      </c>
      <c r="DK7" s="2" t="n">
        <v>433</v>
      </c>
      <c r="DL7" s="2" t="n">
        <v>235</v>
      </c>
      <c r="DM7" s="2" t="n">
        <v>22</v>
      </c>
      <c r="DN7" s="2" t="n">
        <v>672</v>
      </c>
      <c r="DO7" s="2" t="n">
        <v>339</v>
      </c>
      <c r="DP7" s="2" t="n">
        <v>65</v>
      </c>
      <c r="DQ7" s="2" t="n">
        <v>0</v>
      </c>
      <c r="DR7" s="2" t="n">
        <v>298</v>
      </c>
      <c r="DS7" s="2" t="n">
        <v>315</v>
      </c>
      <c r="DT7" s="2" t="n">
        <v>600</v>
      </c>
      <c r="DU7" s="2" t="n">
        <v>172</v>
      </c>
      <c r="DV7" s="2" t="n">
        <v>459</v>
      </c>
      <c r="DW7" s="2" t="n">
        <v>291</v>
      </c>
      <c r="DX7" s="2" t="n">
        <v>147</v>
      </c>
      <c r="DY7" s="2" t="n">
        <v>0</v>
      </c>
      <c r="DZ7" s="2" t="n">
        <v>51</v>
      </c>
      <c r="EA7" s="2" t="n">
        <v>0</v>
      </c>
      <c r="EB7" s="2" t="n">
        <v>0</v>
      </c>
      <c r="EC7" s="2" t="n">
        <v>0</v>
      </c>
      <c r="ED7" s="2" t="n">
        <v>851</v>
      </c>
      <c r="EE7" s="2" t="n">
        <v>15</v>
      </c>
      <c r="EF7" s="2" t="n">
        <v>0</v>
      </c>
      <c r="EG7" s="2" t="n">
        <v>0</v>
      </c>
      <c r="EH7" s="2" t="n">
        <v>1728</v>
      </c>
      <c r="EI7" s="2" t="n">
        <v>1293</v>
      </c>
      <c r="EJ7" s="2" t="n">
        <v>349</v>
      </c>
      <c r="EK7" s="2" t="n">
        <v>27</v>
      </c>
      <c r="EL7" s="2" t="n">
        <v>1009</v>
      </c>
      <c r="EM7" s="2" t="n">
        <v>77</v>
      </c>
      <c r="EN7" s="2" t="n">
        <v>32</v>
      </c>
      <c r="EO7" s="2" t="n">
        <v>318</v>
      </c>
      <c r="EP7" s="2" t="n">
        <v>0</v>
      </c>
      <c r="EQ7" s="2" t="n">
        <v>-800</v>
      </c>
      <c r="ER7" s="2" t="n">
        <v>4486</v>
      </c>
      <c r="ES7" s="2" t="n">
        <v>113</v>
      </c>
      <c r="ET7" s="2" t="n">
        <v>-1176</v>
      </c>
      <c r="EU7" s="2" t="n">
        <v>210</v>
      </c>
      <c r="EV7" s="2" t="n">
        <v>335</v>
      </c>
      <c r="EW7" s="2" t="n">
        <v>-228</v>
      </c>
      <c r="EX7" s="2" t="n">
        <v>0</v>
      </c>
      <c r="EY7" s="2" t="n">
        <v>-138</v>
      </c>
      <c r="EZ7" s="2" t="n">
        <v>20</v>
      </c>
      <c r="FA7" s="2" t="n">
        <v>9</v>
      </c>
      <c r="FB7" s="2" t="n">
        <v>0</v>
      </c>
      <c r="FC7" s="2" t="n">
        <v>5</v>
      </c>
      <c r="FD7" s="2" t="n">
        <v>9</v>
      </c>
      <c r="FE7" s="2" t="n">
        <v>0</v>
      </c>
      <c r="FF7" s="2" t="n">
        <v>0</v>
      </c>
      <c r="FG7" s="2" t="n">
        <v>0</v>
      </c>
      <c r="FH7" s="2" t="n">
        <v>12</v>
      </c>
    </row>
    <row r="8" customFormat="false" ht="14.25" hidden="false" customHeight="false" outlineLevel="0" collapsed="false">
      <c r="A8" s="1" t="s">
        <v>329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</row>
    <row r="9" customFormat="false" ht="14.25" hidden="false" customHeight="false" outlineLevel="0" collapsed="false">
      <c r="A9" s="1" t="s">
        <v>330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331</v>
      </c>
      <c r="B1" s="5" t="s">
        <v>332</v>
      </c>
      <c r="C1" s="5" t="s">
        <v>333</v>
      </c>
      <c r="D1" s="5" t="s">
        <v>334</v>
      </c>
      <c r="E1" s="5" t="s">
        <v>335</v>
      </c>
      <c r="F1" s="6" t="s">
        <v>336</v>
      </c>
      <c r="G1" s="6" t="s">
        <v>337</v>
      </c>
      <c r="H1" s="6" t="s">
        <v>338</v>
      </c>
      <c r="I1" s="5" t="s">
        <v>339</v>
      </c>
      <c r="J1" s="5"/>
      <c r="K1" s="5" t="s">
        <v>340</v>
      </c>
      <c r="L1" s="6" t="s">
        <v>341</v>
      </c>
      <c r="M1" s="7" t="s">
        <v>342</v>
      </c>
      <c r="N1" s="5" t="s">
        <v>343</v>
      </c>
      <c r="P1" s="9" t="s">
        <v>328</v>
      </c>
    </row>
    <row r="2" customFormat="false" ht="13.5" hidden="false" customHeight="true" outlineLevel="0" collapsed="false">
      <c r="A2" s="10" t="s">
        <v>344</v>
      </c>
      <c r="B2" s="11" t="s">
        <v>345</v>
      </c>
      <c r="C2" s="12" t="s">
        <v>346</v>
      </c>
      <c r="D2" s="12" t="s">
        <v>56</v>
      </c>
      <c r="E2" s="12" t="n">
        <f aca="false">IFERROR(INDEX('файл остатки'!$A$5:$FG$265,MATCH($P$1,'файл остатки'!$A$5:$A$228,0),MATCH(D2,'файл остатки'!$A$5:$FG$5,0)), 0)</f>
        <v>768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500</v>
      </c>
      <c r="L2" s="13" t="n">
        <f aca="false">-(H2) / K2</f>
        <v>-0</v>
      </c>
      <c r="M2" s="13" t="n">
        <f aca="false">ROUND(L2, 0)</f>
        <v>-0</v>
      </c>
      <c r="P2" s="14" t="s">
        <v>329</v>
      </c>
      <c r="R2" s="13" t="s">
        <v>347</v>
      </c>
      <c r="S2" s="13" t="n">
        <v>2</v>
      </c>
    </row>
    <row r="5" customFormat="false" ht="13.5" hidden="false" customHeight="true" outlineLevel="0" collapsed="false">
      <c r="A5" s="10" t="s">
        <v>348</v>
      </c>
      <c r="B5" s="11" t="s">
        <v>345</v>
      </c>
      <c r="C5" s="12" t="s">
        <v>349</v>
      </c>
      <c r="D5" s="12" t="s">
        <v>53</v>
      </c>
      <c r="E5" s="12" t="n">
        <f aca="false">IFERROR(INDEX('файл остатки'!$A$5:$FG$265,MATCH($P$1,'файл остатки'!$A$5:$A$228,0),MATCH(D5,'файл остатки'!$A$5:$FG$5,0)), 0)</f>
        <v>29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0</v>
      </c>
      <c r="I5" s="12" t="n">
        <v>0</v>
      </c>
      <c r="K5" s="13" t="n">
        <v>450</v>
      </c>
      <c r="L5" s="13" t="n">
        <f aca="false">-(H5 + H6 + H7 + H8 + H9) / K5</f>
        <v>12.9088888888889</v>
      </c>
      <c r="M5" s="13" t="n">
        <f aca="false">ROUND(L5, 0)</f>
        <v>13</v>
      </c>
      <c r="R5" s="13" t="s">
        <v>350</v>
      </c>
      <c r="S5" s="13" t="n">
        <v>3</v>
      </c>
    </row>
    <row r="6" customFormat="false" ht="13.5" hidden="false" customHeight="false" outlineLevel="0" collapsed="false">
      <c r="A6" s="10"/>
      <c r="B6" s="10"/>
      <c r="C6" s="12" t="s">
        <v>351</v>
      </c>
      <c r="D6" s="12" t="s">
        <v>55</v>
      </c>
      <c r="E6" s="12" t="n">
        <f aca="false">IFERROR(INDEX('файл остатки'!$A$5:$FG$265,MATCH($P$1,'файл остатки'!$A$5:$A$228,0),MATCH(D6,'файл остатки'!$A$5:$FG$5,0)), 0)</f>
        <v>-1345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-1345</v>
      </c>
      <c r="I6" s="12" t="n">
        <v>0</v>
      </c>
    </row>
    <row r="7" customFormat="false" ht="13.5" hidden="false" customHeight="false" outlineLevel="0" collapsed="false">
      <c r="A7" s="10"/>
      <c r="B7" s="10"/>
      <c r="C7" s="12" t="s">
        <v>352</v>
      </c>
      <c r="D7" s="12" t="s">
        <v>57</v>
      </c>
      <c r="E7" s="12" t="n">
        <f aca="false">IFERROR(INDEX('файл остатки'!$A$5:$FG$265,MATCH($P$1,'файл остатки'!$A$5:$A$228,0),MATCH(D7,'файл остатки'!$A$5:$FG$5,0)), 0)</f>
        <v>55</v>
      </c>
      <c r="F7" s="12" t="n">
        <f aca="false">IFERROR(INDEX('файл остатки'!$A$5:$FG$265,MATCH($P$2,'файл остатки'!$A$5:$A$228,0),MATCH(D7,'файл остатки'!$A$5:$FG$5,0)), 0)</f>
        <v>0</v>
      </c>
      <c r="G7" s="12" t="n">
        <v>0</v>
      </c>
      <c r="H7" s="12" t="n">
        <f aca="false">MIN(E7 - G7, 0)</f>
        <v>0</v>
      </c>
      <c r="I7" s="12" t="n">
        <v>0</v>
      </c>
    </row>
    <row r="8" customFormat="false" ht="13.5" hidden="false" customHeight="false" outlineLevel="0" collapsed="false">
      <c r="A8" s="10"/>
      <c r="B8" s="10"/>
      <c r="C8" s="12" t="s">
        <v>353</v>
      </c>
      <c r="D8" s="12" t="s">
        <v>63</v>
      </c>
      <c r="E8" s="12" t="n">
        <f aca="false">IFERROR(INDEX('файл остатки'!$A$5:$FG$265,MATCH($P$1,'файл остатки'!$A$5:$A$228,0),MATCH(D8,'файл остатки'!$A$5:$FG$5,0)), 0)</f>
        <v>-4464</v>
      </c>
      <c r="F8" s="12" t="n">
        <f aca="false">IFERROR(INDEX('файл остатки'!$A$5:$FG$265,MATCH($P$2,'файл остатки'!$A$5:$A$228,0),MATCH(D8,'файл остатки'!$A$5:$FG$5,0)), 0)</f>
        <v>0</v>
      </c>
      <c r="G8" s="12" t="n">
        <v>0</v>
      </c>
      <c r="H8" s="12" t="n">
        <f aca="false">MIN(E8 - G8, 0)</f>
        <v>-4464</v>
      </c>
      <c r="I8" s="12" t="n">
        <v>0</v>
      </c>
    </row>
    <row r="9" customFormat="false" ht="13.5" hidden="false" customHeight="false" outlineLevel="0" collapsed="false">
      <c r="A9" s="10"/>
      <c r="B9" s="10"/>
      <c r="C9" s="12" t="s">
        <v>354</v>
      </c>
      <c r="D9" s="12" t="s">
        <v>64</v>
      </c>
      <c r="E9" s="12" t="n">
        <f aca="false">IFERROR(INDEX('файл остатки'!$A$5:$FG$265,MATCH($P$1,'файл остатки'!$A$5:$A$228,0),MATCH(D9,'файл остатки'!$A$5:$FG$5,0)), 0)</f>
        <v>73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</row>
    <row r="12" customFormat="false" ht="13.5" hidden="false" customHeight="true" outlineLevel="0" collapsed="false">
      <c r="A12" s="10" t="s">
        <v>348</v>
      </c>
      <c r="B12" s="11" t="s">
        <v>345</v>
      </c>
      <c r="C12" s="12" t="s">
        <v>355</v>
      </c>
      <c r="D12" s="12" t="s">
        <v>54</v>
      </c>
      <c r="E12" s="12" t="n">
        <f aca="false">IFERROR(INDEX('файл остатки'!$A$5:$FG$265,MATCH($P$1,'файл остатки'!$A$5:$A$228,0),MATCH(D12,'файл остатки'!$A$5:$FG$5,0)), 0)</f>
        <v>-435</v>
      </c>
      <c r="F12" s="12" t="n">
        <f aca="false">IFERROR(INDEX('файл остатки'!$A$5:$FG$265,MATCH($P$2,'файл остатки'!$A$5:$A$228,0),MATCH(D12,'файл остатки'!$A$5:$FG$5,0)), 0)</f>
        <v>0</v>
      </c>
      <c r="G12" s="12" t="n">
        <v>0</v>
      </c>
      <c r="H12" s="12" t="n">
        <f aca="false">MIN(E12 - G12, 0)</f>
        <v>-435</v>
      </c>
      <c r="I12" s="12" t="n">
        <v>0</v>
      </c>
      <c r="K12" s="13" t="n">
        <v>450</v>
      </c>
      <c r="L12" s="13" t="n">
        <f aca="false">-(H12 + H13) / K12</f>
        <v>4.18666666666667</v>
      </c>
      <c r="M12" s="13" t="n">
        <f aca="false">ROUND(L12, 0)</f>
        <v>4</v>
      </c>
      <c r="R12" s="13" t="s">
        <v>356</v>
      </c>
      <c r="S12" s="13" t="n">
        <v>4</v>
      </c>
    </row>
    <row r="13" customFormat="false" ht="13.5" hidden="false" customHeight="false" outlineLevel="0" collapsed="false">
      <c r="A13" s="10"/>
      <c r="B13" s="10"/>
      <c r="C13" s="12" t="s">
        <v>353</v>
      </c>
      <c r="D13" s="12" t="s">
        <v>62</v>
      </c>
      <c r="E13" s="12" t="n">
        <f aca="false">IFERROR(INDEX('файл остатки'!$A$5:$FG$265,MATCH($P$1,'файл остатки'!$A$5:$A$228,0),MATCH(D13,'файл остатки'!$A$5:$FG$5,0)), 0)</f>
        <v>-1449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-1449</v>
      </c>
      <c r="I13" s="12" t="n">
        <v>0</v>
      </c>
    </row>
    <row r="16" customFormat="false" ht="13.5" hidden="false" customHeight="true" outlineLevel="0" collapsed="false">
      <c r="A16" s="10" t="s">
        <v>357</v>
      </c>
      <c r="B16" s="11" t="s">
        <v>345</v>
      </c>
      <c r="C16" s="12" t="s">
        <v>358</v>
      </c>
      <c r="D16" s="12" t="s">
        <v>65</v>
      </c>
      <c r="E16" s="12" t="n">
        <f aca="false">IFERROR(INDEX('файл остатки'!$A$5:$FG$265,MATCH($P$1,'файл остатки'!$A$5:$A$228,0),MATCH(D16,'файл остатки'!$A$5:$FG$5,0)), 0)</f>
        <v>23</v>
      </c>
      <c r="F16" s="12" t="n">
        <f aca="false">IFERROR(INDEX('файл остатки'!$A$5:$FG$265,MATCH($P$2,'файл остатки'!$A$5:$A$228,0),MATCH(D16,'файл остатки'!$A$5:$FG$5,0)), 0)</f>
        <v>0</v>
      </c>
      <c r="G16" s="12" t="n">
        <v>0</v>
      </c>
      <c r="H16" s="12" t="n">
        <f aca="false">MIN(E16 - G16, 0)</f>
        <v>0</v>
      </c>
      <c r="I16" s="12" t="n">
        <v>0</v>
      </c>
      <c r="K16" s="13" t="n">
        <v>350</v>
      </c>
      <c r="L16" s="13" t="n">
        <f aca="false">-(H16 + H17) / K16</f>
        <v>-0</v>
      </c>
      <c r="M16" s="13" t="n">
        <f aca="false">ROUND(L16, 0)</f>
        <v>-0</v>
      </c>
      <c r="R16" s="13" t="s">
        <v>359</v>
      </c>
      <c r="S16" s="13" t="n">
        <v>5</v>
      </c>
    </row>
    <row r="17" customFormat="false" ht="13.5" hidden="false" customHeight="false" outlineLevel="0" collapsed="false">
      <c r="A17" s="10"/>
      <c r="B17" s="10"/>
      <c r="C17" s="12" t="s">
        <v>360</v>
      </c>
      <c r="D17" s="12" t="s">
        <v>66</v>
      </c>
      <c r="E17" s="12" t="n">
        <f aca="false">IFERROR(INDEX('файл остатки'!$A$5:$FG$265,MATCH($P$1,'файл остатки'!$A$5:$A$228,0),MATCH(D17,'файл остатки'!$A$5:$FG$5,0)), 0)</f>
        <v>40</v>
      </c>
      <c r="F17" s="12" t="n">
        <f aca="false">IFERROR(INDEX('файл остатки'!$A$5:$FG$265,MATCH($P$2,'файл остатки'!$A$5:$A$228,0),MATCH(D17,'файл остатки'!$A$5:$FG$5,0)), 0)</f>
        <v>0</v>
      </c>
      <c r="G17" s="12" t="n">
        <v>0</v>
      </c>
      <c r="H17" s="12" t="n">
        <f aca="false">MIN(E17 - G17, 0)</f>
        <v>0</v>
      </c>
      <c r="I17" s="12" t="n">
        <v>0</v>
      </c>
    </row>
    <row r="20" customFormat="false" ht="13.5" hidden="false" customHeight="true" outlineLevel="0" collapsed="false">
      <c r="A20" s="10" t="s">
        <v>361</v>
      </c>
      <c r="B20" s="11" t="s">
        <v>345</v>
      </c>
      <c r="C20" s="12" t="s">
        <v>358</v>
      </c>
      <c r="D20" s="12" t="s">
        <v>67</v>
      </c>
      <c r="E20" s="12" t="n">
        <f aca="false">IFERROR(INDEX('файл остатки'!$A$5:$FG$265,MATCH($P$1,'файл остатки'!$A$5:$A$228,0),MATCH(D20,'файл остатки'!$A$5:$FG$5,0)), 0)</f>
        <v>-161</v>
      </c>
      <c r="F20" s="12" t="n">
        <f aca="false">IFERROR(INDEX('файл остатки'!$A$5:$FG$265,MATCH($P$2,'файл остатки'!$A$5:$A$228,0),MATCH(D20,'файл остатки'!$A$5:$FG$5,0)), 0)</f>
        <v>0</v>
      </c>
      <c r="G20" s="12" t="n">
        <v>0</v>
      </c>
      <c r="H20" s="12" t="n">
        <f aca="false">MIN(E20 - G20, 0)</f>
        <v>-161</v>
      </c>
      <c r="I20" s="12" t="n">
        <v>0</v>
      </c>
      <c r="K20" s="13" t="n">
        <v>350</v>
      </c>
      <c r="L20" s="13" t="n">
        <f aca="false">-(H20 + H21) / K20</f>
        <v>0.517142857142857</v>
      </c>
      <c r="M20" s="13" t="n">
        <f aca="false">ROUND(L20, 0)</f>
        <v>1</v>
      </c>
      <c r="R20" s="13" t="s">
        <v>362</v>
      </c>
      <c r="S20" s="13" t="n">
        <v>6</v>
      </c>
    </row>
    <row r="21" customFormat="false" ht="13.5" hidden="false" customHeight="false" outlineLevel="0" collapsed="false">
      <c r="A21" s="10"/>
      <c r="B21" s="10"/>
      <c r="C21" s="12" t="s">
        <v>360</v>
      </c>
      <c r="D21" s="12" t="s">
        <v>68</v>
      </c>
      <c r="E21" s="12" t="n">
        <f aca="false">IFERROR(INDEX('файл остатки'!$A$5:$FG$265,MATCH($P$1,'файл остатки'!$A$5:$A$228,0),MATCH(D21,'файл остатки'!$A$5:$FG$5,0)), 0)</f>
        <v>-20</v>
      </c>
      <c r="F21" s="12" t="n">
        <f aca="false">IFERROR(INDEX('файл остатки'!$A$5:$FG$265,MATCH($P$2,'файл остатки'!$A$5:$A$228,0),MATCH(D21,'файл остатки'!$A$5:$FG$5,0)), 0)</f>
        <v>0</v>
      </c>
      <c r="G21" s="12" t="n">
        <v>0</v>
      </c>
      <c r="H21" s="12" t="n">
        <f aca="false">MIN(E21 - G21, 0)</f>
        <v>-20</v>
      </c>
      <c r="I21" s="12" t="n">
        <v>0</v>
      </c>
    </row>
    <row r="24" customFormat="false" ht="13.5" hidden="false" customHeight="true" outlineLevel="0" collapsed="false">
      <c r="A24" s="10" t="s">
        <v>363</v>
      </c>
      <c r="B24" s="11" t="s">
        <v>345</v>
      </c>
      <c r="C24" s="12" t="s">
        <v>360</v>
      </c>
      <c r="D24" s="12" t="s">
        <v>69</v>
      </c>
      <c r="E24" s="12" t="n">
        <f aca="false">IFERROR(INDEX('файл остатки'!$A$5:$FG$265,MATCH($P$1,'файл остатки'!$A$5:$A$228,0),MATCH(D24,'файл остатки'!$A$5:$FG$5,0)), 0)</f>
        <v>94</v>
      </c>
      <c r="F24" s="12" t="n">
        <f aca="false">IFERROR(INDEX('файл остатки'!$A$5:$FG$265,MATCH($P$2,'файл остатки'!$A$5:$A$228,0),MATCH(D24,'файл остатки'!$A$5:$FG$5,0)), 0)</f>
        <v>0</v>
      </c>
      <c r="G24" s="12" t="n">
        <v>0</v>
      </c>
      <c r="H24" s="12" t="n">
        <f aca="false">MIN(E24 - G24, 0)</f>
        <v>0</v>
      </c>
      <c r="I24" s="12" t="n">
        <v>0</v>
      </c>
      <c r="K24" s="13" t="n">
        <v>350</v>
      </c>
      <c r="L24" s="13" t="n">
        <f aca="false">-(H24 + H25) / K24</f>
        <v>0.114285714285714</v>
      </c>
      <c r="M24" s="13" t="n">
        <f aca="false">ROUND(L24, 0)</f>
        <v>0</v>
      </c>
      <c r="R24" s="13" t="s">
        <v>364</v>
      </c>
      <c r="S24" s="13" t="n">
        <v>7</v>
      </c>
    </row>
    <row r="25" customFormat="false" ht="13.5" hidden="false" customHeight="false" outlineLevel="0" collapsed="false">
      <c r="A25" s="10"/>
      <c r="B25" s="10"/>
      <c r="C25" s="12" t="s">
        <v>354</v>
      </c>
      <c r="D25" s="12" t="s">
        <v>70</v>
      </c>
      <c r="E25" s="12" t="n">
        <f aca="false">IFERROR(INDEX('файл остатки'!$A$5:$FG$265,MATCH($P$1,'файл остатки'!$A$5:$A$228,0),MATCH(D25,'файл остатки'!$A$5:$FG$5,0)), 0)</f>
        <v>-40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-40</v>
      </c>
      <c r="I25" s="12" t="n">
        <v>0</v>
      </c>
    </row>
    <row r="28" customFormat="false" ht="13.5" hidden="false" customHeight="false" outlineLevel="0" collapsed="false">
      <c r="A28" s="10" t="s">
        <v>365</v>
      </c>
      <c r="B28" s="11" t="s">
        <v>345</v>
      </c>
      <c r="C28" s="12" t="s">
        <v>358</v>
      </c>
      <c r="D28" s="12" t="s">
        <v>59</v>
      </c>
      <c r="E28" s="12" t="n">
        <f aca="false">IFERROR(INDEX('файл остатки'!$A$5:$FG$265,MATCH($P$1,'файл остатки'!$A$5:$A$228,0),MATCH(D28,'файл остатки'!$A$5:$FG$5,0)), 0)</f>
        <v>-198</v>
      </c>
      <c r="F28" s="12" t="n">
        <f aca="false">IFERROR(INDEX('файл остатки'!$A$5:$FG$265,MATCH($P$2,'файл остатки'!$A$5:$A$228,0),MATCH(D28,'файл остатки'!$A$5:$FG$5,0)), 0)</f>
        <v>0</v>
      </c>
      <c r="G28" s="12" t="n">
        <v>0</v>
      </c>
      <c r="H28" s="12" t="n">
        <f aca="false">MIN(E28 - G28, 0)</f>
        <v>-198</v>
      </c>
      <c r="I28" s="12" t="n">
        <v>0</v>
      </c>
      <c r="K28" s="13" t="n">
        <v>350</v>
      </c>
      <c r="L28" s="13" t="n">
        <f aca="false">-(H28) / K28</f>
        <v>0.565714285714286</v>
      </c>
      <c r="M28" s="13" t="n">
        <f aca="false">ROUND(L28, 0)</f>
        <v>1</v>
      </c>
      <c r="R28" s="13" t="s">
        <v>366</v>
      </c>
      <c r="S28" s="13" t="n">
        <v>10</v>
      </c>
    </row>
    <row r="31" customFormat="false" ht="13.5" hidden="false" customHeight="false" outlineLevel="0" collapsed="false">
      <c r="A31" s="10" t="s">
        <v>365</v>
      </c>
      <c r="B31" s="11" t="s">
        <v>345</v>
      </c>
      <c r="C31" s="12" t="s">
        <v>367</v>
      </c>
      <c r="D31" s="12" t="s">
        <v>58</v>
      </c>
      <c r="E31" s="12" t="n">
        <f aca="false">IFERROR(INDEX('файл остатки'!$A$5:$FG$265,MATCH($P$1,'файл остатки'!$A$5:$A$228,0),MATCH(D31,'файл остатки'!$A$5:$FG$5,0)), 0)</f>
        <v>256</v>
      </c>
      <c r="F31" s="12" t="n">
        <f aca="false">IFERROR(INDEX('файл остатки'!$A$5:$FG$265,MATCH($P$2,'файл остатки'!$A$5:$A$228,0),MATCH(D31,'файл остатки'!$A$5:$FG$5,0)), 0)</f>
        <v>0</v>
      </c>
      <c r="G31" s="12" t="n">
        <v>0</v>
      </c>
      <c r="H31" s="12" t="n">
        <f aca="false">MIN(E31 - G31, 0)</f>
        <v>0</v>
      </c>
      <c r="I31" s="12" t="n">
        <v>0</v>
      </c>
      <c r="K31" s="13" t="n">
        <v>350</v>
      </c>
      <c r="L31" s="13" t="n">
        <f aca="false">-(H31) / K31</f>
        <v>-0</v>
      </c>
      <c r="M31" s="13" t="n">
        <f aca="false">ROUND(L31, 0)</f>
        <v>-0</v>
      </c>
      <c r="R31" s="13" t="s">
        <v>368</v>
      </c>
      <c r="S31" s="13" t="n">
        <v>11</v>
      </c>
    </row>
    <row r="34" customFormat="false" ht="13.5" hidden="false" customHeight="false" outlineLevel="0" collapsed="false">
      <c r="A34" s="10" t="s">
        <v>365</v>
      </c>
      <c r="B34" s="11" t="s">
        <v>345</v>
      </c>
      <c r="C34" s="12" t="s">
        <v>353</v>
      </c>
      <c r="D34" s="12" t="s">
        <v>60</v>
      </c>
      <c r="E34" s="12" t="n">
        <f aca="false">IFERROR(INDEX('файл остатки'!$A$5:$FG$265,MATCH($P$1,'файл остатки'!$A$5:$A$228,0),MATCH(D34,'файл остатки'!$A$5:$FG$5,0)), 0)</f>
        <v>999</v>
      </c>
      <c r="F34" s="12" t="n">
        <f aca="false">IFERROR(INDEX('файл остатки'!$A$5:$FG$265,MATCH($P$2,'файл остатки'!$A$5:$A$228,0),MATCH(D34,'файл остатки'!$A$5:$FG$5,0)), 0)</f>
        <v>0</v>
      </c>
      <c r="G34" s="12" t="n">
        <v>0</v>
      </c>
      <c r="H34" s="12" t="n">
        <f aca="false">MIN(E34 - G34, 0)</f>
        <v>0</v>
      </c>
      <c r="I34" s="12" t="n">
        <v>0</v>
      </c>
      <c r="K34" s="13" t="n">
        <v>350</v>
      </c>
      <c r="L34" s="13" t="n">
        <f aca="false">-(H34) / K34</f>
        <v>-0</v>
      </c>
      <c r="M34" s="13" t="n">
        <f aca="false">ROUND(L34, 0)</f>
        <v>-0</v>
      </c>
      <c r="R34" s="13" t="s">
        <v>369</v>
      </c>
      <c r="S34" s="13" t="n">
        <v>15</v>
      </c>
    </row>
    <row r="37" customFormat="false" ht="13.5" hidden="false" customHeight="false" outlineLevel="0" collapsed="false">
      <c r="A37" s="10" t="s">
        <v>344</v>
      </c>
      <c r="B37" s="11" t="s">
        <v>345</v>
      </c>
      <c r="C37" s="12" t="s">
        <v>346</v>
      </c>
      <c r="D37" s="12" t="s">
        <v>61</v>
      </c>
      <c r="E37" s="12" t="n">
        <f aca="false">IFERROR(INDEX('файл остатки'!$A$5:$FG$265,MATCH($P$1,'файл остатки'!$A$5:$A$228,0),MATCH(D37,'файл остатки'!$A$5:$FG$5,0)), 0)</f>
        <v>-320</v>
      </c>
      <c r="F37" s="12" t="n">
        <f aca="false">IFERROR(INDEX('файл остатки'!$A$5:$FG$265,MATCH($P$2,'файл остатки'!$A$5:$A$228,0),MATCH(D37,'файл остатки'!$A$5:$FG$5,0)), 0)</f>
        <v>0</v>
      </c>
      <c r="G37" s="12" t="n">
        <v>0</v>
      </c>
      <c r="H37" s="12" t="n">
        <f aca="false">MIN(E37 - G37, 0)</f>
        <v>-320</v>
      </c>
      <c r="I37" s="12" t="n">
        <v>0</v>
      </c>
      <c r="K37" s="13" t="n">
        <v>500</v>
      </c>
      <c r="L37" s="13" t="n">
        <f aca="false">-(H37) / K37</f>
        <v>0.64</v>
      </c>
      <c r="M37" s="13" t="n">
        <f aca="false">ROUND(L37, 0)</f>
        <v>1</v>
      </c>
      <c r="R37" s="13" t="s">
        <v>370</v>
      </c>
      <c r="S37" s="13" t="n">
        <v>16</v>
      </c>
    </row>
    <row r="40" customFormat="false" ht="13.5" hidden="false" customHeight="false" outlineLevel="0" collapsed="false">
      <c r="A40" s="10" t="s">
        <v>365</v>
      </c>
      <c r="B40" s="11" t="s">
        <v>345</v>
      </c>
      <c r="C40" s="12" t="s">
        <v>353</v>
      </c>
      <c r="D40" s="12" t="s">
        <v>71</v>
      </c>
      <c r="E40" s="12" t="n">
        <f aca="false">IFERROR(INDEX('файл остатки'!$A$5:$FG$265,MATCH($P$1,'файл остатки'!$A$5:$A$228,0),MATCH(D40,'файл остатки'!$A$5:$FG$5,0)), 0)</f>
        <v>0</v>
      </c>
      <c r="F40" s="12" t="n">
        <f aca="false">IFERROR(INDEX('файл остатки'!$A$5:$FG$265,MATCH($P$2,'файл остатки'!$A$5:$A$228,0),MATCH(D40,'файл остатки'!$A$5:$FG$5,0)), 0)</f>
        <v>0</v>
      </c>
      <c r="G40" s="12" t="n">
        <v>0</v>
      </c>
      <c r="H40" s="12" t="n">
        <f aca="false">MIN(E40 - G40, 0)</f>
        <v>0</v>
      </c>
      <c r="I40" s="12" t="n">
        <v>0</v>
      </c>
      <c r="K40" s="13" t="n">
        <v>350</v>
      </c>
      <c r="L40" s="13" t="n">
        <f aca="false">-(H40) / K40</f>
        <v>-0</v>
      </c>
      <c r="M40" s="13" t="n">
        <f aca="false">ROUND(L40, 0)</f>
        <v>-0</v>
      </c>
      <c r="R40" s="13" t="s">
        <v>371</v>
      </c>
      <c r="S40" s="13" t="n">
        <v>18</v>
      </c>
    </row>
  </sheetData>
  <mergeCells count="10">
    <mergeCell ref="A5:A9"/>
    <mergeCell ref="B5:B9"/>
    <mergeCell ref="A12:A13"/>
    <mergeCell ref="B12:B13"/>
    <mergeCell ref="A16:A17"/>
    <mergeCell ref="B16:B17"/>
    <mergeCell ref="A20:A21"/>
    <mergeCell ref="B20:B21"/>
    <mergeCell ref="A24:A25"/>
    <mergeCell ref="B24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2" topLeftCell="Q3" activePane="bottomLeft" state="frozen"/>
      <selection pane="topLeft" activeCell="A1" activeCellId="0" sqref="A1"/>
      <selection pane="bottomLeft" activeCell="E27" activeCellId="0" sqref="E27"/>
    </sheetView>
  </sheetViews>
  <sheetFormatPr defaultColWidth="8.54296875" defaultRowHeight="13.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43.17"/>
    <col collapsed="false" customWidth="true" hidden="false" outlineLevel="0" max="5" min="5" style="15" width="10.27"/>
    <col collapsed="false" customWidth="true" hidden="false" outlineLevel="0" max="6" min="6" style="15" width="8.72"/>
    <col collapsed="false" customWidth="true" hidden="false" outlineLevel="0" max="8" min="7" style="16" width="8.72"/>
    <col collapsed="false" customWidth="true" hidden="true" outlineLevel="0" max="9" min="9" style="2" width="3"/>
    <col collapsed="false" customWidth="true" hidden="true" outlineLevel="0" max="10" min="10" style="2" width="5"/>
    <col collapsed="false" customWidth="true" hidden="true" outlineLevel="0" max="11" min="11" style="2" width="4"/>
    <col collapsed="false" customWidth="true" hidden="true" outlineLevel="0" max="12" min="12" style="2" width="3.82"/>
    <col collapsed="false" customWidth="true" hidden="true" outlineLevel="0" max="13" min="13" style="2" width="8.27"/>
    <col collapsed="false" customWidth="false" hidden="true" outlineLevel="0" max="15" min="14" style="2" width="8.54"/>
    <col collapsed="false" customWidth="false" hidden="false" outlineLevel="0" max="16" min="16" style="15" width="8.54"/>
    <col collapsed="false" customWidth="true" hidden="false" outlineLevel="0" max="17" min="17" style="2" width="17.15"/>
    <col collapsed="false" customWidth="true" hidden="false" outlineLevel="0" max="18" min="18" style="2" width="16.89"/>
    <col collapsed="false" customWidth="true" hidden="false" outlineLevel="0" max="19" min="19" style="2" width="17.02"/>
    <col collapsed="false" customWidth="true" hidden="false" outlineLevel="0" max="1024" min="1014" style="2" width="9.14"/>
  </cols>
  <sheetData>
    <row r="1" customFormat="false" ht="33.75" hidden="false" customHeight="true" outlineLevel="0" collapsed="false">
      <c r="A1" s="17" t="s">
        <v>372</v>
      </c>
      <c r="B1" s="18" t="s">
        <v>331</v>
      </c>
      <c r="C1" s="18" t="s">
        <v>373</v>
      </c>
      <c r="D1" s="18" t="s">
        <v>374</v>
      </c>
      <c r="E1" s="19" t="s">
        <v>375</v>
      </c>
      <c r="F1" s="19" t="s">
        <v>376</v>
      </c>
      <c r="G1" s="20" t="s">
        <v>377</v>
      </c>
      <c r="H1" s="20" t="s">
        <v>378</v>
      </c>
      <c r="I1" s="21"/>
      <c r="K1" s="21"/>
      <c r="L1" s="21"/>
      <c r="M1" s="21"/>
      <c r="P1" s="22" t="s">
        <v>379</v>
      </c>
      <c r="Q1" s="23" t="s">
        <v>380</v>
      </c>
      <c r="R1" s="24" t="s">
        <v>381</v>
      </c>
      <c r="S1" s="25" t="s">
        <v>382</v>
      </c>
    </row>
    <row r="2" customFormat="false" ht="28.5" hidden="false" customHeight="true" outlineLevel="0" collapsed="false">
      <c r="A2" s="17"/>
      <c r="B2" s="18"/>
      <c r="C2" s="18"/>
      <c r="D2" s="18"/>
      <c r="E2" s="19"/>
      <c r="F2" s="19"/>
      <c r="G2" s="20"/>
      <c r="H2" s="20"/>
      <c r="I2" s="21" t="s">
        <v>383</v>
      </c>
      <c r="K2" s="21" t="s">
        <v>384</v>
      </c>
      <c r="L2" s="21" t="s">
        <v>385</v>
      </c>
      <c r="M2" s="21" t="n">
        <v>0</v>
      </c>
      <c r="P2" s="22"/>
      <c r="Q2" s="26" t="n">
        <v>160623</v>
      </c>
      <c r="R2" s="27" t="n">
        <f aca="false">SUMPRODUCT(G3:G122, P3:P122)</f>
        <v>663000</v>
      </c>
      <c r="S2" s="28" t="n">
        <f aca="false">Q2-R2</f>
        <v>-502377</v>
      </c>
    </row>
    <row r="3" customFormat="false" ht="13.5" hidden="false" customHeight="true" outlineLevel="0" collapsed="false">
      <c r="A3" s="29" t="n">
        <f aca="true">IF(I3="-", "", 1 + SUM(INDIRECT(ADDRESS(2,COLUMN(L3)) &amp; ":" &amp; ADDRESS(ROW(),COLUMN(L3)))))</f>
        <v>1</v>
      </c>
      <c r="B3" s="30" t="str">
        <f aca="false">IF(D3="","",VLOOKUP(D3,SKU!$A$1:$B$150,2,0))</f>
        <v>25, </v>
      </c>
      <c r="C3" s="31" t="n">
        <f aca="false">IF(D3="","",VLOOKUP(D3,SKU!$A$1:$C$150,3,0))</f>
        <v>350</v>
      </c>
      <c r="D3" s="32" t="s">
        <v>59</v>
      </c>
      <c r="E3" s="32" t="n">
        <v>350</v>
      </c>
      <c r="F3" s="33" t="str">
        <f aca="false">IF(I3 = "-", P3 * (O3 - N2), "")</f>
        <v/>
      </c>
      <c r="G3" s="34" t="str">
        <f aca="false">IF(I3 = "-", P3 * 6500,"")</f>
        <v/>
      </c>
      <c r="H3" s="34" t="str">
        <f aca="true">IF(I3 = "-", INDIRECT("C" &amp; ROW() - 1) ,"")</f>
        <v/>
      </c>
      <c r="J3" s="15"/>
      <c r="L3" s="2" t="n">
        <f aca="false">IF(I3="-",P3,0)</f>
        <v>0</v>
      </c>
      <c r="N3" s="2" t="n">
        <f aca="true">IF(I3 = "-", 0, INDIRECT("N" &amp; ROW() - 1) + E3)</f>
        <v>350</v>
      </c>
      <c r="O3" s="2" t="n">
        <f aca="true">IF(I3 = "-", INDIRECT("C" &amp; ROW() - 1),0)</f>
        <v>0</v>
      </c>
      <c r="P3" s="35"/>
    </row>
    <row r="4" customFormat="false" ht="13.5" hidden="false" customHeight="true" outlineLevel="0" collapsed="false">
      <c r="A4" s="2" t="str">
        <f aca="true">IF(I4="", "", IF(I4="-", "", 1 + SUM(INDIRECT(ADDRESS(2,COLUMN(L4)) &amp; ":" &amp; ADDRESS(ROW(),COLUMN(L4))))))</f>
        <v/>
      </c>
      <c r="B4" s="36" t="str">
        <f aca="false">IF(D4="","",VLOOKUP(D4,SKU!$A$1:$B$150,2,0))</f>
        <v>-</v>
      </c>
      <c r="C4" s="37" t="s">
        <v>386</v>
      </c>
      <c r="D4" s="38" t="s">
        <v>386</v>
      </c>
      <c r="F4" s="33" t="n">
        <f aca="false">IF(I4 = "-", P4 * (O4 - N3), "")</f>
        <v>0</v>
      </c>
      <c r="G4" s="34" t="n">
        <f aca="false">IF(I4 = "-", P4 * 6500,"")</f>
        <v>6500</v>
      </c>
      <c r="H4" s="34" t="n">
        <f aca="true">IF(I4 = "-", INDIRECT("C" &amp; ROW() - 1) ,"")</f>
        <v>350</v>
      </c>
      <c r="I4" s="38" t="s">
        <v>386</v>
      </c>
      <c r="J4" s="15"/>
      <c r="L4" s="15" t="n">
        <f aca="false">IF(I4="-",P4,0)</f>
        <v>1</v>
      </c>
      <c r="N4" s="2" t="n">
        <f aca="true">IF(I4 = "-", 0, INDIRECT("N" &amp; ROW() - 1) + E4)</f>
        <v>0</v>
      </c>
      <c r="O4" s="2" t="n">
        <f aca="true">IF(I4 = "-", INDIRECT("C" &amp; ROW() - 1),0)</f>
        <v>350</v>
      </c>
      <c r="P4" s="39" t="n">
        <v>1</v>
      </c>
    </row>
    <row r="5" customFormat="false" ht="13.5" hidden="false" customHeight="true" outlineLevel="0" collapsed="false">
      <c r="A5" s="29" t="n">
        <f aca="true">IF(I5="-", "", 1 + SUM(INDIRECT(ADDRESS(2,COLUMN(L5)) &amp; ":" &amp; ADDRESS(ROW(),COLUMN(L5)))))</f>
        <v>2</v>
      </c>
      <c r="B5" s="30" t="str">
        <f aca="false">IF(D5="","",VLOOKUP(D5,SKU!$A$1:$B$150,2,0))</f>
        <v>45, </v>
      </c>
      <c r="C5" s="31" t="n">
        <f aca="false">IF(D5="","",VLOOKUP(D5,SKU!$A$1:$C$150,3,0))</f>
        <v>450</v>
      </c>
      <c r="D5" s="32" t="s">
        <v>54</v>
      </c>
      <c r="E5" s="32" t="n">
        <v>435</v>
      </c>
      <c r="F5" s="33" t="str">
        <f aca="false">IF(I5 = "-", P5 * (O5 - N4), "")</f>
        <v/>
      </c>
      <c r="G5" s="34" t="str">
        <f aca="false">IF(I5 = "-", P5 * 6500,"")</f>
        <v/>
      </c>
      <c r="H5" s="34" t="str">
        <f aca="true">IF(I5 = "-", INDIRECT("C" &amp; ROW() - 1) ,"")</f>
        <v/>
      </c>
      <c r="J5" s="15"/>
      <c r="L5" s="2" t="n">
        <f aca="false">IF(I5="-",P5,0)</f>
        <v>0</v>
      </c>
      <c r="N5" s="2" t="n">
        <f aca="true">IF(I5 = "-", 0, INDIRECT("N" &amp; ROW() - 1) + E5)</f>
        <v>435</v>
      </c>
      <c r="O5" s="2" t="n">
        <f aca="true">IF(I5 = "-", INDIRECT("C" &amp; ROW() - 1),0)</f>
        <v>0</v>
      </c>
      <c r="P5" s="35"/>
    </row>
    <row r="6" customFormat="false" ht="13.5" hidden="false" customHeight="true" outlineLevel="0" collapsed="false">
      <c r="A6" s="29" t="n">
        <f aca="true">IF(I6="-", "", 1 + SUM(INDIRECT(ADDRESS(2,COLUMN(L6)) &amp; ":" &amp; ADDRESS(ROW(),COLUMN(L6)))))</f>
        <v>2</v>
      </c>
      <c r="B6" s="30" t="str">
        <f aca="false">IF(D6="","",VLOOKUP(D6,SKU!$A$1:$B$150,2,0))</f>
        <v>45, </v>
      </c>
      <c r="C6" s="31" t="n">
        <f aca="false">IF(D6="","",VLOOKUP(D6,SKU!$A$1:$C$150,3,0))</f>
        <v>450</v>
      </c>
      <c r="D6" s="32" t="s">
        <v>62</v>
      </c>
      <c r="E6" s="32" t="n">
        <v>15</v>
      </c>
      <c r="F6" s="33" t="str">
        <f aca="false">IF(I6 = "-", P6 * (O6 - N5), "")</f>
        <v/>
      </c>
      <c r="G6" s="34" t="str">
        <f aca="false">IF(I6 = "-", P6 * 6500,"")</f>
        <v/>
      </c>
      <c r="H6" s="34" t="str">
        <f aca="true">IF(I6 = "-", INDIRECT("C" &amp; ROW() - 1) ,"")</f>
        <v/>
      </c>
      <c r="J6" s="15"/>
      <c r="L6" s="2" t="n">
        <f aca="false">IF(I6="-",P6,0)</f>
        <v>0</v>
      </c>
      <c r="N6" s="2" t="n">
        <f aca="true">IF(I6 = "-", 0, INDIRECT("N" &amp; ROW() - 1) + E6)</f>
        <v>450</v>
      </c>
      <c r="O6" s="2" t="n">
        <f aca="true">IF(I6 = "-", INDIRECT("C" &amp; ROW() - 1),0)</f>
        <v>0</v>
      </c>
      <c r="P6" s="35"/>
    </row>
    <row r="7" customFormat="false" ht="13.5" hidden="false" customHeight="true" outlineLevel="0" collapsed="false">
      <c r="A7" s="2" t="str">
        <f aca="true">IF(I7="", "", IF(I7="-", "", 1 + SUM(INDIRECT(ADDRESS(2,COLUMN(L7)) &amp; ":" &amp; ADDRESS(ROW(),COLUMN(L7))))))</f>
        <v/>
      </c>
      <c r="B7" s="36" t="str">
        <f aca="false">IF(D7="","",VLOOKUP(D7,SKU!$A$1:$B$150,2,0))</f>
        <v>-</v>
      </c>
      <c r="C7" s="37" t="s">
        <v>386</v>
      </c>
      <c r="D7" s="38" t="s">
        <v>386</v>
      </c>
      <c r="F7" s="33" t="n">
        <f aca="false">IF(I7 = "-", P7 * (O7 - N6), "")</f>
        <v>0</v>
      </c>
      <c r="G7" s="34" t="n">
        <f aca="false">IF(I7 = "-", P7 * 6500,"")</f>
        <v>6500</v>
      </c>
      <c r="H7" s="34" t="n">
        <f aca="true">IF(I7 = "-", INDIRECT("C" &amp; ROW() - 1) ,"")</f>
        <v>450</v>
      </c>
      <c r="I7" s="38" t="s">
        <v>386</v>
      </c>
      <c r="J7" s="15"/>
      <c r="L7" s="15" t="n">
        <f aca="false">IF(I7="-",P7,0)</f>
        <v>1</v>
      </c>
      <c r="N7" s="2" t="n">
        <f aca="true">IF(I7 = "-", 0, INDIRECT("N" &amp; ROW() - 1) + E7)</f>
        <v>0</v>
      </c>
      <c r="O7" s="2" t="n">
        <f aca="true">IF(I7 = "-", INDIRECT("C" &amp; ROW() - 1),0)</f>
        <v>450</v>
      </c>
      <c r="P7" s="39" t="n">
        <v>1</v>
      </c>
    </row>
    <row r="8" customFormat="false" ht="13.5" hidden="false" customHeight="true" outlineLevel="0" collapsed="false">
      <c r="A8" s="29" t="n">
        <f aca="true">IF(I8="-", "", 1 + SUM(INDIRECT(ADDRESS(2,COLUMN(L8)) &amp; ":" &amp; ADDRESS(ROW(),COLUMN(L8)))))</f>
        <v>3</v>
      </c>
      <c r="B8" s="30" t="str">
        <f aca="false">IF(D8="","",VLOOKUP(D8,SKU!$A$1:$B$150,2,0))</f>
        <v>45, </v>
      </c>
      <c r="C8" s="31" t="n">
        <f aca="false">IF(D8="","",VLOOKUP(D8,SKU!$A$1:$C$150,3,0))</f>
        <v>450</v>
      </c>
      <c r="D8" s="32" t="s">
        <v>62</v>
      </c>
      <c r="E8" s="32" t="n">
        <v>450</v>
      </c>
      <c r="F8" s="33" t="str">
        <f aca="false">IF(I8 = "-", P8 * (O8 - N7), "")</f>
        <v/>
      </c>
      <c r="G8" s="34" t="str">
        <f aca="false">IF(I8 = "-", P8 * 6500,"")</f>
        <v/>
      </c>
      <c r="H8" s="34" t="str">
        <f aca="true">IF(I8 = "-", INDIRECT("C" &amp; ROW() - 1) ,"")</f>
        <v/>
      </c>
      <c r="J8" s="15"/>
      <c r="L8" s="2" t="n">
        <f aca="false">IF(I8="-",P8,0)</f>
        <v>0</v>
      </c>
      <c r="N8" s="2" t="n">
        <f aca="true">IF(I8 = "-", 0, INDIRECT("N" &amp; ROW() - 1) + E8)</f>
        <v>450</v>
      </c>
      <c r="O8" s="2" t="n">
        <f aca="true">IF(I8 = "-", INDIRECT("C" &amp; ROW() - 1),0)</f>
        <v>0</v>
      </c>
      <c r="P8" s="35"/>
    </row>
    <row r="9" customFormat="false" ht="13.5" hidden="false" customHeight="true" outlineLevel="0" collapsed="false">
      <c r="A9" s="2" t="str">
        <f aca="true">IF(I9="", "", IF(I9="-", "", 1 + SUM(INDIRECT(ADDRESS(2,COLUMN(L9)) &amp; ":" &amp; ADDRESS(ROW(),COLUMN(L9))))))</f>
        <v/>
      </c>
      <c r="B9" s="36" t="str">
        <f aca="false">IF(D9="","",VLOOKUP(D9,SKU!$A$1:$B$150,2,0))</f>
        <v>-</v>
      </c>
      <c r="C9" s="37" t="s">
        <v>386</v>
      </c>
      <c r="D9" s="38" t="s">
        <v>386</v>
      </c>
      <c r="F9" s="33" t="n">
        <f aca="false">IF(I9 = "-", P9 * (O9 - N8), "")</f>
        <v>0</v>
      </c>
      <c r="G9" s="34" t="n">
        <f aca="false">IF(I9 = "-", P9 * 6500,"")</f>
        <v>19500</v>
      </c>
      <c r="H9" s="34" t="n">
        <f aca="true">IF(I9 = "-", INDIRECT("C" &amp; ROW() - 1) ,"")</f>
        <v>450</v>
      </c>
      <c r="I9" s="38" t="s">
        <v>386</v>
      </c>
      <c r="L9" s="15" t="n">
        <f aca="false">IF(I9="-",P9,0)</f>
        <v>3</v>
      </c>
      <c r="N9" s="2" t="n">
        <f aca="true">IF(I9 = "-", 0, INDIRECT("N" &amp; ROW() - 1) + E9)</f>
        <v>0</v>
      </c>
      <c r="O9" s="2" t="n">
        <f aca="true">IF(I9 = "-", INDIRECT("C" &amp; ROW() - 1),0)</f>
        <v>450</v>
      </c>
      <c r="P9" s="39" t="n">
        <v>3</v>
      </c>
    </row>
    <row r="10" customFormat="false" ht="13.5" hidden="false" customHeight="true" outlineLevel="0" collapsed="false">
      <c r="A10" s="29" t="n">
        <f aca="true">IF(I10="-", "", 1 + SUM(INDIRECT(ADDRESS(2,COLUMN(L10)) &amp; ":" &amp; ADDRESS(ROW(),COLUMN(L10)))))</f>
        <v>6</v>
      </c>
      <c r="B10" s="30" t="str">
        <f aca="false">IF(D10="","",VLOOKUP(D10,SKU!$A$1:$B$150,2,0))</f>
        <v>45, </v>
      </c>
      <c r="C10" s="31" t="n">
        <f aca="false">IF(D10="","",VLOOKUP(D10,SKU!$A$1:$C$150,3,0))</f>
        <v>450</v>
      </c>
      <c r="D10" s="32" t="s">
        <v>62</v>
      </c>
      <c r="E10" s="32" t="n">
        <v>450</v>
      </c>
      <c r="F10" s="33" t="str">
        <f aca="false">IF(I10 = "-", P10 * (O10 - N9), "")</f>
        <v/>
      </c>
      <c r="G10" s="34" t="str">
        <f aca="false">IF(I10 = "-", P10 * 6500,"")</f>
        <v/>
      </c>
      <c r="H10" s="34" t="str">
        <f aca="true">IF(I10 = "-", INDIRECT("C" &amp; ROW() - 1) ,"")</f>
        <v/>
      </c>
      <c r="L10" s="2" t="n">
        <f aca="false">IF(I10="-",P10,0)</f>
        <v>0</v>
      </c>
      <c r="N10" s="2" t="n">
        <f aca="true">IF(I10 = "-", 0, INDIRECT("N" &amp; ROW() - 1) + E10)</f>
        <v>450</v>
      </c>
      <c r="O10" s="2" t="n">
        <f aca="true">IF(I10 = "-", INDIRECT("C" &amp; ROW() - 1),0)</f>
        <v>0</v>
      </c>
      <c r="P10" s="35"/>
    </row>
    <row r="11" customFormat="false" ht="13.5" hidden="false" customHeight="true" outlineLevel="0" collapsed="false">
      <c r="A11" s="2" t="str">
        <f aca="true">IF(I11="", "", IF(I11="-", "", 1 + SUM(INDIRECT(ADDRESS(2,COLUMN(L11)) &amp; ":" &amp; ADDRESS(ROW(),COLUMN(L11))))))</f>
        <v/>
      </c>
      <c r="B11" s="36" t="str">
        <f aca="false">IF(D11="","",VLOOKUP(D11,SKU!$A$1:$B$150,2,0))</f>
        <v>-</v>
      </c>
      <c r="C11" s="37" t="s">
        <v>386</v>
      </c>
      <c r="D11" s="38" t="s">
        <v>386</v>
      </c>
      <c r="F11" s="33" t="n">
        <f aca="false">IF(I11 = "-", P11 * (O11 - N10), "")</f>
        <v>0</v>
      </c>
      <c r="G11" s="34" t="n">
        <f aca="false">IF(I11 = "-", P11 * 6500,"")</f>
        <v>6500</v>
      </c>
      <c r="H11" s="34" t="n">
        <f aca="true">IF(I11 = "-", INDIRECT("C" &amp; ROW() - 1) ,"")</f>
        <v>450</v>
      </c>
      <c r="I11" s="38" t="s">
        <v>386</v>
      </c>
      <c r="L11" s="15" t="n">
        <f aca="false">IF(I11="-",P11,0)</f>
        <v>1</v>
      </c>
      <c r="N11" s="2" t="n">
        <f aca="true">IF(I11 = "-", 0, INDIRECT("N" &amp; ROW() - 1) + E11)</f>
        <v>0</v>
      </c>
      <c r="O11" s="2" t="n">
        <f aca="true">IF(I11 = "-", INDIRECT("C" &amp; ROW() - 1),0)</f>
        <v>450</v>
      </c>
      <c r="P11" s="39" t="n">
        <v>1</v>
      </c>
    </row>
    <row r="12" customFormat="false" ht="13.5" hidden="false" customHeight="true" outlineLevel="0" collapsed="false">
      <c r="A12" s="29" t="n">
        <f aca="true">IF(I12="-", "", 1 + SUM(INDIRECT(ADDRESS(2,COLUMN(L12)) &amp; ":" &amp; ADDRESS(ROW(),COLUMN(L12)))))</f>
        <v>7</v>
      </c>
      <c r="B12" s="30" t="str">
        <f aca="false">IF(D12="","",VLOOKUP(D12,SKU!$A$1:$B$150,2,0))</f>
        <v>45, </v>
      </c>
      <c r="C12" s="31" t="n">
        <f aca="false">IF(D12="","",VLOOKUP(D12,SKU!$A$1:$C$150,3,0))</f>
        <v>450</v>
      </c>
      <c r="D12" s="32" t="s">
        <v>55</v>
      </c>
      <c r="E12" s="32" t="n">
        <v>450</v>
      </c>
      <c r="F12" s="33" t="str">
        <f aca="false">IF(I12 = "-", P12 * (O12 - N11), "")</f>
        <v/>
      </c>
      <c r="G12" s="34" t="str">
        <f aca="false">IF(I12 = "-", P12 * 6500,"")</f>
        <v/>
      </c>
      <c r="H12" s="34" t="str">
        <f aca="true">IF(I12 = "-", INDIRECT("C" &amp; ROW() - 1) ,"")</f>
        <v/>
      </c>
      <c r="L12" s="2" t="n">
        <f aca="false">IF(I12="-",P12,0)</f>
        <v>0</v>
      </c>
      <c r="N12" s="2" t="n">
        <f aca="true">IF(I12 = "-", 0, INDIRECT("N" &amp; ROW() - 1) + E12)</f>
        <v>450</v>
      </c>
      <c r="O12" s="2" t="n">
        <f aca="true">IF(I12 = "-", INDIRECT("C" &amp; ROW() - 1),0)</f>
        <v>0</v>
      </c>
      <c r="P12" s="35"/>
    </row>
    <row r="13" customFormat="false" ht="13.5" hidden="false" customHeight="true" outlineLevel="0" collapsed="false">
      <c r="A13" s="2" t="str">
        <f aca="true">IF(I13="", "", IF(I13="-", "", 1 + SUM(INDIRECT(ADDRESS(2,COLUMN(L13)) &amp; ":" &amp; ADDRESS(ROW(),COLUMN(L13))))))</f>
        <v/>
      </c>
      <c r="B13" s="36" t="str">
        <f aca="false">IF(D13="","",VLOOKUP(D13,SKU!$A$1:$B$150,2,0))</f>
        <v>-</v>
      </c>
      <c r="C13" s="37" t="s">
        <v>386</v>
      </c>
      <c r="D13" s="38" t="s">
        <v>386</v>
      </c>
      <c r="F13" s="33" t="n">
        <f aca="false">IF(I13 = "-", P13 * (O13 - N12), "")</f>
        <v>0</v>
      </c>
      <c r="G13" s="34" t="n">
        <f aca="false">IF(I13 = "-", P13 * 6500,"")</f>
        <v>13000</v>
      </c>
      <c r="H13" s="34" t="n">
        <f aca="true">IF(I13 = "-", INDIRECT("C" &amp; ROW() - 1) ,"")</f>
        <v>450</v>
      </c>
      <c r="I13" s="38" t="s">
        <v>386</v>
      </c>
      <c r="L13" s="15" t="n">
        <f aca="false">IF(I13="-",P13,0)</f>
        <v>2</v>
      </c>
      <c r="N13" s="2" t="n">
        <f aca="true">IF(I13 = "-", 0, INDIRECT("N" &amp; ROW() - 1) + E13)</f>
        <v>0</v>
      </c>
      <c r="O13" s="2" t="n">
        <f aca="true">IF(I13 = "-", INDIRECT("C" &amp; ROW() - 1),0)</f>
        <v>450</v>
      </c>
      <c r="P13" s="39" t="n">
        <v>2</v>
      </c>
    </row>
    <row r="14" customFormat="false" ht="13.5" hidden="false" customHeight="true" outlineLevel="0" collapsed="false">
      <c r="A14" s="29" t="n">
        <f aca="true">IF(I14="-", "", 1 + SUM(INDIRECT(ADDRESS(2,COLUMN(L14)) &amp; ":" &amp; ADDRESS(ROW(),COLUMN(L14)))))</f>
        <v>9</v>
      </c>
      <c r="B14" s="30" t="str">
        <f aca="false">IF(D14="","",VLOOKUP(D14,SKU!$A$1:$B$150,2,0))</f>
        <v>45, </v>
      </c>
      <c r="C14" s="31" t="n">
        <f aca="false">IF(D14="","",VLOOKUP(D14,SKU!$A$1:$C$150,3,0))</f>
        <v>450</v>
      </c>
      <c r="D14" s="32" t="s">
        <v>55</v>
      </c>
      <c r="E14" s="32" t="n">
        <v>445</v>
      </c>
      <c r="F14" s="33" t="str">
        <f aca="false">IF(I14 = "-", P14 * (O14 - N13), "")</f>
        <v/>
      </c>
      <c r="G14" s="34" t="str">
        <f aca="false">IF(I14 = "-", P14 * 6500,"")</f>
        <v/>
      </c>
      <c r="H14" s="34" t="str">
        <f aca="true">IF(I14 = "-", INDIRECT("C" &amp; ROW() - 1) ,"")</f>
        <v/>
      </c>
      <c r="L14" s="2" t="n">
        <f aca="false">IF(I14="-",P14,0)</f>
        <v>0</v>
      </c>
      <c r="N14" s="2" t="n">
        <f aca="true">IF(I14 = "-", 0, INDIRECT("N" &amp; ROW() - 1) + E14)</f>
        <v>445</v>
      </c>
      <c r="O14" s="2" t="n">
        <f aca="true">IF(I14 = "-", INDIRECT("C" &amp; ROW() - 1),0)</f>
        <v>0</v>
      </c>
      <c r="P14" s="35"/>
    </row>
    <row r="15" customFormat="false" ht="13.5" hidden="false" customHeight="true" outlineLevel="0" collapsed="false">
      <c r="A15" s="29" t="n">
        <f aca="true">IF(I15="-", "", 1 + SUM(INDIRECT(ADDRESS(2,COLUMN(L15)) &amp; ":" &amp; ADDRESS(ROW(),COLUMN(L15)))))</f>
        <v>9</v>
      </c>
      <c r="B15" s="30" t="str">
        <f aca="false">IF(D15="","",VLOOKUP(D15,SKU!$A$1:$B$150,2,0))</f>
        <v>45, </v>
      </c>
      <c r="C15" s="31" t="n">
        <f aca="false">IF(D15="","",VLOOKUP(D15,SKU!$A$1:$C$150,3,0))</f>
        <v>450</v>
      </c>
      <c r="D15" s="32" t="s">
        <v>63</v>
      </c>
      <c r="E15" s="32" t="n">
        <v>5</v>
      </c>
      <c r="F15" s="33" t="str">
        <f aca="false">IF(I15 = "-", P15 * (O15 - N14), "")</f>
        <v/>
      </c>
      <c r="G15" s="34" t="str">
        <f aca="false">IF(I15 = "-", P15 * 6500,"")</f>
        <v/>
      </c>
      <c r="H15" s="34" t="str">
        <f aca="true">IF(I15 = "-", INDIRECT("C" &amp; ROW() - 1) ,"")</f>
        <v/>
      </c>
      <c r="L15" s="2" t="n">
        <f aca="false">IF(I15="-",P15,0)</f>
        <v>0</v>
      </c>
      <c r="N15" s="2" t="n">
        <f aca="true">IF(I15 = "-", 0, INDIRECT("N" &amp; ROW() - 1) + E15)</f>
        <v>450</v>
      </c>
      <c r="O15" s="2" t="n">
        <f aca="true">IF(I15 = "-", INDIRECT("C" &amp; ROW() - 1),0)</f>
        <v>0</v>
      </c>
      <c r="P15" s="35"/>
    </row>
    <row r="16" customFormat="false" ht="13.5" hidden="false" customHeight="true" outlineLevel="0" collapsed="false">
      <c r="A16" s="2" t="str">
        <f aca="true">IF(I16="", "", IF(I16="-", "", 1 + SUM(INDIRECT(ADDRESS(2,COLUMN(L16)) &amp; ":" &amp; ADDRESS(ROW(),COLUMN(L16))))))</f>
        <v/>
      </c>
      <c r="B16" s="36" t="str">
        <f aca="false">IF(D16="","",VLOOKUP(D16,SKU!$A$1:$B$150,2,0))</f>
        <v>-</v>
      </c>
      <c r="C16" s="37" t="s">
        <v>386</v>
      </c>
      <c r="D16" s="38" t="s">
        <v>386</v>
      </c>
      <c r="F16" s="33" t="n">
        <f aca="false">IF(I16 = "-", P16 * (O16 - N15), "")</f>
        <v>0</v>
      </c>
      <c r="G16" s="34" t="n">
        <f aca="false">IF(I16 = "-", P16 * 6500,"")</f>
        <v>6500</v>
      </c>
      <c r="H16" s="34" t="n">
        <f aca="true">IF(I16 = "-", INDIRECT("C" &amp; ROW() - 1) ,"")</f>
        <v>450</v>
      </c>
      <c r="I16" s="38" t="s">
        <v>386</v>
      </c>
      <c r="L16" s="15" t="n">
        <f aca="false">IF(I16="-",P16,0)</f>
        <v>1</v>
      </c>
      <c r="N16" s="2" t="n">
        <f aca="true">IF(I16 = "-", 0, INDIRECT("N" &amp; ROW() - 1) + E16)</f>
        <v>0</v>
      </c>
      <c r="O16" s="2" t="n">
        <f aca="true">IF(I16 = "-", INDIRECT("C" &amp; ROW() - 1),0)</f>
        <v>450</v>
      </c>
      <c r="P16" s="39" t="n">
        <v>1</v>
      </c>
    </row>
    <row r="17" customFormat="false" ht="13.5" hidden="false" customHeight="true" outlineLevel="0" collapsed="false">
      <c r="A17" s="29" t="n">
        <f aca="true">IF(I17="-", "", 1 + SUM(INDIRECT(ADDRESS(2,COLUMN(L17)) &amp; ":" &amp; ADDRESS(ROW(),COLUMN(L17)))))</f>
        <v>10</v>
      </c>
      <c r="B17" s="30" t="str">
        <f aca="false">IF(D17="","",VLOOKUP(D17,SKU!$A$1:$B$150,2,0))</f>
        <v>45, </v>
      </c>
      <c r="C17" s="31" t="n">
        <f aca="false">IF(D17="","",VLOOKUP(D17,SKU!$A$1:$C$150,3,0))</f>
        <v>450</v>
      </c>
      <c r="D17" s="32" t="s">
        <v>63</v>
      </c>
      <c r="E17" s="32" t="n">
        <v>450</v>
      </c>
      <c r="F17" s="33" t="str">
        <f aca="false">IF(I17 = "-", P17 * (O17 - N16), "")</f>
        <v/>
      </c>
      <c r="G17" s="34" t="str">
        <f aca="false">IF(I17 = "-", P17 * 6500,"")</f>
        <v/>
      </c>
      <c r="H17" s="34" t="str">
        <f aca="true">IF(I17 = "-", INDIRECT("C" &amp; ROW() - 1) ,"")</f>
        <v/>
      </c>
      <c r="L17" s="2" t="n">
        <f aca="false">IF(I17="-",P17,0)</f>
        <v>0</v>
      </c>
      <c r="N17" s="2" t="n">
        <f aca="true">IF(I17 = "-", 0, INDIRECT("N" &amp; ROW() - 1) + E17)</f>
        <v>450</v>
      </c>
      <c r="O17" s="2" t="n">
        <f aca="true">IF(I17 = "-", INDIRECT("C" &amp; ROW() - 1),0)</f>
        <v>0</v>
      </c>
      <c r="P17" s="35"/>
    </row>
    <row r="18" customFormat="false" ht="13.5" hidden="false" customHeight="true" outlineLevel="0" collapsed="false">
      <c r="A18" s="2" t="str">
        <f aca="true">IF(I18="", "", IF(I18="-", "", 1 + SUM(INDIRECT(ADDRESS(2,COLUMN(L18)) &amp; ":" &amp; ADDRESS(ROW(),COLUMN(L18))))))</f>
        <v/>
      </c>
      <c r="B18" s="36" t="str">
        <f aca="false">IF(D18="","",VLOOKUP(D18,SKU!$A$1:$B$150,2,0))</f>
        <v>-</v>
      </c>
      <c r="C18" s="37" t="s">
        <v>386</v>
      </c>
      <c r="D18" s="38" t="s">
        <v>386</v>
      </c>
      <c r="F18" s="33" t="n">
        <f aca="false">IF(I18 = "-", P18 * (O18 - N17), "")</f>
        <v>0</v>
      </c>
      <c r="G18" s="34" t="n">
        <f aca="false">IF(I18 = "-", P18 * 6500,"")</f>
        <v>58500</v>
      </c>
      <c r="H18" s="34" t="n">
        <f aca="true">IF(I18 = "-", INDIRECT("C" &amp; ROW() - 1) ,"")</f>
        <v>450</v>
      </c>
      <c r="I18" s="38" t="s">
        <v>386</v>
      </c>
      <c r="J18" s="15"/>
      <c r="L18" s="15" t="n">
        <f aca="false">IF(I18="-",P18,0)</f>
        <v>9</v>
      </c>
      <c r="N18" s="2" t="n">
        <f aca="true">IF(I18 = "-", 0, INDIRECT("N" &amp; ROW() - 1) + E18)</f>
        <v>0</v>
      </c>
      <c r="O18" s="2" t="n">
        <f aca="true">IF(I18 = "-", INDIRECT("C" &amp; ROW() - 1),0)</f>
        <v>450</v>
      </c>
      <c r="P18" s="39" t="n">
        <v>9</v>
      </c>
    </row>
    <row r="19" customFormat="false" ht="13.5" hidden="false" customHeight="true" outlineLevel="0" collapsed="false">
      <c r="A19" s="29" t="n">
        <f aca="true">IF(I19="-", "", 1 + SUM(INDIRECT(ADDRESS(2,COLUMN(L19)) &amp; ":" &amp; ADDRESS(ROW(),COLUMN(L19)))))</f>
        <v>19</v>
      </c>
      <c r="B19" s="30" t="str">
        <f aca="false">IF(D19="","",VLOOKUP(D19,SKU!$A$1:$B$150,2,0))</f>
        <v>45, </v>
      </c>
      <c r="C19" s="31" t="n">
        <f aca="false">IF(D19="","",VLOOKUP(D19,SKU!$A$1:$C$150,3,0))</f>
        <v>450</v>
      </c>
      <c r="D19" s="32" t="s">
        <v>63</v>
      </c>
      <c r="E19" s="32" t="n">
        <v>450</v>
      </c>
      <c r="F19" s="33" t="str">
        <f aca="false">IF(I19 = "-", P19 * (O19 - N18), "")</f>
        <v/>
      </c>
      <c r="G19" s="34" t="str">
        <f aca="false">IF(I19 = "-", P19 * 6500,"")</f>
        <v/>
      </c>
      <c r="H19" s="34" t="str">
        <f aca="true">IF(I19 = "-", INDIRECT("C" &amp; ROW() - 1) ,"")</f>
        <v/>
      </c>
      <c r="J19" s="15"/>
      <c r="L19" s="2" t="n">
        <f aca="false">IF(I19="-",P19,0)</f>
        <v>0</v>
      </c>
      <c r="N19" s="2" t="n">
        <f aca="true">IF(I19 = "-", 0, INDIRECT("N" &amp; ROW() - 1) + E19)</f>
        <v>450</v>
      </c>
      <c r="O19" s="2" t="n">
        <f aca="true">IF(I19 = "-", INDIRECT("C" &amp; ROW() - 1),0)</f>
        <v>0</v>
      </c>
      <c r="P19" s="35"/>
    </row>
    <row r="20" customFormat="false" ht="13.5" hidden="false" customHeight="true" outlineLevel="0" collapsed="false">
      <c r="A20" s="2" t="str">
        <f aca="true">IF(I20="", "", IF(I20="-", "", 1 + SUM(INDIRECT(ADDRESS(2,COLUMN(L20)) &amp; ":" &amp; ADDRESS(ROW(),COLUMN(L20))))))</f>
        <v/>
      </c>
      <c r="B20" s="36" t="str">
        <f aca="false">IF(D20="","",VLOOKUP(D20,SKU!$A$1:$B$150,2,0))</f>
        <v>-</v>
      </c>
      <c r="C20" s="37" t="s">
        <v>386</v>
      </c>
      <c r="D20" s="38" t="s">
        <v>386</v>
      </c>
      <c r="F20" s="33" t="n">
        <f aca="false">IF(I20 = "-", P20 * (O20 - N19), "")</f>
        <v>0</v>
      </c>
      <c r="G20" s="34" t="n">
        <f aca="false">IF(I20 = "-", P20 * 6500,"")</f>
        <v>6500</v>
      </c>
      <c r="H20" s="34" t="n">
        <f aca="true">IF(I20 = "-", INDIRECT("C" &amp; ROW() - 1) ,"")</f>
        <v>450</v>
      </c>
      <c r="I20" s="38" t="s">
        <v>386</v>
      </c>
      <c r="J20" s="15"/>
      <c r="L20" s="15" t="n">
        <f aca="false">IF(I20="-",P20,0)</f>
        <v>1</v>
      </c>
      <c r="N20" s="2" t="n">
        <f aca="true">IF(I20 = "-", 0, INDIRECT("N" &amp; ROW() - 1) + E20)</f>
        <v>0</v>
      </c>
      <c r="O20" s="2" t="n">
        <f aca="true">IF(I20 = "-", INDIRECT("C" &amp; ROW() - 1),0)</f>
        <v>450</v>
      </c>
      <c r="P20" s="39" t="n">
        <v>1</v>
      </c>
    </row>
    <row r="21" customFormat="false" ht="13.5" hidden="false" customHeight="true" outlineLevel="0" collapsed="false">
      <c r="A21" s="29" t="n">
        <f aca="true">IF(I21="-", "", 1 + SUM(INDIRECT(ADDRESS(2,COLUMN(L21)) &amp; ":" &amp; ADDRESS(ROW(),COLUMN(L21)))))</f>
        <v>20</v>
      </c>
      <c r="B21" s="30" t="str">
        <f aca="false">IF(D21="","",VLOOKUP(D21,SKU!$A$1:$B$150,2,0))</f>
        <v>50, </v>
      </c>
      <c r="C21" s="31" t="n">
        <f aca="false">IF(D21="","",VLOOKUP(D21,SKU!$A$1:$C$150,3,0))</f>
        <v>500</v>
      </c>
      <c r="D21" s="32" t="s">
        <v>61</v>
      </c>
      <c r="E21" s="32" t="n">
        <v>500</v>
      </c>
      <c r="F21" s="33" t="str">
        <f aca="false">IF(I21 = "-", P21 * (O21 - N20), "")</f>
        <v/>
      </c>
      <c r="G21" s="34" t="str">
        <f aca="false">IF(I21 = "-", P21 * 6500,"")</f>
        <v/>
      </c>
      <c r="H21" s="34" t="str">
        <f aca="true">IF(I21 = "-", INDIRECT("C" &amp; ROW() - 1) ,"")</f>
        <v/>
      </c>
      <c r="J21" s="15"/>
      <c r="L21" s="2" t="n">
        <f aca="false">IF(I21="-",P21,0)</f>
        <v>0</v>
      </c>
      <c r="N21" s="2" t="n">
        <f aca="true">IF(I21 = "-", 0, INDIRECT("N" &amp; ROW() - 1) + E21)</f>
        <v>500</v>
      </c>
      <c r="O21" s="2" t="n">
        <f aca="true">IF(I21 = "-", INDIRECT("C" &amp; ROW() - 1),0)</f>
        <v>0</v>
      </c>
      <c r="P21" s="35"/>
    </row>
    <row r="22" customFormat="false" ht="13.5" hidden="false" customHeight="true" outlineLevel="0" collapsed="false">
      <c r="A22" s="2" t="str">
        <f aca="true">IF(I22="", "", IF(I22="-", "", 1 + SUM(INDIRECT(ADDRESS(2,COLUMN(L22)) &amp; ":" &amp; ADDRESS(ROW(),COLUMN(L22))))))</f>
        <v/>
      </c>
      <c r="B22" s="36" t="str">
        <f aca="false">IF(D22="","",VLOOKUP(D22,SKU!$A$1:$B$150,2,0))</f>
        <v>-</v>
      </c>
      <c r="C22" s="37" t="s">
        <v>386</v>
      </c>
      <c r="D22" s="38" t="s">
        <v>386</v>
      </c>
      <c r="F22" s="33" t="n">
        <f aca="false">IF(I22 = "-", P22 * (O22 - N21), "")</f>
        <v>0</v>
      </c>
      <c r="G22" s="34" t="n">
        <f aca="false">IF(I22 = "-", P22 * 6500,"")</f>
        <v>6500</v>
      </c>
      <c r="H22" s="34" t="n">
        <f aca="true">IF(I22 = "-", INDIRECT("C" &amp; ROW() - 1) ,"")</f>
        <v>500</v>
      </c>
      <c r="I22" s="38" t="s">
        <v>386</v>
      </c>
      <c r="J22" s="15"/>
      <c r="L22" s="15" t="n">
        <f aca="false">IF(I22="-",P22,0)</f>
        <v>1</v>
      </c>
      <c r="N22" s="2" t="n">
        <f aca="true">IF(I22 = "-", 0, INDIRECT("N" &amp; ROW() - 1) + E22)</f>
        <v>0</v>
      </c>
      <c r="O22" s="2" t="n">
        <f aca="true">IF(I22 = "-", INDIRECT("C" &amp; ROW() - 1),0)</f>
        <v>500</v>
      </c>
      <c r="P22" s="39" t="n">
        <v>1</v>
      </c>
    </row>
    <row r="23" customFormat="false" ht="13.5" hidden="false" customHeight="true" outlineLevel="0" collapsed="false">
      <c r="A23" s="29" t="n">
        <f aca="true">IF(I23="-", "", 1 + SUM(INDIRECT(ADDRESS(2,COLUMN(L23)) &amp; ":" &amp; ADDRESS(ROW(),COLUMN(L23)))))</f>
        <v>21</v>
      </c>
      <c r="B23" s="30" t="str">
        <f aca="false">IF(D23="","",VLOOKUP(D23,SKU!$A$1:$B$150,2,0))</f>
        <v>30, Шоколад</v>
      </c>
      <c r="C23" s="31" t="n">
        <f aca="false">IF(D23="","",VLOOKUP(D23,SKU!$A$1:$C$150,3,0))</f>
        <v>350</v>
      </c>
      <c r="D23" s="32" t="s">
        <v>70</v>
      </c>
      <c r="E23" s="32" t="n">
        <v>350</v>
      </c>
      <c r="F23" s="33" t="str">
        <f aca="false">IF(I23 = "-", P23 * (O23 - N22), "")</f>
        <v/>
      </c>
      <c r="G23" s="34" t="str">
        <f aca="false">IF(I23 = "-", P23 * 6500,"")</f>
        <v/>
      </c>
      <c r="H23" s="34" t="str">
        <f aca="true">IF(I23 = "-", INDIRECT("C" &amp; ROW() - 1) ,"")</f>
        <v/>
      </c>
      <c r="J23" s="15"/>
      <c r="L23" s="2" t="n">
        <f aca="false">IF(I23="-",P23,0)</f>
        <v>0</v>
      </c>
      <c r="N23" s="2" t="n">
        <f aca="true">IF(I23 = "-", 0, INDIRECT("N" &amp; ROW() - 1) + E23)</f>
        <v>350</v>
      </c>
      <c r="O23" s="2" t="n">
        <f aca="true">IF(I23 = "-", INDIRECT("C" &amp; ROW() - 1),0)</f>
        <v>0</v>
      </c>
      <c r="P23" s="35"/>
    </row>
    <row r="24" customFormat="false" ht="13.5" hidden="false" customHeight="true" outlineLevel="0" collapsed="false">
      <c r="A24" s="2" t="str">
        <f aca="true">IF(I24="", "", IF(I24="-", "", 1 + SUM(INDIRECT(ADDRESS(2,COLUMN(L24)) &amp; ":" &amp; ADDRESS(ROW(),COLUMN(L24))))))</f>
        <v/>
      </c>
      <c r="B24" s="36" t="str">
        <f aca="false">IF(D24="","",VLOOKUP(D24,SKU!$A$1:$B$150,2,0))</f>
        <v>-</v>
      </c>
      <c r="C24" s="37" t="s">
        <v>386</v>
      </c>
      <c r="D24" s="38" t="s">
        <v>386</v>
      </c>
      <c r="F24" s="33" t="n">
        <f aca="false">IF(I24 = "-", P24 * (O24 - N23), "")</f>
        <v>0</v>
      </c>
      <c r="G24" s="34" t="n">
        <f aca="false">IF(I24 = "-", P24 * 6500,"")</f>
        <v>6500</v>
      </c>
      <c r="H24" s="34" t="n">
        <f aca="true">IF(I24 = "-", INDIRECT("C" &amp; ROW() - 1) ,"")</f>
        <v>350</v>
      </c>
      <c r="I24" s="38" t="s">
        <v>386</v>
      </c>
      <c r="J24" s="15"/>
      <c r="L24" s="15" t="n">
        <f aca="false">IF(I24="-",P24,0)</f>
        <v>1</v>
      </c>
      <c r="N24" s="2" t="n">
        <f aca="true">IF(I24 = "-", 0, INDIRECT("N" &amp; ROW() - 1) + E24)</f>
        <v>0</v>
      </c>
      <c r="O24" s="2" t="n">
        <f aca="true">IF(I24 = "-", INDIRECT("C" &amp; ROW() - 1),0)</f>
        <v>350</v>
      </c>
      <c r="P24" s="39" t="n">
        <v>1</v>
      </c>
    </row>
    <row r="25" customFormat="false" ht="13.5" hidden="false" customHeight="true" outlineLevel="0" collapsed="false">
      <c r="A25" s="29" t="n">
        <f aca="true">IF(I25="-", "", 1 + SUM(INDIRECT(ADDRESS(2,COLUMN(L25)) &amp; ":" &amp; ADDRESS(ROW(),COLUMN(L25)))))</f>
        <v>22</v>
      </c>
      <c r="B25" s="30" t="str">
        <f aca="false">IF(D25="","",VLOOKUP(D25,SKU!$A$1:$B$150,2,0))</f>
        <v>35, Шоколад-орех</v>
      </c>
      <c r="C25" s="31" t="n">
        <f aca="false">IF(D25="","",VLOOKUP(D25,SKU!$A$1:$C$150,3,0))</f>
        <v>350</v>
      </c>
      <c r="D25" s="32" t="s">
        <v>67</v>
      </c>
      <c r="E25" s="32" t="n">
        <v>161</v>
      </c>
      <c r="F25" s="33" t="str">
        <f aca="false">IF(I25 = "-", P25 * (O25 - N24), "")</f>
        <v/>
      </c>
      <c r="G25" s="34" t="str">
        <f aca="false">IF(I25 = "-", P25 * 6500,"")</f>
        <v/>
      </c>
      <c r="H25" s="34" t="str">
        <f aca="true">IF(I25 = "-", INDIRECT("C" &amp; ROW() - 1) ,"")</f>
        <v/>
      </c>
      <c r="J25" s="15"/>
      <c r="L25" s="2" t="n">
        <f aca="false">IF(I25="-",P25,0)</f>
        <v>0</v>
      </c>
      <c r="N25" s="2" t="n">
        <f aca="true">IF(I25 = "-", 0, INDIRECT("N" &amp; ROW() - 1) + E25)</f>
        <v>161</v>
      </c>
      <c r="O25" s="2" t="n">
        <f aca="true">IF(I25 = "-", INDIRECT("C" &amp; ROW() - 1),0)</f>
        <v>0</v>
      </c>
      <c r="P25" s="35"/>
    </row>
    <row r="26" customFormat="false" ht="13.5" hidden="false" customHeight="true" outlineLevel="0" collapsed="false">
      <c r="A26" s="29" t="n">
        <f aca="true">IF(I26="-", "", 1 + SUM(INDIRECT(ADDRESS(2,COLUMN(L26)) &amp; ":" &amp; ADDRESS(ROW(),COLUMN(L26)))))</f>
        <v>22</v>
      </c>
      <c r="B26" s="30" t="str">
        <f aca="false">IF(D26="","",VLOOKUP(D26,SKU!$A$1:$B$150,2,0))</f>
        <v>35, Шоколад-орех</v>
      </c>
      <c r="C26" s="31" t="n">
        <f aca="false">IF(D26="","",VLOOKUP(D26,SKU!$A$1:$C$150,3,0))</f>
        <v>350</v>
      </c>
      <c r="D26" s="32" t="s">
        <v>68</v>
      </c>
      <c r="E26" s="32" t="n">
        <v>189</v>
      </c>
      <c r="F26" s="33" t="str">
        <f aca="false">IF(I26 = "-", P26 * (O26 - N25), "")</f>
        <v/>
      </c>
      <c r="G26" s="34" t="str">
        <f aca="false">IF(I26 = "-", P26 * 6500,"")</f>
        <v/>
      </c>
      <c r="H26" s="34" t="str">
        <f aca="true">IF(I26 = "-", INDIRECT("C" &amp; ROW() - 1) ,"")</f>
        <v/>
      </c>
      <c r="J26" s="15"/>
      <c r="L26" s="2" t="n">
        <f aca="false">IF(I26="-",P26,0)</f>
        <v>0</v>
      </c>
      <c r="N26" s="2" t="n">
        <f aca="true">IF(I26 = "-", 0, INDIRECT("N" &amp; ROW() - 1) + E26)</f>
        <v>350</v>
      </c>
      <c r="O26" s="2" t="n">
        <f aca="true">IF(I26 = "-", INDIRECT("C" &amp; ROW() - 1),0)</f>
        <v>0</v>
      </c>
      <c r="P26" s="35"/>
    </row>
    <row r="27" customFormat="false" ht="13.5" hidden="false" customHeight="true" outlineLevel="0" collapsed="false">
      <c r="A27" s="2" t="str">
        <f aca="true">IF(I27="", "", IF(I27="-", "", 1 + SUM(INDIRECT(ADDRESS(2,COLUMN(L27)) &amp; ":" &amp; ADDRESS(ROW(),COLUMN(L27))))))</f>
        <v/>
      </c>
      <c r="B27" s="36" t="str">
        <f aca="false">IF(D27="","",VLOOKUP(D27,SKU!$A$1:$B$150,2,0))</f>
        <v>-</v>
      </c>
      <c r="C27" s="37" t="s">
        <v>386</v>
      </c>
      <c r="D27" s="38" t="s">
        <v>386</v>
      </c>
      <c r="F27" s="33" t="n">
        <f aca="false">IF(I27 = "-", P27 * (O27 - N26), "")</f>
        <v>0</v>
      </c>
      <c r="G27" s="34" t="n">
        <f aca="false">IF(I27 = "-", P27 * 6500,"")</f>
        <v>6500</v>
      </c>
      <c r="H27" s="34" t="n">
        <f aca="true">IF(I27 = "-", INDIRECT("C" &amp; ROW() - 1) ,"")</f>
        <v>350</v>
      </c>
      <c r="I27" s="38" t="s">
        <v>386</v>
      </c>
      <c r="J27" s="15"/>
      <c r="L27" s="2" t="n">
        <f aca="false">IF(I27="-",P27,0)</f>
        <v>1</v>
      </c>
      <c r="N27" s="2" t="n">
        <f aca="true">IF(I27 = "-", 0, INDIRECT("N" &amp; ROW() - 1) + E27)</f>
        <v>0</v>
      </c>
      <c r="O27" s="2" t="n">
        <f aca="true">IF(I27 = "-", INDIRECT("C" &amp; ROW() - 1),0)</f>
        <v>350</v>
      </c>
      <c r="P27" s="39" t="n">
        <v>1</v>
      </c>
    </row>
    <row r="28" customFormat="false" ht="13.5" hidden="false" customHeight="true" outlineLevel="0" collapsed="false">
      <c r="A28" s="2" t="str">
        <f aca="true">IF(I28="", "", IF(I28="-", "", 1 + SUM(INDIRECT(ADDRESS(2,COLUMN(L28)) &amp; ":" &amp; ADDRESS(ROW(),COLUMN(L28))))))</f>
        <v/>
      </c>
      <c r="B28" s="36" t="str">
        <f aca="false">IF(D28="","",VLOOKUP(D28,SKU!$A$1:$B$150,2,0))</f>
        <v/>
      </c>
      <c r="C28" s="36" t="str">
        <f aca="false">IF(D28="","",VLOOKUP(D28,SKU!$A$1:$C$150,3,0))</f>
        <v/>
      </c>
      <c r="F28" s="33" t="str">
        <f aca="false">IF(I28 = "-", P28 * (O28 - N27), "")</f>
        <v/>
      </c>
      <c r="G28" s="34" t="str">
        <f aca="false">IF(I28 = "-", P28 * 6500,"")</f>
        <v/>
      </c>
      <c r="H28" s="34" t="str">
        <f aca="true">IF(I28 = "-", INDIRECT("C" &amp; ROW() - 1) ,"")</f>
        <v/>
      </c>
      <c r="J28" s="15"/>
      <c r="L28" s="2" t="n">
        <f aca="false">IF(I28="-",P28,0)</f>
        <v>0</v>
      </c>
      <c r="N28" s="2" t="n">
        <f aca="true">IF(I28 = "-", 0, INDIRECT("N" &amp; ROW() - 1) + E28)</f>
        <v>0</v>
      </c>
      <c r="O28" s="2" t="n">
        <f aca="true">IF(I28 = "-", INDIRECT("C" &amp; ROW() - 1),0)</f>
        <v>0</v>
      </c>
      <c r="P28" s="35"/>
    </row>
    <row r="29" customFormat="false" ht="13.5" hidden="false" customHeight="true" outlineLevel="0" collapsed="false">
      <c r="A29" s="2" t="str">
        <f aca="true">IF(I29="", "", IF(I29="-", "", 1 + SUM(INDIRECT(ADDRESS(2,COLUMN(L29)) &amp; ":" &amp; ADDRESS(ROW(),COLUMN(L29))))))</f>
        <v/>
      </c>
      <c r="B29" s="36" t="str">
        <f aca="false">IF(D29="","",VLOOKUP(D29,SKU!$A$1:$B$150,2,0))</f>
        <v/>
      </c>
      <c r="C29" s="36" t="str">
        <f aca="false">IF(D29="","",VLOOKUP(D29,SKU!$A$1:$C$150,3,0))</f>
        <v/>
      </c>
      <c r="F29" s="33" t="str">
        <f aca="false">IF(I29 = "-", P29 * (O29 - N28), "")</f>
        <v/>
      </c>
      <c r="G29" s="34" t="str">
        <f aca="false">IF(I29 = "-", P29 * 6500,"")</f>
        <v/>
      </c>
      <c r="H29" s="34" t="str">
        <f aca="true">IF(I29 = "-", INDIRECT("C" &amp; ROW() - 1) ,"")</f>
        <v/>
      </c>
      <c r="J29" s="15"/>
      <c r="L29" s="2" t="n">
        <f aca="false">IF(I29="-",P29,0)</f>
        <v>0</v>
      </c>
      <c r="N29" s="2" t="n">
        <f aca="true">IF(I29 = "-", 0, INDIRECT("N" &amp; ROW() - 1) + E29)</f>
        <v>0</v>
      </c>
      <c r="O29" s="2" t="n">
        <f aca="true">IF(I29 = "-", INDIRECT("C" &amp; ROW() - 1),0)</f>
        <v>0</v>
      </c>
      <c r="P29" s="35"/>
    </row>
    <row r="30" customFormat="false" ht="13.5" hidden="false" customHeight="true" outlineLevel="0" collapsed="false">
      <c r="A30" s="2" t="str">
        <f aca="true">IF(I30="", "", IF(I30="-", "", 1 + SUM(INDIRECT(ADDRESS(2,COLUMN(L30)) &amp; ":" &amp; ADDRESS(ROW(),COLUMN(L30))))))</f>
        <v/>
      </c>
      <c r="B30" s="36" t="str">
        <f aca="false">IF(D30="","",VLOOKUP(D30,SKU!$A$1:$B$150,2,0))</f>
        <v/>
      </c>
      <c r="C30" s="36" t="str">
        <f aca="false">IF(D30="","",VLOOKUP(D30,SKU!$A$1:$C$150,3,0))</f>
        <v/>
      </c>
      <c r="F30" s="33" t="str">
        <f aca="false">IF(I30 = "-", P30 * (O30 - N29), "")</f>
        <v/>
      </c>
      <c r="G30" s="34" t="str">
        <f aca="false">IF(I30 = "-", P30 * 6500,"")</f>
        <v/>
      </c>
      <c r="H30" s="34" t="str">
        <f aca="true">IF(I30 = "-", INDIRECT("C" &amp; ROW() - 1) ,"")</f>
        <v/>
      </c>
      <c r="J30" s="15"/>
      <c r="L30" s="2" t="n">
        <f aca="false">IF(I30="-",P30,0)</f>
        <v>0</v>
      </c>
      <c r="N30" s="2" t="n">
        <f aca="true">IF(I30 = "-", 0, INDIRECT("N" &amp; ROW() - 1) + E30)</f>
        <v>0</v>
      </c>
      <c r="O30" s="2" t="n">
        <f aca="true">IF(I30 = "-", INDIRECT("C" &amp; ROW() - 1),0)</f>
        <v>0</v>
      </c>
      <c r="P30" s="35"/>
    </row>
    <row r="31" customFormat="false" ht="13.5" hidden="false" customHeight="true" outlineLevel="0" collapsed="false">
      <c r="A31" s="2" t="str">
        <f aca="true">IF(I31="", "", IF(I31="-", "", 1 + SUM(INDIRECT(ADDRESS(2,COLUMN(L31)) &amp; ":" &amp; ADDRESS(ROW(),COLUMN(L31))))))</f>
        <v/>
      </c>
      <c r="B31" s="36" t="str">
        <f aca="false">IF(D31="","",VLOOKUP(D31,SKU!$A$1:$B$150,2,0))</f>
        <v/>
      </c>
      <c r="C31" s="36" t="str">
        <f aca="false">IF(D31="","",VLOOKUP(D31,SKU!$A$1:$C$150,3,0))</f>
        <v/>
      </c>
      <c r="F31" s="33" t="str">
        <f aca="false">IF(I31 = "-", P31 * (O31 - N30), "")</f>
        <v/>
      </c>
      <c r="G31" s="34" t="str">
        <f aca="false">IF(I31 = "-", P31 * 6500,"")</f>
        <v/>
      </c>
      <c r="H31" s="34" t="str">
        <f aca="true">IF(I31 = "-", INDIRECT("C" &amp; ROW() - 1) ,"")</f>
        <v/>
      </c>
      <c r="J31" s="15"/>
      <c r="L31" s="2" t="n">
        <f aca="false">IF(I31="-",P31,0)</f>
        <v>0</v>
      </c>
      <c r="N31" s="2" t="n">
        <f aca="true">IF(I31 = "-", 0, INDIRECT("N" &amp; ROW() - 1) + E31)</f>
        <v>0</v>
      </c>
      <c r="O31" s="2" t="n">
        <f aca="true">IF(I31 = "-", INDIRECT("C" &amp; ROW() - 1),0)</f>
        <v>0</v>
      </c>
      <c r="P31" s="35"/>
    </row>
    <row r="32" customFormat="false" ht="13.5" hidden="false" customHeight="true" outlineLevel="0" collapsed="false">
      <c r="A32" s="2" t="str">
        <f aca="true">IF(I32="", "", IF(I32="-", "", 1 + SUM(INDIRECT(ADDRESS(2,COLUMN(L32)) &amp; ":" &amp; ADDRESS(ROW(),COLUMN(L32))))))</f>
        <v/>
      </c>
      <c r="B32" s="36" t="str">
        <f aca="false">IF(D32="","",VLOOKUP(D32,SKU!$A$1:$B$150,2,0))</f>
        <v/>
      </c>
      <c r="C32" s="36" t="str">
        <f aca="false">IF(D32="","",VLOOKUP(D32,SKU!$A$1:$C$150,3,0))</f>
        <v/>
      </c>
      <c r="F32" s="33" t="str">
        <f aca="false">IF(I32 = "-", P32 * (O32 - N31), "")</f>
        <v/>
      </c>
      <c r="G32" s="34" t="str">
        <f aca="false">IF(I32 = "-", P32 * 6500,"")</f>
        <v/>
      </c>
      <c r="H32" s="34" t="str">
        <f aca="true">IF(I32 = "-", INDIRECT("C" &amp; ROW() - 1) ,"")</f>
        <v/>
      </c>
      <c r="J32" s="15"/>
      <c r="L32" s="2" t="n">
        <f aca="false">IF(I32="-",P32,0)</f>
        <v>0</v>
      </c>
      <c r="N32" s="2" t="n">
        <f aca="true">IF(I32 = "-", 0, INDIRECT("N" &amp; ROW() - 1) + E32)</f>
        <v>0</v>
      </c>
      <c r="O32" s="2" t="n">
        <f aca="true">IF(I32 = "-", INDIRECT("C" &amp; ROW() - 1),0)</f>
        <v>0</v>
      </c>
      <c r="P32" s="35"/>
    </row>
    <row r="33" customFormat="false" ht="13.5" hidden="false" customHeight="true" outlineLevel="0" collapsed="false">
      <c r="A33" s="2" t="str">
        <f aca="true">IF(I33="", "", IF(I33="-", "", 1 + SUM(INDIRECT(ADDRESS(2,COLUMN(L33)) &amp; ":" &amp; ADDRESS(ROW(),COLUMN(L33))))))</f>
        <v/>
      </c>
      <c r="B33" s="36" t="str">
        <f aca="false">IF(D33="","",VLOOKUP(D33,SKU!$A$1:$B$150,2,0))</f>
        <v/>
      </c>
      <c r="C33" s="36" t="str">
        <f aca="false">IF(D33="","",VLOOKUP(D33,SKU!$A$1:$C$150,3,0))</f>
        <v/>
      </c>
      <c r="F33" s="33" t="str">
        <f aca="false">IF(I33 = "-", P33 * (O33 - N32), "")</f>
        <v/>
      </c>
      <c r="G33" s="34" t="str">
        <f aca="false">IF(I33 = "-", P33 * 6500,"")</f>
        <v/>
      </c>
      <c r="H33" s="34" t="str">
        <f aca="true">IF(I33 = "-", INDIRECT("C" &amp; ROW() - 1) ,"")</f>
        <v/>
      </c>
      <c r="J33" s="15"/>
      <c r="L33" s="2" t="n">
        <f aca="false">IF(I33="-",P33,0)</f>
        <v>0</v>
      </c>
      <c r="N33" s="2" t="n">
        <f aca="true">IF(I33 = "-", 0, INDIRECT("N" &amp; ROW() - 1) + E33)</f>
        <v>0</v>
      </c>
      <c r="O33" s="2" t="n">
        <f aca="true">IF(I33 = "-", INDIRECT("C" &amp; ROW() - 1),0)</f>
        <v>0</v>
      </c>
      <c r="P33" s="35"/>
    </row>
    <row r="34" customFormat="false" ht="13.5" hidden="false" customHeight="true" outlineLevel="0" collapsed="false">
      <c r="A34" s="2" t="str">
        <f aca="true">IF(I34="", "", IF(I34="-", "", 1 + SUM(INDIRECT(ADDRESS(2,COLUMN(L34)) &amp; ":" &amp; ADDRESS(ROW(),COLUMN(L34))))))</f>
        <v/>
      </c>
      <c r="B34" s="36" t="str">
        <f aca="false">IF(D34="","",VLOOKUP(D34,SKU!$A$1:$B$150,2,0))</f>
        <v/>
      </c>
      <c r="C34" s="36" t="str">
        <f aca="false">IF(D34="","",VLOOKUP(D34,SKU!$A$1:$C$150,3,0))</f>
        <v/>
      </c>
      <c r="F34" s="33" t="str">
        <f aca="false">IF(I34 = "-", P34 * (O34 - N33), "")</f>
        <v/>
      </c>
      <c r="G34" s="34" t="str">
        <f aca="false">IF(I34 = "-", P34 * 6500,"")</f>
        <v/>
      </c>
      <c r="H34" s="34" t="str">
        <f aca="true">IF(I34 = "-", INDIRECT("C" &amp; ROW() - 1) ,"")</f>
        <v/>
      </c>
      <c r="J34" s="15"/>
      <c r="L34" s="2" t="n">
        <f aca="false">IF(I34="-",P34,0)</f>
        <v>0</v>
      </c>
      <c r="N34" s="2" t="n">
        <f aca="true">IF(I34 = "-", 0, INDIRECT("N" &amp; ROW() - 1) + E34)</f>
        <v>0</v>
      </c>
      <c r="O34" s="2" t="n">
        <f aca="true">IF(I34 = "-", INDIRECT("C" &amp; ROW() - 1),0)</f>
        <v>0</v>
      </c>
      <c r="P34" s="35"/>
    </row>
    <row r="35" customFormat="false" ht="13.5" hidden="false" customHeight="true" outlineLevel="0" collapsed="false">
      <c r="A35" s="2" t="str">
        <f aca="true">IF(I35="", "", IF(I35="-", "", 1 + SUM(INDIRECT(ADDRESS(2,COLUMN(L35)) &amp; ":" &amp; ADDRESS(ROW(),COLUMN(L35))))))</f>
        <v/>
      </c>
      <c r="B35" s="36" t="str">
        <f aca="false">IF(D35="","",VLOOKUP(D35,SKU!$A$1:$B$150,2,0))</f>
        <v/>
      </c>
      <c r="C35" s="36" t="str">
        <f aca="false">IF(D35="","",VLOOKUP(D35,SKU!$A$1:$C$150,3,0))</f>
        <v/>
      </c>
      <c r="F35" s="33" t="str">
        <f aca="false">IF(I35 = "-", P35 * (O35 - N34), "")</f>
        <v/>
      </c>
      <c r="G35" s="34" t="str">
        <f aca="false">IF(I35 = "-", P35 * 6500,"")</f>
        <v/>
      </c>
      <c r="H35" s="34" t="str">
        <f aca="true">IF(I35 = "-", INDIRECT("C" &amp; ROW() - 1) ,"")</f>
        <v/>
      </c>
      <c r="J35" s="15"/>
      <c r="L35" s="2" t="n">
        <f aca="false">IF(I35="-",P35,0)</f>
        <v>0</v>
      </c>
      <c r="N35" s="2" t="n">
        <f aca="true">IF(I35 = "-", 0, INDIRECT("N" &amp; ROW() - 1) + E35)</f>
        <v>0</v>
      </c>
      <c r="O35" s="2" t="n">
        <f aca="true">IF(I35 = "-", INDIRECT("C" &amp; ROW() - 1),0)</f>
        <v>0</v>
      </c>
      <c r="P35" s="35"/>
    </row>
    <row r="36" customFormat="false" ht="13.5" hidden="false" customHeight="true" outlineLevel="0" collapsed="false">
      <c r="A36" s="2" t="str">
        <f aca="true">IF(I36="", "", IF(I36="-", "", 1 + SUM(INDIRECT(ADDRESS(2,COLUMN(L36)) &amp; ":" &amp; ADDRESS(ROW(),COLUMN(L36))))))</f>
        <v/>
      </c>
      <c r="B36" s="36" t="str">
        <f aca="false">IF(D36="","",VLOOKUP(D36,SKU!$A$1:$B$150,2,0))</f>
        <v/>
      </c>
      <c r="C36" s="36" t="str">
        <f aca="false">IF(D36="","",VLOOKUP(D36,SKU!$A$1:$C$150,3,0))</f>
        <v/>
      </c>
      <c r="F36" s="33" t="str">
        <f aca="false">IF(I36 = "-", P36 * (O36 - N35), "")</f>
        <v/>
      </c>
      <c r="G36" s="34" t="str">
        <f aca="false">IF(I36 = "-", P36 * 6500,"")</f>
        <v/>
      </c>
      <c r="H36" s="34" t="str">
        <f aca="true">IF(I36 = "-", INDIRECT("C" &amp; ROW() - 1) ,"")</f>
        <v/>
      </c>
      <c r="J36" s="15"/>
      <c r="L36" s="2" t="n">
        <f aca="false">IF(I36="-",P36,0)</f>
        <v>0</v>
      </c>
      <c r="N36" s="2" t="n">
        <f aca="true">IF(I36 = "-", 0, INDIRECT("N" &amp; ROW() - 1) + E36)</f>
        <v>0</v>
      </c>
      <c r="O36" s="2" t="n">
        <f aca="true">IF(I36 = "-", INDIRECT("C" &amp; ROW() - 1),0)</f>
        <v>0</v>
      </c>
      <c r="P36" s="35"/>
    </row>
    <row r="37" customFormat="false" ht="13.5" hidden="false" customHeight="true" outlineLevel="0" collapsed="false">
      <c r="A37" s="2" t="str">
        <f aca="true">IF(I37="", "", IF(I37="-", "", 1 + SUM(INDIRECT(ADDRESS(2,COLUMN(L37)) &amp; ":" &amp; ADDRESS(ROW(),COLUMN(L37))))))</f>
        <v/>
      </c>
      <c r="B37" s="36" t="str">
        <f aca="false">IF(D37="","",VLOOKUP(D37,SKU!$A$1:$B$150,2,0))</f>
        <v/>
      </c>
      <c r="C37" s="36" t="str">
        <f aca="false">IF(D37="","",VLOOKUP(D37,SKU!$A$1:$C$150,3,0))</f>
        <v/>
      </c>
      <c r="F37" s="33" t="str">
        <f aca="false">IF(I37 = "-", P37 * (O37 - N36), "")</f>
        <v/>
      </c>
      <c r="G37" s="34" t="str">
        <f aca="false">IF(I37 = "-", P37 * 6500,"")</f>
        <v/>
      </c>
      <c r="H37" s="34" t="str">
        <f aca="true">IF(I37 = "-", INDIRECT("C" &amp; ROW() - 1) ,"")</f>
        <v/>
      </c>
      <c r="J37" s="15"/>
      <c r="L37" s="2" t="n">
        <f aca="false">IF(I37="-",P37,0)</f>
        <v>0</v>
      </c>
      <c r="N37" s="2" t="n">
        <f aca="true">IF(I37 = "-", 0, INDIRECT("N" &amp; ROW() - 1) + E37)</f>
        <v>0</v>
      </c>
      <c r="O37" s="2" t="n">
        <f aca="true">IF(I37 = "-", INDIRECT("C" &amp; ROW() - 1),0)</f>
        <v>0</v>
      </c>
      <c r="P37" s="35"/>
    </row>
    <row r="38" customFormat="false" ht="13.5" hidden="false" customHeight="true" outlineLevel="0" collapsed="false">
      <c r="A38" s="2" t="str">
        <f aca="true">IF(I38="", "", IF(I38="-", "", 1 + SUM(INDIRECT(ADDRESS(2,COLUMN(L38)) &amp; ":" &amp; ADDRESS(ROW(),COLUMN(L38))))))</f>
        <v/>
      </c>
      <c r="B38" s="36" t="str">
        <f aca="false">IF(D38="","",VLOOKUP(D38,SKU!$A$1:$B$150,2,0))</f>
        <v/>
      </c>
      <c r="C38" s="36" t="str">
        <f aca="false">IF(D38="","",VLOOKUP(D38,SKU!$A$1:$C$150,3,0))</f>
        <v/>
      </c>
      <c r="F38" s="33" t="str">
        <f aca="false">IF(I38 = "-", P38 * (O38 - N37), "")</f>
        <v/>
      </c>
      <c r="G38" s="34" t="str">
        <f aca="false">IF(I38 = "-", P38 * 6500,"")</f>
        <v/>
      </c>
      <c r="H38" s="34" t="str">
        <f aca="true">IF(I38 = "-", INDIRECT("C" &amp; ROW() - 1) ,"")</f>
        <v/>
      </c>
      <c r="J38" s="15"/>
      <c r="L38" s="2" t="n">
        <f aca="false">IF(I38="-",P38,0)</f>
        <v>0</v>
      </c>
      <c r="N38" s="2" t="n">
        <f aca="true">IF(I38 = "-", 0, INDIRECT("N" &amp; ROW() - 1) + E38)</f>
        <v>0</v>
      </c>
      <c r="O38" s="2" t="n">
        <f aca="true">IF(I38 = "-", INDIRECT("C" &amp; ROW() - 1),0)</f>
        <v>0</v>
      </c>
      <c r="P38" s="35"/>
    </row>
    <row r="39" customFormat="false" ht="13.5" hidden="false" customHeight="true" outlineLevel="0" collapsed="false">
      <c r="A39" s="2" t="str">
        <f aca="true">IF(I39="", "", IF(I39="-", "", 1 + SUM(INDIRECT(ADDRESS(2,COLUMN(L39)) &amp; ":" &amp; ADDRESS(ROW(),COLUMN(L39))))))</f>
        <v/>
      </c>
      <c r="B39" s="36" t="str">
        <f aca="false">IF(D39="","",VLOOKUP(D39,SKU!$A$1:$B$150,2,0))</f>
        <v/>
      </c>
      <c r="C39" s="36" t="str">
        <f aca="false">IF(D39="","",VLOOKUP(D39,SKU!$A$1:$C$150,3,0))</f>
        <v/>
      </c>
      <c r="F39" s="33" t="str">
        <f aca="false">IF(I39 = "-", P39 * (O39 - N38), "")</f>
        <v/>
      </c>
      <c r="G39" s="34" t="str">
        <f aca="false">IF(I39 = "-", P39 * 6500,"")</f>
        <v/>
      </c>
      <c r="H39" s="34" t="str">
        <f aca="true">IF(I39 = "-", INDIRECT("C" &amp; ROW() - 1) ,"")</f>
        <v/>
      </c>
      <c r="J39" s="15"/>
      <c r="L39" s="2" t="n">
        <f aca="false">IF(I39="-",P39,0)</f>
        <v>0</v>
      </c>
      <c r="N39" s="2" t="n">
        <f aca="true">IF(I39 = "-", 0, INDIRECT("N" &amp; ROW() - 1) + E39)</f>
        <v>0</v>
      </c>
      <c r="O39" s="2" t="n">
        <f aca="true">IF(I39 = "-", INDIRECT("C" &amp; ROW() - 1),0)</f>
        <v>0</v>
      </c>
      <c r="P39" s="35"/>
    </row>
    <row r="40" customFormat="false" ht="13.5" hidden="false" customHeight="true" outlineLevel="0" collapsed="false">
      <c r="A40" s="2" t="str">
        <f aca="true">IF(I40="", "", IF(I40="-", "", 1 + SUM(INDIRECT(ADDRESS(2,COLUMN(L40)) &amp; ":" &amp; ADDRESS(ROW(),COLUMN(L40))))))</f>
        <v/>
      </c>
      <c r="B40" s="36" t="str">
        <f aca="false">IF(D40="","",VLOOKUP(D40,SKU!$A$1:$B$150,2,0))</f>
        <v/>
      </c>
      <c r="C40" s="36" t="str">
        <f aca="false">IF(D40="","",VLOOKUP(D40,SKU!$A$1:$C$150,3,0))</f>
        <v/>
      </c>
      <c r="F40" s="33" t="str">
        <f aca="false">IF(I40 = "-", P40 * (O40 - N39), "")</f>
        <v/>
      </c>
      <c r="G40" s="34" t="str">
        <f aca="false">IF(I40 = "-", P40 * 6500,"")</f>
        <v/>
      </c>
      <c r="H40" s="34" t="str">
        <f aca="true">IF(I40 = "-", INDIRECT("C" &amp; ROW() - 1) ,"")</f>
        <v/>
      </c>
      <c r="J40" s="15"/>
      <c r="L40" s="2" t="n">
        <f aca="false">IF(I40="-",P40,0)</f>
        <v>0</v>
      </c>
      <c r="N40" s="2" t="n">
        <f aca="true">IF(I40 = "-", 0, INDIRECT("N" &amp; ROW() - 1) + E40)</f>
        <v>0</v>
      </c>
      <c r="O40" s="2" t="n">
        <f aca="true">IF(I40 = "-", INDIRECT("C" &amp; ROW() - 1),0)</f>
        <v>0</v>
      </c>
      <c r="P40" s="35"/>
    </row>
    <row r="41" customFormat="false" ht="13.5" hidden="false" customHeight="true" outlineLevel="0" collapsed="false">
      <c r="A41" s="2" t="str">
        <f aca="true">IF(I41="", "", IF(I41="-", "", 1 + SUM(INDIRECT(ADDRESS(2,COLUMN(L41)) &amp; ":" &amp; ADDRESS(ROW(),COLUMN(L41))))))</f>
        <v/>
      </c>
      <c r="B41" s="36" t="str">
        <f aca="false">IF(D41="","",VLOOKUP(D41,SKU!$A$1:$B$150,2,0))</f>
        <v/>
      </c>
      <c r="C41" s="36" t="str">
        <f aca="false">IF(D41="","",VLOOKUP(D41,SKU!$A$1:$C$150,3,0))</f>
        <v/>
      </c>
      <c r="F41" s="33" t="str">
        <f aca="false">IF(I41 = "-", P41 * (O41 - N40), "")</f>
        <v/>
      </c>
      <c r="G41" s="34" t="str">
        <f aca="false">IF(I41 = "-", P41 * 6500,"")</f>
        <v/>
      </c>
      <c r="H41" s="34" t="str">
        <f aca="true">IF(I41 = "-", INDIRECT("C" &amp; ROW() - 1) ,"")</f>
        <v/>
      </c>
      <c r="J41" s="15"/>
      <c r="L41" s="2" t="n">
        <f aca="false">IF(I41="-",P41,0)</f>
        <v>0</v>
      </c>
      <c r="N41" s="2" t="n">
        <f aca="true">IF(I41 = "-", 0, INDIRECT("N" &amp; ROW() - 1) + E41)</f>
        <v>0</v>
      </c>
      <c r="O41" s="2" t="n">
        <f aca="true">IF(I41 = "-", INDIRECT("C" &amp; ROW() - 1),0)</f>
        <v>0</v>
      </c>
      <c r="P41" s="35"/>
    </row>
    <row r="42" customFormat="false" ht="13.5" hidden="false" customHeight="true" outlineLevel="0" collapsed="false">
      <c r="A42" s="2" t="str">
        <f aca="true">IF(I42="", "", IF(I42="-", "", 1 + SUM(INDIRECT(ADDRESS(2,COLUMN(L42)) &amp; ":" &amp; ADDRESS(ROW(),COLUMN(L42))))))</f>
        <v/>
      </c>
      <c r="B42" s="36" t="str">
        <f aca="false">IF(D42="","",VLOOKUP(D42,SKU!$A$1:$B$150,2,0))</f>
        <v/>
      </c>
      <c r="C42" s="36" t="str">
        <f aca="false">IF(D42="","",VLOOKUP(D42,SKU!$A$1:$C$150,3,0))</f>
        <v/>
      </c>
      <c r="F42" s="33" t="str">
        <f aca="false">IF(I42 = "-", P42 * (O42 - N41), "")</f>
        <v/>
      </c>
      <c r="G42" s="34" t="str">
        <f aca="false">IF(I42 = "-", P42 * 6500,"")</f>
        <v/>
      </c>
      <c r="H42" s="34" t="str">
        <f aca="true">IF(I42 = "-", INDIRECT("C" &amp; ROW() - 1) ,"")</f>
        <v/>
      </c>
      <c r="J42" s="15"/>
      <c r="L42" s="2" t="n">
        <f aca="false">IF(I42="-",P42,0)</f>
        <v>0</v>
      </c>
      <c r="N42" s="2" t="n">
        <f aca="true">IF(I42 = "-", 0, INDIRECT("N" &amp; ROW() - 1) + E42)</f>
        <v>0</v>
      </c>
      <c r="O42" s="2" t="n">
        <f aca="true">IF(I42 = "-", INDIRECT("C" &amp; ROW() - 1),0)</f>
        <v>0</v>
      </c>
      <c r="P42" s="35"/>
    </row>
    <row r="43" customFormat="false" ht="13.5" hidden="false" customHeight="true" outlineLevel="0" collapsed="false">
      <c r="A43" s="2" t="str">
        <f aca="true">IF(I43="", "", IF(I43="-", "", 1 + SUM(INDIRECT(ADDRESS(2,COLUMN(L43)) &amp; ":" &amp; ADDRESS(ROW(),COLUMN(L43))))))</f>
        <v/>
      </c>
      <c r="B43" s="36" t="str">
        <f aca="false">IF(D43="","",VLOOKUP(D43,SKU!$A$1:$B$150,2,0))</f>
        <v/>
      </c>
      <c r="C43" s="36" t="str">
        <f aca="false">IF(D43="","",VLOOKUP(D43,SKU!$A$1:$C$150,3,0))</f>
        <v/>
      </c>
      <c r="F43" s="33" t="str">
        <f aca="false">IF(I43 = "-", P43 * (O43 - N42), "")</f>
        <v/>
      </c>
      <c r="G43" s="34" t="str">
        <f aca="false">IF(I43 = "-", P43 * 6500,"")</f>
        <v/>
      </c>
      <c r="H43" s="34" t="str">
        <f aca="true">IF(I43 = "-", INDIRECT("C" &amp; ROW() - 1) ,"")</f>
        <v/>
      </c>
      <c r="J43" s="15"/>
      <c r="L43" s="2" t="n">
        <f aca="false">IF(I43="-",P43,0)</f>
        <v>0</v>
      </c>
      <c r="N43" s="2" t="n">
        <f aca="true">IF(I43 = "-", 0, INDIRECT("N" &amp; ROW() - 1) + E43)</f>
        <v>0</v>
      </c>
      <c r="O43" s="2" t="n">
        <f aca="true">IF(I43 = "-", INDIRECT("C" &amp; ROW() - 1),0)</f>
        <v>0</v>
      </c>
      <c r="P43" s="35"/>
    </row>
    <row r="44" customFormat="false" ht="13.5" hidden="false" customHeight="true" outlineLevel="0" collapsed="false">
      <c r="A44" s="2" t="str">
        <f aca="true">IF(I44="", "", IF(I44="-", "", 1 + SUM(INDIRECT(ADDRESS(2,COLUMN(L44)) &amp; ":" &amp; ADDRESS(ROW(),COLUMN(L44))))))</f>
        <v/>
      </c>
      <c r="B44" s="36" t="str">
        <f aca="false">IF(D44="","",VLOOKUP(D44,SKU!$A$1:$B$150,2,0))</f>
        <v/>
      </c>
      <c r="C44" s="36" t="str">
        <f aca="false">IF(D44="","",VLOOKUP(D44,SKU!$A$1:$C$150,3,0))</f>
        <v/>
      </c>
      <c r="F44" s="33" t="str">
        <f aca="false">IF(I44 = "-", P44 * (O44 - N43), "")</f>
        <v/>
      </c>
      <c r="G44" s="34" t="str">
        <f aca="false">IF(I44 = "-", P44 * 6500,"")</f>
        <v/>
      </c>
      <c r="H44" s="34" t="str">
        <f aca="true">IF(I44 = "-", INDIRECT("C" &amp; ROW() - 1) ,"")</f>
        <v/>
      </c>
      <c r="J44" s="15"/>
      <c r="L44" s="2" t="n">
        <f aca="false">IF(I44="-",P44,0)</f>
        <v>0</v>
      </c>
      <c r="N44" s="2" t="n">
        <f aca="true">IF(I44 = "-", 0, INDIRECT("N" &amp; ROW() - 1) + E44)</f>
        <v>0</v>
      </c>
      <c r="O44" s="2" t="n">
        <f aca="true">IF(I44 = "-", INDIRECT("C" &amp; ROW() - 1),0)</f>
        <v>0</v>
      </c>
      <c r="P44" s="35"/>
    </row>
    <row r="45" customFormat="false" ht="13.5" hidden="false" customHeight="true" outlineLevel="0" collapsed="false">
      <c r="A45" s="2" t="str">
        <f aca="true">IF(I45="", "", IF(I45="-", "", 1 + SUM(INDIRECT(ADDRESS(2,COLUMN(L45)) &amp; ":" &amp; ADDRESS(ROW(),COLUMN(L45))))))</f>
        <v/>
      </c>
      <c r="B45" s="36" t="str">
        <f aca="false">IF(D45="","",VLOOKUP(D45,SKU!$A$1:$B$150,2,0))</f>
        <v/>
      </c>
      <c r="C45" s="36" t="str">
        <f aca="false">IF(D45="","",VLOOKUP(D45,SKU!$A$1:$C$150,3,0))</f>
        <v/>
      </c>
      <c r="F45" s="33" t="str">
        <f aca="false">IF(I45 = "-", P45 * (O45 - N44), "")</f>
        <v/>
      </c>
      <c r="G45" s="34" t="str">
        <f aca="false">IF(I45 = "-", P45 * 6500,"")</f>
        <v/>
      </c>
      <c r="H45" s="34" t="str">
        <f aca="true">IF(I45 = "-", INDIRECT("C" &amp; ROW() - 1) ,"")</f>
        <v/>
      </c>
      <c r="J45" s="15"/>
      <c r="L45" s="2" t="n">
        <f aca="false">IF(I45="-",P45,0)</f>
        <v>0</v>
      </c>
      <c r="N45" s="2" t="n">
        <f aca="true">IF(I45 = "-", 0, INDIRECT("N" &amp; ROW() - 1) + E45)</f>
        <v>0</v>
      </c>
      <c r="O45" s="2" t="n">
        <f aca="true">IF(I45 = "-", INDIRECT("C" &amp; ROW() - 1),0)</f>
        <v>0</v>
      </c>
      <c r="P45" s="35"/>
    </row>
    <row r="46" customFormat="false" ht="13.5" hidden="false" customHeight="true" outlineLevel="0" collapsed="false">
      <c r="A46" s="2" t="str">
        <f aca="true">IF(I46="", "", IF(I46="-", "", 1 + SUM(INDIRECT(ADDRESS(2,COLUMN(L46)) &amp; ":" &amp; ADDRESS(ROW(),COLUMN(L46))))))</f>
        <v/>
      </c>
      <c r="B46" s="36" t="str">
        <f aca="false">IF(D46="","",VLOOKUP(D46,SKU!$A$1:$B$150,2,0))</f>
        <v/>
      </c>
      <c r="C46" s="36" t="str">
        <f aca="false">IF(D46="","",VLOOKUP(D46,SKU!$A$1:$C$150,3,0))</f>
        <v/>
      </c>
      <c r="F46" s="33" t="str">
        <f aca="false">IF(I46 = "-", P46 * (O46 - N45), "")</f>
        <v/>
      </c>
      <c r="G46" s="34" t="str">
        <f aca="false">IF(I46 = "-", P46 * 6500,"")</f>
        <v/>
      </c>
      <c r="H46" s="34" t="str">
        <f aca="true">IF(I46 = "-", INDIRECT("C" &amp; ROW() - 1) ,"")</f>
        <v/>
      </c>
      <c r="J46" s="15"/>
      <c r="L46" s="2" t="n">
        <f aca="false">IF(I46="-",P46,0)</f>
        <v>0</v>
      </c>
      <c r="N46" s="2" t="n">
        <f aca="true">IF(I46 = "-", 0, INDIRECT("N" &amp; ROW() - 1) + E46)</f>
        <v>0</v>
      </c>
      <c r="O46" s="2" t="n">
        <f aca="true">IF(I46 = "-", INDIRECT("C" &amp; ROW() - 1),0)</f>
        <v>0</v>
      </c>
      <c r="P46" s="35"/>
    </row>
    <row r="47" customFormat="false" ht="13.5" hidden="false" customHeight="true" outlineLevel="0" collapsed="false">
      <c r="A47" s="2" t="str">
        <f aca="true">IF(I47="", "", IF(I47="-", "", 1 + SUM(INDIRECT(ADDRESS(2,COLUMN(L47)) &amp; ":" &amp; ADDRESS(ROW(),COLUMN(L47))))))</f>
        <v/>
      </c>
      <c r="B47" s="36" t="str">
        <f aca="false">IF(D47="","",VLOOKUP(D47,SKU!$A$1:$B$150,2,0))</f>
        <v/>
      </c>
      <c r="C47" s="36" t="str">
        <f aca="false">IF(D47="","",VLOOKUP(D47,SKU!$A$1:$C$150,3,0))</f>
        <v/>
      </c>
      <c r="F47" s="33" t="str">
        <f aca="false">IF(I47 = "-", P47 * (O47 - N46), "")</f>
        <v/>
      </c>
      <c r="G47" s="34" t="str">
        <f aca="false">IF(I47 = "-", P47 * 6500,"")</f>
        <v/>
      </c>
      <c r="H47" s="34" t="str">
        <f aca="true">IF(I47 = "-", INDIRECT("C" &amp; ROW() - 1) ,"")</f>
        <v/>
      </c>
      <c r="J47" s="15"/>
      <c r="L47" s="2" t="n">
        <f aca="false">IF(I47="-",P47,0)</f>
        <v>0</v>
      </c>
      <c r="N47" s="2" t="n">
        <f aca="true">IF(I47 = "-", 0, INDIRECT("N" &amp; ROW() - 1) + E47)</f>
        <v>0</v>
      </c>
      <c r="O47" s="2" t="n">
        <f aca="true">IF(I47 = "-", INDIRECT("C" &amp; ROW() - 1),0)</f>
        <v>0</v>
      </c>
      <c r="P47" s="35"/>
    </row>
    <row r="48" customFormat="false" ht="13.5" hidden="false" customHeight="true" outlineLevel="0" collapsed="false">
      <c r="A48" s="2" t="str">
        <f aca="true">IF(I48="", "", IF(I48="-", "", 1 + SUM(INDIRECT(ADDRESS(2,COLUMN(L48)) &amp; ":" &amp; ADDRESS(ROW(),COLUMN(L48))))))</f>
        <v/>
      </c>
      <c r="B48" s="36" t="str">
        <f aca="false">IF(D48="","",VLOOKUP(D48,SKU!$A$1:$B$150,2,0))</f>
        <v/>
      </c>
      <c r="C48" s="36" t="str">
        <f aca="false">IF(D48="","",VLOOKUP(D48,SKU!$A$1:$C$150,3,0))</f>
        <v/>
      </c>
      <c r="F48" s="33" t="str">
        <f aca="false">IF(I48 = "-", P48 * (O48 - N47), "")</f>
        <v/>
      </c>
      <c r="G48" s="34" t="str">
        <f aca="false">IF(I48 = "-", P48 * 6500,"")</f>
        <v/>
      </c>
      <c r="H48" s="34" t="str">
        <f aca="true">IF(I48 = "-", INDIRECT("C" &amp; ROW() - 1) ,"")</f>
        <v/>
      </c>
      <c r="J48" s="15"/>
      <c r="L48" s="2" t="n">
        <f aca="false">IF(I48="-",P48,0)</f>
        <v>0</v>
      </c>
      <c r="N48" s="2" t="n">
        <f aca="true">IF(I48 = "-", 0, INDIRECT("N" &amp; ROW() - 1) + E48)</f>
        <v>0</v>
      </c>
      <c r="O48" s="2" t="n">
        <f aca="true">IF(I48 = "-", INDIRECT("C" &amp; ROW() - 1),0)</f>
        <v>0</v>
      </c>
      <c r="P48" s="35"/>
    </row>
    <row r="49" customFormat="false" ht="13.5" hidden="false" customHeight="true" outlineLevel="0" collapsed="false">
      <c r="A49" s="2" t="str">
        <f aca="true">IF(I49="", "", IF(I49="-", "", 1 + SUM(INDIRECT(ADDRESS(2,COLUMN(L49)) &amp; ":" &amp; ADDRESS(ROW(),COLUMN(L49))))))</f>
        <v/>
      </c>
      <c r="B49" s="36" t="str">
        <f aca="false">IF(D49="","",VLOOKUP(D49,SKU!$A$1:$B$150,2,0))</f>
        <v/>
      </c>
      <c r="C49" s="36" t="str">
        <f aca="false">IF(D49="","",VLOOKUP(D49,SKU!$A$1:$C$150,3,0))</f>
        <v/>
      </c>
      <c r="F49" s="33" t="str">
        <f aca="false">IF(I49 = "-", P49 * (O49 - N48), "")</f>
        <v/>
      </c>
      <c r="G49" s="34" t="str">
        <f aca="false">IF(I49 = "-", P49 * 6500,"")</f>
        <v/>
      </c>
      <c r="H49" s="34" t="str">
        <f aca="true">IF(I49 = "-", INDIRECT("C" &amp; ROW() - 1) ,"")</f>
        <v/>
      </c>
      <c r="J49" s="15"/>
      <c r="L49" s="2" t="n">
        <f aca="false">IF(I49="-",P49,0)</f>
        <v>0</v>
      </c>
      <c r="N49" s="2" t="n">
        <f aca="true">IF(I49 = "-", 0, INDIRECT("N" &amp; ROW() - 1) + E49)</f>
        <v>0</v>
      </c>
      <c r="O49" s="2" t="n">
        <f aca="true">IF(I49 = "-", INDIRECT("C" &amp; ROW() - 1),0)</f>
        <v>0</v>
      </c>
      <c r="P49" s="35"/>
    </row>
    <row r="50" customFormat="false" ht="13.5" hidden="false" customHeight="true" outlineLevel="0" collapsed="false">
      <c r="A50" s="2" t="str">
        <f aca="true">IF(I50="", "", IF(I50="-", "", 1 + SUM(INDIRECT(ADDRESS(2,COLUMN(L50)) &amp; ":" &amp; ADDRESS(ROW(),COLUMN(L50))))))</f>
        <v/>
      </c>
      <c r="B50" s="36" t="str">
        <f aca="false">IF(D50="","",VLOOKUP(D50,SKU!$A$1:$B$150,2,0))</f>
        <v/>
      </c>
      <c r="C50" s="36" t="str">
        <f aca="false">IF(D50="","",VLOOKUP(D50,SKU!$A$1:$C$150,3,0))</f>
        <v/>
      </c>
      <c r="F50" s="33" t="str">
        <f aca="false">IF(I50 = "-", P50 * (O50 - N49), "")</f>
        <v/>
      </c>
      <c r="G50" s="34" t="str">
        <f aca="false">IF(I50 = "-", P50 * 6500,"")</f>
        <v/>
      </c>
      <c r="H50" s="34" t="str">
        <f aca="true">IF(I50 = "-", INDIRECT("C" &amp; ROW() - 1) ,"")</f>
        <v/>
      </c>
      <c r="J50" s="15"/>
      <c r="L50" s="2" t="n">
        <f aca="false">IF(I50="-",P50,0)</f>
        <v>0</v>
      </c>
      <c r="N50" s="2" t="n">
        <f aca="true">IF(I50 = "-", 0, INDIRECT("N" &amp; ROW() - 1) + E50)</f>
        <v>0</v>
      </c>
      <c r="O50" s="2" t="n">
        <f aca="true">IF(I50 = "-", INDIRECT("C" &amp; ROW() - 1),0)</f>
        <v>0</v>
      </c>
      <c r="P50" s="35"/>
    </row>
    <row r="51" customFormat="false" ht="13.5" hidden="false" customHeight="true" outlineLevel="0" collapsed="false">
      <c r="A51" s="2" t="str">
        <f aca="true">IF(I51="", "", IF(I51="-", "", 1 + SUM(INDIRECT(ADDRESS(2,COLUMN(L51)) &amp; ":" &amp; ADDRESS(ROW(),COLUMN(L51))))))</f>
        <v/>
      </c>
      <c r="B51" s="36" t="str">
        <f aca="false">IF(D51="","",VLOOKUP(D51,SKU!$A$1:$B$150,2,0))</f>
        <v/>
      </c>
      <c r="C51" s="36" t="str">
        <f aca="false">IF(D51="","",VLOOKUP(D51,SKU!$A$1:$C$150,3,0))</f>
        <v/>
      </c>
      <c r="F51" s="33" t="str">
        <f aca="false">IF(I51 = "-", P51 * (O51 - N50), "")</f>
        <v/>
      </c>
      <c r="G51" s="34" t="str">
        <f aca="false">IF(I51 = "-", P51 * 6500,"")</f>
        <v/>
      </c>
      <c r="H51" s="34" t="str">
        <f aca="true">IF(I51 = "-", INDIRECT("C" &amp; ROW() - 1) ,"")</f>
        <v/>
      </c>
      <c r="J51" s="15"/>
      <c r="L51" s="2" t="n">
        <f aca="false">IF(I51="-",P51,0)</f>
        <v>0</v>
      </c>
      <c r="N51" s="2" t="n">
        <f aca="true">IF(I51 = "-", 0, INDIRECT("N" &amp; ROW() - 1) + E51)</f>
        <v>0</v>
      </c>
      <c r="O51" s="2" t="n">
        <f aca="true">IF(I51 = "-", INDIRECT("C" &amp; ROW() - 1),0)</f>
        <v>0</v>
      </c>
      <c r="P51" s="35"/>
    </row>
    <row r="52" customFormat="false" ht="13.5" hidden="false" customHeight="true" outlineLevel="0" collapsed="false">
      <c r="A52" s="2" t="str">
        <f aca="true">IF(I52="", "", IF(I52="-", "", 1 + SUM(INDIRECT(ADDRESS(2,COLUMN(L52)) &amp; ":" &amp; ADDRESS(ROW(),COLUMN(L52))))))</f>
        <v/>
      </c>
      <c r="B52" s="36" t="str">
        <f aca="false">IF(D52="","",VLOOKUP(D52,SKU!$A$1:$B$150,2,0))</f>
        <v/>
      </c>
      <c r="C52" s="36" t="str">
        <f aca="false">IF(D52="","",VLOOKUP(D52,SKU!$A$1:$C$150,3,0))</f>
        <v/>
      </c>
      <c r="F52" s="33" t="str">
        <f aca="false">IF(I52 = "-", P52 * (O52 - N51), "")</f>
        <v/>
      </c>
      <c r="G52" s="34" t="str">
        <f aca="false">IF(I52 = "-", P52 * 6500,"")</f>
        <v/>
      </c>
      <c r="H52" s="34" t="str">
        <f aca="true">IF(I52 = "-", INDIRECT("C" &amp; ROW() - 1) ,"")</f>
        <v/>
      </c>
      <c r="J52" s="15"/>
      <c r="L52" s="2" t="n">
        <f aca="false">IF(I52="-",P52,0)</f>
        <v>0</v>
      </c>
      <c r="N52" s="2" t="n">
        <f aca="true">IF(I52 = "-", 0, INDIRECT("N" &amp; ROW() - 1) + E52)</f>
        <v>0</v>
      </c>
      <c r="O52" s="2" t="n">
        <f aca="true">IF(I52 = "-", INDIRECT("C" &amp; ROW() - 1),0)</f>
        <v>0</v>
      </c>
      <c r="P52" s="35"/>
    </row>
    <row r="53" customFormat="false" ht="13.5" hidden="false" customHeight="true" outlineLevel="0" collapsed="false">
      <c r="A53" s="2" t="str">
        <f aca="true">IF(I53="", "", IF(I53="-", "", 1 + SUM(INDIRECT(ADDRESS(2,COLUMN(L53)) &amp; ":" &amp; ADDRESS(ROW(),COLUMN(L53))))))</f>
        <v/>
      </c>
      <c r="B53" s="36" t="str">
        <f aca="false">IF(D53="","",VLOOKUP(D53,SKU!$A$1:$B$150,2,0))</f>
        <v/>
      </c>
      <c r="C53" s="36" t="str">
        <f aca="false">IF(D53="","",VLOOKUP(D53,SKU!$A$1:$C$150,3,0))</f>
        <v/>
      </c>
      <c r="F53" s="33" t="str">
        <f aca="false">IF(I53 = "-", P53 * (O53 - N52), "")</f>
        <v/>
      </c>
      <c r="G53" s="34" t="str">
        <f aca="false">IF(I53 = "-", P53 * 6500,"")</f>
        <v/>
      </c>
      <c r="H53" s="34" t="str">
        <f aca="true">IF(I53 = "-", INDIRECT("C" &amp; ROW() - 1) ,"")</f>
        <v/>
      </c>
      <c r="J53" s="15"/>
      <c r="L53" s="2" t="n">
        <f aca="false">IF(I53="-",P53,0)</f>
        <v>0</v>
      </c>
      <c r="N53" s="2" t="n">
        <f aca="true">IF(I53 = "-", 0, INDIRECT("N" &amp; ROW() - 1) + E53)</f>
        <v>0</v>
      </c>
      <c r="O53" s="2" t="n">
        <f aca="true">IF(I53 = "-", INDIRECT("C" &amp; ROW() - 1),0)</f>
        <v>0</v>
      </c>
      <c r="P53" s="35"/>
    </row>
    <row r="54" customFormat="false" ht="13.5" hidden="false" customHeight="true" outlineLevel="0" collapsed="false">
      <c r="A54" s="2" t="str">
        <f aca="true">IF(I54="", "", IF(I54="-", "", 1 + SUM(INDIRECT(ADDRESS(2,COLUMN(L54)) &amp; ":" &amp; ADDRESS(ROW(),COLUMN(L54))))))</f>
        <v/>
      </c>
      <c r="B54" s="36" t="str">
        <f aca="false">IF(D54="","",VLOOKUP(D54,SKU!$A$1:$B$150,2,0))</f>
        <v/>
      </c>
      <c r="C54" s="36" t="str">
        <f aca="false">IF(D54="","",VLOOKUP(D54,SKU!$A$1:$C$150,3,0))</f>
        <v/>
      </c>
      <c r="F54" s="33" t="str">
        <f aca="false">IF(I54 = "-", P54 * (O54 - N53), "")</f>
        <v/>
      </c>
      <c r="G54" s="34" t="str">
        <f aca="false">IF(I54 = "-", P54 * 6500,"")</f>
        <v/>
      </c>
      <c r="H54" s="34" t="str">
        <f aca="true">IF(I54 = "-", INDIRECT("C" &amp; ROW() - 1) ,"")</f>
        <v/>
      </c>
      <c r="J54" s="15"/>
      <c r="L54" s="2" t="n">
        <f aca="false">IF(I54="-",P54,0)</f>
        <v>0</v>
      </c>
      <c r="N54" s="2" t="n">
        <f aca="true">IF(I54 = "-", 0, INDIRECT("N" &amp; ROW() - 1) + E54)</f>
        <v>0</v>
      </c>
      <c r="O54" s="2" t="n">
        <f aca="true">IF(I54 = "-", INDIRECT("C" &amp; ROW() - 1),0)</f>
        <v>0</v>
      </c>
      <c r="P54" s="35"/>
    </row>
    <row r="55" customFormat="false" ht="13.5" hidden="false" customHeight="true" outlineLevel="0" collapsed="false">
      <c r="A55" s="2" t="str">
        <f aca="true">IF(I55="", "", IF(I55="-", "", 1 + SUM(INDIRECT(ADDRESS(2,COLUMN(L55)) &amp; ":" &amp; ADDRESS(ROW(),COLUMN(L55))))))</f>
        <v/>
      </c>
      <c r="B55" s="36" t="str">
        <f aca="false">IF(D55="","",VLOOKUP(D55,SKU!$A$1:$B$150,2,0))</f>
        <v/>
      </c>
      <c r="C55" s="36" t="str">
        <f aca="false">IF(D55="","",VLOOKUP(D55,SKU!$A$1:$C$150,3,0))</f>
        <v/>
      </c>
      <c r="F55" s="33" t="str">
        <f aca="false">IF(I55 = "-", P55 * (O55 - N54), "")</f>
        <v/>
      </c>
      <c r="G55" s="34" t="str">
        <f aca="false">IF(I55 = "-", P55 * 6500,"")</f>
        <v/>
      </c>
      <c r="H55" s="34" t="str">
        <f aca="true">IF(I55 = "-", INDIRECT("C" &amp; ROW() - 1) ,"")</f>
        <v/>
      </c>
      <c r="J55" s="15"/>
      <c r="L55" s="2" t="n">
        <f aca="false">IF(I55="-",P55,0)</f>
        <v>0</v>
      </c>
      <c r="N55" s="2" t="n">
        <f aca="true">IF(I55 = "-", 0, INDIRECT("N" &amp; ROW() - 1) + E55)</f>
        <v>0</v>
      </c>
      <c r="O55" s="2" t="n">
        <f aca="true">IF(I55 = "-", INDIRECT("C" &amp; ROW() - 1),0)</f>
        <v>0</v>
      </c>
      <c r="P55" s="35"/>
    </row>
    <row r="56" customFormat="false" ht="13.5" hidden="false" customHeight="true" outlineLevel="0" collapsed="false">
      <c r="A56" s="2" t="str">
        <f aca="true">IF(I56="", "", IF(I56="-", "", 1 + SUM(INDIRECT(ADDRESS(2,COLUMN(L56)) &amp; ":" &amp; ADDRESS(ROW(),COLUMN(L56))))))</f>
        <v/>
      </c>
      <c r="B56" s="36" t="str">
        <f aca="false">IF(D56="","",VLOOKUP(D56,SKU!$A$1:$B$150,2,0))</f>
        <v/>
      </c>
      <c r="C56" s="36" t="str">
        <f aca="false">IF(D56="","",VLOOKUP(D56,SKU!$A$1:$C$150,3,0))</f>
        <v/>
      </c>
      <c r="F56" s="33" t="str">
        <f aca="false">IF(I56 = "-", P56 * (O56 - N55), "")</f>
        <v/>
      </c>
      <c r="G56" s="34" t="str">
        <f aca="false">IF(I56 = "-", P56 * 6500,"")</f>
        <v/>
      </c>
      <c r="H56" s="34" t="str">
        <f aca="true">IF(I56 = "-", INDIRECT("C" &amp; ROW() - 1) ,"")</f>
        <v/>
      </c>
      <c r="J56" s="15"/>
      <c r="L56" s="2" t="n">
        <f aca="false">IF(I56="-",P56,0)</f>
        <v>0</v>
      </c>
      <c r="N56" s="2" t="n">
        <f aca="true">IF(I56 = "-", 0, INDIRECT("N" &amp; ROW() - 1) + E56)</f>
        <v>0</v>
      </c>
      <c r="O56" s="2" t="n">
        <f aca="true">IF(I56 = "-", INDIRECT("C" &amp; ROW() - 1),0)</f>
        <v>0</v>
      </c>
      <c r="P56" s="35"/>
    </row>
    <row r="57" customFormat="false" ht="13.5" hidden="false" customHeight="true" outlineLevel="0" collapsed="false">
      <c r="A57" s="2" t="str">
        <f aca="true">IF(I57="", "", IF(I57="-", "", 1 + SUM(INDIRECT(ADDRESS(2,COLUMN(L57)) &amp; ":" &amp; ADDRESS(ROW(),COLUMN(L57))))))</f>
        <v/>
      </c>
      <c r="B57" s="36" t="str">
        <f aca="false">IF(D57="","",VLOOKUP(D57,SKU!$A$1:$B$150,2,0))</f>
        <v/>
      </c>
      <c r="C57" s="36" t="str">
        <f aca="false">IF(D57="","",VLOOKUP(D57,SKU!$A$1:$C$150,3,0))</f>
        <v/>
      </c>
      <c r="F57" s="33" t="str">
        <f aca="false">IF(I57 = "-", P57 * (O57 - N56), "")</f>
        <v/>
      </c>
      <c r="G57" s="34" t="str">
        <f aca="false">IF(I57 = "-", P57 * 6500,"")</f>
        <v/>
      </c>
      <c r="H57" s="34" t="str">
        <f aca="true">IF(I57 = "-", INDIRECT("C" &amp; ROW() - 1) ,"")</f>
        <v/>
      </c>
      <c r="J57" s="15"/>
      <c r="L57" s="2" t="n">
        <f aca="false">IF(I57="-",P57,0)</f>
        <v>0</v>
      </c>
      <c r="N57" s="2" t="n">
        <f aca="true">IF(I57 = "-", 0, INDIRECT("N" &amp; ROW() - 1) + E57)</f>
        <v>0</v>
      </c>
      <c r="O57" s="2" t="n">
        <f aca="true">IF(I57 = "-", INDIRECT("C" &amp; ROW() - 1),0)</f>
        <v>0</v>
      </c>
      <c r="P57" s="35"/>
    </row>
    <row r="58" customFormat="false" ht="13.5" hidden="false" customHeight="true" outlineLevel="0" collapsed="false">
      <c r="A58" s="2" t="str">
        <f aca="true">IF(I58="", "", IF(I58="-", "", 1 + SUM(INDIRECT(ADDRESS(2,COLUMN(L58)) &amp; ":" &amp; ADDRESS(ROW(),COLUMN(L58))))))</f>
        <v/>
      </c>
      <c r="B58" s="36" t="str">
        <f aca="false">IF(D58="","",VLOOKUP(D58,SKU!$A$1:$B$150,2,0))</f>
        <v/>
      </c>
      <c r="C58" s="36" t="str">
        <f aca="false">IF(D58="","",VLOOKUP(D58,SKU!$A$1:$C$150,3,0))</f>
        <v/>
      </c>
      <c r="F58" s="33" t="str">
        <f aca="false">IF(I58 = "-", P58 * (O58 - N57), "")</f>
        <v/>
      </c>
      <c r="G58" s="34" t="str">
        <f aca="false">IF(I58 = "-", P58 * 6500,"")</f>
        <v/>
      </c>
      <c r="H58" s="34" t="str">
        <f aca="true">IF(I58 = "-", INDIRECT("C" &amp; ROW() - 1) ,"")</f>
        <v/>
      </c>
      <c r="J58" s="15"/>
      <c r="L58" s="2" t="n">
        <f aca="false">IF(I58="-",P58,0)</f>
        <v>0</v>
      </c>
      <c r="N58" s="2" t="n">
        <f aca="true">IF(I58 = "-", 0, INDIRECT("N" &amp; ROW() - 1) + E58)</f>
        <v>0</v>
      </c>
      <c r="O58" s="2" t="n">
        <f aca="true">IF(I58 = "-", INDIRECT("C" &amp; ROW() - 1),0)</f>
        <v>0</v>
      </c>
      <c r="P58" s="35"/>
    </row>
    <row r="59" customFormat="false" ht="13.5" hidden="false" customHeight="true" outlineLevel="0" collapsed="false">
      <c r="A59" s="2" t="str">
        <f aca="true">IF(I59="", "", IF(I59="-", "", 1 + SUM(INDIRECT(ADDRESS(2,COLUMN(L59)) &amp; ":" &amp; ADDRESS(ROW(),COLUMN(L59))))))</f>
        <v/>
      </c>
      <c r="B59" s="36" t="str">
        <f aca="false">IF(D59="","",VLOOKUP(D59,SKU!$A$1:$B$150,2,0))</f>
        <v/>
      </c>
      <c r="C59" s="36" t="str">
        <f aca="false">IF(D59="","",VLOOKUP(D59,SKU!$A$1:$C$150,3,0))</f>
        <v/>
      </c>
      <c r="F59" s="33" t="str">
        <f aca="false">IF(I59 = "-", P59 * (O59 - N58), "")</f>
        <v/>
      </c>
      <c r="G59" s="34" t="str">
        <f aca="false">IF(I59 = "-", P59 * 6500,"")</f>
        <v/>
      </c>
      <c r="H59" s="34" t="str">
        <f aca="true">IF(I59 = "-", INDIRECT("C" &amp; ROW() - 1) ,"")</f>
        <v/>
      </c>
      <c r="J59" s="15"/>
      <c r="L59" s="2" t="n">
        <f aca="false">IF(I59="-",P59,0)</f>
        <v>0</v>
      </c>
      <c r="N59" s="2" t="n">
        <f aca="true">IF(I59 = "-", 0, INDIRECT("N" &amp; ROW() - 1) + E59)</f>
        <v>0</v>
      </c>
      <c r="O59" s="2" t="n">
        <f aca="true">IF(I59 = "-", INDIRECT("C" &amp; ROW() - 1),0)</f>
        <v>0</v>
      </c>
      <c r="P59" s="35"/>
    </row>
    <row r="60" customFormat="false" ht="13.5" hidden="false" customHeight="true" outlineLevel="0" collapsed="false">
      <c r="A60" s="2" t="str">
        <f aca="true">IF(I60="", "", IF(I60="-", "", 1 + SUM(INDIRECT(ADDRESS(2,COLUMN(L60)) &amp; ":" &amp; ADDRESS(ROW(),COLUMN(L60))))))</f>
        <v/>
      </c>
      <c r="B60" s="36" t="str">
        <f aca="false">IF(D60="","",VLOOKUP(D60,SKU!$A$1:$B$150,2,0))</f>
        <v/>
      </c>
      <c r="C60" s="36" t="str">
        <f aca="false">IF(D60="","",VLOOKUP(D60,SKU!$A$1:$C$150,3,0))</f>
        <v/>
      </c>
      <c r="F60" s="33" t="str">
        <f aca="false">IF(I60 = "-", P60 * (O60 - N59), "")</f>
        <v/>
      </c>
      <c r="G60" s="34" t="str">
        <f aca="false">IF(I60 = "-", P60 * 6500,"")</f>
        <v/>
      </c>
      <c r="H60" s="34" t="str">
        <f aca="true">IF(I60 = "-", INDIRECT("C" &amp; ROW() - 1) ,"")</f>
        <v/>
      </c>
      <c r="J60" s="15"/>
      <c r="L60" s="2" t="n">
        <f aca="false">IF(I60="-",P60,0)</f>
        <v>0</v>
      </c>
      <c r="N60" s="2" t="n">
        <f aca="true">IF(I60 = "-", 0, INDIRECT("N" &amp; ROW() - 1) + E60)</f>
        <v>0</v>
      </c>
      <c r="O60" s="2" t="n">
        <f aca="true">IF(I60 = "-", INDIRECT("C" &amp; ROW() - 1),0)</f>
        <v>0</v>
      </c>
      <c r="P60" s="35"/>
    </row>
    <row r="61" customFormat="false" ht="13.5" hidden="false" customHeight="true" outlineLevel="0" collapsed="false">
      <c r="A61" s="2" t="str">
        <f aca="true">IF(I61="", "", IF(I61="-", "", 1 + SUM(INDIRECT(ADDRESS(2,COLUMN(L61)) &amp; ":" &amp; ADDRESS(ROW(),COLUMN(L61))))))</f>
        <v/>
      </c>
      <c r="B61" s="36" t="str">
        <f aca="false">IF(D61="","",VLOOKUP(D61,SKU!$A$1:$B$150,2,0))</f>
        <v/>
      </c>
      <c r="C61" s="36" t="str">
        <f aca="false">IF(D61="","",VLOOKUP(D61,SKU!$A$1:$C$150,3,0))</f>
        <v/>
      </c>
      <c r="F61" s="33" t="str">
        <f aca="false">IF(I61 = "-", P61 * (O61 - N60), "")</f>
        <v/>
      </c>
      <c r="G61" s="34" t="str">
        <f aca="false">IF(I61 = "-", P61 * 6500,"")</f>
        <v/>
      </c>
      <c r="H61" s="34" t="str">
        <f aca="true">IF(I61 = "-", INDIRECT("C" &amp; ROW() - 1) ,"")</f>
        <v/>
      </c>
      <c r="J61" s="15"/>
      <c r="L61" s="2" t="n">
        <f aca="false">IF(I61="-",P61,0)</f>
        <v>0</v>
      </c>
      <c r="N61" s="2" t="n">
        <f aca="true">IF(I61 = "-", 0, INDIRECT("N" &amp; ROW() - 1) + E61)</f>
        <v>0</v>
      </c>
      <c r="O61" s="2" t="n">
        <f aca="true">IF(I61 = "-", INDIRECT("C" &amp; ROW() - 1),0)</f>
        <v>0</v>
      </c>
      <c r="P61" s="35"/>
    </row>
    <row r="62" customFormat="false" ht="13.5" hidden="false" customHeight="true" outlineLevel="0" collapsed="false">
      <c r="A62" s="2" t="str">
        <f aca="true">IF(I62="", "", IF(I62="-", "", 1 + SUM(INDIRECT(ADDRESS(2,COLUMN(L62)) &amp; ":" &amp; ADDRESS(ROW(),COLUMN(L62))))))</f>
        <v/>
      </c>
      <c r="B62" s="36" t="str">
        <f aca="false">IF(D62="","",VLOOKUP(D62,SKU!$A$1:$B$150,2,0))</f>
        <v/>
      </c>
      <c r="C62" s="36" t="str">
        <f aca="false">IF(D62="","",VLOOKUP(D62,SKU!$A$1:$C$150,3,0))</f>
        <v/>
      </c>
      <c r="F62" s="33" t="str">
        <f aca="false">IF(I62 = "-", P62 * (O62 - N61), "")</f>
        <v/>
      </c>
      <c r="G62" s="34" t="str">
        <f aca="false">IF(I62 = "-", P62 * 6500,"")</f>
        <v/>
      </c>
      <c r="H62" s="34" t="str">
        <f aca="true">IF(I62 = "-", INDIRECT("C" &amp; ROW() - 1) ,"")</f>
        <v/>
      </c>
      <c r="J62" s="15"/>
      <c r="L62" s="2" t="n">
        <f aca="false">IF(I62="-",P62,0)</f>
        <v>0</v>
      </c>
      <c r="N62" s="2" t="n">
        <f aca="true">IF(I62 = "-", 0, INDIRECT("N" &amp; ROW() - 1) + E62)</f>
        <v>0</v>
      </c>
      <c r="O62" s="2" t="n">
        <f aca="true">IF(I62 = "-", INDIRECT("C" &amp; ROW() - 1),0)</f>
        <v>0</v>
      </c>
      <c r="P62" s="35"/>
    </row>
    <row r="63" customFormat="false" ht="13.5" hidden="false" customHeight="true" outlineLevel="0" collapsed="false">
      <c r="A63" s="2" t="str">
        <f aca="true">IF(I63="", "", IF(I63="-", "", 1 + SUM(INDIRECT(ADDRESS(2,COLUMN(L63)) &amp; ":" &amp; ADDRESS(ROW(),COLUMN(L63))))))</f>
        <v/>
      </c>
      <c r="B63" s="36" t="str">
        <f aca="false">IF(D63="","",VLOOKUP(D63,SKU!$A$1:$B$150,2,0))</f>
        <v/>
      </c>
      <c r="C63" s="36" t="str">
        <f aca="false">IF(D63="","",VLOOKUP(D63,SKU!$A$1:$C$150,3,0))</f>
        <v/>
      </c>
      <c r="F63" s="33" t="str">
        <f aca="false">IF(I63 = "-", P63 * (O63 - N62), "")</f>
        <v/>
      </c>
      <c r="G63" s="34" t="str">
        <f aca="false">IF(I63 = "-", P63 * 6500,"")</f>
        <v/>
      </c>
      <c r="H63" s="34" t="str">
        <f aca="true">IF(I63 = "-", INDIRECT("C" &amp; ROW() - 1) ,"")</f>
        <v/>
      </c>
      <c r="J63" s="15"/>
      <c r="L63" s="2" t="n">
        <f aca="false">IF(I63="-",P63,0)</f>
        <v>0</v>
      </c>
      <c r="N63" s="2" t="n">
        <f aca="true">IF(I63 = "-", 0, INDIRECT("N" &amp; ROW() - 1) + E63)</f>
        <v>0</v>
      </c>
      <c r="O63" s="2" t="n">
        <f aca="true">IF(I63 = "-", INDIRECT("C" &amp; ROW() - 1),0)</f>
        <v>0</v>
      </c>
      <c r="P63" s="35"/>
    </row>
    <row r="64" customFormat="false" ht="13.5" hidden="false" customHeight="true" outlineLevel="0" collapsed="false">
      <c r="A64" s="2" t="str">
        <f aca="true">IF(I64="", "", IF(I64="-", "", 1 + SUM(INDIRECT(ADDRESS(2,COLUMN(L64)) &amp; ":" &amp; ADDRESS(ROW(),COLUMN(L64))))))</f>
        <v/>
      </c>
      <c r="B64" s="36" t="str">
        <f aca="false">IF(D64="","",VLOOKUP(D64,SKU!$A$1:$B$150,2,0))</f>
        <v/>
      </c>
      <c r="C64" s="36" t="str">
        <f aca="false">IF(D64="","",VLOOKUP(D64,SKU!$A$1:$C$150,3,0))</f>
        <v/>
      </c>
      <c r="F64" s="33" t="str">
        <f aca="false">IF(I64 = "-", P64 * (O64 - N63), "")</f>
        <v/>
      </c>
      <c r="G64" s="34" t="str">
        <f aca="false">IF(I64 = "-", P64 * 6500,"")</f>
        <v/>
      </c>
      <c r="H64" s="34" t="str">
        <f aca="true">IF(I64 = "-", INDIRECT("C" &amp; ROW() - 1) ,"")</f>
        <v/>
      </c>
      <c r="J64" s="15"/>
      <c r="L64" s="2" t="n">
        <f aca="false">IF(I64="-",P64,0)</f>
        <v>0</v>
      </c>
      <c r="N64" s="2" t="n">
        <f aca="true">IF(I64 = "-", 0, INDIRECT("N" &amp; ROW() - 1) + E64)</f>
        <v>0</v>
      </c>
      <c r="O64" s="2" t="n">
        <f aca="true">IF(I64 = "-", INDIRECT("C" &amp; ROW() - 1),0)</f>
        <v>0</v>
      </c>
      <c r="P64" s="35"/>
    </row>
    <row r="65" customFormat="false" ht="13.5" hidden="false" customHeight="true" outlineLevel="0" collapsed="false">
      <c r="A65" s="2" t="str">
        <f aca="true">IF(I65="", "", IF(I65="-", "", 1 + SUM(INDIRECT(ADDRESS(2,COLUMN(L65)) &amp; ":" &amp; ADDRESS(ROW(),COLUMN(L65))))))</f>
        <v/>
      </c>
      <c r="B65" s="36" t="str">
        <f aca="false">IF(D65="","",VLOOKUP(D65,SKU!$A$1:$B$150,2,0))</f>
        <v/>
      </c>
      <c r="C65" s="36" t="str">
        <f aca="false">IF(D65="","",VLOOKUP(D65,SKU!$A$1:$C$150,3,0))</f>
        <v/>
      </c>
      <c r="F65" s="33" t="str">
        <f aca="false">IF(I65 = "-", P65 * (O65 - N64), "")</f>
        <v/>
      </c>
      <c r="G65" s="34" t="str">
        <f aca="false">IF(I65 = "-", P65 * 6500,"")</f>
        <v/>
      </c>
      <c r="H65" s="34" t="str">
        <f aca="true">IF(I65 = "-", INDIRECT("C" &amp; ROW() - 1) ,"")</f>
        <v/>
      </c>
      <c r="J65" s="15"/>
      <c r="L65" s="2" t="n">
        <f aca="false">IF(I65="-",P65,0)</f>
        <v>0</v>
      </c>
      <c r="N65" s="2" t="n">
        <f aca="true">IF(I65 = "-", 0, INDIRECT("N" &amp; ROW() - 1) + E65)</f>
        <v>0</v>
      </c>
      <c r="O65" s="2" t="n">
        <f aca="true">IF(I65 = "-", INDIRECT("C" &amp; ROW() - 1),0)</f>
        <v>0</v>
      </c>
      <c r="P65" s="35"/>
    </row>
    <row r="66" customFormat="false" ht="13.5" hidden="false" customHeight="true" outlineLevel="0" collapsed="false">
      <c r="A66" s="2" t="str">
        <f aca="true">IF(I66="", "", IF(I66="-", "", 1 + SUM(INDIRECT(ADDRESS(2,COLUMN(L66)) &amp; ":" &amp; ADDRESS(ROW(),COLUMN(L66))))))</f>
        <v/>
      </c>
      <c r="B66" s="36" t="str">
        <f aca="false">IF(D66="","",VLOOKUP(D66,SKU!$A$1:$B$150,2,0))</f>
        <v/>
      </c>
      <c r="C66" s="36" t="str">
        <f aca="false">IF(D66="","",VLOOKUP(D66,SKU!$A$1:$C$150,3,0))</f>
        <v/>
      </c>
      <c r="F66" s="33" t="str">
        <f aca="false">IF(I66 = "-", P66 * (O66 - N65), "")</f>
        <v/>
      </c>
      <c r="G66" s="34" t="str">
        <f aca="false">IF(I66 = "-", P66 * 6500,"")</f>
        <v/>
      </c>
      <c r="H66" s="34" t="str">
        <f aca="true">IF(I66 = "-", INDIRECT("C" &amp; ROW() - 1) ,"")</f>
        <v/>
      </c>
      <c r="J66" s="15"/>
      <c r="L66" s="2" t="n">
        <f aca="false">IF(I66="-",P66,0)</f>
        <v>0</v>
      </c>
      <c r="N66" s="2" t="n">
        <f aca="true">IF(I66 = "-", 0, INDIRECT("N" &amp; ROW() - 1) + E66)</f>
        <v>0</v>
      </c>
      <c r="O66" s="2" t="n">
        <f aca="true">IF(I66 = "-", INDIRECT("C" &amp; ROW() - 1),0)</f>
        <v>0</v>
      </c>
      <c r="P66" s="35"/>
    </row>
    <row r="67" customFormat="false" ht="13.5" hidden="false" customHeight="true" outlineLevel="0" collapsed="false">
      <c r="A67" s="2" t="str">
        <f aca="true">IF(I67="", "", IF(I67="-", "", 1 + SUM(INDIRECT(ADDRESS(2,COLUMN(L67)) &amp; ":" &amp; ADDRESS(ROW(),COLUMN(L67))))))</f>
        <v/>
      </c>
      <c r="B67" s="36" t="str">
        <f aca="false">IF(D67="","",VLOOKUP(D67,SKU!$A$1:$B$150,2,0))</f>
        <v/>
      </c>
      <c r="C67" s="36" t="str">
        <f aca="false">IF(D67="","",VLOOKUP(D67,SKU!$A$1:$C$150,3,0))</f>
        <v/>
      </c>
      <c r="F67" s="33" t="str">
        <f aca="false">IF(I67 = "-", P67 * (O67 - N66), "")</f>
        <v/>
      </c>
      <c r="G67" s="34" t="str">
        <f aca="false">IF(I67 = "-", P67 * 6500,"")</f>
        <v/>
      </c>
      <c r="H67" s="34" t="str">
        <f aca="true">IF(I67 = "-", INDIRECT("C" &amp; ROW() - 1) ,"")</f>
        <v/>
      </c>
      <c r="J67" s="15"/>
      <c r="L67" s="2" t="n">
        <f aca="false">IF(I67="-",P67,0)</f>
        <v>0</v>
      </c>
      <c r="N67" s="2" t="n">
        <f aca="true">IF(I67 = "-", 0, INDIRECT("N" &amp; ROW() - 1) + E67)</f>
        <v>0</v>
      </c>
      <c r="O67" s="2" t="n">
        <f aca="true">IF(I67 = "-", INDIRECT("C" &amp; ROW() - 1),0)</f>
        <v>0</v>
      </c>
      <c r="P67" s="35"/>
    </row>
    <row r="68" customFormat="false" ht="13.5" hidden="false" customHeight="true" outlineLevel="0" collapsed="false">
      <c r="A68" s="2" t="str">
        <f aca="true">IF(I68="", "", IF(I68="-", "", 1 + SUM(INDIRECT(ADDRESS(2,COLUMN(L68)) &amp; ":" &amp; ADDRESS(ROW(),COLUMN(L68))))))</f>
        <v/>
      </c>
      <c r="B68" s="36" t="str">
        <f aca="false">IF(D68="","",VLOOKUP(D68,SKU!$A$1:$B$150,2,0))</f>
        <v/>
      </c>
      <c r="C68" s="36" t="str">
        <f aca="false">IF(D68="","",VLOOKUP(D68,SKU!$A$1:$C$150,3,0))</f>
        <v/>
      </c>
      <c r="F68" s="33" t="str">
        <f aca="false">IF(I68 = "-", P68 * (O68 - N67), "")</f>
        <v/>
      </c>
      <c r="G68" s="34" t="str">
        <f aca="false">IF(I68 = "-", P68 * 6500,"")</f>
        <v/>
      </c>
      <c r="H68" s="34" t="str">
        <f aca="true">IF(I68 = "-", INDIRECT("C" &amp; ROW() - 1) ,"")</f>
        <v/>
      </c>
      <c r="J68" s="15"/>
      <c r="L68" s="2" t="n">
        <f aca="false">IF(I68="-",P68,0)</f>
        <v>0</v>
      </c>
      <c r="N68" s="2" t="n">
        <f aca="true">IF(I68 = "-", 0, INDIRECT("N" &amp; ROW() - 1) + E68)</f>
        <v>0</v>
      </c>
      <c r="O68" s="2" t="n">
        <f aca="true">IF(I68 = "-", INDIRECT("C" &amp; ROW() - 1),0)</f>
        <v>0</v>
      </c>
      <c r="P68" s="35"/>
    </row>
    <row r="69" customFormat="false" ht="13.5" hidden="false" customHeight="true" outlineLevel="0" collapsed="false">
      <c r="A69" s="2" t="str">
        <f aca="true">IF(I69="", "", IF(I69="-", "", 1 + SUM(INDIRECT(ADDRESS(2,COLUMN(L69)) &amp; ":" &amp; ADDRESS(ROW(),COLUMN(L69))))))</f>
        <v/>
      </c>
      <c r="B69" s="36" t="str">
        <f aca="false">IF(D69="","",VLOOKUP(D69,SKU!$A$1:$B$150,2,0))</f>
        <v/>
      </c>
      <c r="C69" s="36" t="str">
        <f aca="false">IF(D69="","",VLOOKUP(D69,SKU!$A$1:$C$150,3,0))</f>
        <v/>
      </c>
      <c r="F69" s="33" t="str">
        <f aca="false">IF(I69 = "-", P69 * (O69 - N68), "")</f>
        <v/>
      </c>
      <c r="G69" s="34" t="str">
        <f aca="false">IF(I69 = "-", P69 * 6500,"")</f>
        <v/>
      </c>
      <c r="H69" s="34" t="str">
        <f aca="true">IF(I69 = "-", INDIRECT("C" &amp; ROW() - 1) ,"")</f>
        <v/>
      </c>
      <c r="J69" s="15"/>
      <c r="L69" s="2" t="n">
        <f aca="false">IF(I69="-",P69,0)</f>
        <v>0</v>
      </c>
      <c r="N69" s="2" t="n">
        <f aca="true">IF(I69 = "-", 0, INDIRECT("N" &amp; ROW() - 1) + E69)</f>
        <v>0</v>
      </c>
      <c r="O69" s="2" t="n">
        <f aca="true">IF(I69 = "-", INDIRECT("C" &amp; ROW() - 1),0)</f>
        <v>0</v>
      </c>
      <c r="P69" s="35"/>
    </row>
    <row r="70" customFormat="false" ht="13.5" hidden="false" customHeight="true" outlineLevel="0" collapsed="false">
      <c r="A70" s="2" t="str">
        <f aca="true">IF(I70="", "", IF(I70="-", "", 1 + SUM(INDIRECT(ADDRESS(2,COLUMN(L70)) &amp; ":" &amp; ADDRESS(ROW(),COLUMN(L70))))))</f>
        <v/>
      </c>
      <c r="B70" s="36" t="str">
        <f aca="false">IF(D70="","",VLOOKUP(D70,SKU!$A$1:$B$150,2,0))</f>
        <v/>
      </c>
      <c r="C70" s="36" t="str">
        <f aca="false">IF(D70="","",VLOOKUP(D70,SKU!$A$1:$C$150,3,0))</f>
        <v/>
      </c>
      <c r="F70" s="33" t="str">
        <f aca="false">IF(I70 = "-", P70 * (O70 - N69), "")</f>
        <v/>
      </c>
      <c r="G70" s="34" t="str">
        <f aca="false">IF(I70 = "-", P70 * 6500,"")</f>
        <v/>
      </c>
      <c r="H70" s="34" t="str">
        <f aca="true">IF(I70 = "-", INDIRECT("C" &amp; ROW() - 1) ,"")</f>
        <v/>
      </c>
      <c r="J70" s="15"/>
      <c r="L70" s="2" t="n">
        <f aca="false">IF(I70="-",P70,0)</f>
        <v>0</v>
      </c>
      <c r="N70" s="2" t="n">
        <f aca="true">IF(I70 = "-", 0, INDIRECT("N" &amp; ROW() - 1) + E70)</f>
        <v>0</v>
      </c>
      <c r="O70" s="2" t="n">
        <f aca="true">IF(I70 = "-", INDIRECT("C" &amp; ROW() - 1),0)</f>
        <v>0</v>
      </c>
      <c r="P70" s="35"/>
    </row>
    <row r="71" customFormat="false" ht="13.5" hidden="false" customHeight="true" outlineLevel="0" collapsed="false">
      <c r="A71" s="2" t="str">
        <f aca="true">IF(I71="", "", IF(I71="-", "", 1 + SUM(INDIRECT(ADDRESS(2,COLUMN(L71)) &amp; ":" &amp; ADDRESS(ROW(),COLUMN(L71))))))</f>
        <v/>
      </c>
      <c r="B71" s="36" t="str">
        <f aca="false">IF(D71="","",VLOOKUP(D71,SKU!$A$1:$B$150,2,0))</f>
        <v/>
      </c>
      <c r="C71" s="36" t="str">
        <f aca="false">IF(D71="","",VLOOKUP(D71,SKU!$A$1:$C$150,3,0))</f>
        <v/>
      </c>
      <c r="F71" s="33" t="str">
        <f aca="false">IF(I71 = "-", P71 * (O71 - N70), "")</f>
        <v/>
      </c>
      <c r="G71" s="34" t="str">
        <f aca="false">IF(I71 = "-", P71 * 6500,"")</f>
        <v/>
      </c>
      <c r="H71" s="34" t="str">
        <f aca="true">IF(I71 = "-", INDIRECT("C" &amp; ROW() - 1) ,"")</f>
        <v/>
      </c>
      <c r="J71" s="15"/>
      <c r="L71" s="2" t="n">
        <f aca="false">IF(I71="-",P71,0)</f>
        <v>0</v>
      </c>
      <c r="N71" s="2" t="n">
        <f aca="true">IF(I71 = "-", 0, INDIRECT("N" &amp; ROW() - 1) + E71)</f>
        <v>0</v>
      </c>
      <c r="O71" s="2" t="n">
        <f aca="true">IF(I71 = "-", INDIRECT("C" &amp; ROW() - 1),0)</f>
        <v>0</v>
      </c>
      <c r="P71" s="35"/>
    </row>
    <row r="72" customFormat="false" ht="13.5" hidden="false" customHeight="true" outlineLevel="0" collapsed="false">
      <c r="A72" s="2" t="str">
        <f aca="true">IF(I72="", "", IF(I72="-", "", 1 + SUM(INDIRECT(ADDRESS(2,COLUMN(L72)) &amp; ":" &amp; ADDRESS(ROW(),COLUMN(L72))))))</f>
        <v/>
      </c>
      <c r="B72" s="36" t="str">
        <f aca="false">IF(D72="","",VLOOKUP(D72,SKU!$A$1:$B$150,2,0))</f>
        <v/>
      </c>
      <c r="C72" s="36" t="str">
        <f aca="false">IF(D72="","",VLOOKUP(D72,SKU!$A$1:$C$150,3,0))</f>
        <v/>
      </c>
      <c r="F72" s="33" t="str">
        <f aca="false">IF(I72 = "-", P72 * (O72 - N71), "")</f>
        <v/>
      </c>
      <c r="G72" s="34" t="str">
        <f aca="false">IF(I72 = "-", P72 * 6500,"")</f>
        <v/>
      </c>
      <c r="H72" s="34" t="str">
        <f aca="true">IF(I72 = "-", INDIRECT("C" &amp; ROW() - 1) ,"")</f>
        <v/>
      </c>
      <c r="J72" s="15"/>
      <c r="L72" s="2" t="n">
        <f aca="false">IF(I72="-",P72,0)</f>
        <v>0</v>
      </c>
      <c r="N72" s="2" t="n">
        <f aca="true">IF(I72 = "-", 0, INDIRECT("N" &amp; ROW() - 1) + E72)</f>
        <v>0</v>
      </c>
      <c r="O72" s="2" t="n">
        <f aca="true">IF(I72 = "-", INDIRECT("C" &amp; ROW() - 1),0)</f>
        <v>0</v>
      </c>
      <c r="P72" s="35"/>
    </row>
    <row r="73" customFormat="false" ht="13.5" hidden="false" customHeight="true" outlineLevel="0" collapsed="false">
      <c r="A73" s="2" t="str">
        <f aca="true">IF(I73="", "", IF(I73="-", "", 1 + SUM(INDIRECT(ADDRESS(2,COLUMN(L73)) &amp; ":" &amp; ADDRESS(ROW(),COLUMN(L73))))))</f>
        <v/>
      </c>
      <c r="B73" s="36" t="str">
        <f aca="false">IF(D73="","",VLOOKUP(D73,SKU!$A$1:$B$150,2,0))</f>
        <v/>
      </c>
      <c r="C73" s="36" t="str">
        <f aca="false">IF(D73="","",VLOOKUP(D73,SKU!$A$1:$C$150,3,0))</f>
        <v/>
      </c>
      <c r="F73" s="33" t="str">
        <f aca="false">IF(I73 = "-", P73 * (O73 - N72), "")</f>
        <v/>
      </c>
      <c r="G73" s="34" t="str">
        <f aca="false">IF(I73 = "-", P73 * 6500,"")</f>
        <v/>
      </c>
      <c r="H73" s="34" t="str">
        <f aca="true">IF(I73 = "-", INDIRECT("C" &amp; ROW() - 1) ,"")</f>
        <v/>
      </c>
      <c r="J73" s="15"/>
      <c r="L73" s="2" t="n">
        <f aca="false">IF(I73="-",P73,0)</f>
        <v>0</v>
      </c>
      <c r="N73" s="2" t="n">
        <f aca="true">IF(I73 = "-", 0, INDIRECT("N" &amp; ROW() - 1) + E73)</f>
        <v>0</v>
      </c>
      <c r="O73" s="2" t="n">
        <f aca="true">IF(I73 = "-", INDIRECT("C" &amp; ROW() - 1),0)</f>
        <v>0</v>
      </c>
      <c r="P73" s="35"/>
    </row>
    <row r="74" customFormat="false" ht="13.5" hidden="false" customHeight="true" outlineLevel="0" collapsed="false">
      <c r="A74" s="2" t="str">
        <f aca="true">IF(I74="", "", IF(I74="-", "", 1 + SUM(INDIRECT(ADDRESS(2,COLUMN(L74)) &amp; ":" &amp; ADDRESS(ROW(),COLUMN(L74))))))</f>
        <v/>
      </c>
      <c r="B74" s="36" t="str">
        <f aca="false">IF(D74="","",VLOOKUP(D74,SKU!$A$1:$B$150,2,0))</f>
        <v/>
      </c>
      <c r="C74" s="36" t="str">
        <f aca="false">IF(D74="","",VLOOKUP(D74,SKU!$A$1:$C$150,3,0))</f>
        <v/>
      </c>
      <c r="F74" s="33" t="str">
        <f aca="false">IF(I74 = "-", P74 * (O74 - N73), "")</f>
        <v/>
      </c>
      <c r="G74" s="34" t="str">
        <f aca="false">IF(I74 = "-", P74 * 6500,"")</f>
        <v/>
      </c>
      <c r="H74" s="34" t="str">
        <f aca="true">IF(I74 = "-", INDIRECT("C" &amp; ROW() - 1) ,"")</f>
        <v/>
      </c>
      <c r="J74" s="15"/>
      <c r="L74" s="2" t="n">
        <f aca="false">IF(I74="-",P74,0)</f>
        <v>0</v>
      </c>
      <c r="N74" s="2" t="n">
        <f aca="true">IF(I74 = "-", 0, INDIRECT("N" &amp; ROW() - 1) + E74)</f>
        <v>0</v>
      </c>
      <c r="O74" s="2" t="n">
        <f aca="true">IF(I74 = "-", INDIRECT("C" &amp; ROW() - 1),0)</f>
        <v>0</v>
      </c>
      <c r="P74" s="35"/>
    </row>
    <row r="75" customFormat="false" ht="13.5" hidden="false" customHeight="true" outlineLevel="0" collapsed="false">
      <c r="A75" s="2" t="str">
        <f aca="true">IF(I75="", "", IF(I75="-", "", 1 + SUM(INDIRECT(ADDRESS(2,COLUMN(L75)) &amp; ":" &amp; ADDRESS(ROW(),COLUMN(L75))))))</f>
        <v/>
      </c>
      <c r="B75" s="36" t="str">
        <f aca="false">IF(D75="","",VLOOKUP(D75,SKU!$A$1:$B$150,2,0))</f>
        <v/>
      </c>
      <c r="C75" s="36" t="str">
        <f aca="false">IF(D75="","",VLOOKUP(D75,SKU!$A$1:$C$150,3,0))</f>
        <v/>
      </c>
      <c r="F75" s="33" t="str">
        <f aca="false">IF(I75 = "-", P75 * (O75 - N74), "")</f>
        <v/>
      </c>
      <c r="G75" s="34" t="str">
        <f aca="false">IF(I75 = "-", P75 * 6500,"")</f>
        <v/>
      </c>
      <c r="H75" s="34" t="str">
        <f aca="true">IF(I75 = "-", INDIRECT("C" &amp; ROW() - 1) ,"")</f>
        <v/>
      </c>
      <c r="J75" s="15"/>
      <c r="L75" s="2" t="n">
        <f aca="false">IF(I75="-",P75,0)</f>
        <v>0</v>
      </c>
      <c r="N75" s="2" t="n">
        <f aca="true">IF(I75 = "-", 0, INDIRECT("N" &amp; ROW() - 1) + E75)</f>
        <v>0</v>
      </c>
      <c r="O75" s="2" t="n">
        <f aca="true">IF(I75 = "-", INDIRECT("C" &amp; ROW() - 1),0)</f>
        <v>0</v>
      </c>
      <c r="P75" s="35"/>
    </row>
    <row r="76" customFormat="false" ht="13.5" hidden="false" customHeight="true" outlineLevel="0" collapsed="false">
      <c r="A76" s="2" t="str">
        <f aca="true">IF(I76="", "", IF(I76="-", "", 1 + SUM(INDIRECT(ADDRESS(2,COLUMN(L76)) &amp; ":" &amp; ADDRESS(ROW(),COLUMN(L76))))))</f>
        <v/>
      </c>
      <c r="B76" s="36" t="str">
        <f aca="false">IF(D76="","",VLOOKUP(D76,SKU!$A$1:$B$150,2,0))</f>
        <v/>
      </c>
      <c r="C76" s="36" t="str">
        <f aca="false">IF(D76="","",VLOOKUP(D76,SKU!$A$1:$C$150,3,0))</f>
        <v/>
      </c>
      <c r="F76" s="33" t="str">
        <f aca="false">IF(I76 = "-", P76 * (O76 - N75), "")</f>
        <v/>
      </c>
      <c r="G76" s="34" t="str">
        <f aca="false">IF(I76 = "-", P76 * 6500,"")</f>
        <v/>
      </c>
      <c r="H76" s="34" t="str">
        <f aca="true">IF(I76 = "-", INDIRECT("C" &amp; ROW() - 1) ,"")</f>
        <v/>
      </c>
      <c r="J76" s="15"/>
      <c r="L76" s="2" t="n">
        <f aca="false">IF(I76="-",P76,0)</f>
        <v>0</v>
      </c>
      <c r="N76" s="2" t="n">
        <f aca="true">IF(I76 = "-", 0, INDIRECT("N" &amp; ROW() - 1) + E76)</f>
        <v>0</v>
      </c>
      <c r="O76" s="2" t="n">
        <f aca="true">IF(I76 = "-", INDIRECT("C" &amp; ROW() - 1),0)</f>
        <v>0</v>
      </c>
      <c r="P76" s="35"/>
    </row>
    <row r="77" customFormat="false" ht="13.5" hidden="false" customHeight="true" outlineLevel="0" collapsed="false">
      <c r="A77" s="2" t="str">
        <f aca="true">IF(I77="", "", IF(I77="-", "", 1 + SUM(INDIRECT(ADDRESS(2,COLUMN(L77)) &amp; ":" &amp; ADDRESS(ROW(),COLUMN(L77))))))</f>
        <v/>
      </c>
      <c r="B77" s="36" t="str">
        <f aca="false">IF(D77="","",VLOOKUP(D77,SKU!$A$1:$B$150,2,0))</f>
        <v/>
      </c>
      <c r="C77" s="36" t="str">
        <f aca="false">IF(D77="","",VLOOKUP(D77,SKU!$A$1:$C$150,3,0))</f>
        <v/>
      </c>
      <c r="F77" s="33" t="str">
        <f aca="false">IF(I77 = "-", P77 * (O77 - N76), "")</f>
        <v/>
      </c>
      <c r="G77" s="34" t="str">
        <f aca="false">IF(I77 = "-", P77 * 6500,"")</f>
        <v/>
      </c>
      <c r="H77" s="34" t="str">
        <f aca="true">IF(I77 = "-", INDIRECT("C" &amp; ROW() - 1) ,"")</f>
        <v/>
      </c>
      <c r="J77" s="15"/>
      <c r="L77" s="2" t="n">
        <f aca="false">IF(I77="-",P77,0)</f>
        <v>0</v>
      </c>
      <c r="N77" s="2" t="n">
        <f aca="true">IF(I77 = "-", 0, INDIRECT("N" &amp; ROW() - 1) + E77)</f>
        <v>0</v>
      </c>
      <c r="O77" s="2" t="n">
        <f aca="true">IF(I77 = "-", INDIRECT("C" &amp; ROW() - 1),0)</f>
        <v>0</v>
      </c>
      <c r="P77" s="35"/>
    </row>
    <row r="78" customFormat="false" ht="13.5" hidden="false" customHeight="true" outlineLevel="0" collapsed="false">
      <c r="A78" s="2" t="str">
        <f aca="true">IF(I78="", "", IF(I78="-", "", 1 + SUM(INDIRECT(ADDRESS(2,COLUMN(L78)) &amp; ":" &amp; ADDRESS(ROW(),COLUMN(L78))))))</f>
        <v/>
      </c>
      <c r="B78" s="36" t="str">
        <f aca="false">IF(D78="","",VLOOKUP(D78,SKU!$A$1:$B$150,2,0))</f>
        <v/>
      </c>
      <c r="C78" s="36" t="str">
        <f aca="false">IF(D78="","",VLOOKUP(D78,SKU!$A$1:$C$150,3,0))</f>
        <v/>
      </c>
      <c r="F78" s="33" t="str">
        <f aca="false">IF(I78 = "-", P78 * (O78 - N77), "")</f>
        <v/>
      </c>
      <c r="G78" s="34" t="str">
        <f aca="false">IF(I78 = "-", P78 * 6500,"")</f>
        <v/>
      </c>
      <c r="H78" s="34" t="str">
        <f aca="true">IF(I78 = "-", INDIRECT("C" &amp; ROW() - 1) ,"")</f>
        <v/>
      </c>
      <c r="J78" s="15"/>
      <c r="L78" s="2" t="n">
        <f aca="false">IF(I78="-",P78,0)</f>
        <v>0</v>
      </c>
      <c r="N78" s="2" t="n">
        <f aca="true">IF(I78 = "-", 0, INDIRECT("N" &amp; ROW() - 1) + E78)</f>
        <v>0</v>
      </c>
      <c r="O78" s="2" t="n">
        <f aca="true">IF(I78 = "-", INDIRECT("C" &amp; ROW() - 1),0)</f>
        <v>0</v>
      </c>
      <c r="P78" s="35"/>
    </row>
    <row r="79" customFormat="false" ht="13.5" hidden="false" customHeight="true" outlineLevel="0" collapsed="false">
      <c r="A79" s="2" t="str">
        <f aca="true">IF(I79="", "", IF(I79="-", "", 1 + SUM(INDIRECT(ADDRESS(2,COLUMN(L79)) &amp; ":" &amp; ADDRESS(ROW(),COLUMN(L79))))))</f>
        <v/>
      </c>
      <c r="B79" s="36" t="str">
        <f aca="false">IF(D79="","",VLOOKUP(D79,SKU!$A$1:$B$150,2,0))</f>
        <v/>
      </c>
      <c r="C79" s="36" t="str">
        <f aca="false">IF(D79="","",VLOOKUP(D79,SKU!$A$1:$C$150,3,0))</f>
        <v/>
      </c>
      <c r="F79" s="33" t="str">
        <f aca="false">IF(I79 = "-", P79 * (O79 - N78), "")</f>
        <v/>
      </c>
      <c r="G79" s="34" t="str">
        <f aca="false">IF(I79 = "-", P79 * 6500,"")</f>
        <v/>
      </c>
      <c r="H79" s="34" t="str">
        <f aca="true">IF(I79 = "-", INDIRECT("C" &amp; ROW() - 1) ,"")</f>
        <v/>
      </c>
      <c r="J79" s="15"/>
      <c r="L79" s="2" t="n">
        <f aca="false">IF(I79="-",P79,0)</f>
        <v>0</v>
      </c>
      <c r="N79" s="2" t="n">
        <f aca="true">IF(I79 = "-", 0, INDIRECT("N" &amp; ROW() - 1) + E79)</f>
        <v>0</v>
      </c>
      <c r="O79" s="2" t="n">
        <f aca="true">IF(I79 = "-", INDIRECT("C" &amp; ROW() - 1),0)</f>
        <v>0</v>
      </c>
      <c r="P79" s="35"/>
    </row>
    <row r="80" customFormat="false" ht="13.5" hidden="false" customHeight="true" outlineLevel="0" collapsed="false">
      <c r="A80" s="2" t="str">
        <f aca="true">IF(I80="", "", IF(I80="-", "", 1 + SUM(INDIRECT(ADDRESS(2,COLUMN(L80)) &amp; ":" &amp; ADDRESS(ROW(),COLUMN(L80))))))</f>
        <v/>
      </c>
      <c r="B80" s="36" t="str">
        <f aca="false">IF(D80="","",VLOOKUP(D80,SKU!$A$1:$B$150,2,0))</f>
        <v/>
      </c>
      <c r="C80" s="36" t="str">
        <f aca="false">IF(D80="","",VLOOKUP(D80,SKU!$A$1:$C$150,3,0))</f>
        <v/>
      </c>
      <c r="F80" s="33" t="str">
        <f aca="false">IF(I80 = "-", P80 * (O80 - N79), "")</f>
        <v/>
      </c>
      <c r="G80" s="34" t="str">
        <f aca="false">IF(I80 = "-", P80 * 6500,"")</f>
        <v/>
      </c>
      <c r="H80" s="34" t="str">
        <f aca="true">IF(I80 = "-", INDIRECT("C" &amp; ROW() - 1) ,"")</f>
        <v/>
      </c>
      <c r="J80" s="15"/>
      <c r="L80" s="2" t="n">
        <f aca="false">IF(I80="-",P80,0)</f>
        <v>0</v>
      </c>
      <c r="N80" s="2" t="n">
        <f aca="true">IF(I80 = "-", 0, INDIRECT("N" &amp; ROW() - 1) + E80)</f>
        <v>0</v>
      </c>
      <c r="O80" s="2" t="n">
        <f aca="true">IF(I80 = "-", INDIRECT("C" &amp; ROW() - 1),0)</f>
        <v>0</v>
      </c>
      <c r="P80" s="35"/>
    </row>
    <row r="81" customFormat="false" ht="13.5" hidden="false" customHeight="true" outlineLevel="0" collapsed="false">
      <c r="A81" s="2" t="str">
        <f aca="true">IF(I81="", "", IF(I81="-", "", 1 + SUM(INDIRECT(ADDRESS(2,COLUMN(L81)) &amp; ":" &amp; ADDRESS(ROW(),COLUMN(L81))))))</f>
        <v/>
      </c>
      <c r="B81" s="36" t="str">
        <f aca="false">IF(D81="","",VLOOKUP(D81,SKU!$A$1:$B$150,2,0))</f>
        <v/>
      </c>
      <c r="C81" s="36" t="str">
        <f aca="false">IF(D81="","",VLOOKUP(D81,SKU!$A$1:$C$150,3,0))</f>
        <v/>
      </c>
      <c r="F81" s="33" t="str">
        <f aca="false">IF(I81 = "-", P81 * (O81 - N80), "")</f>
        <v/>
      </c>
      <c r="G81" s="34" t="str">
        <f aca="false">IF(I81 = "-", P81 * 6500,"")</f>
        <v/>
      </c>
      <c r="H81" s="34" t="str">
        <f aca="true">IF(I81 = "-", INDIRECT("C" &amp; ROW() - 1) ,"")</f>
        <v/>
      </c>
      <c r="J81" s="15"/>
      <c r="L81" s="2" t="n">
        <f aca="false">IF(I81="-",P81,0)</f>
        <v>0</v>
      </c>
      <c r="N81" s="2" t="n">
        <f aca="true">IF(I81 = "-", 0, INDIRECT("N" &amp; ROW() - 1) + E81)</f>
        <v>0</v>
      </c>
      <c r="O81" s="2" t="n">
        <f aca="true">IF(I81 = "-", INDIRECT("C" &amp; ROW() - 1),0)</f>
        <v>0</v>
      </c>
      <c r="P81" s="35"/>
    </row>
    <row r="82" customFormat="false" ht="13.5" hidden="false" customHeight="true" outlineLevel="0" collapsed="false">
      <c r="A82" s="2" t="str">
        <f aca="true">IF(I82="", "", IF(I82="-", "", 1 + SUM(INDIRECT(ADDRESS(2,COLUMN(L82)) &amp; ":" &amp; ADDRESS(ROW(),COLUMN(L82))))))</f>
        <v/>
      </c>
      <c r="B82" s="36" t="str">
        <f aca="false">IF(D82="","",VLOOKUP(D82,SKU!$A$1:$B$150,2,0))</f>
        <v/>
      </c>
      <c r="C82" s="36" t="str">
        <f aca="false">IF(D82="","",VLOOKUP(D82,SKU!$A$1:$C$150,3,0))</f>
        <v/>
      </c>
      <c r="F82" s="33" t="str">
        <f aca="false">IF(I82 = "-", P82 * (O82 - N81), "")</f>
        <v/>
      </c>
      <c r="G82" s="34" t="str">
        <f aca="false">IF(I82 = "-", P82 * 6500,"")</f>
        <v/>
      </c>
      <c r="H82" s="34" t="str">
        <f aca="true">IF(I82 = "-", INDIRECT("C" &amp; ROW() - 1) ,"")</f>
        <v/>
      </c>
      <c r="J82" s="15"/>
      <c r="L82" s="2" t="n">
        <f aca="false">IF(I82="-",P82,0)</f>
        <v>0</v>
      </c>
      <c r="N82" s="2" t="n">
        <f aca="true">IF(I82 = "-", 0, INDIRECT("N" &amp; ROW() - 1) + E82)</f>
        <v>0</v>
      </c>
      <c r="O82" s="2" t="n">
        <f aca="true">IF(I82 = "-", INDIRECT("C" &amp; ROW() - 1),0)</f>
        <v>0</v>
      </c>
      <c r="P82" s="35"/>
    </row>
    <row r="83" customFormat="false" ht="13.5" hidden="false" customHeight="true" outlineLevel="0" collapsed="false">
      <c r="A83" s="2" t="str">
        <f aca="true">IF(I83="", "", IF(I83="-", "", 1 + SUM(INDIRECT(ADDRESS(2,COLUMN(L83)) &amp; ":" &amp; ADDRESS(ROW(),COLUMN(L83))))))</f>
        <v/>
      </c>
      <c r="B83" s="36" t="str">
        <f aca="false">IF(D83="","",VLOOKUP(D83,SKU!$A$1:$B$150,2,0))</f>
        <v/>
      </c>
      <c r="C83" s="36" t="str">
        <f aca="false">IF(D83="","",VLOOKUP(D83,SKU!$A$1:$C$150,3,0))</f>
        <v/>
      </c>
      <c r="F83" s="33" t="str">
        <f aca="false">IF(I83 = "-", P83 * (O83 - N82), "")</f>
        <v/>
      </c>
      <c r="G83" s="34" t="str">
        <f aca="false">IF(I83 = "-", P83 * 6500,"")</f>
        <v/>
      </c>
      <c r="H83" s="34" t="str">
        <f aca="true">IF(I83 = "-", INDIRECT("C" &amp; ROW() - 1) ,"")</f>
        <v/>
      </c>
      <c r="J83" s="15"/>
      <c r="L83" s="2" t="n">
        <f aca="false">IF(I83="-",P83,0)</f>
        <v>0</v>
      </c>
      <c r="N83" s="2" t="n">
        <f aca="true">IF(I83 = "-", 0, INDIRECT("N" &amp; ROW() - 1) + E83)</f>
        <v>0</v>
      </c>
      <c r="O83" s="2" t="n">
        <f aca="true">IF(I83 = "-", INDIRECT("C" &amp; ROW() - 1),0)</f>
        <v>0</v>
      </c>
      <c r="P83" s="35"/>
    </row>
    <row r="84" customFormat="false" ht="13.5" hidden="false" customHeight="true" outlineLevel="0" collapsed="false">
      <c r="A84" s="2" t="str">
        <f aca="true">IF(I84="", "", IF(I84="-", "", 1 + SUM(INDIRECT(ADDRESS(2,COLUMN(L84)) &amp; ":" &amp; ADDRESS(ROW(),COLUMN(L84))))))</f>
        <v/>
      </c>
      <c r="B84" s="36" t="str">
        <f aca="false">IF(D84="","",VLOOKUP(D84,SKU!$A$1:$B$150,2,0))</f>
        <v/>
      </c>
      <c r="C84" s="36" t="str">
        <f aca="false">IF(D84="","",VLOOKUP(D84,SKU!$A$1:$C$150,3,0))</f>
        <v/>
      </c>
      <c r="F84" s="33" t="str">
        <f aca="false">IF(I84 = "-", P84 * (O84 - N83), "")</f>
        <v/>
      </c>
      <c r="G84" s="34" t="str">
        <f aca="false">IF(I84 = "-", P84 * 6500,"")</f>
        <v/>
      </c>
      <c r="H84" s="34" t="str">
        <f aca="true">IF(I84 = "-", INDIRECT("C" &amp; ROW() - 1) ,"")</f>
        <v/>
      </c>
      <c r="J84" s="15"/>
      <c r="L84" s="2" t="n">
        <f aca="false">IF(I84="-",P84,0)</f>
        <v>0</v>
      </c>
      <c r="N84" s="2" t="n">
        <f aca="true">IF(I84 = "-", 0, INDIRECT("N" &amp; ROW() - 1) + E84)</f>
        <v>0</v>
      </c>
      <c r="O84" s="2" t="n">
        <f aca="true">IF(I84 = "-", INDIRECT("C" &amp; ROW() - 1),0)</f>
        <v>0</v>
      </c>
      <c r="P84" s="35"/>
    </row>
    <row r="85" customFormat="false" ht="13.5" hidden="false" customHeight="true" outlineLevel="0" collapsed="false">
      <c r="A85" s="2" t="str">
        <f aca="true">IF(I85="", "", IF(I85="-", "", 1 + SUM(INDIRECT(ADDRESS(2,COLUMN(L85)) &amp; ":" &amp; ADDRESS(ROW(),COLUMN(L85))))))</f>
        <v/>
      </c>
      <c r="B85" s="36" t="str">
        <f aca="false">IF(D85="","",VLOOKUP(D85,SKU!$A$1:$B$150,2,0))</f>
        <v/>
      </c>
      <c r="C85" s="36" t="str">
        <f aca="false">IF(D85="","",VLOOKUP(D85,SKU!$A$1:$C$150,3,0))</f>
        <v/>
      </c>
      <c r="F85" s="33" t="str">
        <f aca="false">IF(I85 = "-", P85 * (O85 - N84), "")</f>
        <v/>
      </c>
      <c r="G85" s="34" t="str">
        <f aca="false">IF(I85 = "-", P85 * 6500,"")</f>
        <v/>
      </c>
      <c r="H85" s="34" t="str">
        <f aca="true">IF(I85 = "-", INDIRECT("C" &amp; ROW() - 1) ,"")</f>
        <v/>
      </c>
      <c r="J85" s="15"/>
      <c r="L85" s="2" t="n">
        <f aca="false">IF(I85="-",P85,0)</f>
        <v>0</v>
      </c>
      <c r="N85" s="2" t="n">
        <f aca="true">IF(I85 = "-", 0, INDIRECT("N" &amp; ROW() - 1) + E85)</f>
        <v>0</v>
      </c>
      <c r="O85" s="2" t="n">
        <f aca="true">IF(I85 = "-", INDIRECT("C" &amp; ROW() - 1),0)</f>
        <v>0</v>
      </c>
      <c r="P85" s="35"/>
    </row>
    <row r="86" customFormat="false" ht="13.5" hidden="false" customHeight="true" outlineLevel="0" collapsed="false">
      <c r="A86" s="2" t="str">
        <f aca="true">IF(I86="", "", IF(I86="-", "", 1 + SUM(INDIRECT(ADDRESS(2,COLUMN(L86)) &amp; ":" &amp; ADDRESS(ROW(),COLUMN(L86))))))</f>
        <v/>
      </c>
      <c r="B86" s="36" t="str">
        <f aca="false">IF(D86="","",VLOOKUP(D86,SKU!$A$1:$B$150,2,0))</f>
        <v/>
      </c>
      <c r="C86" s="36" t="str">
        <f aca="false">IF(D86="","",VLOOKUP(D86,SKU!$A$1:$C$150,3,0))</f>
        <v/>
      </c>
      <c r="F86" s="33" t="str">
        <f aca="false">IF(I86 = "-", P86 * (O86 - N85), "")</f>
        <v/>
      </c>
      <c r="G86" s="34" t="str">
        <f aca="false">IF(I86 = "-", P86 * 6500,"")</f>
        <v/>
      </c>
      <c r="H86" s="34" t="str">
        <f aca="true">IF(I86 = "-", INDIRECT("C" &amp; ROW() - 1) ,"")</f>
        <v/>
      </c>
      <c r="J86" s="15"/>
      <c r="L86" s="2" t="n">
        <f aca="false">IF(I86="-",P86,0)</f>
        <v>0</v>
      </c>
      <c r="N86" s="2" t="n">
        <f aca="true">IF(I86 = "-", 0, INDIRECT("N" &amp; ROW() - 1) + E86)</f>
        <v>0</v>
      </c>
      <c r="O86" s="2" t="n">
        <f aca="true">IF(I86 = "-", INDIRECT("C" &amp; ROW() - 1),0)</f>
        <v>0</v>
      </c>
      <c r="P86" s="35"/>
    </row>
    <row r="87" customFormat="false" ht="13.5" hidden="false" customHeight="true" outlineLevel="0" collapsed="false">
      <c r="A87" s="2" t="str">
        <f aca="true">IF(I87="", "", IF(I87="-", "", 1 + SUM(INDIRECT(ADDRESS(2,COLUMN(L87)) &amp; ":" &amp; ADDRESS(ROW(),COLUMN(L87))))))</f>
        <v/>
      </c>
      <c r="B87" s="36" t="str">
        <f aca="false">IF(D87="","",VLOOKUP(D87,SKU!$A$1:$B$150,2,0))</f>
        <v/>
      </c>
      <c r="C87" s="36" t="str">
        <f aca="false">IF(D87="","",VLOOKUP(D87,SKU!$A$1:$C$150,3,0))</f>
        <v/>
      </c>
      <c r="F87" s="33" t="str">
        <f aca="false">IF(I87 = "-", P87 * (O87 - N86), "")</f>
        <v/>
      </c>
      <c r="G87" s="34" t="str">
        <f aca="false">IF(I87 = "-", P87 * 6500,"")</f>
        <v/>
      </c>
      <c r="H87" s="34" t="str">
        <f aca="true">IF(I87 = "-", INDIRECT("C" &amp; ROW() - 1) ,"")</f>
        <v/>
      </c>
      <c r="J87" s="15"/>
      <c r="L87" s="2" t="n">
        <f aca="false">IF(I87="-",P87,0)</f>
        <v>0</v>
      </c>
      <c r="N87" s="2" t="n">
        <f aca="true">IF(I87 = "-", 0, INDIRECT("N" &amp; ROW() - 1) + E87)</f>
        <v>0</v>
      </c>
      <c r="O87" s="2" t="n">
        <f aca="true">IF(I87 = "-", INDIRECT("C" &amp; ROW() - 1),0)</f>
        <v>0</v>
      </c>
      <c r="P87" s="35"/>
    </row>
    <row r="88" customFormat="false" ht="13.5" hidden="false" customHeight="true" outlineLevel="0" collapsed="false">
      <c r="A88" s="2" t="str">
        <f aca="true">IF(I88="", "", IF(I88="-", "", 1 + SUM(INDIRECT(ADDRESS(2,COLUMN(L88)) &amp; ":" &amp; ADDRESS(ROW(),COLUMN(L88))))))</f>
        <v/>
      </c>
      <c r="B88" s="36" t="str">
        <f aca="false">IF(D88="","",VLOOKUP(D88,SKU!$A$1:$B$150,2,0))</f>
        <v/>
      </c>
      <c r="C88" s="36" t="str">
        <f aca="false">IF(D88="","",VLOOKUP(D88,SKU!$A$1:$C$150,3,0))</f>
        <v/>
      </c>
      <c r="F88" s="33" t="str">
        <f aca="false">IF(I88 = "-", P88 * (O88 - N87), "")</f>
        <v/>
      </c>
      <c r="G88" s="34" t="str">
        <f aca="false">IF(I88 = "-", P88 * 6500,"")</f>
        <v/>
      </c>
      <c r="H88" s="34" t="str">
        <f aca="true">IF(I88 = "-", INDIRECT("C" &amp; ROW() - 1) ,"")</f>
        <v/>
      </c>
      <c r="J88" s="15"/>
      <c r="L88" s="2" t="n">
        <f aca="false">IF(I88="-",P88,0)</f>
        <v>0</v>
      </c>
      <c r="N88" s="2" t="n">
        <f aca="true">IF(I88 = "-", 0, INDIRECT("N" &amp; ROW() - 1) + E88)</f>
        <v>0</v>
      </c>
      <c r="O88" s="2" t="n">
        <f aca="true">IF(I88 = "-", INDIRECT("C" &amp; ROW() - 1),0)</f>
        <v>0</v>
      </c>
      <c r="P88" s="35"/>
    </row>
    <row r="89" customFormat="false" ht="13.5" hidden="false" customHeight="true" outlineLevel="0" collapsed="false">
      <c r="A89" s="2" t="str">
        <f aca="true">IF(I89="", "", IF(I89="-", "", 1 + SUM(INDIRECT(ADDRESS(2,COLUMN(L89)) &amp; ":" &amp; ADDRESS(ROW(),COLUMN(L89))))))</f>
        <v/>
      </c>
      <c r="B89" s="36" t="str">
        <f aca="false">IF(D89="","",VLOOKUP(D89,SKU!$A$1:$B$150,2,0))</f>
        <v/>
      </c>
      <c r="C89" s="36" t="str">
        <f aca="false">IF(D89="","",VLOOKUP(D89,SKU!$A$1:$C$150,3,0))</f>
        <v/>
      </c>
      <c r="F89" s="33" t="str">
        <f aca="false">IF(I89 = "-", P89 * (O89 - N88), "")</f>
        <v/>
      </c>
      <c r="G89" s="34" t="str">
        <f aca="false">IF(I89 = "-", P89 * 6500,"")</f>
        <v/>
      </c>
      <c r="H89" s="34" t="str">
        <f aca="true">IF(I89 = "-", INDIRECT("C" &amp; ROW() - 1) ,"")</f>
        <v/>
      </c>
      <c r="J89" s="15"/>
      <c r="L89" s="2" t="n">
        <f aca="false">IF(I89="-",P89,0)</f>
        <v>0</v>
      </c>
      <c r="N89" s="2" t="n">
        <f aca="true">IF(I89 = "-", 0, INDIRECT("N" &amp; ROW() - 1) + E89)</f>
        <v>0</v>
      </c>
      <c r="O89" s="2" t="n">
        <f aca="true">IF(I89 = "-", INDIRECT("C" &amp; ROW() - 1),0)</f>
        <v>0</v>
      </c>
      <c r="P89" s="35"/>
    </row>
    <row r="90" customFormat="false" ht="13.5" hidden="false" customHeight="true" outlineLevel="0" collapsed="false">
      <c r="A90" s="2" t="str">
        <f aca="true">IF(I90="", "", IF(I90="-", "", 1 + SUM(INDIRECT(ADDRESS(2,COLUMN(L90)) &amp; ":" &amp; ADDRESS(ROW(),COLUMN(L90))))))</f>
        <v/>
      </c>
      <c r="B90" s="36" t="str">
        <f aca="false">IF(D90="","",VLOOKUP(D90,SKU!$A$1:$B$150,2,0))</f>
        <v/>
      </c>
      <c r="C90" s="36" t="str">
        <f aca="false">IF(D90="","",VLOOKUP(D90,SKU!$A$1:$C$150,3,0))</f>
        <v/>
      </c>
      <c r="F90" s="33" t="str">
        <f aca="false">IF(I90 = "-", P90 * (O90 - N89), "")</f>
        <v/>
      </c>
      <c r="G90" s="34" t="str">
        <f aca="false">IF(I90 = "-", P90 * 6500,"")</f>
        <v/>
      </c>
      <c r="H90" s="34" t="str">
        <f aca="true">IF(I90 = "-", INDIRECT("C" &amp; ROW() - 1) ,"")</f>
        <v/>
      </c>
      <c r="J90" s="15"/>
      <c r="L90" s="2" t="n">
        <f aca="false">IF(I90="-",P90,0)</f>
        <v>0</v>
      </c>
      <c r="N90" s="2" t="n">
        <f aca="true">IF(I90 = "-", 0, INDIRECT("N" &amp; ROW() - 1) + E90)</f>
        <v>0</v>
      </c>
      <c r="O90" s="2" t="n">
        <f aca="true">IF(I90 = "-", INDIRECT("C" &amp; ROW() - 1),0)</f>
        <v>0</v>
      </c>
      <c r="P90" s="35"/>
    </row>
    <row r="91" customFormat="false" ht="13.5" hidden="false" customHeight="true" outlineLevel="0" collapsed="false">
      <c r="A91" s="2" t="str">
        <f aca="true">IF(I91="", "", IF(I91="-", "", 1 + SUM(INDIRECT(ADDRESS(2,COLUMN(L91)) &amp; ":" &amp; ADDRESS(ROW(),COLUMN(L91))))))</f>
        <v/>
      </c>
      <c r="B91" s="36" t="str">
        <f aca="false">IF(D91="","",VLOOKUP(D91,SKU!$A$1:$B$150,2,0))</f>
        <v/>
      </c>
      <c r="C91" s="36" t="str">
        <f aca="false">IF(D91="","",VLOOKUP(D91,SKU!$A$1:$C$150,3,0))</f>
        <v/>
      </c>
      <c r="F91" s="33" t="str">
        <f aca="false">IF(I91 = "-", P91 * (O91 - N90), "")</f>
        <v/>
      </c>
      <c r="G91" s="34" t="str">
        <f aca="false">IF(I91 = "-", P91 * 6500,"")</f>
        <v/>
      </c>
      <c r="H91" s="34" t="str">
        <f aca="true">IF(I91 = "-", INDIRECT("C" &amp; ROW() - 1) ,"")</f>
        <v/>
      </c>
      <c r="J91" s="15"/>
      <c r="L91" s="2" t="n">
        <f aca="false">IF(I91="-",P91,0)</f>
        <v>0</v>
      </c>
      <c r="N91" s="2" t="n">
        <f aca="true">IF(I91 = "-", 0, INDIRECT("N" &amp; ROW() - 1) + E91)</f>
        <v>0</v>
      </c>
      <c r="O91" s="2" t="n">
        <f aca="true">IF(I91 = "-", INDIRECT("C" &amp; ROW() - 1),0)</f>
        <v>0</v>
      </c>
      <c r="P91" s="35"/>
    </row>
    <row r="92" customFormat="false" ht="13.5" hidden="false" customHeight="true" outlineLevel="0" collapsed="false">
      <c r="A92" s="2" t="str">
        <f aca="true">IF(I92="", "", IF(I92="-", "", 1 + SUM(INDIRECT(ADDRESS(2,COLUMN(L92)) &amp; ":" &amp; ADDRESS(ROW(),COLUMN(L92))))))</f>
        <v/>
      </c>
      <c r="B92" s="36" t="str">
        <f aca="false">IF(D92="","",VLOOKUP(D92,SKU!$A$1:$B$150,2,0))</f>
        <v/>
      </c>
      <c r="C92" s="36" t="str">
        <f aca="false">IF(D92="","",VLOOKUP(D92,SKU!$A$1:$C$150,3,0))</f>
        <v/>
      </c>
      <c r="F92" s="33" t="str">
        <f aca="false">IF(I92 = "-", P92 * (O92 - N91), "")</f>
        <v/>
      </c>
      <c r="G92" s="34" t="str">
        <f aca="false">IF(I92 = "-", P92 * 6500,"")</f>
        <v/>
      </c>
      <c r="H92" s="34" t="str">
        <f aca="true">IF(I92 = "-", INDIRECT("C" &amp; ROW() - 1) ,"")</f>
        <v/>
      </c>
      <c r="J92" s="15"/>
      <c r="L92" s="2" t="n">
        <f aca="false">IF(I92="-",P92,0)</f>
        <v>0</v>
      </c>
      <c r="N92" s="2" t="n">
        <f aca="true">IF(I92 = "-", 0, INDIRECT("N" &amp; ROW() - 1) + E92)</f>
        <v>0</v>
      </c>
      <c r="O92" s="2" t="n">
        <f aca="true">IF(I92 = "-", INDIRECT("C" &amp; ROW() - 1),0)</f>
        <v>0</v>
      </c>
      <c r="P92" s="35"/>
    </row>
    <row r="93" customFormat="false" ht="13.5" hidden="false" customHeight="true" outlineLevel="0" collapsed="false">
      <c r="A93" s="2" t="str">
        <f aca="true">IF(I93="", "", IF(I93="-", "", 1 + SUM(INDIRECT(ADDRESS(2,COLUMN(L93)) &amp; ":" &amp; ADDRESS(ROW(),COLUMN(L93))))))</f>
        <v/>
      </c>
      <c r="B93" s="36" t="str">
        <f aca="false">IF(D93="","",VLOOKUP(D93,SKU!$A$1:$B$150,2,0))</f>
        <v/>
      </c>
      <c r="C93" s="36" t="str">
        <f aca="false">IF(D93="","",VLOOKUP(D93,SKU!$A$1:$C$150,3,0))</f>
        <v/>
      </c>
      <c r="F93" s="33" t="str">
        <f aca="false">IF(I93 = "-", P93 * (O93 - N92), "")</f>
        <v/>
      </c>
      <c r="G93" s="34" t="str">
        <f aca="false">IF(I93 = "-", P93 * 6500,"")</f>
        <v/>
      </c>
      <c r="H93" s="34" t="str">
        <f aca="true">IF(I93 = "-", INDIRECT("C" &amp; ROW() - 1) ,"")</f>
        <v/>
      </c>
      <c r="J93" s="15"/>
      <c r="L93" s="2" t="n">
        <f aca="false">IF(I93="-",P93,0)</f>
        <v>0</v>
      </c>
      <c r="N93" s="2" t="n">
        <f aca="true">IF(I93 = "-", 0, INDIRECT("N" &amp; ROW() - 1) + E93)</f>
        <v>0</v>
      </c>
      <c r="O93" s="2" t="n">
        <f aca="true">IF(I93 = "-", INDIRECT("C" &amp; ROW() - 1),0)</f>
        <v>0</v>
      </c>
      <c r="P93" s="35"/>
    </row>
    <row r="94" customFormat="false" ht="13.5" hidden="false" customHeight="true" outlineLevel="0" collapsed="false">
      <c r="A94" s="2" t="str">
        <f aca="true">IF(I94="", "", IF(I94="-", "", 1 + SUM(INDIRECT(ADDRESS(2,COLUMN(L94)) &amp; ":" &amp; ADDRESS(ROW(),COLUMN(L94))))))</f>
        <v/>
      </c>
      <c r="B94" s="36" t="str">
        <f aca="false">IF(D94="","",VLOOKUP(D94,SKU!$A$1:$B$150,2,0))</f>
        <v/>
      </c>
      <c r="C94" s="36" t="str">
        <f aca="false">IF(D94="","",VLOOKUP(D94,SKU!$A$1:$C$150,3,0))</f>
        <v/>
      </c>
      <c r="F94" s="33" t="str">
        <f aca="false">IF(I94 = "-", P94 * (O94 - N93), "")</f>
        <v/>
      </c>
      <c r="G94" s="34" t="str">
        <f aca="false">IF(I94 = "-", P94 * 6500,"")</f>
        <v/>
      </c>
      <c r="H94" s="34" t="str">
        <f aca="true">IF(I94 = "-", INDIRECT("C" &amp; ROW() - 1) ,"")</f>
        <v/>
      </c>
      <c r="J94" s="15"/>
      <c r="L94" s="2" t="n">
        <f aca="false">IF(I94="-",P94,0)</f>
        <v>0</v>
      </c>
      <c r="N94" s="2" t="n">
        <f aca="true">IF(I94 = "-", 0, INDIRECT("N" &amp; ROW() - 1) + E94)</f>
        <v>0</v>
      </c>
      <c r="O94" s="2" t="n">
        <f aca="true">IF(I94 = "-", INDIRECT("C" &amp; ROW() - 1),0)</f>
        <v>0</v>
      </c>
      <c r="P94" s="35"/>
    </row>
    <row r="95" customFormat="false" ht="13.5" hidden="false" customHeight="true" outlineLevel="0" collapsed="false">
      <c r="A95" s="2" t="str">
        <f aca="true">IF(I95="", "", IF(I95="-", "", 1 + SUM(INDIRECT(ADDRESS(2,COLUMN(L95)) &amp; ":" &amp; ADDRESS(ROW(),COLUMN(L95))))))</f>
        <v/>
      </c>
      <c r="B95" s="36" t="str">
        <f aca="false">IF(D95="","",VLOOKUP(D95,SKU!$A$1:$B$150,2,0))</f>
        <v/>
      </c>
      <c r="C95" s="36" t="str">
        <f aca="false">IF(D95="","",VLOOKUP(D95,SKU!$A$1:$C$150,3,0))</f>
        <v/>
      </c>
      <c r="F95" s="33" t="str">
        <f aca="false">IF(I95 = "-", P95 * (O95 - N94), "")</f>
        <v/>
      </c>
      <c r="G95" s="34" t="str">
        <f aca="false">IF(I95 = "-", P95 * 6500,"")</f>
        <v/>
      </c>
      <c r="H95" s="34" t="str">
        <f aca="true">IF(I95 = "-", INDIRECT("C" &amp; ROW() - 1) ,"")</f>
        <v/>
      </c>
      <c r="J95" s="15"/>
      <c r="L95" s="2" t="n">
        <f aca="false">IF(I95="-",P95,0)</f>
        <v>0</v>
      </c>
      <c r="N95" s="2" t="n">
        <f aca="true">IF(I95 = "-", 0, INDIRECT("N" &amp; ROW() - 1) + E95)</f>
        <v>0</v>
      </c>
      <c r="O95" s="2" t="n">
        <f aca="true">IF(I95 = "-", INDIRECT("C" &amp; ROW() - 1),0)</f>
        <v>0</v>
      </c>
      <c r="P95" s="35"/>
    </row>
    <row r="96" customFormat="false" ht="13.5" hidden="false" customHeight="true" outlineLevel="0" collapsed="false">
      <c r="A96" s="2" t="str">
        <f aca="true">IF(I96="", "", IF(I96="-", "", 1 + SUM(INDIRECT(ADDRESS(2,COLUMN(L96)) &amp; ":" &amp; ADDRESS(ROW(),COLUMN(L96))))))</f>
        <v/>
      </c>
      <c r="B96" s="36" t="str">
        <f aca="false">IF(D96="","",VLOOKUP(D96,SKU!$A$1:$B$150,2,0))</f>
        <v/>
      </c>
      <c r="C96" s="36" t="str">
        <f aca="false">IF(D96="","",VLOOKUP(D96,SKU!$A$1:$C$150,3,0))</f>
        <v/>
      </c>
      <c r="F96" s="33" t="str">
        <f aca="false">IF(I96 = "-", P96 * (O96 - N95), "")</f>
        <v/>
      </c>
      <c r="G96" s="34" t="str">
        <f aca="false">IF(I96 = "-", P96 * 6500,"")</f>
        <v/>
      </c>
      <c r="H96" s="34" t="str">
        <f aca="true">IF(I96 = "-", INDIRECT("C" &amp; ROW() - 1) ,"")</f>
        <v/>
      </c>
      <c r="J96" s="15"/>
      <c r="L96" s="2" t="n">
        <f aca="false">IF(I96="-",P96,0)</f>
        <v>0</v>
      </c>
      <c r="N96" s="2" t="n">
        <f aca="true">IF(I96 = "-", 0, INDIRECT("N" &amp; ROW() - 1) + E96)</f>
        <v>0</v>
      </c>
      <c r="O96" s="2" t="n">
        <f aca="true">IF(I96 = "-", INDIRECT("C" &amp; ROW() - 1),0)</f>
        <v>0</v>
      </c>
      <c r="P96" s="35"/>
    </row>
    <row r="97" customFormat="false" ht="13.5" hidden="false" customHeight="true" outlineLevel="0" collapsed="false">
      <c r="A97" s="2" t="str">
        <f aca="true">IF(I97="", "", IF(I97="-", "", 1 + SUM(INDIRECT(ADDRESS(2,COLUMN(L97)) &amp; ":" &amp; ADDRESS(ROW(),COLUMN(L97))))))</f>
        <v/>
      </c>
      <c r="B97" s="36" t="str">
        <f aca="false">IF(D97="","",VLOOKUP(D97,SKU!$A$1:$B$150,2,0))</f>
        <v/>
      </c>
      <c r="C97" s="36" t="str">
        <f aca="false">IF(D97="","",VLOOKUP(D97,SKU!$A$1:$C$150,3,0))</f>
        <v/>
      </c>
      <c r="F97" s="33" t="str">
        <f aca="false">IF(I97 = "-", P97 * (O97 - N96), "")</f>
        <v/>
      </c>
      <c r="G97" s="34" t="str">
        <f aca="false">IF(I97 = "-", P97 * 6500,"")</f>
        <v/>
      </c>
      <c r="H97" s="34" t="str">
        <f aca="true">IF(I97 = "-", INDIRECT("C" &amp; ROW() - 1) ,"")</f>
        <v/>
      </c>
      <c r="J97" s="15"/>
      <c r="L97" s="2" t="n">
        <f aca="false">IF(I97="-",P97,0)</f>
        <v>0</v>
      </c>
      <c r="N97" s="2" t="n">
        <f aca="true">IF(I97 = "-", 0, INDIRECT("N" &amp; ROW() - 1) + E97)</f>
        <v>0</v>
      </c>
      <c r="O97" s="2" t="n">
        <f aca="true">IF(I97 = "-", INDIRECT("C" &amp; ROW() - 1),0)</f>
        <v>0</v>
      </c>
      <c r="P97" s="35"/>
    </row>
    <row r="98" customFormat="false" ht="13.5" hidden="false" customHeight="true" outlineLevel="0" collapsed="false">
      <c r="A98" s="2" t="str">
        <f aca="true">IF(I98="", "", IF(I98="-", "", 1 + SUM(INDIRECT(ADDRESS(2,COLUMN(L98)) &amp; ":" &amp; ADDRESS(ROW(),COLUMN(L98))))))</f>
        <v/>
      </c>
      <c r="B98" s="36" t="str">
        <f aca="false">IF(D98="","",VLOOKUP(D98,SKU!$A$1:$B$150,2,0))</f>
        <v/>
      </c>
      <c r="C98" s="36" t="str">
        <f aca="false">IF(D98="","",VLOOKUP(D98,SKU!$A$1:$C$150,3,0))</f>
        <v/>
      </c>
      <c r="F98" s="33" t="str">
        <f aca="false">IF(I98 = "-", P98 * (O98 - N97), "")</f>
        <v/>
      </c>
      <c r="G98" s="34" t="str">
        <f aca="false">IF(I98 = "-", P98 * 6500,"")</f>
        <v/>
      </c>
      <c r="H98" s="34" t="str">
        <f aca="true">IF(I98 = "-", INDIRECT("C" &amp; ROW() - 1) ,"")</f>
        <v/>
      </c>
      <c r="J98" s="15"/>
      <c r="L98" s="2" t="n">
        <f aca="false">IF(I98="-",P98,0)</f>
        <v>0</v>
      </c>
      <c r="N98" s="2" t="n">
        <f aca="true">IF(I98 = "-", 0, INDIRECT("N" &amp; ROW() - 1) + E98)</f>
        <v>0</v>
      </c>
      <c r="O98" s="2" t="n">
        <f aca="true">IF(I98 = "-", INDIRECT("C" &amp; ROW() - 1),0)</f>
        <v>0</v>
      </c>
      <c r="P98" s="35"/>
    </row>
    <row r="99" customFormat="false" ht="13.5" hidden="false" customHeight="true" outlineLevel="0" collapsed="false">
      <c r="A99" s="2" t="str">
        <f aca="true">IF(I99="", "", IF(I99="-", "", 1 + SUM(INDIRECT(ADDRESS(2,COLUMN(L99)) &amp; ":" &amp; ADDRESS(ROW(),COLUMN(L99))))))</f>
        <v/>
      </c>
      <c r="B99" s="36" t="str">
        <f aca="false">IF(D99="","",VLOOKUP(D99,SKU!$A$1:$B$150,2,0))</f>
        <v/>
      </c>
      <c r="C99" s="36" t="str">
        <f aca="false">IF(D99="","",VLOOKUP(D99,SKU!$A$1:$C$150,3,0))</f>
        <v/>
      </c>
      <c r="F99" s="33" t="str">
        <f aca="false">IF(I99 = "-", P99 * (O99 - N98), "")</f>
        <v/>
      </c>
      <c r="G99" s="34" t="str">
        <f aca="false">IF(I99 = "-", P99 * 6500,"")</f>
        <v/>
      </c>
      <c r="H99" s="34" t="str">
        <f aca="true">IF(I99 = "-", INDIRECT("C" &amp; ROW() - 1) ,"")</f>
        <v/>
      </c>
      <c r="J99" s="15"/>
      <c r="L99" s="2" t="n">
        <f aca="false">IF(I99="-",P99,0)</f>
        <v>0</v>
      </c>
      <c r="N99" s="2" t="n">
        <f aca="true">IF(I99 = "-", 0, INDIRECT("N" &amp; ROW() - 1) + E99)</f>
        <v>0</v>
      </c>
      <c r="O99" s="2" t="n">
        <f aca="true">IF(I99 = "-", INDIRECT("C" &amp; ROW() - 1),0)</f>
        <v>0</v>
      </c>
      <c r="P99" s="35"/>
    </row>
    <row r="100" customFormat="false" ht="13.5" hidden="false" customHeight="true" outlineLevel="0" collapsed="false">
      <c r="A100" s="2" t="str">
        <f aca="true">IF(I100="", "", IF(I100="-", "", 1 + SUM(INDIRECT(ADDRESS(2,COLUMN(L100)) &amp; ":" &amp; ADDRESS(ROW(),COLUMN(L100))))))</f>
        <v/>
      </c>
      <c r="B100" s="36" t="str">
        <f aca="false">IF(D100="","",VLOOKUP(D100,SKU!$A$1:$B$150,2,0))</f>
        <v/>
      </c>
      <c r="C100" s="36" t="str">
        <f aca="false">IF(D100="","",VLOOKUP(D100,SKU!$A$1:$C$150,3,0))</f>
        <v/>
      </c>
      <c r="F100" s="33" t="str">
        <f aca="false">IF(I100 = "-", P100 * (O100 - N99), "")</f>
        <v/>
      </c>
      <c r="G100" s="34" t="str">
        <f aca="false">IF(I100 = "-", P100 * 6500,"")</f>
        <v/>
      </c>
      <c r="H100" s="34" t="str">
        <f aca="true">IF(I100 = "-", INDIRECT("C" &amp; ROW() - 1) ,"")</f>
        <v/>
      </c>
      <c r="J100" s="15"/>
      <c r="L100" s="2" t="n">
        <f aca="false">IF(I100="-",P100,0)</f>
        <v>0</v>
      </c>
      <c r="N100" s="2" t="n">
        <f aca="true">IF(I100 = "-", 0, INDIRECT("N" &amp; ROW() - 1) + E100)</f>
        <v>0</v>
      </c>
      <c r="O100" s="2" t="n">
        <f aca="true">IF(I100 = "-", INDIRECT("C" &amp; ROW() - 1),0)</f>
        <v>0</v>
      </c>
      <c r="P100" s="35"/>
    </row>
    <row r="101" customFormat="false" ht="13.5" hidden="false" customHeight="true" outlineLevel="0" collapsed="false">
      <c r="A101" s="2" t="str">
        <f aca="true">IF(I101="", "", IF(I101="-", "", 1 + SUM(INDIRECT(ADDRESS(2,COLUMN(L101)) &amp; ":" &amp; ADDRESS(ROW(),COLUMN(L101))))))</f>
        <v/>
      </c>
      <c r="B101" s="36" t="str">
        <f aca="false">IF(D101="","",VLOOKUP(D101,SKU!$A$1:$B$150,2,0))</f>
        <v/>
      </c>
      <c r="C101" s="36" t="str">
        <f aca="false">IF(D101="","",VLOOKUP(D101,SKU!$A$1:$C$150,3,0))</f>
        <v/>
      </c>
      <c r="F101" s="33" t="str">
        <f aca="false">IF(I101 = "-", P101 * (O101 - N100), "")</f>
        <v/>
      </c>
      <c r="G101" s="34" t="str">
        <f aca="false">IF(I101 = "-", P101 * 6500,"")</f>
        <v/>
      </c>
      <c r="H101" s="34" t="str">
        <f aca="true">IF(I101 = "-", INDIRECT("C" &amp; ROW() - 1) ,"")</f>
        <v/>
      </c>
      <c r="J101" s="15"/>
      <c r="L101" s="2" t="n">
        <f aca="false">IF(I101="-",P101,0)</f>
        <v>0</v>
      </c>
      <c r="N101" s="2" t="n">
        <f aca="true">IF(I101 = "-", 0, INDIRECT("N" &amp; ROW() - 1) + E101)</f>
        <v>0</v>
      </c>
      <c r="O101" s="2" t="n">
        <f aca="true">IF(I101 = "-", INDIRECT("C" &amp; ROW() - 1),0)</f>
        <v>0</v>
      </c>
      <c r="P101" s="35"/>
    </row>
    <row r="102" customFormat="false" ht="13.5" hidden="false" customHeight="true" outlineLevel="0" collapsed="false">
      <c r="A102" s="2" t="str">
        <f aca="true">IF(I102="", "", IF(I102="-", "", 1 + SUM(INDIRECT(ADDRESS(2,COLUMN(L102)) &amp; ":" &amp; ADDRESS(ROW(),COLUMN(L102))))))</f>
        <v/>
      </c>
      <c r="B102" s="36" t="str">
        <f aca="false">IF(D102="","",VLOOKUP(D102,SKU!$A$1:$B$150,2,0))</f>
        <v/>
      </c>
      <c r="C102" s="36" t="str">
        <f aca="false">IF(D102="","",VLOOKUP(D102,SKU!$A$1:$C$150,3,0))</f>
        <v/>
      </c>
      <c r="F102" s="33" t="str">
        <f aca="false">IF(I102 = "-", P102 * (O102 - N101), "")</f>
        <v/>
      </c>
      <c r="G102" s="34" t="str">
        <f aca="false">IF(I102 = "-", P102 * 6500,"")</f>
        <v/>
      </c>
      <c r="H102" s="34" t="str">
        <f aca="true">IF(I102 = "-", INDIRECT("C" &amp; ROW() - 1) ,"")</f>
        <v/>
      </c>
      <c r="J102" s="15"/>
      <c r="L102" s="2" t="n">
        <f aca="false">IF(I102="-",P102,0)</f>
        <v>0</v>
      </c>
      <c r="N102" s="2" t="n">
        <f aca="true">IF(I102 = "-", 0, INDIRECT("N" &amp; ROW() - 1) + E102)</f>
        <v>0</v>
      </c>
      <c r="O102" s="2" t="n">
        <f aca="true">IF(I102 = "-", INDIRECT("C" &amp; ROW() - 1),0)</f>
        <v>0</v>
      </c>
      <c r="P102" s="35"/>
    </row>
    <row r="103" customFormat="false" ht="13.5" hidden="false" customHeight="true" outlineLevel="0" collapsed="false">
      <c r="A103" s="2" t="str">
        <f aca="true">IF(I103="", "", IF(I103="-", "", 1 + SUM(INDIRECT(ADDRESS(2,COLUMN(L103)) &amp; ":" &amp; ADDRESS(ROW(),COLUMN(L103))))))</f>
        <v/>
      </c>
      <c r="B103" s="36" t="str">
        <f aca="false">IF(D103="","",VLOOKUP(D103,SKU!$A$1:$B$150,2,0))</f>
        <v/>
      </c>
      <c r="C103" s="36" t="str">
        <f aca="false">IF(D103="","",VLOOKUP(D103,SKU!$A$1:$C$150,3,0))</f>
        <v/>
      </c>
      <c r="F103" s="33" t="str">
        <f aca="false">IF(I103 = "-", P103 * (O103 - N102), "")</f>
        <v/>
      </c>
      <c r="G103" s="34" t="str">
        <f aca="false">IF(I103 = "-", P103 * 6500,"")</f>
        <v/>
      </c>
      <c r="H103" s="34" t="str">
        <f aca="true">IF(I103 = "-", INDIRECT("C" &amp; ROW() - 1) ,"")</f>
        <v/>
      </c>
      <c r="J103" s="15"/>
      <c r="L103" s="2" t="n">
        <f aca="false">IF(I103="-",P103,0)</f>
        <v>0</v>
      </c>
      <c r="N103" s="2" t="n">
        <f aca="true">IF(I103 = "-", 0, INDIRECT("N" &amp; ROW() - 1) + E103)</f>
        <v>0</v>
      </c>
      <c r="O103" s="2" t="n">
        <f aca="true">IF(I103 = "-", INDIRECT("C" &amp; ROW() - 1),0)</f>
        <v>0</v>
      </c>
      <c r="P103" s="35"/>
    </row>
    <row r="104" customFormat="false" ht="13.5" hidden="false" customHeight="true" outlineLevel="0" collapsed="false">
      <c r="A104" s="2" t="str">
        <f aca="true">IF(I104="", "", IF(I104="-", "", 1 + SUM(INDIRECT(ADDRESS(2,COLUMN(L104)) &amp; ":" &amp; ADDRESS(ROW(),COLUMN(L104))))))</f>
        <v/>
      </c>
      <c r="B104" s="36" t="str">
        <f aca="false">IF(D104="","",VLOOKUP(D104,SKU!$A$1:$B$150,2,0))</f>
        <v/>
      </c>
      <c r="C104" s="36" t="str">
        <f aca="false">IF(D104="","",VLOOKUP(D104,SKU!$A$1:$C$150,3,0))</f>
        <v/>
      </c>
      <c r="F104" s="33" t="str">
        <f aca="false">IF(I104 = "-", P104 * (O104 - N103), "")</f>
        <v/>
      </c>
      <c r="G104" s="34" t="str">
        <f aca="false">IF(I104 = "-", P104 * 6500,"")</f>
        <v/>
      </c>
      <c r="H104" s="34" t="str">
        <f aca="true">IF(I104 = "-", INDIRECT("C" &amp; ROW() - 1) ,"")</f>
        <v/>
      </c>
      <c r="J104" s="15"/>
      <c r="L104" s="2" t="n">
        <f aca="false">IF(I104="-",P104,0)</f>
        <v>0</v>
      </c>
      <c r="N104" s="2" t="n">
        <f aca="true">IF(I104 = "-", 0, INDIRECT("N" &amp; ROW() - 1) + E104)</f>
        <v>0</v>
      </c>
      <c r="O104" s="2" t="n">
        <f aca="true">IF(I104 = "-", INDIRECT("C" &amp; ROW() - 1),0)</f>
        <v>0</v>
      </c>
      <c r="P104" s="35"/>
    </row>
    <row r="105" customFormat="false" ht="13.5" hidden="false" customHeight="true" outlineLevel="0" collapsed="false">
      <c r="A105" s="2" t="str">
        <f aca="true">IF(I105="", "", IF(I105="-", "", 1 + SUM(INDIRECT(ADDRESS(2,COLUMN(L105)) &amp; ":" &amp; ADDRESS(ROW(),COLUMN(L105))))))</f>
        <v/>
      </c>
      <c r="B105" s="36" t="str">
        <f aca="false">IF(D105="","",VLOOKUP(D105,SKU!$A$1:$B$150,2,0))</f>
        <v/>
      </c>
      <c r="C105" s="36" t="str">
        <f aca="false">IF(D105="","",VLOOKUP(D105,SKU!$A$1:$C$150,3,0))</f>
        <v/>
      </c>
      <c r="F105" s="33" t="str">
        <f aca="false">IF(I105 = "-", P105 * (O105 - N104), "")</f>
        <v/>
      </c>
      <c r="G105" s="34" t="str">
        <f aca="false">IF(I105 = "-", P105 * 6500,"")</f>
        <v/>
      </c>
      <c r="H105" s="34" t="str">
        <f aca="true">IF(I105 = "-", INDIRECT("C" &amp; ROW() - 1) ,"")</f>
        <v/>
      </c>
      <c r="J105" s="15"/>
      <c r="L105" s="2" t="n">
        <f aca="false">IF(I105="-",P105,0)</f>
        <v>0</v>
      </c>
      <c r="N105" s="2" t="n">
        <f aca="true">IF(I105 = "-", 0, INDIRECT("N" &amp; ROW() - 1) + E105)</f>
        <v>0</v>
      </c>
      <c r="O105" s="2" t="n">
        <f aca="true">IF(I105 = "-", INDIRECT("C" &amp; ROW() - 1),0)</f>
        <v>0</v>
      </c>
      <c r="P105" s="35"/>
    </row>
    <row r="106" customFormat="false" ht="13.5" hidden="false" customHeight="true" outlineLevel="0" collapsed="false">
      <c r="A106" s="2" t="str">
        <f aca="true">IF(I106="", "", IF(I106="-", "", 1 + SUM(INDIRECT(ADDRESS(2,COLUMN(L106)) &amp; ":" &amp; ADDRESS(ROW(),COLUMN(L106))))))</f>
        <v/>
      </c>
      <c r="B106" s="36" t="str">
        <f aca="false">IF(D106="","",VLOOKUP(D106,SKU!$A$1:$B$150,2,0))</f>
        <v/>
      </c>
      <c r="C106" s="36" t="str">
        <f aca="false">IF(D106="","",VLOOKUP(D106,SKU!$A$1:$C$150,3,0))</f>
        <v/>
      </c>
      <c r="F106" s="33" t="str">
        <f aca="false">IF(I106 = "-", P106 * (O106 - N105), "")</f>
        <v/>
      </c>
      <c r="G106" s="34" t="str">
        <f aca="false">IF(I106 = "-", P106 * 6500,"")</f>
        <v/>
      </c>
      <c r="H106" s="34" t="str">
        <f aca="true">IF(I106 = "-", INDIRECT("C" &amp; ROW() - 1) ,"")</f>
        <v/>
      </c>
      <c r="J106" s="15"/>
      <c r="L106" s="2" t="n">
        <f aca="false">IF(I106="-",P106,0)</f>
        <v>0</v>
      </c>
      <c r="N106" s="2" t="n">
        <f aca="true">IF(I106 = "-", 0, INDIRECT("N" &amp; ROW() - 1) + E106)</f>
        <v>0</v>
      </c>
      <c r="O106" s="2" t="n">
        <f aca="true">IF(I106 = "-", INDIRECT("C" &amp; ROW() - 1),0)</f>
        <v>0</v>
      </c>
      <c r="P106" s="35"/>
    </row>
    <row r="107" customFormat="false" ht="13.5" hidden="false" customHeight="true" outlineLevel="0" collapsed="false">
      <c r="A107" s="2" t="str">
        <f aca="true">IF(I107="", "", IF(I107="-", "", 1 + SUM(INDIRECT(ADDRESS(2,COLUMN(L107)) &amp; ":" &amp; ADDRESS(ROW(),COLUMN(L107))))))</f>
        <v/>
      </c>
      <c r="B107" s="36" t="str">
        <f aca="false">IF(D107="","",VLOOKUP(D107,SKU!$A$1:$B$150,2,0))</f>
        <v/>
      </c>
      <c r="C107" s="36" t="str">
        <f aca="false">IF(D107="","",VLOOKUP(D107,SKU!$A$1:$C$150,3,0))</f>
        <v/>
      </c>
      <c r="F107" s="33" t="str">
        <f aca="false">IF(I107 = "-", P107 * (O107 - N106), "")</f>
        <v/>
      </c>
      <c r="G107" s="34" t="str">
        <f aca="false">IF(I107 = "-", P107 * 6500,"")</f>
        <v/>
      </c>
      <c r="H107" s="34" t="str">
        <f aca="true">IF(I107 = "-", INDIRECT("C" &amp; ROW() - 1) ,"")</f>
        <v/>
      </c>
      <c r="J107" s="15"/>
      <c r="L107" s="2" t="n">
        <f aca="false">IF(I107="-",P107,0)</f>
        <v>0</v>
      </c>
      <c r="N107" s="2" t="n">
        <f aca="true">IF(I107 = "-", 0, INDIRECT("N" &amp; ROW() - 1) + E107)</f>
        <v>0</v>
      </c>
      <c r="O107" s="2" t="n">
        <f aca="true">IF(I107 = "-", INDIRECT("C" &amp; ROW() - 1),0)</f>
        <v>0</v>
      </c>
      <c r="P107" s="35"/>
    </row>
    <row r="108" customFormat="false" ht="13.5" hidden="false" customHeight="true" outlineLevel="0" collapsed="false">
      <c r="A108" s="2" t="str">
        <f aca="true">IF(I108="", "", IF(I108="-", "", 1 + SUM(INDIRECT(ADDRESS(2,COLUMN(L108)) &amp; ":" &amp; ADDRESS(ROW(),COLUMN(L108))))))</f>
        <v/>
      </c>
      <c r="B108" s="36" t="str">
        <f aca="false">IF(D108="","",VLOOKUP(D108,SKU!$A$1:$B$150,2,0))</f>
        <v/>
      </c>
      <c r="C108" s="36" t="str">
        <f aca="false">IF(D108="","",VLOOKUP(D108,SKU!$A$1:$C$150,3,0))</f>
        <v/>
      </c>
      <c r="F108" s="33" t="str">
        <f aca="false">IF(I108 = "-", P108 * (O108 - N107), "")</f>
        <v/>
      </c>
      <c r="G108" s="34" t="str">
        <f aca="false">IF(I108 = "-", P108 * 6500,"")</f>
        <v/>
      </c>
      <c r="H108" s="34" t="str">
        <f aca="true">IF(I108 = "-", INDIRECT("C" &amp; ROW() - 1) ,"")</f>
        <v/>
      </c>
      <c r="J108" s="15"/>
      <c r="L108" s="2" t="n">
        <f aca="false">IF(I108="-",P108,0)</f>
        <v>0</v>
      </c>
      <c r="N108" s="2" t="n">
        <f aca="true">IF(I108 = "-", 0, INDIRECT("N" &amp; ROW() - 1) + E108)</f>
        <v>0</v>
      </c>
      <c r="O108" s="2" t="n">
        <f aca="true">IF(I108 = "-", INDIRECT("C" &amp; ROW() - 1),0)</f>
        <v>0</v>
      </c>
      <c r="P108" s="35"/>
    </row>
    <row r="109" customFormat="false" ht="13.5" hidden="false" customHeight="true" outlineLevel="0" collapsed="false">
      <c r="A109" s="2" t="str">
        <f aca="true">IF(I109="", "", IF(I109="-", "", 1 + SUM(INDIRECT(ADDRESS(2,COLUMN(L109)) &amp; ":" &amp; ADDRESS(ROW(),COLUMN(L109))))))</f>
        <v/>
      </c>
      <c r="B109" s="36" t="str">
        <f aca="false">IF(D109="","",VLOOKUP(D109,SKU!$A$1:$B$150,2,0))</f>
        <v/>
      </c>
      <c r="C109" s="36" t="str">
        <f aca="false">IF(D109="","",VLOOKUP(D109,SKU!$A$1:$C$150,3,0))</f>
        <v/>
      </c>
      <c r="F109" s="33" t="str">
        <f aca="false">IF(I109 = "-", P109 * (O109 - N108), "")</f>
        <v/>
      </c>
      <c r="G109" s="34" t="str">
        <f aca="false">IF(I109 = "-", P109 * 6500,"")</f>
        <v/>
      </c>
      <c r="H109" s="34" t="str">
        <f aca="true">IF(I109 = "-", INDIRECT("C" &amp; ROW() - 1) ,"")</f>
        <v/>
      </c>
      <c r="J109" s="15"/>
      <c r="L109" s="2" t="n">
        <f aca="false">IF(I109="-",P109,0)</f>
        <v>0</v>
      </c>
      <c r="N109" s="2" t="n">
        <f aca="true">IF(I109 = "-", 0, INDIRECT("N" &amp; ROW() - 1) + E109)</f>
        <v>0</v>
      </c>
      <c r="O109" s="2" t="n">
        <f aca="true">IF(I109 = "-", INDIRECT("C" &amp; ROW() - 1),0)</f>
        <v>0</v>
      </c>
      <c r="P109" s="35"/>
    </row>
    <row r="110" customFormat="false" ht="13.5" hidden="false" customHeight="true" outlineLevel="0" collapsed="false">
      <c r="A110" s="2" t="str">
        <f aca="true">IF(I110="", "", IF(I110="-", "", 1 + SUM(INDIRECT(ADDRESS(2,COLUMN(L110)) &amp; ":" &amp; ADDRESS(ROW(),COLUMN(L110))))))</f>
        <v/>
      </c>
      <c r="B110" s="36" t="str">
        <f aca="false">IF(D110="","",VLOOKUP(D110,SKU!$A$1:$B$150,2,0))</f>
        <v/>
      </c>
      <c r="C110" s="36" t="str">
        <f aca="false">IF(D110="","",VLOOKUP(D110,SKU!$A$1:$C$150,3,0))</f>
        <v/>
      </c>
      <c r="F110" s="33" t="str">
        <f aca="false">IF(I110 = "-", P110 * (O110 - N109), "")</f>
        <v/>
      </c>
      <c r="G110" s="34" t="str">
        <f aca="false">IF(I110 = "-", P110 * 6500,"")</f>
        <v/>
      </c>
      <c r="H110" s="34" t="str">
        <f aca="true">IF(I110 = "-", INDIRECT("C" &amp; ROW() - 1) ,"")</f>
        <v/>
      </c>
      <c r="J110" s="15"/>
      <c r="L110" s="2" t="n">
        <f aca="false">IF(I110="-",P110,0)</f>
        <v>0</v>
      </c>
      <c r="N110" s="2" t="n">
        <f aca="true">IF(I110 = "-", 0, INDIRECT("N" &amp; ROW() - 1) + E110)</f>
        <v>0</v>
      </c>
      <c r="O110" s="2" t="n">
        <f aca="true">IF(I110 = "-", INDIRECT("C" &amp; ROW() - 1),0)</f>
        <v>0</v>
      </c>
      <c r="P110" s="35"/>
    </row>
    <row r="111" customFormat="false" ht="13.5" hidden="false" customHeight="true" outlineLevel="0" collapsed="false">
      <c r="A111" s="2" t="str">
        <f aca="true">IF(I111="", "", IF(I111="-", "", 1 + SUM(INDIRECT(ADDRESS(2,COLUMN(L111)) &amp; ":" &amp; ADDRESS(ROW(),COLUMN(L111))))))</f>
        <v/>
      </c>
      <c r="B111" s="36" t="str">
        <f aca="false">IF(D111="","",VLOOKUP(D111,SKU!$A$1:$B$150,2,0))</f>
        <v/>
      </c>
      <c r="C111" s="36" t="str">
        <f aca="false">IF(D111="","",VLOOKUP(D111,SKU!$A$1:$C$150,3,0))</f>
        <v/>
      </c>
      <c r="F111" s="33" t="str">
        <f aca="false">IF(I111 = "-", P111 * (O111 - N110), "")</f>
        <v/>
      </c>
      <c r="G111" s="34" t="str">
        <f aca="false">IF(I111 = "-", P111 * 6500,"")</f>
        <v/>
      </c>
      <c r="H111" s="34" t="str">
        <f aca="true">IF(I111 = "-", INDIRECT("C" &amp; ROW() - 1) ,"")</f>
        <v/>
      </c>
      <c r="J111" s="15"/>
      <c r="L111" s="2" t="n">
        <f aca="false">IF(I111="-",P111,0)</f>
        <v>0</v>
      </c>
      <c r="N111" s="2" t="n">
        <f aca="true">IF(I111 = "-", 0, INDIRECT("N" &amp; ROW() - 1) + E111)</f>
        <v>0</v>
      </c>
      <c r="O111" s="2" t="n">
        <f aca="true">IF(I111 = "-", INDIRECT("C" &amp; ROW() - 1),0)</f>
        <v>0</v>
      </c>
      <c r="P111" s="35"/>
    </row>
    <row r="112" customFormat="false" ht="13.5" hidden="false" customHeight="true" outlineLevel="0" collapsed="false">
      <c r="A112" s="2" t="str">
        <f aca="true">IF(I112="", "", IF(I112="-", "", 1 + SUM(INDIRECT(ADDRESS(2,COLUMN(L112)) &amp; ":" &amp; ADDRESS(ROW(),COLUMN(L112))))))</f>
        <v/>
      </c>
      <c r="B112" s="36" t="str">
        <f aca="false">IF(D112="","",VLOOKUP(D112,SKU!$A$1:$B$150,2,0))</f>
        <v/>
      </c>
      <c r="C112" s="36" t="str">
        <f aca="false">IF(D112="","",VLOOKUP(D112,SKU!$A$1:$C$150,3,0))</f>
        <v/>
      </c>
      <c r="F112" s="33" t="str">
        <f aca="false">IF(I112 = "-", P112 * (O112 - N111), "")</f>
        <v/>
      </c>
      <c r="G112" s="34" t="str">
        <f aca="false">IF(I112 = "-", P112 * 6500,"")</f>
        <v/>
      </c>
      <c r="H112" s="34" t="str">
        <f aca="true">IF(I112 = "-", INDIRECT("C" &amp; ROW() - 1) ,"")</f>
        <v/>
      </c>
      <c r="J112" s="15"/>
      <c r="L112" s="2" t="n">
        <f aca="false">IF(I112="-",P112,0)</f>
        <v>0</v>
      </c>
      <c r="N112" s="2" t="n">
        <f aca="true">IF(I112 = "-", 0, INDIRECT("N" &amp; ROW() - 1) + E112)</f>
        <v>0</v>
      </c>
      <c r="O112" s="2" t="n">
        <f aca="true">IF(I112 = "-", INDIRECT("C" &amp; ROW() - 1),0)</f>
        <v>0</v>
      </c>
      <c r="P112" s="35"/>
    </row>
    <row r="113" customFormat="false" ht="13.5" hidden="false" customHeight="true" outlineLevel="0" collapsed="false">
      <c r="A113" s="2" t="str">
        <f aca="true">IF(I113="", "", IF(I113="-", "", 1 + SUM(INDIRECT(ADDRESS(2,COLUMN(L113)) &amp; ":" &amp; ADDRESS(ROW(),COLUMN(L113))))))</f>
        <v/>
      </c>
      <c r="B113" s="36" t="str">
        <f aca="false">IF(D113="","",VLOOKUP(D113,SKU!$A$1:$B$150,2,0))</f>
        <v/>
      </c>
      <c r="C113" s="36" t="str">
        <f aca="false">IF(D113="","",VLOOKUP(D113,SKU!$A$1:$C$150,3,0))</f>
        <v/>
      </c>
      <c r="F113" s="33" t="str">
        <f aca="false">IF(I113 = "-", P113 * (O113 - N112), "")</f>
        <v/>
      </c>
      <c r="G113" s="34" t="str">
        <f aca="false">IF(I113 = "-", P113 * 6500,"")</f>
        <v/>
      </c>
      <c r="H113" s="34" t="str">
        <f aca="true">IF(I113 = "-", INDIRECT("C" &amp; ROW() - 1) ,"")</f>
        <v/>
      </c>
      <c r="J113" s="15"/>
      <c r="L113" s="2" t="n">
        <f aca="false">IF(I113="-",P113,0)</f>
        <v>0</v>
      </c>
      <c r="N113" s="2" t="n">
        <f aca="true">IF(I113 = "-", 0, INDIRECT("N" &amp; ROW() - 1) + E113)</f>
        <v>0</v>
      </c>
      <c r="O113" s="2" t="n">
        <f aca="true">IF(I113 = "-", INDIRECT("C" &amp; ROW() - 1),0)</f>
        <v>0</v>
      </c>
      <c r="P113" s="35"/>
    </row>
    <row r="114" customFormat="false" ht="13.5" hidden="false" customHeight="true" outlineLevel="0" collapsed="false">
      <c r="A114" s="2" t="str">
        <f aca="true">IF(I114="", "", IF(I114="-", "", 1 + SUM(INDIRECT(ADDRESS(2,COLUMN(L114)) &amp; ":" &amp; ADDRESS(ROW(),COLUMN(L114))))))</f>
        <v/>
      </c>
      <c r="B114" s="36" t="str">
        <f aca="false">IF(D114="","",VLOOKUP(D114,SKU!$A$1:$B$150,2,0))</f>
        <v/>
      </c>
      <c r="C114" s="36" t="str">
        <f aca="false">IF(D114="","",VLOOKUP(D114,SKU!$A$1:$C$150,3,0))</f>
        <v/>
      </c>
      <c r="F114" s="33" t="str">
        <f aca="false">IF(I114 = "-", P114 * (O114 - N113), "")</f>
        <v/>
      </c>
      <c r="G114" s="34" t="str">
        <f aca="false">IF(I114 = "-", P114 * 6500,"")</f>
        <v/>
      </c>
      <c r="H114" s="34" t="str">
        <f aca="true">IF(I114 = "-", INDIRECT("C" &amp; ROW() - 1) ,"")</f>
        <v/>
      </c>
      <c r="J114" s="15"/>
      <c r="L114" s="2" t="n">
        <f aca="false">IF(I114="-",P114,0)</f>
        <v>0</v>
      </c>
      <c r="N114" s="2" t="n">
        <f aca="true">IF(I114 = "-", 0, INDIRECT("N" &amp; ROW() - 1) + E114)</f>
        <v>0</v>
      </c>
      <c r="O114" s="2" t="n">
        <f aca="true">IF(I114 = "-", INDIRECT("C" &amp; ROW() - 1),0)</f>
        <v>0</v>
      </c>
      <c r="P114" s="35"/>
    </row>
    <row r="115" customFormat="false" ht="13.5" hidden="false" customHeight="true" outlineLevel="0" collapsed="false">
      <c r="A115" s="2" t="str">
        <f aca="true">IF(I115="", "", IF(I115="-", "", 1 + SUM(INDIRECT(ADDRESS(2,COLUMN(L115)) &amp; ":" &amp; ADDRESS(ROW(),COLUMN(L115))))))</f>
        <v/>
      </c>
      <c r="B115" s="36" t="str">
        <f aca="false">IF(D115="","",VLOOKUP(D115,SKU!$A$1:$B$150,2,0))</f>
        <v/>
      </c>
      <c r="C115" s="36" t="str">
        <f aca="false">IF(D115="","",VLOOKUP(D115,SKU!$A$1:$C$150,3,0))</f>
        <v/>
      </c>
      <c r="F115" s="33" t="str">
        <f aca="false">IF(I115 = "-", P115 * (O115 - N114), "")</f>
        <v/>
      </c>
      <c r="G115" s="34" t="str">
        <f aca="false">IF(I115 = "-", P115 * 6500,"")</f>
        <v/>
      </c>
      <c r="H115" s="34" t="str">
        <f aca="true">IF(I115 = "-", INDIRECT("C" &amp; ROW() - 1) ,"")</f>
        <v/>
      </c>
      <c r="J115" s="15"/>
      <c r="L115" s="2" t="n">
        <f aca="false">IF(I115="-",P115,0)</f>
        <v>0</v>
      </c>
      <c r="N115" s="2" t="n">
        <f aca="true">IF(I115 = "-", 0, INDIRECT("N" &amp; ROW() - 1) + E115)</f>
        <v>0</v>
      </c>
      <c r="O115" s="2" t="n">
        <f aca="true">IF(I115 = "-", INDIRECT("C" &amp; ROW() - 1),0)</f>
        <v>0</v>
      </c>
      <c r="P115" s="35"/>
    </row>
    <row r="116" customFormat="false" ht="13.5" hidden="false" customHeight="true" outlineLevel="0" collapsed="false">
      <c r="A116" s="2" t="str">
        <f aca="true">IF(I116="", "", IF(I116="-", "", 1 + SUM(INDIRECT(ADDRESS(2,COLUMN(L116)) &amp; ":" &amp; ADDRESS(ROW(),COLUMN(L116))))))</f>
        <v/>
      </c>
      <c r="B116" s="36" t="str">
        <f aca="false">IF(D116="","",VLOOKUP(D116,SKU!$A$1:$B$150,2,0))</f>
        <v/>
      </c>
      <c r="C116" s="36" t="str">
        <f aca="false">IF(D116="","",VLOOKUP(D116,SKU!$A$1:$C$150,3,0))</f>
        <v/>
      </c>
      <c r="F116" s="33" t="str">
        <f aca="false">IF(I116 = "-", P116 * (O116 - N115), "")</f>
        <v/>
      </c>
      <c r="G116" s="34" t="str">
        <f aca="false">IF(I116 = "-", P116 * 6500,"")</f>
        <v/>
      </c>
      <c r="H116" s="34" t="str">
        <f aca="true">IF(I116 = "-", INDIRECT("C" &amp; ROW() - 1) ,"")</f>
        <v/>
      </c>
      <c r="J116" s="15"/>
      <c r="L116" s="2" t="n">
        <f aca="false">IF(I116="-",P116,0)</f>
        <v>0</v>
      </c>
      <c r="N116" s="2" t="n">
        <f aca="true">IF(I116 = "-", 0, INDIRECT("N" &amp; ROW() - 1) + E116)</f>
        <v>0</v>
      </c>
      <c r="O116" s="2" t="n">
        <f aca="true">IF(I116 = "-", INDIRECT("C" &amp; ROW() - 1),0)</f>
        <v>0</v>
      </c>
      <c r="P116" s="35"/>
    </row>
    <row r="117" customFormat="false" ht="13.5" hidden="false" customHeight="true" outlineLevel="0" collapsed="false">
      <c r="A117" s="2" t="str">
        <f aca="true">IF(I117="", "", IF(I117="-", "", 1 + SUM(INDIRECT(ADDRESS(2,COLUMN(L117)) &amp; ":" &amp; ADDRESS(ROW(),COLUMN(L117))))))</f>
        <v/>
      </c>
      <c r="B117" s="36" t="str">
        <f aca="false">IF(D117="","",VLOOKUP(D117,SKU!$A$1:$B$150,2,0))</f>
        <v/>
      </c>
      <c r="C117" s="36" t="str">
        <f aca="false">IF(D117="","",VLOOKUP(D117,SKU!$A$1:$C$150,3,0))</f>
        <v/>
      </c>
      <c r="F117" s="33" t="str">
        <f aca="false">IF(I117 = "-", P117 * (O117 - N116), "")</f>
        <v/>
      </c>
      <c r="G117" s="34" t="str">
        <f aca="false">IF(I117 = "-", P117 * 6500,"")</f>
        <v/>
      </c>
      <c r="H117" s="34" t="str">
        <f aca="true">IF(I117 = "-", INDIRECT("C" &amp; ROW() - 1) ,"")</f>
        <v/>
      </c>
      <c r="J117" s="15"/>
      <c r="L117" s="2" t="n">
        <f aca="false">IF(I117="-",P117,0)</f>
        <v>0</v>
      </c>
      <c r="N117" s="2" t="n">
        <f aca="true">IF(I117 = "-", 0, INDIRECT("N" &amp; ROW() - 1) + E117)</f>
        <v>0</v>
      </c>
      <c r="O117" s="2" t="n">
        <f aca="true">IF(I117 = "-", INDIRECT("C" &amp; ROW() - 1),0)</f>
        <v>0</v>
      </c>
      <c r="P117" s="35"/>
    </row>
    <row r="118" customFormat="false" ht="13.5" hidden="false" customHeight="true" outlineLevel="0" collapsed="false">
      <c r="A118" s="2" t="str">
        <f aca="true">IF(I118="", "", IF(I118="-", "", 1 + SUM(INDIRECT(ADDRESS(2,COLUMN(L118)) &amp; ":" &amp; ADDRESS(ROW(),COLUMN(L118))))))</f>
        <v/>
      </c>
      <c r="B118" s="36" t="str">
        <f aca="false">IF(D118="","",VLOOKUP(D118,SKU!$A$1:$B$150,2,0))</f>
        <v/>
      </c>
      <c r="C118" s="36" t="str">
        <f aca="false">IF(D118="","",VLOOKUP(D118,SKU!$A$1:$C$150,3,0))</f>
        <v/>
      </c>
      <c r="F118" s="33" t="str">
        <f aca="false">IF(I118 = "-", P118 * (O118 - N117), "")</f>
        <v/>
      </c>
      <c r="G118" s="34" t="str">
        <f aca="false">IF(I118 = "-", P118 * 6500,"")</f>
        <v/>
      </c>
      <c r="H118" s="34" t="str">
        <f aca="true">IF(I118 = "-", INDIRECT("C" &amp; ROW() - 1) ,"")</f>
        <v/>
      </c>
      <c r="J118" s="15"/>
      <c r="L118" s="2" t="n">
        <f aca="false">IF(I118="-",P118,0)</f>
        <v>0</v>
      </c>
      <c r="N118" s="2" t="n">
        <f aca="true">IF(I118 = "-", 0, INDIRECT("N" &amp; ROW() - 1) + E118)</f>
        <v>0</v>
      </c>
      <c r="O118" s="2" t="n">
        <f aca="true">IF(I118 = "-", INDIRECT("C" &amp; ROW() - 1),0)</f>
        <v>0</v>
      </c>
      <c r="P118" s="35"/>
    </row>
    <row r="119" customFormat="false" ht="13.5" hidden="false" customHeight="true" outlineLevel="0" collapsed="false">
      <c r="A119" s="2" t="str">
        <f aca="true">IF(I119="", "", IF(I119="-", "", 1 + SUM(INDIRECT(ADDRESS(2,COLUMN(L119)) &amp; ":" &amp; ADDRESS(ROW(),COLUMN(L119))))))</f>
        <v/>
      </c>
      <c r="B119" s="36" t="str">
        <f aca="false">IF(D119="","",VLOOKUP(D119,SKU!$A$1:$B$150,2,0))</f>
        <v/>
      </c>
      <c r="C119" s="36" t="str">
        <f aca="false">IF(D119="","",VLOOKUP(D119,SKU!$A$1:$C$150,3,0))</f>
        <v/>
      </c>
      <c r="F119" s="33" t="str">
        <f aca="false">IF(I119 = "-", P119 * (O119 - N118), "")</f>
        <v/>
      </c>
      <c r="G119" s="34" t="str">
        <f aca="false">IF(I119 = "-", P119 * 6500,"")</f>
        <v/>
      </c>
      <c r="H119" s="34" t="str">
        <f aca="true">IF(I119 = "-", INDIRECT("C" &amp; ROW() - 1) ,"")</f>
        <v/>
      </c>
      <c r="J119" s="15"/>
      <c r="L119" s="2" t="n">
        <f aca="false">IF(I119="-",P119,0)</f>
        <v>0</v>
      </c>
      <c r="N119" s="2" t="n">
        <f aca="true">IF(I119 = "-", 0, INDIRECT("N" &amp; ROW() - 1) + E119)</f>
        <v>0</v>
      </c>
      <c r="O119" s="2" t="n">
        <f aca="true">IF(I119 = "-", INDIRECT("C" &amp; ROW() - 1),0)</f>
        <v>0</v>
      </c>
      <c r="P119" s="35"/>
    </row>
    <row r="120" customFormat="false" ht="13.5" hidden="false" customHeight="true" outlineLevel="0" collapsed="false">
      <c r="A120" s="2" t="str">
        <f aca="true">IF(I120="", "", IF(I120="-", "", 1 + SUM(INDIRECT(ADDRESS(2,COLUMN(L120)) &amp; ":" &amp; ADDRESS(ROW(),COLUMN(L120))))))</f>
        <v/>
      </c>
      <c r="B120" s="36" t="str">
        <f aca="false">IF(D120="","",VLOOKUP(D120,SKU!$A$1:$B$150,2,0))</f>
        <v/>
      </c>
      <c r="C120" s="36" t="str">
        <f aca="false">IF(D120="","",VLOOKUP(D120,SKU!$A$1:$C$150,3,0))</f>
        <v/>
      </c>
      <c r="F120" s="33" t="str">
        <f aca="false">IF(I120 = "-", P120 * (O120 - N119), "")</f>
        <v/>
      </c>
      <c r="G120" s="34" t="str">
        <f aca="false">IF(I120 = "-", P120 * 6500,"")</f>
        <v/>
      </c>
      <c r="H120" s="34" t="str">
        <f aca="true">IF(I120 = "-", INDIRECT("C" &amp; ROW() - 1) ,"")</f>
        <v/>
      </c>
      <c r="J120" s="15"/>
      <c r="L120" s="2" t="n">
        <f aca="false">IF(I120="-",P120,0)</f>
        <v>0</v>
      </c>
      <c r="N120" s="2" t="n">
        <f aca="true">IF(I120 = "-", 0, INDIRECT("N" &amp; ROW() - 1) + E120)</f>
        <v>0</v>
      </c>
      <c r="O120" s="2" t="n">
        <f aca="true">IF(I120 = "-", INDIRECT("C" &amp; ROW() - 1),0)</f>
        <v>0</v>
      </c>
      <c r="P120" s="35"/>
    </row>
    <row r="121" customFormat="false" ht="13.5" hidden="false" customHeight="true" outlineLevel="0" collapsed="false">
      <c r="A121" s="2" t="str">
        <f aca="true">IF(I121="", "", IF(I121="-", "", 1 + SUM(INDIRECT(ADDRESS(2,COLUMN(L121)) &amp; ":" &amp; ADDRESS(ROW(),COLUMN(L121))))))</f>
        <v/>
      </c>
      <c r="B121" s="36" t="str">
        <f aca="false">IF(D121="","",VLOOKUP(D121,SKU!$A$1:$B$150,2,0))</f>
        <v/>
      </c>
      <c r="C121" s="36" t="str">
        <f aca="false">IF(D121="","",VLOOKUP(D121,SKU!$A$1:$C$150,3,0))</f>
        <v/>
      </c>
      <c r="F121" s="33" t="str">
        <f aca="false">IF(I121 = "-", P121 * (O121 - N120), "")</f>
        <v/>
      </c>
      <c r="G121" s="34" t="str">
        <f aca="false">IF(I121 = "-", P121 * 6500,"")</f>
        <v/>
      </c>
      <c r="H121" s="34" t="str">
        <f aca="true">IF(I121 = "-", INDIRECT("C" &amp; ROW() - 1) ,"")</f>
        <v/>
      </c>
      <c r="J121" s="15"/>
      <c r="L121" s="2" t="n">
        <f aca="false">IF(I121="-",P121,0)</f>
        <v>0</v>
      </c>
      <c r="N121" s="2" t="n">
        <f aca="true">IF(I121 = "-", 0, INDIRECT("N" &amp; ROW() - 1) + E121)</f>
        <v>0</v>
      </c>
      <c r="O121" s="2" t="n">
        <f aca="true">IF(I121 = "-", INDIRECT("C" &amp; ROW() - 1),0)</f>
        <v>0</v>
      </c>
      <c r="P121" s="35"/>
    </row>
    <row r="122" customFormat="false" ht="13.5" hidden="false" customHeight="true" outlineLevel="0" collapsed="false">
      <c r="A122" s="2" t="str">
        <f aca="true">IF(I122="", "", IF(I122="-", "", 1 + SUM(INDIRECT(ADDRESS(2,COLUMN(L122)) &amp; ":" &amp; ADDRESS(ROW(),COLUMN(L122))))))</f>
        <v/>
      </c>
      <c r="B122" s="36" t="str">
        <f aca="false">IF(D122="","",VLOOKUP(D122,SKU!$A$1:$B$150,2,0))</f>
        <v/>
      </c>
      <c r="C122" s="36" t="str">
        <f aca="false">IF(D122="","",VLOOKUP(D122,SKU!$A$1:$C$150,3,0))</f>
        <v/>
      </c>
      <c r="F122" s="33" t="str">
        <f aca="false">IF(I122 = "-", P122 * (O122 - N121), "")</f>
        <v/>
      </c>
      <c r="G122" s="34" t="str">
        <f aca="false">IF(I122 = "-", P122 * 6500,"")</f>
        <v/>
      </c>
      <c r="H122" s="34" t="str">
        <f aca="true">IF(I122 = "-", INDIRECT("C" &amp; ROW() - 1) ,"")</f>
        <v/>
      </c>
      <c r="J122" s="15"/>
      <c r="L122" s="2" t="n">
        <f aca="false">IF(I122="-",P122,0)</f>
        <v>0</v>
      </c>
      <c r="N122" s="2" t="n">
        <f aca="true">IF(I122 = "-", 0, INDIRECT("N" &amp; ROW() - 1) + E122)</f>
        <v>0</v>
      </c>
      <c r="O122" s="2" t="n">
        <f aca="true">IF(I122 = "-", INDIRECT("C" &amp; ROW() - 1),0)</f>
        <v>0</v>
      </c>
      <c r="P122" s="35"/>
    </row>
    <row r="123" customFormat="false" ht="13.5" hidden="false" customHeight="true" outlineLevel="0" collapsed="false">
      <c r="A123" s="2" t="str">
        <f aca="true">IF(I123="", "", IF(I123="-", "", 1 + SUM(INDIRECT(ADDRESS(2,COLUMN(L123)) &amp; ":" &amp; ADDRESS(ROW(),COLUMN(L123))))))</f>
        <v/>
      </c>
      <c r="B123" s="36"/>
      <c r="C123" s="36" t="str">
        <f aca="false">IF(D123="","",VLOOKUP(D123,SKU!$A$1:$C$150,3,0))</f>
        <v/>
      </c>
      <c r="F123" s="33" t="str">
        <f aca="false">IF(I123 = "-", P123 * (O123 - N122), "")</f>
        <v/>
      </c>
      <c r="G123" s="34" t="str">
        <f aca="false">IF(I123 = "-", P123 * 6500,"")</f>
        <v/>
      </c>
      <c r="H123" s="34" t="str">
        <f aca="true">IF(I123 = "-", INDIRECT("C" &amp; ROW() - 1) ,"")</f>
        <v/>
      </c>
      <c r="J123" s="15"/>
      <c r="L123" s="2" t="n">
        <f aca="false">IF(I123="-",P123,0)</f>
        <v>0</v>
      </c>
      <c r="N123" s="2" t="n">
        <f aca="true">IF(I123 = "-", 0, INDIRECT("N" &amp; ROW() - 1) + E123)</f>
        <v>0</v>
      </c>
      <c r="O123" s="2" t="n">
        <f aca="true">IF(I123 = "-", INDIRECT("C" &amp; ROW() - 1),0)</f>
        <v>0</v>
      </c>
      <c r="P123" s="35"/>
    </row>
    <row r="124" customFormat="false" ht="13.5" hidden="false" customHeight="true" outlineLevel="0" collapsed="false">
      <c r="B124" s="36"/>
      <c r="C124" s="36" t="str">
        <f aca="false">IF(D124="","",VLOOKUP(D124,SKU!$A$1:$C$150,3,0))</f>
        <v/>
      </c>
      <c r="F124" s="33" t="str">
        <f aca="true">IF(G124="", IF(I124="","",(INDIRECT("N" &amp; ROW() - 1) - M124)),IF(I124="", "", INDIRECT("N" &amp; ROW() - 1) - M124))</f>
        <v/>
      </c>
      <c r="G124" s="34" t="str">
        <f aca="true">IF(I124 = "-", INDIRECT("D" &amp; ROW() - 1) * 1890,"")</f>
        <v/>
      </c>
      <c r="H124" s="34" t="str">
        <f aca="true">IF(I124 = "-", INDIRECT("C" &amp; ROW() - 1) ,"")</f>
        <v/>
      </c>
      <c r="P124" s="35"/>
    </row>
    <row r="125" customFormat="false" ht="13.5" hidden="false" customHeight="true" outlineLevel="0" collapsed="false">
      <c r="B125" s="36"/>
      <c r="C125" s="36" t="str">
        <f aca="false">IF(D125="","",VLOOKUP(D125,SKU!$A$1:$C$150,3,0))</f>
        <v/>
      </c>
      <c r="F125" s="33" t="str">
        <f aca="true">IF(G125="", IF(I125="","",(INDIRECT("N" &amp; ROW() - 1) - M125)),IF(I125="", "", INDIRECT("N" &amp; ROW() - 1) - M125))</f>
        <v/>
      </c>
      <c r="G125" s="34" t="str">
        <f aca="true">IF(I125 = "-", INDIRECT("D" &amp; ROW() - 1) * 1890,"")</f>
        <v/>
      </c>
      <c r="H125" s="34" t="str">
        <f aca="true">IF(I125 = "-", INDIRECT("C" &amp; ROW() - 1) ,"")</f>
        <v/>
      </c>
      <c r="P125" s="35"/>
    </row>
    <row r="126" customFormat="false" ht="13.5" hidden="false" customHeight="true" outlineLevel="0" collapsed="false">
      <c r="B126" s="36"/>
      <c r="C126" s="36" t="str">
        <f aca="false">IF(D126="","",VLOOKUP(D126,SKU!$A$1:$C$150,3,0))</f>
        <v/>
      </c>
      <c r="F126" s="33" t="str">
        <f aca="true">IF(G126="", IF(I126="","",(INDIRECT("N" &amp; ROW() - 1) - M126)),IF(I126="", "", INDIRECT("N" &amp; ROW() - 1) - M126))</f>
        <v/>
      </c>
      <c r="G126" s="34" t="str">
        <f aca="true">IF(I126 = "-", INDIRECT("D" &amp; ROW() - 1) * 1890,"")</f>
        <v/>
      </c>
      <c r="H126" s="34" t="str">
        <f aca="true">IF(I126 = "-", INDIRECT("C" &amp; ROW() - 1) ,"")</f>
        <v/>
      </c>
      <c r="P126" s="35"/>
    </row>
    <row r="127" customFormat="false" ht="13.5" hidden="false" customHeight="true" outlineLevel="0" collapsed="false">
      <c r="B127" s="36"/>
      <c r="C127" s="36" t="str">
        <f aca="false">IF(D127="","",VLOOKUP(D127,SKU!$A$1:$C$150,3,0))</f>
        <v/>
      </c>
      <c r="F127" s="33" t="str">
        <f aca="true">IF(G127="", IF(I127="","",(INDIRECT("N" &amp; ROW() - 1) - M127)),IF(I127="", "", INDIRECT("N" &amp; ROW() - 1) - M127))</f>
        <v/>
      </c>
      <c r="G127" s="34" t="str">
        <f aca="true">IF(I127 = "-", INDIRECT("D" &amp; ROW() - 1) * 1890,"")</f>
        <v/>
      </c>
      <c r="H127" s="34" t="str">
        <f aca="true">IF(I127 = "-", INDIRECT("C" &amp; ROW() - 1) ,"")</f>
        <v/>
      </c>
      <c r="P127" s="35"/>
    </row>
    <row r="128" customFormat="false" ht="13.5" hidden="false" customHeight="true" outlineLevel="0" collapsed="false">
      <c r="B128" s="36"/>
      <c r="C128" s="36" t="str">
        <f aca="false">IF(D128="","",VLOOKUP(D128,SKU!$A$1:$C$150,3,0))</f>
        <v/>
      </c>
      <c r="F128" s="33" t="str">
        <f aca="true">IF(G128="", IF(I128="","",(INDIRECT("N" &amp; ROW() - 1) - M128)),IF(I128="", "", INDIRECT("N" &amp; ROW() - 1) - M128))</f>
        <v/>
      </c>
      <c r="G128" s="34" t="str">
        <f aca="true">IF(I128 = "-", INDIRECT("D" &amp; ROW() - 1) * 1890,"")</f>
        <v/>
      </c>
      <c r="H128" s="34" t="str">
        <f aca="true">IF(I128 = "-", INDIRECT("C" &amp; ROW() - 1) ,"")</f>
        <v/>
      </c>
      <c r="P128" s="35"/>
    </row>
    <row r="129" customFormat="false" ht="13.5" hidden="false" customHeight="true" outlineLevel="0" collapsed="false">
      <c r="B129" s="36"/>
      <c r="C129" s="36" t="str">
        <f aca="false">IF(D129="","",VLOOKUP(D129,SKU!$A$1:$C$150,3,0))</f>
        <v/>
      </c>
      <c r="F129" s="33" t="str">
        <f aca="true">IF(G129="", IF(I129="","",(INDIRECT("N" &amp; ROW() - 1) - M129)),IF(I129="", "", INDIRECT("N" &amp; ROW() - 1) - M129))</f>
        <v/>
      </c>
      <c r="G129" s="34" t="str">
        <f aca="true">IF(I129 = "-", INDIRECT("D" &amp; ROW() - 1) * 1890,"")</f>
        <v/>
      </c>
      <c r="H129" s="34" t="str">
        <f aca="true">IF(I129 = "-", INDIRECT("C" &amp; ROW() - 1) ,"")</f>
        <v/>
      </c>
      <c r="P129" s="35"/>
    </row>
    <row r="130" customFormat="false" ht="13.5" hidden="false" customHeight="true" outlineLevel="0" collapsed="false">
      <c r="B130" s="36"/>
      <c r="C130" s="36" t="str">
        <f aca="false">IF(D130="","",VLOOKUP(D130,SKU!$A$1:$C$150,3,0))</f>
        <v/>
      </c>
      <c r="F130" s="33" t="str">
        <f aca="true">IF(G130="", IF(I130="","",(INDIRECT("N" &amp; ROW() - 1) - M130)),IF(I130="", "", INDIRECT("N" &amp; ROW() - 1) - M130))</f>
        <v/>
      </c>
      <c r="G130" s="34" t="str">
        <f aca="true">IF(I130 = "-", INDIRECT("D" &amp; ROW() - 1) * 1890,"")</f>
        <v/>
      </c>
      <c r="H130" s="34" t="str">
        <f aca="true">IF(I130 = "-", INDIRECT("C" &amp; ROW() - 1) ,"")</f>
        <v/>
      </c>
      <c r="P130" s="35"/>
    </row>
    <row r="131" customFormat="false" ht="13.5" hidden="false" customHeight="true" outlineLevel="0" collapsed="false">
      <c r="B131" s="36"/>
      <c r="C131" s="36" t="str">
        <f aca="false">IF(D131="","",VLOOKUP(D131,SKU!$A$1:$C$150,3,0))</f>
        <v/>
      </c>
      <c r="F131" s="33" t="str">
        <f aca="true">IF(G131="", IF(I131="","",(INDIRECT("N" &amp; ROW() - 1) - M131)),IF(I131="", "", INDIRECT("N" &amp; ROW() - 1) - M131))</f>
        <v/>
      </c>
      <c r="G131" s="34" t="str">
        <f aca="true">IF(I131 = "-", INDIRECT("D" &amp; ROW() - 1) * 1890,"")</f>
        <v/>
      </c>
      <c r="H131" s="34" t="str">
        <f aca="true">IF(I131 = "-", INDIRECT("C" &amp; ROW() - 1) ,"")</f>
        <v/>
      </c>
      <c r="P131" s="35"/>
    </row>
    <row r="132" customFormat="false" ht="13.5" hidden="false" customHeight="true" outlineLevel="0" collapsed="false">
      <c r="B132" s="36"/>
      <c r="C132" s="36" t="str">
        <f aca="false">IF(D132="","",VLOOKUP(D132,SKU!$A$1:$C$150,3,0))</f>
        <v/>
      </c>
      <c r="F132" s="33" t="str">
        <f aca="true">IF(G132="", IF(I132="","",(INDIRECT("N" &amp; ROW() - 1) - M132)),IF(I132="", "", INDIRECT("N" &amp; ROW() - 1) - M132))</f>
        <v/>
      </c>
      <c r="G132" s="34" t="str">
        <f aca="true">IF(I132 = "-", INDIRECT("D" &amp; ROW() - 1) * 1890,"")</f>
        <v/>
      </c>
      <c r="H132" s="34" t="str">
        <f aca="true">IF(I132 = "-", INDIRECT("C" &amp; ROW() - 1) ,"")</f>
        <v/>
      </c>
      <c r="P132" s="35"/>
    </row>
    <row r="133" customFormat="false" ht="13.5" hidden="false" customHeight="true" outlineLevel="0" collapsed="false">
      <c r="B133" s="36"/>
      <c r="C133" s="36" t="str">
        <f aca="false">IF(D133="","",VLOOKUP(D133,SKU!$A$1:$C$150,3,0))</f>
        <v/>
      </c>
      <c r="F133" s="33" t="str">
        <f aca="true">IF(G133="", IF(I133="","",(INDIRECT("N" &amp; ROW() - 1) - M133)),IF(I133="", "", INDIRECT("N" &amp; ROW() - 1) - M133))</f>
        <v/>
      </c>
      <c r="G133" s="34" t="str">
        <f aca="true">IF(I133 = "-", INDIRECT("D" &amp; ROW() - 1) * 1890,"")</f>
        <v/>
      </c>
      <c r="H133" s="34" t="str">
        <f aca="true">IF(I133 = "-", INDIRECT("C" &amp; ROW() - 1) ,"")</f>
        <v/>
      </c>
      <c r="P133" s="35"/>
    </row>
    <row r="134" customFormat="false" ht="13.5" hidden="false" customHeight="true" outlineLevel="0" collapsed="false">
      <c r="B134" s="36"/>
      <c r="C134" s="36" t="str">
        <f aca="false">IF(D134="","",VLOOKUP(D134,SKU!$A$1:$C$150,3,0))</f>
        <v/>
      </c>
      <c r="F134" s="33" t="str">
        <f aca="true">IF(G134="", IF(I134="","",(INDIRECT("N" &amp; ROW() - 1) - M134)),IF(I134="", "", INDIRECT("N" &amp; ROW() - 1) - M134))</f>
        <v/>
      </c>
      <c r="G134" s="34" t="str">
        <f aca="true">IF(I134 = "-", INDIRECT("D" &amp; ROW() - 1) * 1890,"")</f>
        <v/>
      </c>
      <c r="H134" s="34" t="str">
        <f aca="true">IF(I134 = "-", INDIRECT("C" &amp; ROW() - 1) ,"")</f>
        <v/>
      </c>
      <c r="P134" s="35"/>
    </row>
    <row r="135" customFormat="false" ht="13.5" hidden="false" customHeight="true" outlineLevel="0" collapsed="false">
      <c r="B135" s="36"/>
      <c r="C135" s="36" t="str">
        <f aca="false">IF(D135="","",VLOOKUP(D135,SKU!$A$1:$C$150,3,0))</f>
        <v/>
      </c>
      <c r="F135" s="33" t="str">
        <f aca="true">IF(G135="", IF(I135="","",(INDIRECT("N" &amp; ROW() - 1) - M135)),IF(I135="", "", INDIRECT("N" &amp; ROW() - 1) - M135))</f>
        <v/>
      </c>
      <c r="G135" s="34" t="str">
        <f aca="true">IF(I135 = "-", INDIRECT("D" &amp; ROW() - 1) * 1890,"")</f>
        <v/>
      </c>
      <c r="H135" s="34" t="str">
        <f aca="true">IF(I135 = "-", INDIRECT("C" &amp; ROW() - 1) ,"")</f>
        <v/>
      </c>
      <c r="P135" s="35"/>
    </row>
    <row r="136" customFormat="false" ht="13.5" hidden="false" customHeight="true" outlineLevel="0" collapsed="false">
      <c r="B136" s="36"/>
      <c r="C136" s="36" t="str">
        <f aca="false">IF(D136="","",VLOOKUP(D136,SKU!$A$1:$C$150,3,0))</f>
        <v/>
      </c>
      <c r="F136" s="33" t="str">
        <f aca="true">IF(G136="", IF(I136="","",(INDIRECT("N" &amp; ROW() - 1) - M136)),IF(I136="", "", INDIRECT("N" &amp; ROW() - 1) - M136))</f>
        <v/>
      </c>
      <c r="G136" s="34" t="str">
        <f aca="true">IF(I136 = "-", INDIRECT("D" &amp; ROW() - 1) * 1890,"")</f>
        <v/>
      </c>
      <c r="H136" s="34" t="str">
        <f aca="true">IF(I136 = "-", INDIRECT("C" &amp; ROW() - 1) ,"")</f>
        <v/>
      </c>
      <c r="P136" s="35"/>
    </row>
    <row r="137" customFormat="false" ht="13.5" hidden="false" customHeight="true" outlineLevel="0" collapsed="false">
      <c r="B137" s="36"/>
      <c r="C137" s="36" t="str">
        <f aca="false">IF(D137="","",VLOOKUP(D137,SKU!$A$1:$C$150,3,0))</f>
        <v/>
      </c>
      <c r="F137" s="33" t="str">
        <f aca="true">IF(G137="", IF(I137="","",(INDIRECT("N" &amp; ROW() - 1) - M137)),IF(I137="", "", INDIRECT("N" &amp; ROW() - 1) - M137))</f>
        <v/>
      </c>
      <c r="G137" s="34" t="str">
        <f aca="true">IF(I137 = "-", INDIRECT("D" &amp; ROW() - 1) * 1890,"")</f>
        <v/>
      </c>
      <c r="H137" s="34" t="str">
        <f aca="true">IF(I137 = "-", INDIRECT("C" &amp; ROW() - 1) ,"")</f>
        <v/>
      </c>
      <c r="P137" s="35"/>
    </row>
    <row r="138" customFormat="false" ht="13.5" hidden="false" customHeight="true" outlineLevel="0" collapsed="false">
      <c r="B138" s="36"/>
      <c r="C138" s="36" t="str">
        <f aca="false">IF(D138="","",VLOOKUP(D138,SKU!$A$1:$C$150,3,0))</f>
        <v/>
      </c>
      <c r="F138" s="33" t="str">
        <f aca="true">IF(G138="", IF(I138="","",(INDIRECT("N" &amp; ROW() - 1) - M138)),IF(I138="", "", INDIRECT("N" &amp; ROW() - 1) - M138))</f>
        <v/>
      </c>
      <c r="G138" s="34" t="str">
        <f aca="true">IF(I138 = "-", INDIRECT("D" &amp; ROW() - 1) * 1890,"")</f>
        <v/>
      </c>
      <c r="H138" s="34" t="str">
        <f aca="true">IF(I138 = "-", INDIRECT("C" &amp; ROW() - 1) ,"")</f>
        <v/>
      </c>
      <c r="P138" s="35"/>
    </row>
    <row r="139" customFormat="false" ht="13.5" hidden="false" customHeight="true" outlineLevel="0" collapsed="false">
      <c r="B139" s="36"/>
      <c r="C139" s="36" t="str">
        <f aca="false">IF(D139="","",VLOOKUP(D139,SKU!$A$1:$C$150,3,0))</f>
        <v/>
      </c>
      <c r="F139" s="33" t="str">
        <f aca="true">IF(G139="", IF(I139="","",(INDIRECT("N" &amp; ROW() - 1) - M139)),IF(I139="", "", INDIRECT("N" &amp; ROW() - 1) - M139))</f>
        <v/>
      </c>
      <c r="G139" s="34" t="str">
        <f aca="true">IF(I139 = "-", INDIRECT("D" &amp; ROW() - 1) * 1890,"")</f>
        <v/>
      </c>
      <c r="H139" s="34" t="str">
        <f aca="true">IF(I139 = "-", INDIRECT("C" &amp; ROW() - 1) ,"")</f>
        <v/>
      </c>
      <c r="P139" s="35"/>
    </row>
    <row r="140" customFormat="false" ht="13.5" hidden="false" customHeight="true" outlineLevel="0" collapsed="false">
      <c r="B140" s="36"/>
      <c r="C140" s="36" t="str">
        <f aca="false">IF(D140="","",VLOOKUP(D140,SKU!$A$1:$C$150,3,0))</f>
        <v/>
      </c>
      <c r="F140" s="33" t="str">
        <f aca="true">IF(G140="", IF(I140="","",(INDIRECT("N" &amp; ROW() - 1) - M140)),IF(I140="", "", INDIRECT("N" &amp; ROW() - 1) - M140))</f>
        <v/>
      </c>
      <c r="G140" s="34" t="str">
        <f aca="true">IF(I140 = "-", INDIRECT("D" &amp; ROW() - 1) * 1890,"")</f>
        <v/>
      </c>
      <c r="H140" s="34" t="str">
        <f aca="true">IF(I140 = "-", INDIRECT("C" &amp; ROW() - 1) ,"")</f>
        <v/>
      </c>
      <c r="P140" s="35"/>
    </row>
    <row r="141" customFormat="false" ht="13.5" hidden="false" customHeight="true" outlineLevel="0" collapsed="false">
      <c r="B141" s="36"/>
      <c r="C141" s="36" t="str">
        <f aca="false">IF(D141="","",VLOOKUP(D141,SKU!$A$1:$C$150,3,0))</f>
        <v/>
      </c>
      <c r="F141" s="33" t="str">
        <f aca="true">IF(G141="", IF(I141="","",(INDIRECT("N" &amp; ROW() - 1) - M141)),IF(I141="", "", INDIRECT("N" &amp; ROW() - 1) - M141))</f>
        <v/>
      </c>
      <c r="G141" s="34" t="str">
        <f aca="true">IF(I141 = "-", INDIRECT("D" &amp; ROW() - 1) * 1890,"")</f>
        <v/>
      </c>
      <c r="H141" s="34" t="str">
        <f aca="true">IF(I141 = "-", INDIRECT("C" &amp; ROW() - 1) ,"")</f>
        <v/>
      </c>
      <c r="P141" s="35"/>
    </row>
    <row r="142" customFormat="false" ht="13.5" hidden="false" customHeight="true" outlineLevel="0" collapsed="false">
      <c r="B142" s="36"/>
      <c r="C142" s="36" t="str">
        <f aca="false">IF(D142="","",VLOOKUP(D142,SKU!$A$1:$C$150,3,0))</f>
        <v/>
      </c>
      <c r="F142" s="33" t="str">
        <f aca="true">IF(G142="", IF(I142="","",(INDIRECT("N" &amp; ROW() - 1) - M142)),IF(I142="", "", INDIRECT("N" &amp; ROW() - 1) - M142))</f>
        <v/>
      </c>
      <c r="G142" s="34" t="str">
        <f aca="true">IF(I142 = "-", INDIRECT("D" &amp; ROW() - 1) * 1890,"")</f>
        <v/>
      </c>
      <c r="H142" s="34" t="str">
        <f aca="true">IF(I142 = "-", INDIRECT("C" &amp; ROW() - 1) ,"")</f>
        <v/>
      </c>
      <c r="P142" s="35"/>
    </row>
    <row r="143" customFormat="false" ht="13.5" hidden="false" customHeight="true" outlineLevel="0" collapsed="false">
      <c r="B143" s="36"/>
      <c r="C143" s="36" t="str">
        <f aca="false">IF(D143="","",VLOOKUP(D143,SKU!$A$1:$C$150,3,0))</f>
        <v/>
      </c>
      <c r="F143" s="33" t="str">
        <f aca="true">IF(G143="", IF(I143="","",(INDIRECT("N" &amp; ROW() - 1) - M143)),IF(I143="", "", INDIRECT("N" &amp; ROW() - 1) - M143))</f>
        <v/>
      </c>
      <c r="G143" s="34" t="str">
        <f aca="true">IF(I143 = "-", INDIRECT("D" &amp; ROW() - 1) * 1890,"")</f>
        <v/>
      </c>
      <c r="H143" s="34" t="str">
        <f aca="true">IF(I143 = "-", INDIRECT("C" &amp; ROW() - 1) ,"")</f>
        <v/>
      </c>
      <c r="P143" s="35"/>
    </row>
    <row r="144" customFormat="false" ht="13.5" hidden="false" customHeight="true" outlineLevel="0" collapsed="false">
      <c r="B144" s="36"/>
      <c r="C144" s="36" t="str">
        <f aca="false">IF(D144="","",VLOOKUP(D144,SKU!$A$1:$C$150,3,0))</f>
        <v/>
      </c>
      <c r="F144" s="33" t="str">
        <f aca="true">IF(G144="", IF(I144="","",(INDIRECT("N" &amp; ROW() - 1) - M144)),IF(I144="", "", INDIRECT("N" &amp; ROW() - 1) - M144))</f>
        <v/>
      </c>
      <c r="G144" s="34" t="str">
        <f aca="true">IF(I144 = "-", INDIRECT("D" &amp; ROW() - 1) * 1890,"")</f>
        <v/>
      </c>
      <c r="H144" s="34" t="str">
        <f aca="true">IF(I144 = "-", INDIRECT("C" &amp; ROW() - 1) ,"")</f>
        <v/>
      </c>
      <c r="P144" s="35"/>
    </row>
    <row r="145" customFormat="false" ht="13.5" hidden="false" customHeight="true" outlineLevel="0" collapsed="false">
      <c r="B145" s="36"/>
      <c r="C145" s="36" t="str">
        <f aca="false">IF(D145="","",VLOOKUP(D145,SKU!$A$1:$C$150,3,0))</f>
        <v/>
      </c>
      <c r="F145" s="33" t="str">
        <f aca="true">IF(G145="", IF(I145="","",(INDIRECT("N" &amp; ROW() - 1) - M145)),IF(I145="", "", INDIRECT("N" &amp; ROW() - 1) - M145))</f>
        <v/>
      </c>
      <c r="G145" s="34" t="str">
        <f aca="true">IF(I145 = "-", INDIRECT("D" &amp; ROW() - 1) * 1890,"")</f>
        <v/>
      </c>
      <c r="H145" s="34" t="str">
        <f aca="true">IF(I145 = "-", INDIRECT("C" &amp; ROW() - 1) ,"")</f>
        <v/>
      </c>
      <c r="P145" s="35"/>
    </row>
    <row r="146" customFormat="false" ht="13.5" hidden="false" customHeight="true" outlineLevel="0" collapsed="false">
      <c r="B146" s="36"/>
      <c r="C146" s="36" t="str">
        <f aca="false">IF(D146="","",VLOOKUP(D146,SKU!$A$1:$C$150,3,0))</f>
        <v/>
      </c>
      <c r="F146" s="33" t="str">
        <f aca="true">IF(G146="", IF(I146="","",(INDIRECT("N" &amp; ROW() - 1) - M146)),IF(I146="", "", INDIRECT("N" &amp; ROW() - 1) - M146))</f>
        <v/>
      </c>
      <c r="G146" s="34" t="str">
        <f aca="true">IF(I146 = "-", INDIRECT("D" &amp; ROW() - 1) * 1890,"")</f>
        <v/>
      </c>
      <c r="H146" s="34" t="str">
        <f aca="true">IF(I146 = "-", INDIRECT("C" &amp; ROW() - 1) ,"")</f>
        <v/>
      </c>
      <c r="P146" s="35"/>
    </row>
    <row r="147" customFormat="false" ht="13.5" hidden="false" customHeight="true" outlineLevel="0" collapsed="false">
      <c r="B147" s="36"/>
      <c r="C147" s="36" t="str">
        <f aca="false">IF(D147="","",VLOOKUP(D147,SKU!$A$1:$C$150,3,0))</f>
        <v/>
      </c>
      <c r="F147" s="33" t="str">
        <f aca="true">IF(G147="", IF(I147="","",(INDIRECT("N" &amp; ROW() - 1) - M147)),IF(I147="", "", INDIRECT("N" &amp; ROW() - 1) - M147))</f>
        <v/>
      </c>
      <c r="G147" s="34" t="str">
        <f aca="true">IF(I147 = "-", INDIRECT("D" &amp; ROW() - 1) * 1890,"")</f>
        <v/>
      </c>
      <c r="H147" s="34" t="str">
        <f aca="true">IF(I147 = "-", INDIRECT("C" &amp; ROW() - 1) ,"")</f>
        <v/>
      </c>
      <c r="P147" s="35"/>
    </row>
    <row r="148" customFormat="false" ht="13.5" hidden="false" customHeight="true" outlineLevel="0" collapsed="false">
      <c r="B148" s="36"/>
      <c r="C148" s="36" t="str">
        <f aca="false">IF(D148="","",VLOOKUP(D148,SKU!$A$1:$C$150,3,0))</f>
        <v/>
      </c>
      <c r="F148" s="33" t="str">
        <f aca="true">IF(G148="", IF(I148="","",(INDIRECT("N" &amp; ROW() - 1) - M148)),IF(I148="", "", INDIRECT("N" &amp; ROW() - 1) - M148))</f>
        <v/>
      </c>
      <c r="G148" s="34" t="str">
        <f aca="true">IF(I148 = "-", INDIRECT("D" &amp; ROW() - 1) * 1890,"")</f>
        <v/>
      </c>
      <c r="H148" s="34" t="str">
        <f aca="true">IF(I148 = "-", INDIRECT("C" &amp; ROW() - 1) ,"")</f>
        <v/>
      </c>
      <c r="P148" s="35"/>
    </row>
    <row r="149" customFormat="false" ht="13.5" hidden="false" customHeight="true" outlineLevel="0" collapsed="false">
      <c r="B149" s="36"/>
      <c r="C149" s="36" t="str">
        <f aca="false">IF(D149="","",VLOOKUP(D149,SKU!$A$1:$C$150,3,0))</f>
        <v/>
      </c>
      <c r="F149" s="33" t="str">
        <f aca="true">IF(G149="", IF(I149="","",(INDIRECT("N" &amp; ROW() - 1) - M149)),IF(I149="", "", INDIRECT("N" &amp; ROW() - 1) - M149))</f>
        <v/>
      </c>
      <c r="G149" s="34" t="str">
        <f aca="true">IF(I149 = "-", INDIRECT("D" &amp; ROW() - 1) * 1890,"")</f>
        <v/>
      </c>
      <c r="H149" s="34" t="str">
        <f aca="true">IF(I149 = "-", INDIRECT("C" &amp; ROW() - 1) ,"")</f>
        <v/>
      </c>
      <c r="P149" s="35"/>
    </row>
    <row r="150" customFormat="false" ht="13.5" hidden="false" customHeight="true" outlineLevel="0" collapsed="false">
      <c r="B150" s="36"/>
      <c r="C150" s="36"/>
      <c r="F150" s="33" t="str">
        <f aca="true">IF(G150="", IF(I150="","",(INDIRECT("N" &amp; ROW() - 1) - M150)),IF(I150="", "", INDIRECT("N" &amp; ROW() - 1) - M150))</f>
        <v/>
      </c>
      <c r="G150" s="34" t="str">
        <f aca="true">IF(I150 = "-", INDIRECT("D" &amp; ROW() - 1) * 1890,"")</f>
        <v/>
      </c>
      <c r="H150" s="34" t="str">
        <f aca="true">IF(I150 = "-", INDIRECT("C" &amp; ROW() - 1) ,"")</f>
        <v/>
      </c>
      <c r="P150" s="35"/>
    </row>
    <row r="151" customFormat="false" ht="13.5" hidden="false" customHeight="true" outlineLevel="0" collapsed="false">
      <c r="B151" s="36"/>
      <c r="C151" s="36"/>
      <c r="F151" s="33" t="str">
        <f aca="true">IF(G151="", IF(I151="","",(INDIRECT("N" &amp; ROW() - 1) - M151)),IF(I151="", "", INDIRECT("N" &amp; ROW() - 1) - M151))</f>
        <v/>
      </c>
      <c r="G151" s="34" t="str">
        <f aca="true">IF(I151 = "-", INDIRECT("D" &amp; ROW() - 1) * 1890,"")</f>
        <v/>
      </c>
      <c r="H151" s="34" t="str">
        <f aca="true">IF(I151 = "-", INDIRECT("C" &amp; ROW() - 1) ,"")</f>
        <v/>
      </c>
      <c r="P151" s="35"/>
    </row>
    <row r="152" customFormat="false" ht="13.5" hidden="false" customHeight="true" outlineLevel="0" collapsed="false">
      <c r="B152" s="36"/>
      <c r="C152" s="36"/>
      <c r="F152" s="33" t="str">
        <f aca="true">IF(G152="", IF(I152="","",(INDIRECT("N" &amp; ROW() - 1) - M152)),IF(I152="", "", INDIRECT("N" &amp; ROW() - 1) - M152))</f>
        <v/>
      </c>
      <c r="G152" s="34" t="str">
        <f aca="true">IF(I152 = "-", INDIRECT("D" &amp; ROW() - 1) * 1890,"")</f>
        <v/>
      </c>
      <c r="H152" s="34" t="str">
        <f aca="true">IF(I152 = "-", INDIRECT("C" &amp; ROW() - 1) ,"")</f>
        <v/>
      </c>
      <c r="P152" s="35"/>
    </row>
    <row r="153" customFormat="false" ht="13.5" hidden="false" customHeight="true" outlineLevel="0" collapsed="false">
      <c r="B153" s="36"/>
      <c r="C153" s="36"/>
      <c r="F153" s="33" t="str">
        <f aca="true">IF(G153="", IF(I153="","",(INDIRECT("N" &amp; ROW() - 1) - M153)),IF(I153="", "", INDIRECT("N" &amp; ROW() - 1) - M153))</f>
        <v/>
      </c>
      <c r="G153" s="34" t="str">
        <f aca="true">IF(I153 = "-", INDIRECT("D" &amp; ROW() - 1) * 1890,"")</f>
        <v/>
      </c>
      <c r="H153" s="34" t="str">
        <f aca="true">IF(I153 = "-", INDIRECT("C" &amp; ROW() - 1) ,"")</f>
        <v/>
      </c>
      <c r="P153" s="35"/>
    </row>
    <row r="154" customFormat="false" ht="13.5" hidden="false" customHeight="true" outlineLevel="0" collapsed="false">
      <c r="B154" s="36"/>
      <c r="C154" s="36"/>
      <c r="F154" s="33" t="str">
        <f aca="true">IF(G154="", IF(I154="","",(INDIRECT("N" &amp; ROW() - 1) - M154)),IF(I154="", "", INDIRECT("N" &amp; ROW() - 1) - M154))</f>
        <v/>
      </c>
      <c r="G154" s="34" t="str">
        <f aca="true">IF(I154 = "-", INDIRECT("D" &amp; ROW() - 1) * 1890,"")</f>
        <v/>
      </c>
      <c r="H154" s="34" t="str">
        <f aca="true">IF(I154 = "-", INDIRECT("C" &amp; ROW() - 1) ,"")</f>
        <v/>
      </c>
      <c r="P154" s="35"/>
    </row>
    <row r="155" customFormat="false" ht="13.5" hidden="false" customHeight="true" outlineLevel="0" collapsed="false">
      <c r="B155" s="36"/>
      <c r="C155" s="36"/>
      <c r="F155" s="33" t="str">
        <f aca="true">IF(G155="", IF(I155="","",(INDIRECT("N" &amp; ROW() - 1) - M155)),IF(I155="", "", INDIRECT("N" &amp; ROW() - 1) - M155))</f>
        <v/>
      </c>
      <c r="G155" s="34" t="str">
        <f aca="true">IF(I155 = "-", INDIRECT("D" &amp; ROW() - 1) * 1890,"")</f>
        <v/>
      </c>
      <c r="H155" s="34" t="str">
        <f aca="true">IF(I155 = "-", INDIRECT("C" &amp; ROW() - 1) ,"")</f>
        <v/>
      </c>
      <c r="P155" s="35"/>
    </row>
    <row r="156" customFormat="false" ht="13.5" hidden="false" customHeight="true" outlineLevel="0" collapsed="false">
      <c r="B156" s="36"/>
      <c r="C156" s="36"/>
      <c r="F156" s="33" t="str">
        <f aca="true">IF(G156="", IF(I156="","",(INDIRECT("N" &amp; ROW() - 1) - M156)),IF(I156="", "", INDIRECT("N" &amp; ROW() - 1) - M156))</f>
        <v/>
      </c>
      <c r="G156" s="34" t="str">
        <f aca="true">IF(I156 = "-", INDIRECT("D" &amp; ROW() - 1) * 1890,"")</f>
        <v/>
      </c>
      <c r="H156" s="34" t="str">
        <f aca="true">IF(I156 = "-", INDIRECT("C" &amp; ROW() - 1) ,"")</f>
        <v/>
      </c>
      <c r="P156" s="35"/>
    </row>
    <row r="157" customFormat="false" ht="13.5" hidden="false" customHeight="true" outlineLevel="0" collapsed="false">
      <c r="B157" s="36"/>
      <c r="C157" s="36"/>
      <c r="F157" s="33" t="str">
        <f aca="true">IF(G157="", IF(I157="","",(INDIRECT("N" &amp; ROW() - 1) - M157)),IF(I157="", "", INDIRECT("N" &amp; ROW() - 1) - M157))</f>
        <v/>
      </c>
      <c r="G157" s="34" t="str">
        <f aca="true">IF(I157 = "-", INDIRECT("D" &amp; ROW() - 1) * 1890,"")</f>
        <v/>
      </c>
      <c r="H157" s="34" t="str">
        <f aca="true">IF(I157 = "-", INDIRECT("C" &amp; ROW() - 1) ,"")</f>
        <v/>
      </c>
      <c r="P157" s="35"/>
    </row>
    <row r="158" customFormat="false" ht="13.5" hidden="false" customHeight="true" outlineLevel="0" collapsed="false">
      <c r="B158" s="36"/>
      <c r="C158" s="36"/>
      <c r="F158" s="33" t="str">
        <f aca="true">IF(G158="", IF(I158="","",(INDIRECT("N" &amp; ROW() - 1) - M158)),IF(I158="", "", INDIRECT("N" &amp; ROW() - 1) - M158))</f>
        <v/>
      </c>
      <c r="G158" s="34" t="str">
        <f aca="true">IF(I158 = "-", INDIRECT("D" &amp; ROW() - 1) * 1890,"")</f>
        <v/>
      </c>
      <c r="H158" s="34" t="str">
        <f aca="true">IF(I158 = "-", INDIRECT("C" &amp; ROW() - 1) ,"")</f>
        <v/>
      </c>
      <c r="P158" s="35"/>
    </row>
    <row r="159" customFormat="false" ht="13.5" hidden="false" customHeight="true" outlineLevel="0" collapsed="false">
      <c r="B159" s="36"/>
      <c r="C159" s="36"/>
      <c r="F159" s="33" t="str">
        <f aca="true">IF(G159="", IF(I159="","",(INDIRECT("N" &amp; ROW() - 1) - M159)),IF(I159="", "", INDIRECT("N" &amp; ROW() - 1) - M159))</f>
        <v/>
      </c>
      <c r="G159" s="34" t="str">
        <f aca="true">IF(I159 = "-", INDIRECT("D" &amp; ROW() - 1) * 1890,"")</f>
        <v/>
      </c>
      <c r="H159" s="34" t="str">
        <f aca="true">IF(I159 = "-", INDIRECT("C" &amp; ROW() - 1) ,"")</f>
        <v/>
      </c>
      <c r="P159" s="35"/>
    </row>
    <row r="160" customFormat="false" ht="13.5" hidden="false" customHeight="true" outlineLevel="0" collapsed="false">
      <c r="B160" s="36"/>
      <c r="C160" s="36"/>
      <c r="F160" s="33" t="str">
        <f aca="true">IF(G160="", IF(I160="","",(INDIRECT("N" &amp; ROW() - 1) - M160)),IF(I160="", "", INDIRECT("N" &amp; ROW() - 1) - M160))</f>
        <v/>
      </c>
      <c r="G160" s="34" t="str">
        <f aca="true">IF(I160 = "-", INDIRECT("D" &amp; ROW() - 1) * 1890,"")</f>
        <v/>
      </c>
      <c r="H160" s="34" t="str">
        <f aca="true">IF(I160 = "-", INDIRECT("C" &amp; ROW() - 1) ,"")</f>
        <v/>
      </c>
      <c r="P160" s="35"/>
    </row>
    <row r="161" customFormat="false" ht="13.5" hidden="false" customHeight="true" outlineLevel="0" collapsed="false">
      <c r="B161" s="36"/>
      <c r="C161" s="36"/>
      <c r="F161" s="33" t="str">
        <f aca="true">IF(G161="", IF(I161="","",(INDIRECT("N" &amp; ROW() - 1) - M161)),IF(I161="", "", INDIRECT("N" &amp; ROW() - 1) - M161))</f>
        <v/>
      </c>
      <c r="G161" s="34" t="str">
        <f aca="true">IF(I161 = "-", INDIRECT("D" &amp; ROW() - 1) * 1890,"")</f>
        <v/>
      </c>
      <c r="H161" s="34" t="str">
        <f aca="true">IF(I161 = "-", INDIRECT("C" &amp; ROW() - 1) ,"")</f>
        <v/>
      </c>
      <c r="P161" s="35"/>
    </row>
    <row r="162" customFormat="false" ht="13.5" hidden="false" customHeight="true" outlineLevel="0" collapsed="false">
      <c r="B162" s="36"/>
      <c r="C162" s="36"/>
      <c r="F162" s="33" t="str">
        <f aca="true">IF(G162="", IF(I162="","",(INDIRECT("N" &amp; ROW() - 1) - M162)),IF(I162="", "", INDIRECT("N" &amp; ROW() - 1) - M162))</f>
        <v/>
      </c>
      <c r="G162" s="34" t="str">
        <f aca="true">IF(I162 = "-", INDIRECT("D" &amp; ROW() - 1) * 1890,"")</f>
        <v/>
      </c>
      <c r="H162" s="34" t="str">
        <f aca="true">IF(I162 = "-", INDIRECT("C" &amp; ROW() - 1) ,"")</f>
        <v/>
      </c>
      <c r="P162" s="35"/>
    </row>
    <row r="163" customFormat="false" ht="13.5" hidden="false" customHeight="true" outlineLevel="0" collapsed="false">
      <c r="B163" s="36"/>
      <c r="C163" s="36"/>
      <c r="F163" s="33" t="str">
        <f aca="true">IF(G163="", IF(I163="","",(INDIRECT("N" &amp; ROW() - 1) - M163)),IF(I163="", "", INDIRECT("N" &amp; ROW() - 1) - M163))</f>
        <v/>
      </c>
      <c r="G163" s="34" t="str">
        <f aca="true">IF(I163 = "-", INDIRECT("D" &amp; ROW() - 1) * 1890,"")</f>
        <v/>
      </c>
      <c r="H163" s="34" t="str">
        <f aca="true">IF(I163 = "-", INDIRECT("C" &amp; ROW() - 1) ,"")</f>
        <v/>
      </c>
      <c r="P163" s="35"/>
    </row>
    <row r="164" customFormat="false" ht="13.5" hidden="false" customHeight="true" outlineLevel="0" collapsed="false">
      <c r="B164" s="36"/>
      <c r="C164" s="36"/>
      <c r="F164" s="33" t="str">
        <f aca="true">IF(G164="", IF(I164="","",(INDIRECT("N" &amp; ROW() - 1) - M164)),IF(I164="", "", INDIRECT("N" &amp; ROW() - 1) - M164))</f>
        <v/>
      </c>
      <c r="G164" s="34" t="str">
        <f aca="true">IF(I164 = "-", INDIRECT("D" &amp; ROW() - 1) * 1890,"")</f>
        <v/>
      </c>
      <c r="H164" s="34" t="str">
        <f aca="true">IF(I164 = "-", INDIRECT("C" &amp; ROW() - 1) ,"")</f>
        <v/>
      </c>
      <c r="P164" s="35"/>
    </row>
    <row r="165" customFormat="false" ht="13.5" hidden="false" customHeight="true" outlineLevel="0" collapsed="false">
      <c r="B165" s="36"/>
      <c r="C165" s="36"/>
      <c r="F165" s="33" t="str">
        <f aca="true">IF(G165="", IF(I165="","",(INDIRECT("N" &amp; ROW() - 1) - M165)),IF(I165="", "", INDIRECT("N" &amp; ROW() - 1) - M165))</f>
        <v/>
      </c>
      <c r="G165" s="34" t="str">
        <f aca="true">IF(I165 = "-", INDIRECT("D" &amp; ROW() - 1) * 1890,"")</f>
        <v/>
      </c>
      <c r="H165" s="34" t="str">
        <f aca="true">IF(I165 = "-", INDIRECT("C" &amp; ROW() - 1) ,"")</f>
        <v/>
      </c>
      <c r="P165" s="35"/>
    </row>
    <row r="166" customFormat="false" ht="13.5" hidden="false" customHeight="true" outlineLevel="0" collapsed="false">
      <c r="B166" s="36"/>
      <c r="C166" s="36"/>
      <c r="F166" s="33" t="str">
        <f aca="true">IF(G166="", IF(I166="","",(INDIRECT("N" &amp; ROW() - 1) - M166)),IF(I166="", "", INDIRECT("N" &amp; ROW() - 1) - M166))</f>
        <v/>
      </c>
      <c r="H166" s="34" t="str">
        <f aca="true">IF(I166 = "-", INDIRECT("C" &amp; ROW() - 1) ,"")</f>
        <v/>
      </c>
      <c r="P166" s="35"/>
    </row>
    <row r="167" customFormat="false" ht="13.5" hidden="false" customHeight="true" outlineLevel="0" collapsed="false">
      <c r="B167" s="36"/>
      <c r="C167" s="36"/>
      <c r="F167" s="33" t="str">
        <f aca="true">IF(G167="", IF(I167="","",(INDIRECT("N" &amp; ROW() - 1) - M167)),IF(I167="", "", INDIRECT("N" &amp; ROW() - 1) - M167))</f>
        <v/>
      </c>
      <c r="H167" s="34" t="str">
        <f aca="true">IF(I167 = "-", INDIRECT("C" &amp; ROW() - 1) ,"")</f>
        <v/>
      </c>
      <c r="P167" s="35"/>
    </row>
    <row r="168" customFormat="false" ht="13.5" hidden="false" customHeight="true" outlineLevel="0" collapsed="false">
      <c r="B168" s="36"/>
      <c r="C168" s="36"/>
      <c r="F168" s="33" t="str">
        <f aca="true">IF(G168="", IF(I168="","",(INDIRECT("N" &amp; ROW() - 1) - M168)),IF(I168="", "", INDIRECT("N" &amp; ROW() - 1) - M168))</f>
        <v/>
      </c>
      <c r="H168" s="34" t="str">
        <f aca="true">IF(I168 = "-", INDIRECT("C" &amp; ROW() - 1) ,"")</f>
        <v/>
      </c>
      <c r="P168" s="35"/>
    </row>
    <row r="169" customFormat="false" ht="13.5" hidden="false" customHeight="true" outlineLevel="0" collapsed="false">
      <c r="B169" s="36"/>
      <c r="C169" s="36"/>
      <c r="F169" s="33" t="str">
        <f aca="true">IF(G169="", IF(I169="","",(INDIRECT("N" &amp; ROW() - 1) - M169)),IF(I169="", "", INDIRECT("N" &amp; ROW() - 1) - M169))</f>
        <v/>
      </c>
      <c r="H169" s="34" t="str">
        <f aca="true">IF(I169 = "-", INDIRECT("C" &amp; ROW() - 1) ,"")</f>
        <v/>
      </c>
      <c r="P169" s="35"/>
    </row>
    <row r="170" customFormat="false" ht="13.5" hidden="false" customHeight="true" outlineLevel="0" collapsed="false">
      <c r="B170" s="36"/>
      <c r="C170" s="36"/>
      <c r="F170" s="33" t="str">
        <f aca="true">IF(G170="", IF(I170="","",(INDIRECT("N" &amp; ROW() - 1) - M170)),IF(I170="", "", INDIRECT("N" &amp; ROW() - 1) - M170))</f>
        <v/>
      </c>
      <c r="H170" s="34" t="str">
        <f aca="true">IF(I170 = "-", INDIRECT("C" &amp; ROW() - 1) ,"")</f>
        <v/>
      </c>
      <c r="P170" s="35"/>
    </row>
    <row r="171" customFormat="false" ht="13.5" hidden="false" customHeight="true" outlineLevel="0" collapsed="false">
      <c r="B171" s="36"/>
      <c r="C171" s="36"/>
      <c r="F171" s="33" t="str">
        <f aca="true">IF(G171="", IF(I171="","",(INDIRECT("N" &amp; ROW() - 1) - M171)),IF(I171="", "", INDIRECT("N" &amp; ROW() - 1) - M171))</f>
        <v/>
      </c>
      <c r="H171" s="34" t="str">
        <f aca="true">IF(I171 = "-", INDIRECT("C" &amp; ROW() - 1) ,"")</f>
        <v/>
      </c>
      <c r="P171" s="35"/>
    </row>
    <row r="172" customFormat="false" ht="13.5" hidden="false" customHeight="true" outlineLevel="0" collapsed="false">
      <c r="B172" s="36"/>
      <c r="C172" s="36"/>
      <c r="F172" s="33" t="str">
        <f aca="true">IF(G172="", IF(I172="","",(INDIRECT("N" &amp; ROW() - 1) - M172)),IF(I172="", "", INDIRECT("N" &amp; ROW() - 1) - M172))</f>
        <v/>
      </c>
      <c r="H172" s="34" t="str">
        <f aca="true">IF(I172 = "-", INDIRECT("C" &amp; ROW() - 1) ,"")</f>
        <v/>
      </c>
      <c r="P172" s="35"/>
    </row>
    <row r="173" customFormat="false" ht="13.5" hidden="false" customHeight="true" outlineLevel="0" collapsed="false">
      <c r="B173" s="36"/>
      <c r="C173" s="36"/>
      <c r="F173" s="33" t="str">
        <f aca="true">IF(G173="", IF(I173="","",(INDIRECT("N" &amp; ROW() - 1) - M173)),IF(I173="", "", INDIRECT("N" &amp; ROW() - 1) - M173))</f>
        <v/>
      </c>
      <c r="H173" s="34" t="str">
        <f aca="true">IF(I173 = "-", INDIRECT("C" &amp; ROW() - 1) ,"")</f>
        <v/>
      </c>
      <c r="P173" s="35"/>
    </row>
    <row r="174" customFormat="false" ht="13.5" hidden="false" customHeight="true" outlineLevel="0" collapsed="false">
      <c r="B174" s="36"/>
      <c r="C174" s="36"/>
      <c r="F174" s="33" t="str">
        <f aca="true">IF(G174="", IF(I174="","",(INDIRECT("N" &amp; ROW() - 1) - M174)),IF(I174="", "", INDIRECT("N" &amp; ROW() - 1) - M174))</f>
        <v/>
      </c>
      <c r="H174" s="34" t="str">
        <f aca="true">IF(I174 = "-", INDIRECT("C" &amp; ROW() - 1) ,"")</f>
        <v/>
      </c>
      <c r="P174" s="35"/>
    </row>
    <row r="175" customFormat="false" ht="13.5" hidden="false" customHeight="true" outlineLevel="0" collapsed="false">
      <c r="B175" s="36"/>
      <c r="C175" s="36"/>
      <c r="F175" s="33" t="str">
        <f aca="true">IF(G175="", IF(I175="","",(INDIRECT("N" &amp; ROW() - 1) - M175)),IF(I175="", "", INDIRECT("N" &amp; ROW() - 1) - M175))</f>
        <v/>
      </c>
      <c r="H175" s="34" t="str">
        <f aca="true">IF(I175 = "-", INDIRECT("C" &amp; ROW() - 1) ,"")</f>
        <v/>
      </c>
      <c r="P175" s="35"/>
    </row>
    <row r="176" customFormat="false" ht="13.5" hidden="false" customHeight="true" outlineLevel="0" collapsed="false">
      <c r="B176" s="36"/>
      <c r="C176" s="36"/>
      <c r="F176" s="33" t="str">
        <f aca="true">IF(G176="", IF(I176="","",(INDIRECT("N" &amp; ROW() - 1) - M176)),IF(I176="", "", INDIRECT("N" &amp; ROW() - 1) - M176))</f>
        <v/>
      </c>
      <c r="H176" s="34" t="str">
        <f aca="true">IF(I176 = "-", INDIRECT("C" &amp; ROW() - 1) ,"")</f>
        <v/>
      </c>
      <c r="P176" s="35"/>
    </row>
    <row r="177" customFormat="false" ht="13.5" hidden="false" customHeight="true" outlineLevel="0" collapsed="false">
      <c r="B177" s="36"/>
      <c r="C177" s="36"/>
      <c r="F177" s="33" t="str">
        <f aca="true">IF(G177="", IF(I177="","",(INDIRECT("N" &amp; ROW() - 1) - M177)),IF(I177="", "", INDIRECT("N" &amp; ROW() - 1) - M177))</f>
        <v/>
      </c>
      <c r="H177" s="34" t="str">
        <f aca="true">IF(I177 = "-", INDIRECT("C" &amp; ROW() - 1) ,"")</f>
        <v/>
      </c>
      <c r="P177" s="35"/>
    </row>
    <row r="178" customFormat="false" ht="13.5" hidden="false" customHeight="true" outlineLevel="0" collapsed="false">
      <c r="B178" s="36"/>
      <c r="C178" s="36"/>
      <c r="F178" s="33" t="str">
        <f aca="true">IF(G178="", IF(I178="","",(INDIRECT("N" &amp; ROW() - 1) - M178)),IF(I178="", "", INDIRECT("N" &amp; ROW() - 1) - M178))</f>
        <v/>
      </c>
      <c r="H178" s="34" t="str">
        <f aca="true">IF(I178 = "-", INDIRECT("C" &amp; ROW() - 1) ,"")</f>
        <v/>
      </c>
      <c r="P178" s="35"/>
    </row>
    <row r="179" customFormat="false" ht="13.5" hidden="false" customHeight="true" outlineLevel="0" collapsed="false">
      <c r="B179" s="36"/>
      <c r="C179" s="36"/>
      <c r="F179" s="33" t="str">
        <f aca="true">IF(G179="", IF(I179="","",(INDIRECT("N" &amp; ROW() - 1) - M179)),IF(I179="", "", INDIRECT("N" &amp; ROW() - 1) - M179))</f>
        <v/>
      </c>
      <c r="H179" s="34" t="str">
        <f aca="true">IF(I179 = "-", INDIRECT("C" &amp; ROW() - 1) ,"")</f>
        <v/>
      </c>
      <c r="P179" s="35"/>
    </row>
    <row r="180" customFormat="false" ht="13.5" hidden="false" customHeight="true" outlineLevel="0" collapsed="false">
      <c r="B180" s="36"/>
      <c r="C180" s="36"/>
      <c r="F180" s="33" t="str">
        <f aca="true">IF(G180="", IF(I180="","",(INDIRECT("N" &amp; ROW() - 1) - M180)),IF(I180="", "", INDIRECT("N" &amp; ROW() - 1) - M180))</f>
        <v/>
      </c>
      <c r="H180" s="34" t="str">
        <f aca="true">IF(I180 = "-", INDIRECT("C" &amp; ROW() - 1) ,"")</f>
        <v/>
      </c>
      <c r="P180" s="35"/>
    </row>
    <row r="181" customFormat="false" ht="13.5" hidden="false" customHeight="true" outlineLevel="0" collapsed="false">
      <c r="B181" s="36"/>
      <c r="C181" s="36"/>
      <c r="F181" s="33" t="str">
        <f aca="true">IF(G181="", IF(I181="","",(INDIRECT("N" &amp; ROW() - 1) - M181)),IF(I181="", "", INDIRECT("N" &amp; ROW() - 1) - M181))</f>
        <v/>
      </c>
      <c r="H181" s="34" t="str">
        <f aca="true">IF(I181 = "-", INDIRECT("C" &amp; ROW() - 1) ,"")</f>
        <v/>
      </c>
      <c r="P181" s="35"/>
    </row>
    <row r="182" customFormat="false" ht="13.5" hidden="false" customHeight="true" outlineLevel="0" collapsed="false">
      <c r="B182" s="36"/>
      <c r="C182" s="36"/>
      <c r="F182" s="33" t="str">
        <f aca="true">IF(G182="", IF(I182="","",(INDIRECT("N" &amp; ROW() - 1) - M182)),IF(I182="", "", INDIRECT("N" &amp; ROW() - 1) - M182))</f>
        <v/>
      </c>
      <c r="H182" s="34" t="str">
        <f aca="true">IF(I182 = "-", INDIRECT("C" &amp; ROW() - 1) ,"")</f>
        <v/>
      </c>
      <c r="P182" s="35"/>
    </row>
    <row r="183" customFormat="false" ht="13.5" hidden="false" customHeight="true" outlineLevel="0" collapsed="false">
      <c r="B183" s="36"/>
      <c r="C183" s="36"/>
      <c r="F183" s="33" t="str">
        <f aca="true">IF(G183="", IF(I183="","",(INDIRECT("N" &amp; ROW() - 1) - M183)),IF(I183="", "", INDIRECT("N" &amp; ROW() - 1) - M183))</f>
        <v/>
      </c>
      <c r="H183" s="34" t="str">
        <f aca="true">IF(I183 = "-", INDIRECT("C" &amp; ROW() - 1) ,"")</f>
        <v/>
      </c>
      <c r="P183" s="35"/>
    </row>
    <row r="184" customFormat="false" ht="13.5" hidden="false" customHeight="true" outlineLevel="0" collapsed="false">
      <c r="B184" s="36"/>
      <c r="C184" s="36"/>
      <c r="F184" s="33" t="str">
        <f aca="true">IF(G184="", IF(I184="","",(INDIRECT("N" &amp; ROW() - 1) - M184)),IF(I184="", "", INDIRECT("N" &amp; ROW() - 1) - M184))</f>
        <v/>
      </c>
      <c r="H184" s="34" t="str">
        <f aca="true">IF(I184 = "-", INDIRECT("C" &amp; ROW() - 1) ,"")</f>
        <v/>
      </c>
      <c r="P184" s="35"/>
    </row>
    <row r="185" customFormat="false" ht="13.5" hidden="false" customHeight="true" outlineLevel="0" collapsed="false">
      <c r="B185" s="36"/>
      <c r="C185" s="36"/>
      <c r="F185" s="33" t="str">
        <f aca="true">IF(G185="", IF(I185="","",(INDIRECT("N" &amp; ROW() - 1) - M185)),IF(I185="", "", INDIRECT("N" &amp; ROW() - 1) - M185))</f>
        <v/>
      </c>
      <c r="H185" s="34" t="str">
        <f aca="true">IF(I185 = "-", INDIRECT("C" &amp; ROW() - 1) ,"")</f>
        <v/>
      </c>
      <c r="P185" s="35"/>
    </row>
    <row r="186" customFormat="false" ht="13.5" hidden="false" customHeight="true" outlineLevel="0" collapsed="false">
      <c r="B186" s="36"/>
      <c r="C186" s="36"/>
      <c r="F186" s="33" t="str">
        <f aca="true">IF(G186="", IF(I186="","",(INDIRECT("N" &amp; ROW() - 1) - M186)),IF(I186="", "", INDIRECT("N" &amp; ROW() - 1) - M186))</f>
        <v/>
      </c>
      <c r="H186" s="34" t="str">
        <f aca="true">IF(I186 = "-", INDIRECT("C" &amp; ROW() - 1) ,"")</f>
        <v/>
      </c>
      <c r="P186" s="35"/>
    </row>
    <row r="187" customFormat="false" ht="13.5" hidden="false" customHeight="true" outlineLevel="0" collapsed="false">
      <c r="B187" s="36"/>
      <c r="C187" s="36"/>
      <c r="F187" s="33" t="str">
        <f aca="true">IF(G187="", IF(I187="","",(INDIRECT("N" &amp; ROW() - 1) - M187)),IF(I187="", "", INDIRECT("N" &amp; ROW() - 1) - M187))</f>
        <v/>
      </c>
      <c r="H187" s="34" t="str">
        <f aca="true">IF(I187 = "-", INDIRECT("C" &amp; ROW() - 1) ,"")</f>
        <v/>
      </c>
      <c r="P187" s="35"/>
    </row>
    <row r="188" customFormat="false" ht="13.5" hidden="false" customHeight="true" outlineLevel="0" collapsed="false">
      <c r="B188" s="36"/>
      <c r="C188" s="36"/>
      <c r="F188" s="33" t="str">
        <f aca="true">IF(G188="", IF(I188="","",(INDIRECT("N" &amp; ROW() - 1) - M188)),IF(I188="", "", INDIRECT("N" &amp; ROW() - 1) - M188))</f>
        <v/>
      </c>
      <c r="H188" s="34" t="str">
        <f aca="true">IF(I188 = "-", INDIRECT("C" &amp; ROW() - 1) ,"")</f>
        <v/>
      </c>
      <c r="P188" s="35"/>
    </row>
    <row r="189" customFormat="false" ht="13.5" hidden="false" customHeight="true" outlineLevel="0" collapsed="false">
      <c r="B189" s="36"/>
      <c r="C189" s="36"/>
      <c r="F189" s="33" t="str">
        <f aca="true">IF(G189="", IF(I189="","",(INDIRECT("N" &amp; ROW() - 1) - M189)),IF(I189="", "", INDIRECT("N" &amp; ROW() - 1) - M189))</f>
        <v/>
      </c>
      <c r="H189" s="34" t="str">
        <f aca="true">IF(I189 = "-", INDIRECT("C" &amp; ROW() - 1) ,"")</f>
        <v/>
      </c>
      <c r="P189" s="35"/>
    </row>
    <row r="190" customFormat="false" ht="13.5" hidden="false" customHeight="true" outlineLevel="0" collapsed="false">
      <c r="B190" s="36"/>
      <c r="C190" s="36"/>
      <c r="F190" s="33" t="str">
        <f aca="true">IF(G190="", IF(I190="","",(INDIRECT("N" &amp; ROW() - 1) - M190)),IF(I190="", "", INDIRECT("N" &amp; ROW() - 1) - M190))</f>
        <v/>
      </c>
      <c r="H190" s="34" t="str">
        <f aca="true">IF(I190 = "-", INDIRECT("C" &amp; ROW() - 1) ,"")</f>
        <v/>
      </c>
      <c r="P190" s="35"/>
    </row>
    <row r="191" customFormat="false" ht="13.5" hidden="false" customHeight="true" outlineLevel="0" collapsed="false">
      <c r="B191" s="36"/>
      <c r="C191" s="36"/>
      <c r="F191" s="33" t="str">
        <f aca="true">IF(G191="", IF(I191="","",(INDIRECT("N" &amp; ROW() - 1) - M191)),IF(I191="", "", INDIRECT("N" &amp; ROW() - 1) - M191))</f>
        <v/>
      </c>
      <c r="H191" s="34" t="str">
        <f aca="true">IF(I191 = "-", INDIRECT("C" &amp; ROW() - 1) ,"")</f>
        <v/>
      </c>
      <c r="P191" s="35"/>
    </row>
    <row r="192" customFormat="false" ht="13.5" hidden="false" customHeight="true" outlineLevel="0" collapsed="false">
      <c r="B192" s="36"/>
      <c r="C192" s="36"/>
      <c r="F192" s="33" t="str">
        <f aca="true">IF(G192="", IF(I192="","",(INDIRECT("N" &amp; ROW() - 1) - M192)),IF(I192="", "", INDIRECT("N" &amp; ROW() - 1) - M192))</f>
        <v/>
      </c>
      <c r="H192" s="34" t="str">
        <f aca="true">IF(I192 = "-", INDIRECT("C" &amp; ROW() - 1) ,"")</f>
        <v/>
      </c>
      <c r="P192" s="35"/>
    </row>
    <row r="193" customFormat="false" ht="13.5" hidden="false" customHeight="true" outlineLevel="0" collapsed="false">
      <c r="B193" s="36"/>
      <c r="C193" s="36"/>
      <c r="F193" s="33" t="str">
        <f aca="true">IF(G193="", IF(I193="","",(INDIRECT("N" &amp; ROW() - 1) - M193)),IF(I193="", "", INDIRECT("N" &amp; ROW() - 1) - M193))</f>
        <v/>
      </c>
      <c r="H193" s="34" t="str">
        <f aca="true">IF(I193 = "-", INDIRECT("C" &amp; ROW() - 1) ,"")</f>
        <v/>
      </c>
      <c r="P193" s="35"/>
    </row>
    <row r="194" customFormat="false" ht="13.5" hidden="false" customHeight="true" outlineLevel="0" collapsed="false">
      <c r="B194" s="36"/>
      <c r="C194" s="36"/>
      <c r="F194" s="33" t="str">
        <f aca="true">IF(G194="", IF(I194="","",(INDIRECT("N" &amp; ROW() - 1) - M194)),IF(I194="", "", INDIRECT("N" &amp; ROW() - 1) - M194))</f>
        <v/>
      </c>
      <c r="H194" s="34" t="str">
        <f aca="true">IF(I194 = "-", INDIRECT("C" &amp; ROW() - 1) ,"")</f>
        <v/>
      </c>
      <c r="P194" s="35"/>
    </row>
    <row r="195" customFormat="false" ht="13.5" hidden="false" customHeight="true" outlineLevel="0" collapsed="false">
      <c r="B195" s="36"/>
      <c r="C195" s="36"/>
      <c r="F195" s="33" t="str">
        <f aca="true">IF(G195="", IF(I195="","",(INDIRECT("N" &amp; ROW() - 1) - M195)),IF(I195="", "", INDIRECT("N" &amp; ROW() - 1) - M195))</f>
        <v/>
      </c>
      <c r="H195" s="34" t="str">
        <f aca="true">IF(I195 = "-", INDIRECT("C" &amp; ROW() - 1) ,"")</f>
        <v/>
      </c>
      <c r="P195" s="35"/>
    </row>
    <row r="196" customFormat="false" ht="13.5" hidden="false" customHeight="true" outlineLevel="0" collapsed="false">
      <c r="B196" s="36"/>
      <c r="C196" s="36"/>
      <c r="F196" s="33" t="str">
        <f aca="true">IF(G196="", IF(I196="","",(INDIRECT("N" &amp; ROW() - 1) - M196)),IF(I196="", "", INDIRECT("N" &amp; ROW() - 1) - M196))</f>
        <v/>
      </c>
      <c r="H196" s="34" t="str">
        <f aca="true">IF(I196 = "-", INDIRECT("C" &amp; ROW() - 1) ,"")</f>
        <v/>
      </c>
      <c r="P196" s="35"/>
    </row>
    <row r="197" customFormat="false" ht="13.5" hidden="false" customHeight="true" outlineLevel="0" collapsed="false">
      <c r="B197" s="36"/>
      <c r="C197" s="36"/>
      <c r="F197" s="33" t="str">
        <f aca="true">IF(G197="", IF(I197="","",(INDIRECT("N" &amp; ROW() - 1) - M197)),IF(I197="", "", INDIRECT("N" &amp; ROW() - 1) - M197))</f>
        <v/>
      </c>
      <c r="H197" s="34" t="str">
        <f aca="true">IF(I197 = "-", INDIRECT("C" &amp; ROW() - 1) ,"")</f>
        <v/>
      </c>
      <c r="P197" s="35"/>
    </row>
    <row r="198" customFormat="false" ht="13.5" hidden="false" customHeight="true" outlineLevel="0" collapsed="false">
      <c r="B198" s="36"/>
      <c r="C198" s="36"/>
      <c r="F198" s="33" t="str">
        <f aca="true">IF(G198="", IF(I198="","",(INDIRECT("N" &amp; ROW() - 1) - M198)),IF(I198="", "", INDIRECT("N" &amp; ROW() - 1) - M198))</f>
        <v/>
      </c>
      <c r="H198" s="34" t="str">
        <f aca="true">IF(I198 = "-", INDIRECT("C" &amp; ROW() - 1) ,"")</f>
        <v/>
      </c>
      <c r="P198" s="35"/>
    </row>
    <row r="199" customFormat="false" ht="13.5" hidden="false" customHeight="true" outlineLevel="0" collapsed="false">
      <c r="B199" s="36"/>
      <c r="C199" s="36"/>
      <c r="F199" s="33" t="str">
        <f aca="true">IF(G199="", IF(I199="","",(INDIRECT("N" &amp; ROW() - 1) - M199)),IF(I199="", "", INDIRECT("N" &amp; ROW() - 1) - M199))</f>
        <v/>
      </c>
      <c r="H199" s="34" t="str">
        <f aca="true">IF(I199 = "-", INDIRECT("C" &amp; ROW() - 1) ,"")</f>
        <v/>
      </c>
      <c r="P199" s="35"/>
    </row>
    <row r="200" customFormat="false" ht="13.5" hidden="false" customHeight="true" outlineLevel="0" collapsed="false">
      <c r="B200" s="36"/>
      <c r="C200" s="36"/>
      <c r="F200" s="33" t="str">
        <f aca="true">IF(G200="", IF(I200="","",(INDIRECT("N" &amp; ROW() - 1) - M200)),IF(I200="", "", INDIRECT("N" &amp; ROW() - 1) - M200))</f>
        <v/>
      </c>
      <c r="H200" s="34" t="str">
        <f aca="true">IF(I200 = "-", INDIRECT("C" &amp; ROW() - 1) ,"")</f>
        <v/>
      </c>
      <c r="P200" s="35"/>
    </row>
    <row r="201" customFormat="false" ht="13.5" hidden="false" customHeight="true" outlineLevel="0" collapsed="false">
      <c r="B201" s="36"/>
      <c r="C201" s="36"/>
      <c r="F201" s="33" t="str">
        <f aca="true">IF(G201="", IF(I201="","",(INDIRECT("N" &amp; ROW() - 1) - M201)),IF(I201="", "", INDIRECT("N" &amp; ROW() - 1) - M201))</f>
        <v/>
      </c>
      <c r="H201" s="34" t="str">
        <f aca="true">IF(I201 = "-", INDIRECT("C" &amp; ROW() - 1) ,"")</f>
        <v/>
      </c>
      <c r="P201" s="35"/>
    </row>
    <row r="202" customFormat="false" ht="13.5" hidden="false" customHeight="true" outlineLevel="0" collapsed="false">
      <c r="B202" s="36"/>
      <c r="C202" s="36"/>
      <c r="F202" s="33" t="str">
        <f aca="true">IF(G202="", IF(I202="","",(INDIRECT("N" &amp; ROW() - 1) - M202)),IF(I202="", "", INDIRECT("N" &amp; ROW() - 1) - M202))</f>
        <v/>
      </c>
      <c r="H202" s="34" t="str">
        <f aca="true">IF(I202 = "-", INDIRECT("C" &amp; ROW() - 1) ,"")</f>
        <v/>
      </c>
      <c r="P202" s="35"/>
    </row>
    <row r="203" customFormat="false" ht="13.5" hidden="false" customHeight="true" outlineLevel="0" collapsed="false">
      <c r="B203" s="36"/>
      <c r="C203" s="36"/>
      <c r="F203" s="33" t="str">
        <f aca="true">IF(G203="", IF(I203="","",(INDIRECT("N" &amp; ROW() - 1) - M203)),IF(I203="", "", INDIRECT("N" &amp; ROW() - 1) - M203))</f>
        <v/>
      </c>
      <c r="H203" s="34" t="str">
        <f aca="true">IF(I203 = "-", INDIRECT("C" &amp; ROW() - 1) ,"")</f>
        <v/>
      </c>
      <c r="P203" s="35"/>
    </row>
    <row r="204" customFormat="false" ht="13.5" hidden="false" customHeight="true" outlineLevel="0" collapsed="false">
      <c r="B204" s="36"/>
      <c r="C204" s="36"/>
      <c r="F204" s="33" t="str">
        <f aca="true">IF(G204="", IF(I204="","",(INDIRECT("N" &amp; ROW() - 1) - M204)),IF(I204="", "", INDIRECT("N" &amp; ROW() - 1) - M204))</f>
        <v/>
      </c>
      <c r="H204" s="34" t="str">
        <f aca="true">IF(I204 = "-", INDIRECT("C" &amp; ROW() - 1) ,"")</f>
        <v/>
      </c>
      <c r="P204" s="35"/>
    </row>
    <row r="205" customFormat="false" ht="13.5" hidden="false" customHeight="true" outlineLevel="0" collapsed="false">
      <c r="B205" s="36"/>
      <c r="C205" s="36"/>
      <c r="F205" s="33" t="str">
        <f aca="true">IF(G205="", IF(I205="","",(INDIRECT("N" &amp; ROW() - 1) - M205)),IF(I205="", "", INDIRECT("N" &amp; ROW() - 1) - M205))</f>
        <v/>
      </c>
      <c r="H205" s="34" t="str">
        <f aca="true">IF(I205 = "-", INDIRECT("C" &amp; ROW() - 1) ,"")</f>
        <v/>
      </c>
      <c r="P205" s="35"/>
    </row>
    <row r="206" customFormat="false" ht="13.5" hidden="false" customHeight="true" outlineLevel="0" collapsed="false">
      <c r="B206" s="36"/>
      <c r="C206" s="36"/>
      <c r="F206" s="33" t="str">
        <f aca="true">IF(G206="", IF(I206="","",(INDIRECT("N" &amp; ROW() - 1) - M206)),IF(I206="", "", INDIRECT("N" &amp; ROW() - 1) - M206))</f>
        <v/>
      </c>
      <c r="H206" s="34" t="str">
        <f aca="true">IF(I206 = "-", INDIRECT("C" &amp; ROW() - 1) ,"")</f>
        <v/>
      </c>
      <c r="P206" s="35"/>
    </row>
    <row r="207" customFormat="false" ht="13.5" hidden="false" customHeight="true" outlineLevel="0" collapsed="false">
      <c r="B207" s="36"/>
      <c r="C207" s="36"/>
      <c r="F207" s="33" t="str">
        <f aca="true">IF(G207="", IF(I207="","",(INDIRECT("N" &amp; ROW() - 1) - M207)),IF(I207="", "", INDIRECT("N" &amp; ROW() - 1) - M207))</f>
        <v/>
      </c>
      <c r="H207" s="34" t="str">
        <f aca="true">IF(I207 = "-", INDIRECT("C" &amp; ROW() - 1) ,"")</f>
        <v/>
      </c>
      <c r="P207" s="35"/>
    </row>
    <row r="208" customFormat="false" ht="13.5" hidden="false" customHeight="true" outlineLevel="0" collapsed="false">
      <c r="B208" s="36"/>
      <c r="C208" s="36"/>
      <c r="F208" s="33" t="str">
        <f aca="true">IF(G208="", IF(I208="","",(INDIRECT("N" &amp; ROW() - 1) - M208)),IF(I208="", "", INDIRECT("N" &amp; ROW() - 1) - M208))</f>
        <v/>
      </c>
      <c r="H208" s="34" t="str">
        <f aca="true">IF(I208 = "-", INDIRECT("C" &amp; ROW() - 1) ,"")</f>
        <v/>
      </c>
      <c r="P208" s="35"/>
    </row>
    <row r="209" customFormat="false" ht="13.5" hidden="false" customHeight="true" outlineLevel="0" collapsed="false">
      <c r="B209" s="36"/>
      <c r="C209" s="36"/>
      <c r="F209" s="33" t="str">
        <f aca="true">IF(G209="", IF(I209="","",(INDIRECT("N" &amp; ROW() - 1) - M209)),IF(I209="", "", INDIRECT("N" &amp; ROW() - 1) - M209))</f>
        <v/>
      </c>
      <c r="H209" s="34" t="str">
        <f aca="true">IF(I209 = "-", INDIRECT("C" &amp; ROW() - 1) ,"")</f>
        <v/>
      </c>
      <c r="P209" s="35"/>
    </row>
    <row r="210" customFormat="false" ht="13.5" hidden="false" customHeight="true" outlineLevel="0" collapsed="false">
      <c r="B210" s="36"/>
      <c r="C210" s="36"/>
      <c r="F210" s="33" t="str">
        <f aca="true">IF(G210="", IF(I210="","",(INDIRECT("N" &amp; ROW() - 1) - M210)),IF(I210="", "", INDIRECT("N" &amp; ROW() - 1) - M210))</f>
        <v/>
      </c>
      <c r="H210" s="34" t="str">
        <f aca="true">IF(I210 = "-", INDIRECT("C" &amp; ROW() - 1) ,"")</f>
        <v/>
      </c>
      <c r="P210" s="35"/>
    </row>
    <row r="211" customFormat="false" ht="13.5" hidden="false" customHeight="true" outlineLevel="0" collapsed="false">
      <c r="B211" s="36"/>
      <c r="C211" s="36"/>
      <c r="F211" s="33" t="str">
        <f aca="true">IF(G211="", IF(I211="","",(INDIRECT("N" &amp; ROW() - 1) - M211)),IF(I211="", "", INDIRECT("N" &amp; ROW() - 1) - M211))</f>
        <v/>
      </c>
      <c r="H211" s="34" t="str">
        <f aca="true">IF(I211 = "-", INDIRECT("C" &amp; ROW() - 1) ,"")</f>
        <v/>
      </c>
      <c r="P211" s="35"/>
    </row>
    <row r="212" customFormat="false" ht="13.5" hidden="false" customHeight="true" outlineLevel="0" collapsed="false">
      <c r="B212" s="36"/>
      <c r="C212" s="36"/>
      <c r="F212" s="33" t="str">
        <f aca="true">IF(G212="", IF(I212="","",(INDIRECT("N" &amp; ROW() - 1) - M212)),IF(I212="", "", INDIRECT("N" &amp; ROW() - 1) - M212))</f>
        <v/>
      </c>
      <c r="H212" s="34" t="str">
        <f aca="true">IF(I212 = "-", INDIRECT("C" &amp; ROW() - 1) ,"")</f>
        <v/>
      </c>
      <c r="P212" s="35"/>
    </row>
    <row r="213" customFormat="false" ht="13.5" hidden="false" customHeight="true" outlineLevel="0" collapsed="false">
      <c r="B213" s="36"/>
      <c r="C213" s="36"/>
      <c r="F213" s="33" t="str">
        <f aca="true">IF(G213="", IF(I213="","",(INDIRECT("N" &amp; ROW() - 1) - M213)),IF(I213="", "", INDIRECT("N" &amp; ROW() - 1) - M213))</f>
        <v/>
      </c>
      <c r="H213" s="34" t="str">
        <f aca="true">IF(I213 = "-", INDIRECT("C" &amp; ROW() - 1) ,"")</f>
        <v/>
      </c>
      <c r="P213" s="35"/>
    </row>
    <row r="214" customFormat="false" ht="13.5" hidden="false" customHeight="true" outlineLevel="0" collapsed="false">
      <c r="B214" s="36"/>
      <c r="C214" s="36"/>
      <c r="F214" s="33" t="str">
        <f aca="true">IF(G214="", IF(I214="","",(INDIRECT("N" &amp; ROW() - 1) - M214)),IF(I214="", "", INDIRECT("N" &amp; ROW() - 1) - M214))</f>
        <v/>
      </c>
      <c r="H214" s="34" t="str">
        <f aca="true">IF(I214 = "-", INDIRECT("C" &amp; ROW() - 1) ,"")</f>
        <v/>
      </c>
      <c r="P214" s="35"/>
    </row>
    <row r="215" customFormat="false" ht="13.5" hidden="false" customHeight="true" outlineLevel="0" collapsed="false">
      <c r="B215" s="36"/>
      <c r="C215" s="36"/>
      <c r="F215" s="33" t="str">
        <f aca="true">IF(G215="", IF(I215="","",(INDIRECT("N" &amp; ROW() - 1) - M215)),IF(I215="", "", INDIRECT("N" &amp; ROW() - 1) - M215))</f>
        <v/>
      </c>
      <c r="H215" s="34" t="str">
        <f aca="true">IF(I215 = "-", INDIRECT("C" &amp; ROW() - 1) ,"")</f>
        <v/>
      </c>
      <c r="P215" s="35"/>
    </row>
    <row r="216" customFormat="false" ht="13.5" hidden="false" customHeight="true" outlineLevel="0" collapsed="false">
      <c r="B216" s="36"/>
      <c r="C216" s="36"/>
      <c r="F216" s="33" t="str">
        <f aca="true">IF(G216="", IF(I216="","",(INDIRECT("N" &amp; ROW() - 1) - M216)),IF(I216="", "", INDIRECT("N" &amp; ROW() - 1) - M216))</f>
        <v/>
      </c>
      <c r="H216" s="34" t="str">
        <f aca="true">IF(I216 = "-", INDIRECT("C" &amp; ROW() - 1) ,"")</f>
        <v/>
      </c>
      <c r="P216" s="35"/>
    </row>
    <row r="217" customFormat="false" ht="13.5" hidden="false" customHeight="true" outlineLevel="0" collapsed="false">
      <c r="B217" s="36"/>
      <c r="C217" s="36"/>
      <c r="F217" s="33" t="str">
        <f aca="true">IF(G217="", IF(I217="","",(INDIRECT("N" &amp; ROW() - 1) - M217)),IF(I217="", "", INDIRECT("N" &amp; ROW() - 1) - M217))</f>
        <v/>
      </c>
      <c r="H217" s="34" t="str">
        <f aca="true">IF(I217 = "-", INDIRECT("C" &amp; ROW() - 1) ,"")</f>
        <v/>
      </c>
      <c r="P217" s="35"/>
    </row>
    <row r="218" customFormat="false" ht="13.5" hidden="false" customHeight="true" outlineLevel="0" collapsed="false">
      <c r="B218" s="36"/>
      <c r="C218" s="36"/>
      <c r="F218" s="33" t="str">
        <f aca="true">IF(G218="", IF(I218="","",(INDIRECT("N" &amp; ROW() - 1) - M218)),IF(I218="", "", INDIRECT("N" &amp; ROW() - 1) - M218))</f>
        <v/>
      </c>
      <c r="H218" s="34" t="str">
        <f aca="true">IF(I218 = "-", INDIRECT("C" &amp; ROW() - 1) ,"")</f>
        <v/>
      </c>
      <c r="P218" s="35"/>
    </row>
    <row r="219" customFormat="false" ht="13.5" hidden="false" customHeight="true" outlineLevel="0" collapsed="false">
      <c r="B219" s="36"/>
      <c r="C219" s="36"/>
      <c r="F219" s="33" t="str">
        <f aca="true">IF(G219="", IF(I219="","",(INDIRECT("N" &amp; ROW() - 1) - M219)),IF(I219="", "", INDIRECT("N" &amp; ROW() - 1) - M219))</f>
        <v/>
      </c>
      <c r="H219" s="34" t="str">
        <f aca="true">IF(I219 = "-", INDIRECT("C" &amp; ROW() - 1) ,"")</f>
        <v/>
      </c>
      <c r="P219" s="35"/>
    </row>
    <row r="220" customFormat="false" ht="13.5" hidden="false" customHeight="true" outlineLevel="0" collapsed="false">
      <c r="B220" s="36"/>
      <c r="C220" s="36"/>
      <c r="F220" s="33" t="str">
        <f aca="true">IF(G220="", IF(I220="","",(INDIRECT("N" &amp; ROW() - 1) - M220)),IF(I220="", "", INDIRECT("N" &amp; ROW() - 1) - M220))</f>
        <v/>
      </c>
      <c r="H220" s="34" t="str">
        <f aca="true">IF(I220 = "-", INDIRECT("C" &amp; ROW() - 1) ,"")</f>
        <v/>
      </c>
      <c r="P220" s="35"/>
    </row>
    <row r="221" customFormat="false" ht="13.5" hidden="false" customHeight="true" outlineLevel="0" collapsed="false">
      <c r="B221" s="36"/>
      <c r="C221" s="36"/>
      <c r="F221" s="33" t="str">
        <f aca="true">IF(G221="", IF(I221="","",(INDIRECT("N" &amp; ROW() - 1) - M221)),IF(I221="", "", INDIRECT("N" &amp; ROW() - 1) - M221))</f>
        <v/>
      </c>
      <c r="H221" s="34" t="str">
        <f aca="true">IF(I221 = "-", INDIRECT("C" &amp; ROW() - 1) ,"")</f>
        <v/>
      </c>
      <c r="P221" s="35"/>
    </row>
    <row r="222" customFormat="false" ht="13.5" hidden="false" customHeight="true" outlineLevel="0" collapsed="false">
      <c r="B222" s="36"/>
      <c r="C222" s="36"/>
      <c r="F222" s="33" t="str">
        <f aca="true">IF(G222="", IF(I222="","",(INDIRECT("N" &amp; ROW() - 1) - M222)),IF(I222="", "", INDIRECT("N" &amp; ROW() - 1) - M222))</f>
        <v/>
      </c>
      <c r="H222" s="34" t="str">
        <f aca="true">IF(I222 = "-", INDIRECT("C" &amp; ROW() - 1) ,"")</f>
        <v/>
      </c>
      <c r="P222" s="35"/>
    </row>
    <row r="223" customFormat="false" ht="13.5" hidden="false" customHeight="true" outlineLevel="0" collapsed="false">
      <c r="B223" s="36"/>
      <c r="C223" s="36"/>
      <c r="F223" s="33" t="str">
        <f aca="true">IF(G223="", IF(I223="","",(INDIRECT("N" &amp; ROW() - 1) - M223)),IF(I223="", "", INDIRECT("N" &amp; ROW() - 1) - M223))</f>
        <v/>
      </c>
      <c r="H223" s="34" t="str">
        <f aca="true">IF(I223 = "-", INDIRECT("C" &amp; ROW() - 1) ,"")</f>
        <v/>
      </c>
      <c r="P223" s="35"/>
    </row>
    <row r="224" customFormat="false" ht="13.5" hidden="false" customHeight="true" outlineLevel="0" collapsed="false">
      <c r="B224" s="36"/>
      <c r="C224" s="36"/>
      <c r="F224" s="33" t="str">
        <f aca="true">IF(G224="", IF(I224="","",(INDIRECT("N" &amp; ROW() - 1) - M224)),IF(I224="", "", INDIRECT("N" &amp; ROW() - 1) - M224))</f>
        <v/>
      </c>
      <c r="H224" s="34" t="str">
        <f aca="true">IF(I224 = "-", INDIRECT("C" &amp; ROW() - 1) ,"")</f>
        <v/>
      </c>
      <c r="P224" s="35"/>
    </row>
    <row r="225" customFormat="false" ht="13.5" hidden="false" customHeight="true" outlineLevel="0" collapsed="false">
      <c r="B225" s="36"/>
      <c r="C225" s="36"/>
      <c r="F225" s="33" t="str">
        <f aca="true">IF(G225="", IF(I225="","",(INDIRECT("N" &amp; ROW() - 1) - M225)),IF(I225="", "", INDIRECT("N" &amp; ROW() - 1) - M225))</f>
        <v/>
      </c>
      <c r="H225" s="34" t="str">
        <f aca="true">IF(I225 = "-", INDIRECT("C" &amp; ROW() - 1) ,"")</f>
        <v/>
      </c>
      <c r="P225" s="35"/>
    </row>
    <row r="226" customFormat="false" ht="13.5" hidden="false" customHeight="true" outlineLevel="0" collapsed="false">
      <c r="B226" s="36"/>
      <c r="C226" s="36"/>
      <c r="F226" s="33" t="str">
        <f aca="true">IF(G226="", IF(I226="","",(INDIRECT("N" &amp; ROW() - 1) - M226)),IF(I226="", "", INDIRECT("N" &amp; ROW() - 1) - M226))</f>
        <v/>
      </c>
      <c r="H226" s="34" t="str">
        <f aca="true">IF(I226 = "-", INDIRECT("C" &amp; ROW() - 1) ,"")</f>
        <v/>
      </c>
      <c r="P226" s="35"/>
    </row>
    <row r="227" customFormat="false" ht="13.5" hidden="false" customHeight="true" outlineLevel="0" collapsed="false">
      <c r="B227" s="36"/>
      <c r="C227" s="36"/>
      <c r="F227" s="33" t="str">
        <f aca="true">IF(G227="", IF(I227="","",(INDIRECT("N" &amp; ROW() - 1) - M227)),IF(I227="", "", INDIRECT("N" &amp; ROW() - 1) - M227))</f>
        <v/>
      </c>
      <c r="H227" s="34" t="str">
        <f aca="true">IF(I227 = "-", INDIRECT("C" &amp; ROW() - 1) ,"")</f>
        <v/>
      </c>
      <c r="P227" s="35"/>
    </row>
    <row r="228" customFormat="false" ht="13.5" hidden="false" customHeight="true" outlineLevel="0" collapsed="false">
      <c r="B228" s="36"/>
      <c r="C228" s="36"/>
      <c r="F228" s="33" t="str">
        <f aca="true">IF(G228="", IF(I228="","",(INDIRECT("N" &amp; ROW() - 1) - M228)),IF(I228="", "", INDIRECT("N" &amp; ROW() - 1) - M228))</f>
        <v/>
      </c>
      <c r="H228" s="34" t="str">
        <f aca="true">IF(I228 = "-", INDIRECT("C" &amp; ROW() - 1) ,"")</f>
        <v/>
      </c>
      <c r="P228" s="35"/>
    </row>
    <row r="229" customFormat="false" ht="13.5" hidden="false" customHeight="true" outlineLevel="0" collapsed="false">
      <c r="B229" s="36"/>
      <c r="C229" s="36"/>
      <c r="F229" s="33" t="str">
        <f aca="true">IF(G229="", IF(I229="","",(INDIRECT("N" &amp; ROW() - 1) - M229)),IF(I229="", "", INDIRECT("N" &amp; ROW() - 1) - M229))</f>
        <v/>
      </c>
      <c r="H229" s="34" t="str">
        <f aca="true">IF(I229 = "-", INDIRECT("C" &amp; ROW() - 1) ,"")</f>
        <v/>
      </c>
      <c r="P229" s="35"/>
    </row>
    <row r="230" customFormat="false" ht="13.5" hidden="false" customHeight="true" outlineLevel="0" collapsed="false">
      <c r="B230" s="36"/>
      <c r="C230" s="36"/>
      <c r="F230" s="33" t="str">
        <f aca="true">IF(G230="", IF(I230="","",(INDIRECT("N" &amp; ROW() - 1) - M230)),IF(I230="", "", INDIRECT("N" &amp; ROW() - 1) - M230))</f>
        <v/>
      </c>
      <c r="H230" s="34" t="str">
        <f aca="true">IF(I230 = "-", INDIRECT("C" &amp; ROW() - 1) ,"")</f>
        <v/>
      </c>
      <c r="P230" s="35"/>
    </row>
    <row r="231" customFormat="false" ht="13.5" hidden="false" customHeight="true" outlineLevel="0" collapsed="false">
      <c r="B231" s="36"/>
      <c r="C231" s="36"/>
      <c r="F231" s="33" t="str">
        <f aca="true">IF(G231="", IF(I231="","",(INDIRECT("N" &amp; ROW() - 1) - M231)),IF(I231="", "", INDIRECT("N" &amp; ROW() - 1) - M231))</f>
        <v/>
      </c>
      <c r="H231" s="34" t="str">
        <f aca="true">IF(I231 = "-", INDIRECT("C" &amp; ROW() - 1) ,"")</f>
        <v/>
      </c>
      <c r="P231" s="35"/>
    </row>
    <row r="232" customFormat="false" ht="13.5" hidden="false" customHeight="true" outlineLevel="0" collapsed="false">
      <c r="B232" s="36"/>
      <c r="C232" s="36"/>
      <c r="F232" s="33" t="str">
        <f aca="true">IF(G232="", IF(I232="","",(INDIRECT("N" &amp; ROW() - 1) - M232)),IF(I232="", "", INDIRECT("N" &amp; ROW() - 1) - M232))</f>
        <v/>
      </c>
      <c r="H232" s="34" t="str">
        <f aca="true">IF(I232 = "-", INDIRECT("C" &amp; ROW() - 1) ,"")</f>
        <v/>
      </c>
      <c r="P232" s="35"/>
    </row>
    <row r="233" customFormat="false" ht="13.5" hidden="false" customHeight="true" outlineLevel="0" collapsed="false">
      <c r="B233" s="36"/>
      <c r="C233" s="36"/>
      <c r="F233" s="33" t="str">
        <f aca="true">IF(G233="", IF(I233="","",(INDIRECT("N" &amp; ROW() - 1) - M233)),IF(I233="", "", INDIRECT("N" &amp; ROW() - 1) - M233))</f>
        <v/>
      </c>
      <c r="H233" s="34" t="str">
        <f aca="true">IF(I233 = "-", INDIRECT("C" &amp; ROW() - 1) ,"")</f>
        <v/>
      </c>
      <c r="P233" s="35"/>
    </row>
    <row r="234" customFormat="false" ht="13.5" hidden="false" customHeight="true" outlineLevel="0" collapsed="false">
      <c r="B234" s="36"/>
      <c r="C234" s="36"/>
      <c r="F234" s="33" t="str">
        <f aca="true">IF(G234="", IF(I234="","",(INDIRECT("N" &amp; ROW() - 1) - M234)),IF(I234="", "", INDIRECT("N" &amp; ROW() - 1) - M234))</f>
        <v/>
      </c>
      <c r="H234" s="34" t="str">
        <f aca="true">IF(I234 = "-", INDIRECT("C" &amp; ROW() - 1) ,"")</f>
        <v/>
      </c>
      <c r="P234" s="35"/>
    </row>
    <row r="235" customFormat="false" ht="13.5" hidden="false" customHeight="true" outlineLevel="0" collapsed="false">
      <c r="B235" s="36"/>
      <c r="C235" s="36"/>
      <c r="F235" s="33" t="str">
        <f aca="true">IF(G235="", IF(I235="","",(INDIRECT("N" &amp; ROW() - 1) - M235)),IF(I235="", "", INDIRECT("N" &amp; ROW() - 1) - M235))</f>
        <v/>
      </c>
      <c r="H235" s="34" t="str">
        <f aca="true">IF(I235 = "-", INDIRECT("C" &amp; ROW() - 1) ,"")</f>
        <v/>
      </c>
      <c r="P235" s="35"/>
    </row>
    <row r="236" customFormat="false" ht="13.5" hidden="false" customHeight="true" outlineLevel="0" collapsed="false">
      <c r="B236" s="36"/>
      <c r="C236" s="36"/>
      <c r="F236" s="33" t="str">
        <f aca="true">IF(G236="", IF(I236="","",(INDIRECT("N" &amp; ROW() - 1) - M236)),IF(I236="", "", INDIRECT("N" &amp; ROW() - 1) - M236))</f>
        <v/>
      </c>
      <c r="H236" s="34" t="str">
        <f aca="true">IF(I236 = "-", INDIRECT("C" &amp; ROW() - 1) ,"")</f>
        <v/>
      </c>
      <c r="P236" s="35"/>
    </row>
    <row r="237" customFormat="false" ht="13.5" hidden="false" customHeight="true" outlineLevel="0" collapsed="false">
      <c r="B237" s="36"/>
      <c r="C237" s="36"/>
      <c r="F237" s="33" t="str">
        <f aca="true">IF(G237="", IF(I237="","",(INDIRECT("N" &amp; ROW() - 1) - M237)),IF(I237="", "", INDIRECT("N" &amp; ROW() - 1) - M237))</f>
        <v/>
      </c>
      <c r="H237" s="34" t="str">
        <f aca="true">IF(I237 = "-", INDIRECT("C" &amp; ROW() - 1) ,"")</f>
        <v/>
      </c>
      <c r="P237" s="35"/>
    </row>
    <row r="238" customFormat="false" ht="13.5" hidden="false" customHeight="true" outlineLevel="0" collapsed="false">
      <c r="B238" s="36"/>
      <c r="C238" s="36"/>
      <c r="F238" s="33" t="str">
        <f aca="true">IF(G238="", IF(I238="","",(INDIRECT("N" &amp; ROW() - 1) - M238)),IF(I238="", "", INDIRECT("N" &amp; ROW() - 1) - M238))</f>
        <v/>
      </c>
      <c r="H238" s="34" t="str">
        <f aca="true">IF(I238 = "-", INDIRECT("C" &amp; ROW() - 1) ,"")</f>
        <v/>
      </c>
      <c r="P238" s="35"/>
    </row>
    <row r="239" customFormat="false" ht="13.5" hidden="false" customHeight="true" outlineLevel="0" collapsed="false">
      <c r="B239" s="36"/>
      <c r="C239" s="36"/>
      <c r="F239" s="33" t="str">
        <f aca="true">IF(G239="", IF(I239="","",(INDIRECT("N" &amp; ROW() - 1) - M239)),IF(I239="", "", INDIRECT("N" &amp; ROW() - 1) - M239))</f>
        <v/>
      </c>
      <c r="H239" s="34" t="str">
        <f aca="true">IF(I239 = "-", INDIRECT("C" &amp; ROW() - 1) ,"")</f>
        <v/>
      </c>
      <c r="P239" s="35"/>
    </row>
    <row r="240" customFormat="false" ht="13.5" hidden="false" customHeight="true" outlineLevel="0" collapsed="false">
      <c r="B240" s="36"/>
      <c r="C240" s="36"/>
      <c r="F240" s="33" t="str">
        <f aca="true">IF(G240="", IF(I240="","",(INDIRECT("N" &amp; ROW() - 1) - M240)),IF(I240="", "", INDIRECT("N" &amp; ROW() - 1) - M240))</f>
        <v/>
      </c>
      <c r="H240" s="34" t="str">
        <f aca="true">IF(I240 = "-", INDIRECT("C" &amp; ROW() - 1) ,"")</f>
        <v/>
      </c>
      <c r="P240" s="35"/>
    </row>
    <row r="241" customFormat="false" ht="13.5" hidden="false" customHeight="true" outlineLevel="0" collapsed="false">
      <c r="B241" s="36"/>
      <c r="C241" s="36"/>
      <c r="F241" s="33" t="str">
        <f aca="true">IF(G241="", IF(I241="","",(INDIRECT("N" &amp; ROW() - 1) - M241)),IF(I241="", "", INDIRECT("N" &amp; ROW() - 1) - M241))</f>
        <v/>
      </c>
      <c r="H241" s="34" t="str">
        <f aca="true">IF(I241 = "-", INDIRECT("C" &amp; ROW() - 1) ,"")</f>
        <v/>
      </c>
      <c r="P241" s="35"/>
    </row>
    <row r="242" customFormat="false" ht="13.5" hidden="false" customHeight="true" outlineLevel="0" collapsed="false">
      <c r="B242" s="36"/>
      <c r="C242" s="36"/>
      <c r="F242" s="33" t="str">
        <f aca="true">IF(G242="", IF(I242="","",(INDIRECT("N" &amp; ROW() - 1) - M242)),IF(I242="", "", INDIRECT("N" &amp; ROW() - 1) - M242))</f>
        <v/>
      </c>
      <c r="H242" s="34" t="str">
        <f aca="true">IF(I242 = "-", INDIRECT("C" &amp; ROW() - 1) ,"")</f>
        <v/>
      </c>
      <c r="P242" s="35"/>
    </row>
    <row r="243" customFormat="false" ht="13.5" hidden="false" customHeight="true" outlineLevel="0" collapsed="false">
      <c r="B243" s="36"/>
      <c r="C243" s="36"/>
      <c r="F243" s="33" t="str">
        <f aca="true">IF(G243="", IF(I243="","",(INDIRECT("N" &amp; ROW() - 1) - M243)),IF(I243="", "", INDIRECT("N" &amp; ROW() - 1) - M243))</f>
        <v/>
      </c>
      <c r="H243" s="34" t="str">
        <f aca="true">IF(I243 = "-", INDIRECT("C" &amp; ROW() - 1) ,"")</f>
        <v/>
      </c>
      <c r="P243" s="35"/>
    </row>
    <row r="244" customFormat="false" ht="13.5" hidden="false" customHeight="true" outlineLevel="0" collapsed="false">
      <c r="B244" s="36"/>
      <c r="C244" s="36"/>
      <c r="F244" s="33" t="str">
        <f aca="true">IF(G244="", IF(I244="","",(INDIRECT("N" &amp; ROW() - 1) - M244)),IF(I244="", "", INDIRECT("N" &amp; ROW() - 1) - M244))</f>
        <v/>
      </c>
      <c r="H244" s="34" t="str">
        <f aca="true">IF(I244 = "-", INDIRECT("C" &amp; ROW() - 1) ,"")</f>
        <v/>
      </c>
      <c r="P244" s="35"/>
    </row>
    <row r="245" customFormat="false" ht="13.5" hidden="false" customHeight="true" outlineLevel="0" collapsed="false">
      <c r="B245" s="36"/>
      <c r="C245" s="36"/>
      <c r="F245" s="33" t="str">
        <f aca="true">IF(G245="", IF(I245="","",(INDIRECT("N" &amp; ROW() - 1) - M245)),IF(I245="", "", INDIRECT("N" &amp; ROW() - 1) - M245))</f>
        <v/>
      </c>
      <c r="H245" s="34" t="str">
        <f aca="true">IF(I245 = "-", INDIRECT("C" &amp; ROW() - 1) ,"")</f>
        <v/>
      </c>
      <c r="P245" s="35"/>
    </row>
    <row r="246" customFormat="false" ht="13.5" hidden="false" customHeight="true" outlineLevel="0" collapsed="false">
      <c r="B246" s="36"/>
      <c r="C246" s="36"/>
      <c r="F246" s="33" t="str">
        <f aca="true">IF(G246="", IF(I246="","",(INDIRECT("N" &amp; ROW() - 1) - M246)),IF(I246="", "", INDIRECT("N" &amp; ROW() - 1) - M246))</f>
        <v/>
      </c>
      <c r="H246" s="34" t="str">
        <f aca="true">IF(I246 = "-", INDIRECT("C" &amp; ROW() - 1) ,"")</f>
        <v/>
      </c>
      <c r="P246" s="35"/>
    </row>
    <row r="247" customFormat="false" ht="13.5" hidden="false" customHeight="true" outlineLevel="0" collapsed="false">
      <c r="B247" s="36"/>
      <c r="C247" s="36"/>
      <c r="F247" s="33" t="str">
        <f aca="true">IF(G247="", IF(I247="","",(INDIRECT("N" &amp; ROW() - 1) - M247)),IF(I247="", "", INDIRECT("N" &amp; ROW() - 1) - M247))</f>
        <v/>
      </c>
      <c r="H247" s="34" t="str">
        <f aca="true">IF(I247 = "-", INDIRECT("C" &amp; ROW() - 1) ,"")</f>
        <v/>
      </c>
      <c r="P247" s="35"/>
    </row>
    <row r="248" customFormat="false" ht="13.5" hidden="false" customHeight="true" outlineLevel="0" collapsed="false">
      <c r="B248" s="36"/>
      <c r="C248" s="36"/>
      <c r="F248" s="33" t="str">
        <f aca="true">IF(G248="", IF(I248="","",(INDIRECT("N" &amp; ROW() - 1) - M248)),IF(I248="", "", INDIRECT("N" &amp; ROW() - 1) - M248))</f>
        <v/>
      </c>
      <c r="H248" s="34" t="str">
        <f aca="true">IF(I248 = "-", INDIRECT("C" &amp; ROW() - 1) ,"")</f>
        <v/>
      </c>
      <c r="P248" s="35"/>
    </row>
    <row r="249" customFormat="false" ht="13.5" hidden="false" customHeight="true" outlineLevel="0" collapsed="false">
      <c r="B249" s="36"/>
      <c r="C249" s="36"/>
      <c r="F249" s="33" t="str">
        <f aca="true">IF(G249="", IF(I249="","",(INDIRECT("N" &amp; ROW() - 1) - M249)),IF(I249="", "", INDIRECT("N" &amp; ROW() - 1) - M249))</f>
        <v/>
      </c>
      <c r="H249" s="34" t="str">
        <f aca="true">IF(I249 = "-", INDIRECT("C" &amp; ROW() - 1) ,"")</f>
        <v/>
      </c>
      <c r="P249" s="35"/>
    </row>
    <row r="250" customFormat="false" ht="13.5" hidden="false" customHeight="true" outlineLevel="0" collapsed="false">
      <c r="B250" s="36"/>
      <c r="C250" s="36"/>
      <c r="F250" s="33" t="str">
        <f aca="true">IF(G250="", IF(I250="","",(INDIRECT("N" &amp; ROW() - 1) - M250)),IF(I250="", "", INDIRECT("N" &amp; ROW() - 1) - M250))</f>
        <v/>
      </c>
      <c r="H250" s="34" t="str">
        <f aca="true">IF(I250 = "-", INDIRECT("C" &amp; ROW() - 1) ,"")</f>
        <v/>
      </c>
      <c r="P250" s="35"/>
    </row>
    <row r="251" customFormat="false" ht="13.5" hidden="false" customHeight="true" outlineLevel="0" collapsed="false">
      <c r="B251" s="36"/>
      <c r="C251" s="36"/>
      <c r="F251" s="33" t="str">
        <f aca="true">IF(G251="", IF(I251="","",(INDIRECT("N" &amp; ROW() - 1) - M251)),IF(I251="", "", INDIRECT("N" &amp; ROW() - 1) - M251))</f>
        <v/>
      </c>
      <c r="H251" s="34" t="str">
        <f aca="true">IF(I251 = "-", INDIRECT("C" &amp; ROW() - 1) ,"")</f>
        <v/>
      </c>
      <c r="P251" s="35"/>
    </row>
    <row r="252" customFormat="false" ht="13.5" hidden="false" customHeight="true" outlineLevel="0" collapsed="false">
      <c r="B252" s="36"/>
      <c r="C252" s="36"/>
      <c r="F252" s="33" t="str">
        <f aca="true">IF(G252="", IF(I252="","",(INDIRECT("N" &amp; ROW() - 1) - M252)),IF(I252="", "", INDIRECT("N" &amp; ROW() - 1) - M252))</f>
        <v/>
      </c>
      <c r="H252" s="34" t="str">
        <f aca="true">IF(I252 = "-", INDIRECT("C" &amp; ROW() - 1) ,"")</f>
        <v/>
      </c>
      <c r="P252" s="35"/>
    </row>
    <row r="253" customFormat="false" ht="13.5" hidden="false" customHeight="true" outlineLevel="0" collapsed="false">
      <c r="B253" s="36"/>
      <c r="C253" s="36"/>
      <c r="F253" s="33" t="str">
        <f aca="true">IF(G253="", IF(I253="","",(INDIRECT("N" &amp; ROW() - 1) - M253)),IF(I253="", "", INDIRECT("N" &amp; ROW() - 1) - M253))</f>
        <v/>
      </c>
      <c r="H253" s="34" t="str">
        <f aca="true">IF(I253 = "-", INDIRECT("C" &amp; ROW() - 1) ,"")</f>
        <v/>
      </c>
      <c r="P253" s="35"/>
    </row>
    <row r="254" customFormat="false" ht="13.5" hidden="false" customHeight="true" outlineLevel="0" collapsed="false">
      <c r="B254" s="36"/>
      <c r="C254" s="36"/>
      <c r="F254" s="33" t="str">
        <f aca="true">IF(G254="", IF(I254="","",(INDIRECT("N" &amp; ROW() - 1) - M254)),IF(I254="", "", INDIRECT("N" &amp; ROW() - 1) - M254))</f>
        <v/>
      </c>
      <c r="H254" s="34" t="str">
        <f aca="true">IF(I254 = "-", INDIRECT("C" &amp; ROW() - 1) ,"")</f>
        <v/>
      </c>
      <c r="P254" s="35"/>
    </row>
    <row r="255" customFormat="false" ht="13.5" hidden="false" customHeight="true" outlineLevel="0" collapsed="false">
      <c r="B255" s="36"/>
      <c r="C255" s="36"/>
      <c r="F255" s="33" t="str">
        <f aca="true">IF(G255="", IF(I255="","",(INDIRECT("N" &amp; ROW() - 1) - M255)),IF(I255="", "", INDIRECT("N" &amp; ROW() - 1) - M255))</f>
        <v/>
      </c>
      <c r="H255" s="34" t="str">
        <f aca="true">IF(I255 = "-", INDIRECT("C" &amp; ROW() - 1) ,"")</f>
        <v/>
      </c>
      <c r="P255" s="35"/>
    </row>
    <row r="256" customFormat="false" ht="13.5" hidden="false" customHeight="true" outlineLevel="0" collapsed="false">
      <c r="B256" s="36"/>
      <c r="C256" s="36"/>
      <c r="F256" s="33" t="str">
        <f aca="true">IF(G256="", IF(I256="","",(INDIRECT("N" &amp; ROW() - 1) - M256)),IF(I256="", "", INDIRECT("N" &amp; ROW() - 1) - M256))</f>
        <v/>
      </c>
      <c r="H256" s="34" t="str">
        <f aca="true">IF(I256 = "-", INDIRECT("C" &amp; ROW() - 1) ,"")</f>
        <v/>
      </c>
      <c r="P256" s="35"/>
    </row>
    <row r="257" customFormat="false" ht="13.5" hidden="false" customHeight="true" outlineLevel="0" collapsed="false">
      <c r="B257" s="36"/>
      <c r="C257" s="36"/>
      <c r="F257" s="33" t="str">
        <f aca="true">IF(G257="", IF(I257="","",(INDIRECT("N" &amp; ROW() - 1) - M257)),IF(I257="", "", INDIRECT("N" &amp; ROW() - 1) - M257))</f>
        <v/>
      </c>
      <c r="H257" s="34" t="str">
        <f aca="true">IF(I257 = "-", INDIRECT("C" &amp; ROW() - 1) ,"")</f>
        <v/>
      </c>
      <c r="P257" s="35"/>
    </row>
    <row r="258" customFormat="false" ht="13.5" hidden="false" customHeight="true" outlineLevel="0" collapsed="false">
      <c r="B258" s="36"/>
      <c r="C258" s="36"/>
      <c r="F258" s="33" t="str">
        <f aca="true">IF(G258="", IF(I258="","",(INDIRECT("N" &amp; ROW() - 1) - M258)),IF(I258="", "", INDIRECT("N" &amp; ROW() - 1) - M258))</f>
        <v/>
      </c>
      <c r="H258" s="34" t="str">
        <f aca="true">IF(I258 = "-", INDIRECT("C" &amp; ROW() - 1) ,"")</f>
        <v/>
      </c>
      <c r="P258" s="35"/>
    </row>
    <row r="259" customFormat="false" ht="13.5" hidden="false" customHeight="true" outlineLevel="0" collapsed="false">
      <c r="B259" s="36"/>
      <c r="C259" s="36"/>
      <c r="F259" s="33" t="str">
        <f aca="true">IF(G259="", IF(I259="","",(INDIRECT("N" &amp; ROW() - 1) - M259)),IF(I259="", "", INDIRECT("N" &amp; ROW() - 1) - M259))</f>
        <v/>
      </c>
      <c r="H259" s="34" t="str">
        <f aca="true">IF(I259 = "-", INDIRECT("C" &amp; ROW() - 1) ,"")</f>
        <v/>
      </c>
      <c r="P259" s="35"/>
    </row>
    <row r="260" customFormat="false" ht="13.5" hidden="false" customHeight="true" outlineLevel="0" collapsed="false">
      <c r="B260" s="36"/>
      <c r="C260" s="36"/>
      <c r="F260" s="33" t="str">
        <f aca="true">IF(G260="", IF(I260="","",(INDIRECT("N" &amp; ROW() - 1) - M260)),IF(I260="", "", INDIRECT("N" &amp; ROW() - 1) - M260))</f>
        <v/>
      </c>
      <c r="H260" s="34" t="str">
        <f aca="true">IF(I260 = "-", INDIRECT("C" &amp; ROW() - 1) ,"")</f>
        <v/>
      </c>
      <c r="P260" s="35"/>
    </row>
    <row r="261" customFormat="false" ht="13.5" hidden="false" customHeight="true" outlineLevel="0" collapsed="false">
      <c r="B261" s="36"/>
      <c r="C261" s="36"/>
      <c r="F261" s="33" t="str">
        <f aca="true">IF(G261="", IF(I261="","",(INDIRECT("N" &amp; ROW() - 1) - M261)),IF(I261="", "", INDIRECT("N" &amp; ROW() - 1) - M261))</f>
        <v/>
      </c>
      <c r="H261" s="34" t="str">
        <f aca="true">IF(I261 = "-", INDIRECT("C" &amp; ROW() - 1) ,"")</f>
        <v/>
      </c>
      <c r="P261" s="35"/>
    </row>
    <row r="262" customFormat="false" ht="13.5" hidden="false" customHeight="true" outlineLevel="0" collapsed="false">
      <c r="B262" s="36"/>
      <c r="C262" s="36"/>
      <c r="F262" s="33" t="str">
        <f aca="true">IF(G262="", IF(I262="","",(INDIRECT("N" &amp; ROW() - 1) - M262)),IF(I262="", "", INDIRECT("N" &amp; ROW() - 1) - M262))</f>
        <v/>
      </c>
      <c r="H262" s="34" t="str">
        <f aca="true">IF(I262 = "-", INDIRECT("C" &amp; ROW() - 1) ,"")</f>
        <v/>
      </c>
      <c r="P262" s="35"/>
    </row>
    <row r="263" customFormat="false" ht="13.5" hidden="false" customHeight="true" outlineLevel="0" collapsed="false">
      <c r="B263" s="36"/>
      <c r="C263" s="36"/>
      <c r="F263" s="33" t="str">
        <f aca="true">IF(G263="", IF(I263="","",(INDIRECT("N" &amp; ROW() - 1) - M263)),IF(I263="", "", INDIRECT("N" &amp; ROW() - 1) - M263))</f>
        <v/>
      </c>
      <c r="H263" s="34" t="str">
        <f aca="true">IF(I263 = "-", INDIRECT("C" &amp; ROW() - 1) ,"")</f>
        <v/>
      </c>
      <c r="P263" s="35"/>
    </row>
    <row r="264" customFormat="false" ht="13.5" hidden="false" customHeight="true" outlineLevel="0" collapsed="false">
      <c r="B264" s="36"/>
      <c r="C264" s="36"/>
      <c r="F264" s="33" t="str">
        <f aca="true">IF(G264="", IF(I264="","",(INDIRECT("N" &amp; ROW() - 1) - M264)),IF(I264="", "", INDIRECT("N" &amp; ROW() - 1) - M264))</f>
        <v/>
      </c>
      <c r="H264" s="34" t="str">
        <f aca="true">IF(I264 = "-", INDIRECT("C" &amp; ROW() - 1) ,"")</f>
        <v/>
      </c>
      <c r="P264" s="35"/>
    </row>
    <row r="265" customFormat="false" ht="13.5" hidden="false" customHeight="true" outlineLevel="0" collapsed="false">
      <c r="B265" s="36"/>
      <c r="C265" s="36"/>
      <c r="F265" s="33" t="str">
        <f aca="true">IF(G265="", IF(I265="","",(INDIRECT("N" &amp; ROW() - 1) - M265)),IF(I265="", "", INDIRECT("N" &amp; ROW() - 1) - M265))</f>
        <v/>
      </c>
      <c r="H265" s="34" t="str">
        <f aca="true">IF(I265 = "-", INDIRECT("C" &amp; ROW() - 1) ,"")</f>
        <v/>
      </c>
      <c r="P265" s="35"/>
    </row>
    <row r="266" customFormat="false" ht="13.5" hidden="false" customHeight="true" outlineLevel="0" collapsed="false">
      <c r="B266" s="36"/>
      <c r="C266" s="36"/>
      <c r="F266" s="33" t="str">
        <f aca="true">IF(G266="", IF(I266="","",(INDIRECT("N" &amp; ROW() - 1) - M266)),IF(I266="", "", INDIRECT("N" &amp; ROW() - 1) - M266))</f>
        <v/>
      </c>
      <c r="H266" s="34" t="str">
        <f aca="true">IF(I266 = "-", INDIRECT("C" &amp; ROW() - 1) ,"")</f>
        <v/>
      </c>
      <c r="P266" s="35"/>
    </row>
    <row r="267" customFormat="false" ht="13.5" hidden="false" customHeight="true" outlineLevel="0" collapsed="false">
      <c r="B267" s="36"/>
      <c r="C267" s="36"/>
      <c r="F267" s="33" t="str">
        <f aca="true">IF(G267="", IF(I267="","",(INDIRECT("N" &amp; ROW() - 1) - M267)),IF(I267="", "", INDIRECT("N" &amp; ROW() - 1) - M267))</f>
        <v/>
      </c>
      <c r="H267" s="34" t="str">
        <f aca="true">IF(I267 = "-", INDIRECT("C" &amp; ROW() - 1) ,"")</f>
        <v/>
      </c>
      <c r="P267" s="35"/>
    </row>
    <row r="268" customFormat="false" ht="13.5" hidden="false" customHeight="true" outlineLevel="0" collapsed="false">
      <c r="B268" s="36"/>
      <c r="C268" s="36"/>
      <c r="H268" s="34" t="str">
        <f aca="true">IF(I268 = "-", INDIRECT("C" &amp; ROW() - 1) ,"")</f>
        <v/>
      </c>
    </row>
    <row r="269" customFormat="false" ht="13.5" hidden="false" customHeight="true" outlineLevel="0" collapsed="false">
      <c r="B269" s="36"/>
      <c r="C269" s="36"/>
      <c r="H269" s="34" t="str">
        <f aca="true">IF(I269 = "-", INDIRECT("C" &amp; ROW() - 1) ,"")</f>
        <v/>
      </c>
    </row>
    <row r="270" customFormat="false" ht="13.5" hidden="false" customHeight="true" outlineLevel="0" collapsed="false">
      <c r="B270" s="36"/>
      <c r="C270" s="36"/>
      <c r="H270" s="34" t="str">
        <f aca="true">IF(I270 = "-", INDIRECT("C" &amp; ROW() - 1) ,"")</f>
        <v/>
      </c>
    </row>
    <row r="271" customFormat="false" ht="13.5" hidden="false" customHeight="true" outlineLevel="0" collapsed="false">
      <c r="B271" s="36"/>
      <c r="C271" s="36"/>
      <c r="H271" s="34" t="str">
        <f aca="true">IF(I271 = "-", INDIRECT("C" &amp; ROW() - 1) ,"")</f>
        <v/>
      </c>
    </row>
    <row r="272" customFormat="false" ht="13.5" hidden="false" customHeight="true" outlineLevel="0" collapsed="false">
      <c r="B272" s="36"/>
      <c r="C272" s="36"/>
      <c r="H272" s="34" t="str">
        <f aca="true">IF(I272 = "-", INDIRECT("C" &amp; ROW() - 1) ,"")</f>
        <v/>
      </c>
    </row>
    <row r="273" customFormat="false" ht="13.5" hidden="false" customHeight="true" outlineLevel="0" collapsed="false">
      <c r="B273" s="36"/>
      <c r="C273" s="36"/>
      <c r="H273" s="34" t="str">
        <f aca="true">IF(I273 = "-", INDIRECT("C" &amp; ROW() - 1) ,"")</f>
        <v/>
      </c>
    </row>
    <row r="274" customFormat="false" ht="13.5" hidden="false" customHeight="true" outlineLevel="0" collapsed="false">
      <c r="B274" s="36"/>
      <c r="C274" s="36"/>
      <c r="H274" s="34" t="str">
        <f aca="true">IF(I274 = "-", INDIRECT("C" &amp; ROW() - 1) ,"")</f>
        <v/>
      </c>
    </row>
    <row r="275" customFormat="false" ht="13.5" hidden="false" customHeight="true" outlineLevel="0" collapsed="false">
      <c r="B275" s="36"/>
      <c r="C275" s="36"/>
      <c r="H275" s="34" t="str">
        <f aca="true">IF(I275 = "-", INDIRECT("C" &amp; ROW() - 1) ,"")</f>
        <v/>
      </c>
    </row>
    <row r="276" customFormat="false" ht="13.5" hidden="false" customHeight="true" outlineLevel="0" collapsed="false">
      <c r="B276" s="36"/>
      <c r="C276" s="36"/>
      <c r="H276" s="34" t="str">
        <f aca="true">IF(I276 = "-", INDIRECT("C" &amp; ROW() - 1) ,"")</f>
        <v/>
      </c>
    </row>
    <row r="277" customFormat="false" ht="13.5" hidden="false" customHeight="true" outlineLevel="0" collapsed="false">
      <c r="B277" s="36"/>
      <c r="C277" s="36"/>
      <c r="H277" s="34" t="str">
        <f aca="true">IF(I277 = "-", INDIRECT("C" &amp; ROW() - 1) ,"")</f>
        <v/>
      </c>
    </row>
    <row r="278" customFormat="false" ht="13.5" hidden="false" customHeight="true" outlineLevel="0" collapsed="false">
      <c r="B278" s="36"/>
      <c r="C278" s="36"/>
      <c r="H278" s="34" t="str">
        <f aca="true">IF(I278 = "-", INDIRECT("C" &amp; ROW() - 1) ,"")</f>
        <v/>
      </c>
    </row>
    <row r="279" customFormat="false" ht="13.5" hidden="false" customHeight="true" outlineLevel="0" collapsed="false">
      <c r="B279" s="36"/>
      <c r="C279" s="36"/>
      <c r="H279" s="34" t="str">
        <f aca="true">IF(I279 = "-", INDIRECT("C" &amp; ROW() - 1) ,"")</f>
        <v/>
      </c>
    </row>
    <row r="280" customFormat="false" ht="13.5" hidden="false" customHeight="true" outlineLevel="0" collapsed="false">
      <c r="B280" s="36"/>
      <c r="C280" s="36"/>
      <c r="H280" s="34" t="str">
        <f aca="true">IF(I280 = "-", INDIRECT("C" &amp; ROW() - 1) ,"")</f>
        <v/>
      </c>
    </row>
    <row r="281" customFormat="false" ht="13.5" hidden="false" customHeight="true" outlineLevel="0" collapsed="false">
      <c r="B281" s="36"/>
      <c r="C281" s="36"/>
      <c r="H281" s="34" t="str">
        <f aca="true">IF(I281 = "-", INDIRECT("C" &amp; ROW() - 1) ,"")</f>
        <v/>
      </c>
    </row>
    <row r="282" customFormat="false" ht="13.5" hidden="false" customHeight="true" outlineLevel="0" collapsed="false">
      <c r="B282" s="36"/>
      <c r="C282" s="36"/>
      <c r="H282" s="34" t="str">
        <f aca="true">IF(I282 = "-", INDIRECT("C" &amp; ROW() - 1) ,"")</f>
        <v/>
      </c>
    </row>
    <row r="283" customFormat="false" ht="13.5" hidden="false" customHeight="true" outlineLevel="0" collapsed="false">
      <c r="B283" s="36"/>
      <c r="C283" s="36"/>
      <c r="H283" s="34" t="str">
        <f aca="true">IF(I283 = "-", INDIRECT("C" &amp; ROW() - 1) ,"")</f>
        <v/>
      </c>
    </row>
    <row r="284" customFormat="false" ht="13.5" hidden="false" customHeight="true" outlineLevel="0" collapsed="false">
      <c r="B284" s="36"/>
      <c r="C284" s="36"/>
      <c r="H284" s="34" t="str">
        <f aca="true">IF(I284 = "-", INDIRECT("C" &amp; ROW() - 1) ,"")</f>
        <v/>
      </c>
    </row>
    <row r="285" customFormat="false" ht="13.5" hidden="false" customHeight="true" outlineLevel="0" collapsed="false">
      <c r="B285" s="36"/>
      <c r="C285" s="36"/>
      <c r="H285" s="34" t="str">
        <f aca="true">IF(I285 = "-", INDIRECT("C" &amp; ROW() - 1) ,"")</f>
        <v/>
      </c>
    </row>
    <row r="286" customFormat="false" ht="13.5" hidden="false" customHeight="true" outlineLevel="0" collapsed="false">
      <c r="B286" s="36"/>
      <c r="C286" s="36"/>
      <c r="H286" s="34" t="str">
        <f aca="true">IF(I286 = "-", INDIRECT("C" &amp; ROW() - 1) ,"")</f>
        <v/>
      </c>
    </row>
    <row r="287" customFormat="false" ht="13.5" hidden="false" customHeight="true" outlineLevel="0" collapsed="false">
      <c r="B287" s="36"/>
      <c r="C287" s="36"/>
      <c r="H287" s="34" t="str">
        <f aca="true">IF(I287 = "-", INDIRECT("C" &amp; ROW() - 1) ,"")</f>
        <v/>
      </c>
    </row>
    <row r="288" customFormat="false" ht="13.5" hidden="false" customHeight="true" outlineLevel="0" collapsed="false">
      <c r="B288" s="36"/>
      <c r="C288" s="36"/>
      <c r="H288" s="34" t="str">
        <f aca="true">IF(I288 = "-", INDIRECT("C" &amp; ROW() - 1) ,"")</f>
        <v/>
      </c>
    </row>
    <row r="289" customFormat="false" ht="13.5" hidden="false" customHeight="true" outlineLevel="0" collapsed="false">
      <c r="B289" s="36"/>
      <c r="C289" s="36"/>
      <c r="H289" s="34" t="str">
        <f aca="true">IF(I289 = "-", INDIRECT("C" &amp; ROW() - 1) ,"")</f>
        <v/>
      </c>
    </row>
    <row r="290" customFormat="false" ht="13.5" hidden="false" customHeight="true" outlineLevel="0" collapsed="false">
      <c r="B290" s="36"/>
      <c r="C290" s="36"/>
      <c r="H290" s="34" t="str">
        <f aca="true">IF(I290 = "-", INDIRECT("C" &amp; ROW() - 1) ,"")</f>
        <v/>
      </c>
    </row>
    <row r="291" customFormat="false" ht="13.5" hidden="false" customHeight="true" outlineLevel="0" collapsed="false">
      <c r="B291" s="36"/>
      <c r="C291" s="36"/>
      <c r="H291" s="34" t="str">
        <f aca="true">IF(I291 = "-", INDIRECT("C" &amp; ROW() - 1) ,"")</f>
        <v/>
      </c>
    </row>
    <row r="292" customFormat="false" ht="13.5" hidden="false" customHeight="true" outlineLevel="0" collapsed="false">
      <c r="B292" s="36"/>
      <c r="C292" s="36"/>
      <c r="H292" s="34" t="str">
        <f aca="true">IF(I292 = "-", INDIRECT("C" &amp; ROW() - 1) ,"")</f>
        <v/>
      </c>
    </row>
    <row r="293" customFormat="false" ht="13.5" hidden="false" customHeight="true" outlineLevel="0" collapsed="false">
      <c r="B293" s="36"/>
      <c r="C293" s="36"/>
      <c r="H293" s="34" t="str">
        <f aca="true">IF(I293 = "-", INDIRECT("C" &amp; ROW() - 1) ,"")</f>
        <v/>
      </c>
    </row>
    <row r="294" customFormat="false" ht="13.5" hidden="false" customHeight="true" outlineLevel="0" collapsed="false">
      <c r="B294" s="36"/>
      <c r="C294" s="36"/>
      <c r="H294" s="34" t="str">
        <f aca="true">IF(I294 = "-", INDIRECT("C" &amp; ROW() - 1) ,"")</f>
        <v/>
      </c>
    </row>
    <row r="295" customFormat="false" ht="13.5" hidden="false" customHeight="true" outlineLevel="0" collapsed="false">
      <c r="B295" s="36"/>
      <c r="C295" s="36"/>
      <c r="H295" s="34" t="str">
        <f aca="true">IF(I295 = "-", INDIRECT("C" &amp; ROW() - 1) ,"")</f>
        <v/>
      </c>
    </row>
    <row r="296" customFormat="false" ht="13.5" hidden="false" customHeight="true" outlineLevel="0" collapsed="false">
      <c r="B296" s="36"/>
      <c r="C296" s="36"/>
      <c r="H296" s="34" t="str">
        <f aca="true">IF(I296 = "-", INDIRECT("C" &amp; ROW() - 1) ,"")</f>
        <v/>
      </c>
    </row>
    <row r="297" customFormat="false" ht="13.5" hidden="false" customHeight="true" outlineLevel="0" collapsed="false">
      <c r="B297" s="36"/>
      <c r="C297" s="36"/>
      <c r="H297" s="34" t="str">
        <f aca="true">IF(I297 = "-", INDIRECT("C" &amp; ROW() - 1) ,"")</f>
        <v/>
      </c>
    </row>
    <row r="298" customFormat="false" ht="13.5" hidden="false" customHeight="true" outlineLevel="0" collapsed="false">
      <c r="B298" s="36"/>
      <c r="C298" s="36"/>
      <c r="H298" s="34" t="str">
        <f aca="true">IF(I298 = "-", INDIRECT("C" &amp; ROW() - 1) ,"")</f>
        <v/>
      </c>
    </row>
    <row r="299" customFormat="false" ht="13.5" hidden="false" customHeight="true" outlineLevel="0" collapsed="false">
      <c r="B299" s="36"/>
      <c r="C299" s="36"/>
      <c r="H299" s="34" t="str">
        <f aca="true">IF(I299 = "-", INDIRECT("C" &amp; ROW() - 1) ,"")</f>
        <v/>
      </c>
    </row>
    <row r="300" customFormat="false" ht="13.5" hidden="false" customHeight="true" outlineLevel="0" collapsed="false">
      <c r="B300" s="36"/>
      <c r="C300" s="36"/>
      <c r="H300" s="34" t="str">
        <f aca="true">IF(I300 = "-", INDIRECT("C" &amp; ROW() - 1) ,"")</f>
        <v/>
      </c>
    </row>
    <row r="301" customFormat="false" ht="13.5" hidden="false" customHeight="true" outlineLevel="0" collapsed="false">
      <c r="B301" s="36"/>
      <c r="C301" s="36"/>
      <c r="H301" s="34" t="str">
        <f aca="true">IF(I301 = "-", INDIRECT("C" &amp; ROW() - 1) ,"")</f>
        <v/>
      </c>
    </row>
    <row r="302" customFormat="false" ht="13.5" hidden="false" customHeight="true" outlineLevel="0" collapsed="false">
      <c r="B302" s="36"/>
      <c r="C302" s="36"/>
      <c r="H302" s="34" t="str">
        <f aca="true">IF(I302 = "-", INDIRECT("C" &amp; ROW() - 1) ,"")</f>
        <v/>
      </c>
    </row>
    <row r="303" customFormat="false" ht="13.5" hidden="false" customHeight="true" outlineLevel="0" collapsed="false">
      <c r="B303" s="36"/>
      <c r="C303" s="36"/>
      <c r="H303" s="34" t="str">
        <f aca="true">IF(I303 = "-", INDIRECT("C" &amp; ROW() - 1) ,"")</f>
        <v/>
      </c>
    </row>
    <row r="304" customFormat="false" ht="13.5" hidden="false" customHeight="true" outlineLevel="0" collapsed="false">
      <c r="B304" s="36"/>
      <c r="C304" s="36"/>
      <c r="H304" s="34" t="str">
        <f aca="true">IF(I304 = "-", INDIRECT("C" &amp; ROW() - 1) ,"")</f>
        <v/>
      </c>
    </row>
    <row r="305" customFormat="false" ht="13.5" hidden="false" customHeight="true" outlineLevel="0" collapsed="false">
      <c r="B305" s="36"/>
      <c r="C305" s="36"/>
      <c r="H305" s="34" t="str">
        <f aca="true">IF(I305 = "-", INDIRECT("C" &amp; ROW() - 1) ,"")</f>
        <v/>
      </c>
    </row>
    <row r="306" customFormat="false" ht="13.5" hidden="false" customHeight="true" outlineLevel="0" collapsed="false">
      <c r="B306" s="36"/>
      <c r="C306" s="36"/>
      <c r="H306" s="34" t="str">
        <f aca="true">IF(I306 = "-", INDIRECT("C" &amp; ROW() - 1) ,"")</f>
        <v/>
      </c>
    </row>
    <row r="307" customFormat="false" ht="13.5" hidden="false" customHeight="true" outlineLevel="0" collapsed="false">
      <c r="B307" s="36"/>
      <c r="C307" s="36"/>
      <c r="H307" s="34" t="str">
        <f aca="true">IF(I307 = "-", INDIRECT("C" &amp; ROW() - 1) ,"")</f>
        <v/>
      </c>
    </row>
    <row r="308" customFormat="false" ht="13.5" hidden="false" customHeight="true" outlineLevel="0" collapsed="false">
      <c r="B308" s="36"/>
      <c r="C308" s="36"/>
      <c r="H308" s="34" t="str">
        <f aca="true">IF(I308 = "-", INDIRECT("C" &amp; ROW() - 1) ,"")</f>
        <v/>
      </c>
    </row>
    <row r="309" customFormat="false" ht="13.5" hidden="false" customHeight="true" outlineLevel="0" collapsed="false">
      <c r="B309" s="36"/>
      <c r="C309" s="36"/>
      <c r="H309" s="34" t="str">
        <f aca="true">IF(I309 = "-", INDIRECT("C" &amp; ROW() - 1) ,"")</f>
        <v/>
      </c>
    </row>
    <row r="310" customFormat="false" ht="13.5" hidden="false" customHeight="true" outlineLevel="0" collapsed="false">
      <c r="B310" s="36"/>
      <c r="C310" s="36"/>
      <c r="H310" s="34" t="str">
        <f aca="true">IF(I310 = "-", INDIRECT("C" &amp; ROW() - 1) ,"")</f>
        <v/>
      </c>
    </row>
    <row r="311" customFormat="false" ht="13.5" hidden="false" customHeight="true" outlineLevel="0" collapsed="false">
      <c r="B311" s="36"/>
      <c r="C311" s="36"/>
      <c r="H311" s="34" t="str">
        <f aca="true">IF(I311 = "-", INDIRECT("C" &amp; ROW() - 1) ,"")</f>
        <v/>
      </c>
    </row>
    <row r="312" customFormat="false" ht="13.5" hidden="false" customHeight="true" outlineLevel="0" collapsed="false">
      <c r="B312" s="36"/>
      <c r="C312" s="36"/>
      <c r="H312" s="34" t="str">
        <f aca="true">IF(I312 = "-", INDIRECT("C" &amp; ROW() - 1) ,"")</f>
        <v/>
      </c>
    </row>
    <row r="313" customFormat="false" ht="13.5" hidden="false" customHeight="true" outlineLevel="0" collapsed="false">
      <c r="B313" s="36"/>
      <c r="C313" s="36"/>
      <c r="H313" s="34" t="str">
        <f aca="true">IF(I313 = "-", INDIRECT("C" &amp; ROW() - 1) ,"")</f>
        <v/>
      </c>
    </row>
    <row r="314" customFormat="false" ht="13.5" hidden="false" customHeight="true" outlineLevel="0" collapsed="false">
      <c r="B314" s="36"/>
      <c r="C314" s="36"/>
      <c r="H314" s="34" t="str">
        <f aca="true">IF(I314 = "-", INDIRECT("C" &amp; ROW() - 1) ,"")</f>
        <v/>
      </c>
    </row>
    <row r="315" customFormat="false" ht="13.5" hidden="false" customHeight="true" outlineLevel="0" collapsed="false">
      <c r="B315" s="36"/>
      <c r="C315" s="36"/>
      <c r="H315" s="34" t="str">
        <f aca="true">IF(I315 = "-", INDIRECT("C" &amp; ROW() - 1) ,"")</f>
        <v/>
      </c>
    </row>
    <row r="316" customFormat="false" ht="13.5" hidden="false" customHeight="true" outlineLevel="0" collapsed="false">
      <c r="B316" s="36"/>
      <c r="C316" s="36"/>
      <c r="H316" s="34" t="str">
        <f aca="true">IF(I316 = "-", INDIRECT("C" &amp; ROW() - 1) ,"")</f>
        <v/>
      </c>
    </row>
    <row r="317" customFormat="false" ht="13.5" hidden="false" customHeight="true" outlineLevel="0" collapsed="false">
      <c r="H317" s="34" t="str">
        <f aca="true">IF(I317 = "-", INDIRECT("C" &amp; ROW() - 1) ,"")</f>
        <v/>
      </c>
    </row>
    <row r="318" customFormat="false" ht="13.5" hidden="false" customHeight="true" outlineLevel="0" collapsed="false">
      <c r="H318" s="34" t="str">
        <f aca="true">IF(I318 = "-", INDIRECT("C" &amp; ROW() - 1) ,"")</f>
        <v/>
      </c>
    </row>
    <row r="319" customFormat="false" ht="13.5" hidden="false" customHeight="true" outlineLevel="0" collapsed="false">
      <c r="H319" s="34" t="str">
        <f aca="true">IF(I319 = "-", INDIRECT("C" &amp; ROW() - 1) ,"")</f>
        <v/>
      </c>
    </row>
    <row r="320" customFormat="false" ht="13.5" hidden="false" customHeight="true" outlineLevel="0" collapsed="false">
      <c r="H320" s="34" t="str">
        <f aca="true">IF(I320 = "-", INDIRECT("C" &amp; ROW() - 1) ,"")</f>
        <v/>
      </c>
    </row>
    <row r="321" customFormat="false" ht="13.5" hidden="false" customHeight="true" outlineLevel="0" collapsed="false">
      <c r="H321" s="34" t="str">
        <f aca="true">IF(I321 = "-", INDIRECT("C" &amp; ROW() - 1) ,"")</f>
        <v/>
      </c>
    </row>
    <row r="322" customFormat="false" ht="13.5" hidden="false" customHeight="true" outlineLevel="0" collapsed="false">
      <c r="H322" s="34" t="str">
        <f aca="true">IF(I322 = "-", INDIRECT("C" &amp; ROW() - 1) ,"")</f>
        <v/>
      </c>
    </row>
    <row r="323" customFormat="false" ht="13.5" hidden="false" customHeight="true" outlineLevel="0" collapsed="false">
      <c r="H323" s="34" t="str">
        <f aca="true">IF(I323 = "-", INDIRECT("C" &amp; ROW() - 1) ,"")</f>
        <v/>
      </c>
    </row>
    <row r="324" customFormat="false" ht="13.5" hidden="false" customHeight="true" outlineLevel="0" collapsed="false">
      <c r="H324" s="34" t="str">
        <f aca="true">IF(I324 = "-", INDIRECT("C" &amp; ROW() - 1) ,"")</f>
        <v/>
      </c>
    </row>
    <row r="325" customFormat="false" ht="13.5" hidden="false" customHeight="true" outlineLevel="0" collapsed="false">
      <c r="H325" s="34" t="str">
        <f aca="true">IF(I325 = "-", INDIRECT("C" &amp; ROW() - 1) ,"")</f>
        <v/>
      </c>
    </row>
    <row r="326" customFormat="false" ht="13.5" hidden="false" customHeight="true" outlineLevel="0" collapsed="false">
      <c r="H326" s="34" t="str">
        <f aca="true">IF(I326 = "-", INDIRECT("C" &amp; ROW() - 1) ,"")</f>
        <v/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P1:P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F2">
    <cfRule type="expression" priority="24" aboveAverage="0" equalAverage="0" bottom="0" percent="0" rank="0" text="" dxfId="5">
      <formula>SUMIF(F3:F123,"&gt;0")-SUMIF(F3:F123,"&lt;0")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fals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false" errorStyle="stop" operator="between" showDropDown="false" showErrorMessage="true" showInputMessage="true" sqref="D3:D60" type="list">
      <formula1>SKU!$A$1:$A$137</formula1>
      <formula2>0</formula2>
    </dataValidation>
    <dataValidation allowBlank="fals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38" t="s">
        <v>386</v>
      </c>
      <c r="B1" s="38" t="s">
        <v>386</v>
      </c>
      <c r="C1" s="38" t="s">
        <v>386</v>
      </c>
    </row>
    <row r="2" customFormat="false" ht="14.25" hidden="false" customHeight="false" outlineLevel="0" collapsed="false">
      <c r="A2" s="38" t="s">
        <v>53</v>
      </c>
      <c r="B2" s="38" t="s">
        <v>348</v>
      </c>
      <c r="C2" s="38" t="n">
        <v>450</v>
      </c>
    </row>
    <row r="3" customFormat="false" ht="14.25" hidden="false" customHeight="false" outlineLevel="0" collapsed="false">
      <c r="A3" s="38" t="s">
        <v>54</v>
      </c>
      <c r="B3" s="38" t="s">
        <v>348</v>
      </c>
      <c r="C3" s="38" t="n">
        <v>450</v>
      </c>
    </row>
    <row r="4" customFormat="false" ht="14.25" hidden="false" customHeight="false" outlineLevel="0" collapsed="false">
      <c r="A4" s="38" t="s">
        <v>63</v>
      </c>
      <c r="B4" s="38" t="s">
        <v>348</v>
      </c>
      <c r="C4" s="38" t="n">
        <v>450</v>
      </c>
    </row>
    <row r="5" customFormat="false" ht="14.25" hidden="false" customHeight="false" outlineLevel="0" collapsed="false">
      <c r="A5" s="38" t="s">
        <v>62</v>
      </c>
      <c r="B5" s="38" t="s">
        <v>348</v>
      </c>
      <c r="C5" s="38" t="n">
        <v>450</v>
      </c>
    </row>
    <row r="6" customFormat="false" ht="14.25" hidden="false" customHeight="false" outlineLevel="0" collapsed="false">
      <c r="A6" s="38" t="s">
        <v>387</v>
      </c>
      <c r="B6" s="38" t="s">
        <v>348</v>
      </c>
      <c r="C6" s="38" t="n">
        <v>450</v>
      </c>
    </row>
    <row r="7" customFormat="false" ht="14.25" hidden="false" customHeight="false" outlineLevel="0" collapsed="false">
      <c r="A7" s="38" t="s">
        <v>58</v>
      </c>
      <c r="B7" s="38" t="s">
        <v>365</v>
      </c>
      <c r="C7" s="38" t="n">
        <v>350</v>
      </c>
    </row>
    <row r="8" customFormat="false" ht="14.25" hidden="false" customHeight="false" outlineLevel="0" collapsed="false">
      <c r="A8" s="38" t="s">
        <v>388</v>
      </c>
      <c r="B8" s="38" t="s">
        <v>389</v>
      </c>
      <c r="C8" s="38" t="n">
        <v>350</v>
      </c>
    </row>
    <row r="9" customFormat="false" ht="14.25" hidden="false" customHeight="false" outlineLevel="0" collapsed="false">
      <c r="A9" s="38" t="s">
        <v>61</v>
      </c>
      <c r="B9" s="38" t="s">
        <v>344</v>
      </c>
      <c r="C9" s="38" t="n">
        <v>500</v>
      </c>
    </row>
    <row r="10" customFormat="false" ht="14.25" hidden="false" customHeight="false" outlineLevel="0" collapsed="false">
      <c r="A10" s="38" t="s">
        <v>390</v>
      </c>
      <c r="B10" s="38" t="s">
        <v>344</v>
      </c>
      <c r="C10" s="38" t="n">
        <v>500</v>
      </c>
    </row>
    <row r="11" customFormat="false" ht="14.25" hidden="false" customHeight="false" outlineLevel="0" collapsed="false">
      <c r="A11" s="38" t="s">
        <v>56</v>
      </c>
      <c r="B11" s="38" t="s">
        <v>344</v>
      </c>
      <c r="C11" s="38" t="n">
        <v>500</v>
      </c>
    </row>
    <row r="12" customFormat="false" ht="14.25" hidden="false" customHeight="false" outlineLevel="0" collapsed="false">
      <c r="A12" s="38" t="s">
        <v>55</v>
      </c>
      <c r="B12" s="38" t="s">
        <v>348</v>
      </c>
      <c r="C12" s="38" t="n">
        <v>450</v>
      </c>
    </row>
    <row r="13" customFormat="false" ht="14.25" hidden="false" customHeight="false" outlineLevel="0" collapsed="false">
      <c r="A13" s="38" t="s">
        <v>59</v>
      </c>
      <c r="B13" s="38" t="s">
        <v>365</v>
      </c>
      <c r="C13" s="38" t="n">
        <v>350</v>
      </c>
    </row>
    <row r="14" customFormat="false" ht="14.25" hidden="false" customHeight="false" outlineLevel="0" collapsed="false">
      <c r="A14" s="38" t="s">
        <v>57</v>
      </c>
      <c r="B14" s="38" t="s">
        <v>348</v>
      </c>
      <c r="C14" s="38" t="n">
        <v>450</v>
      </c>
    </row>
    <row r="15" customFormat="false" ht="14.25" hidden="false" customHeight="false" outlineLevel="0" collapsed="false">
      <c r="A15" s="38" t="s">
        <v>64</v>
      </c>
      <c r="B15" s="38" t="s">
        <v>348</v>
      </c>
      <c r="C15" s="38" t="n">
        <v>450</v>
      </c>
    </row>
    <row r="16" customFormat="false" ht="14.25" hidden="false" customHeight="false" outlineLevel="0" collapsed="false">
      <c r="A16" s="38" t="s">
        <v>66</v>
      </c>
      <c r="B16" s="38" t="s">
        <v>357</v>
      </c>
      <c r="C16" s="38" t="n">
        <v>350</v>
      </c>
    </row>
    <row r="17" customFormat="false" ht="14.25" hidden="false" customHeight="false" outlineLevel="0" collapsed="false">
      <c r="A17" s="38" t="s">
        <v>65</v>
      </c>
      <c r="B17" s="38" t="s">
        <v>357</v>
      </c>
      <c r="C17" s="38" t="n">
        <v>350</v>
      </c>
    </row>
    <row r="18" customFormat="false" ht="14.25" hidden="false" customHeight="false" outlineLevel="0" collapsed="false">
      <c r="A18" s="38" t="s">
        <v>391</v>
      </c>
      <c r="B18" s="38" t="s">
        <v>392</v>
      </c>
      <c r="C18" s="38" t="n">
        <v>350</v>
      </c>
    </row>
    <row r="19" customFormat="false" ht="14.25" hidden="false" customHeight="false" outlineLevel="0" collapsed="false">
      <c r="A19" s="38" t="s">
        <v>393</v>
      </c>
      <c r="B19" s="38" t="s">
        <v>392</v>
      </c>
      <c r="C19" s="38" t="n">
        <v>350</v>
      </c>
    </row>
    <row r="20" customFormat="false" ht="14.25" hidden="false" customHeight="false" outlineLevel="0" collapsed="false">
      <c r="A20" s="38" t="s">
        <v>394</v>
      </c>
      <c r="B20" s="38" t="s">
        <v>395</v>
      </c>
      <c r="C20" s="38" t="n">
        <v>350</v>
      </c>
    </row>
    <row r="21" customFormat="false" ht="14.25" hidden="false" customHeight="false" outlineLevel="0" collapsed="false">
      <c r="A21" s="38" t="s">
        <v>396</v>
      </c>
      <c r="B21" s="38" t="s">
        <v>363</v>
      </c>
      <c r="C21" s="38" t="n">
        <v>350</v>
      </c>
    </row>
    <row r="22" customFormat="false" ht="14.25" hidden="false" customHeight="false" outlineLevel="0" collapsed="false">
      <c r="A22" s="38" t="s">
        <v>397</v>
      </c>
      <c r="B22" s="38" t="s">
        <v>363</v>
      </c>
      <c r="C22" s="38" t="n">
        <v>350</v>
      </c>
    </row>
    <row r="23" customFormat="false" ht="14.25" hidden="false" customHeight="false" outlineLevel="0" collapsed="false">
      <c r="A23" s="38" t="s">
        <v>69</v>
      </c>
      <c r="B23" s="38" t="s">
        <v>363</v>
      </c>
      <c r="C23" s="38" t="n">
        <v>350</v>
      </c>
    </row>
    <row r="24" customFormat="false" ht="14.25" hidden="false" customHeight="false" outlineLevel="0" collapsed="false">
      <c r="A24" s="38" t="s">
        <v>70</v>
      </c>
      <c r="B24" s="38" t="s">
        <v>363</v>
      </c>
      <c r="C24" s="38" t="n">
        <v>350</v>
      </c>
    </row>
    <row r="25" customFormat="false" ht="14.25" hidden="false" customHeight="false" outlineLevel="0" collapsed="false">
      <c r="A25" s="38" t="s">
        <v>398</v>
      </c>
      <c r="B25" s="38" t="s">
        <v>361</v>
      </c>
      <c r="C25" s="38" t="n">
        <v>350</v>
      </c>
    </row>
    <row r="26" customFormat="false" ht="14.25" hidden="false" customHeight="false" outlineLevel="0" collapsed="false">
      <c r="A26" s="38" t="s">
        <v>68</v>
      </c>
      <c r="B26" s="38" t="s">
        <v>361</v>
      </c>
      <c r="C26" s="38" t="n">
        <v>350</v>
      </c>
    </row>
    <row r="27" customFormat="false" ht="14.25" hidden="false" customHeight="false" outlineLevel="0" collapsed="false">
      <c r="A27" s="38" t="s">
        <v>399</v>
      </c>
      <c r="B27" s="38" t="s">
        <v>361</v>
      </c>
      <c r="C27" s="38" t="n">
        <v>350</v>
      </c>
    </row>
    <row r="28" customFormat="false" ht="14.25" hidden="false" customHeight="false" outlineLevel="0" collapsed="false">
      <c r="A28" s="38" t="s">
        <v>67</v>
      </c>
      <c r="B28" s="38" t="s">
        <v>361</v>
      </c>
      <c r="C28" s="38" t="n">
        <v>350</v>
      </c>
    </row>
    <row r="29" customFormat="false" ht="14.25" hidden="false" customHeight="false" outlineLevel="0" collapsed="false">
      <c r="A29" s="38" t="s">
        <v>60</v>
      </c>
      <c r="B29" s="38" t="s">
        <v>365</v>
      </c>
      <c r="C29" s="38" t="n">
        <v>350</v>
      </c>
    </row>
    <row r="30" customFormat="false" ht="14.25" hidden="false" customHeight="false" outlineLevel="0" collapsed="false">
      <c r="A30" s="38" t="s">
        <v>71</v>
      </c>
      <c r="B30" s="38" t="s">
        <v>365</v>
      </c>
      <c r="C30" s="38" t="n"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69.82"/>
  </cols>
  <sheetData>
    <row r="1" customFormat="false" ht="14.25" hidden="false" customHeight="false" outlineLevel="0" collapsed="false">
      <c r="A1" s="40" t="s">
        <v>386</v>
      </c>
    </row>
    <row r="2" customFormat="false" ht="14.25" hidden="false" customHeight="false" outlineLevel="0" collapsed="false">
      <c r="A2" s="38" t="s">
        <v>363</v>
      </c>
    </row>
    <row r="3" customFormat="false" ht="14.25" hidden="false" customHeight="false" outlineLevel="0" collapsed="false">
      <c r="A3" s="38" t="s">
        <v>361</v>
      </c>
    </row>
    <row r="4" customFormat="false" ht="14.25" hidden="false" customHeight="false" outlineLevel="0" collapsed="false">
      <c r="A4" s="38" t="s">
        <v>392</v>
      </c>
    </row>
    <row r="5" customFormat="false" ht="14.25" hidden="false" customHeight="false" outlineLevel="0" collapsed="false">
      <c r="A5" s="38" t="s">
        <v>389</v>
      </c>
    </row>
    <row r="6" customFormat="false" ht="14.25" hidden="false" customHeight="false" outlineLevel="0" collapsed="false">
      <c r="A6" s="38" t="s">
        <v>365</v>
      </c>
    </row>
    <row r="7" customFormat="false" ht="14.25" hidden="false" customHeight="false" outlineLevel="0" collapsed="false">
      <c r="A7" s="38" t="s">
        <v>357</v>
      </c>
    </row>
    <row r="8" customFormat="false" ht="14.25" hidden="false" customHeight="false" outlineLevel="0" collapsed="false">
      <c r="A8" s="38" t="s">
        <v>344</v>
      </c>
    </row>
    <row r="9" customFormat="false" ht="14.25" hidden="false" customHeight="false" outlineLevel="0" collapsed="false">
      <c r="A9" s="38" t="s">
        <v>348</v>
      </c>
    </row>
    <row r="10" customFormat="false" ht="14.25" hidden="false" customHeight="false" outlineLevel="0" collapsed="false">
      <c r="A10" s="38" t="s">
        <v>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2023-09-05T22:01:24Z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