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<sst xmlns="http://schemas.openxmlformats.org/spreadsheetml/2006/main" count="40" uniqueCount="39">
  <si>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</si>
  <si>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</si>
  <si>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</si>
  <si>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</si>
  <si>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</si>
  <si>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</si>
  <si>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</si>
  <si>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</si>
  <si>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</si>
  <si>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</si>
  <si>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</si>
  <si>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</si>
  <si>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</si>
  <si>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</si>
  <si>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</si>
  <si>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</si>
  <si>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Линия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</si>
  <si>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</si>
  <si>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</si>
  <si>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</si>
  <si>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</si>
  <si>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варки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</si>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</sst>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9" width="15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7" min="6" style="0" width="7.23"/>
    <col collapsed="false" customWidth="true" hidden="false" outlineLevel="0" max="8" min="8" style="10" width="8.33"/>
    <col collapsed="false" customWidth="true" hidden="false" outlineLevel="0" max="9" min="9" style="10" width="6.85"/>
    <col collapsed="false" customWidth="true" hidden="false" outlineLevel="0" max="10" min="10" style="0" width="3"/>
    <col collapsed="false" customWidth="true" hidden="false" outlineLevel="0" max="11" min="11" style="0" width="5"/>
    <col collapsed="false" customWidth="true" hidden="false" outlineLevel="0" max="12" min="12" style="0" width="4"/>
    <col collapsed="false" customWidth="true" hidden="false" outlineLevel="0" max="13" min="13" style="0" width="3.82"/>
    <col collapsed="false" customWidth="true" hidden="false" outlineLevel="0" max="14" min="14" style="0" width="8.27"/>
    <col collapsed="false" customWidth="true" hidden="fals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1" width="5.76"/>
    <col collapsed="false" customWidth="true" hidden="false" outlineLevel="0" max="19" min="19" style="11" width="5.14"/>
  </cols>
  <sheetData>
    <row r="1" customFormat="false" ht="13.8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4" t="s">
        <v>21</v>
      </c>
      <c r="I1" s="14" t="s">
        <v>22</v>
      </c>
      <c r="J1" s="15"/>
      <c r="L1" s="15"/>
      <c r="M1" s="15"/>
      <c r="N1" s="15"/>
      <c r="Q1" s="16"/>
      <c r="R1" s="16"/>
      <c r="S1" s="16"/>
    </row>
    <row r="2" customFormat="false" ht="31.3" hidden="false" customHeight="false" outlineLevel="0" collapsed="false">
      <c r="A2" s="12"/>
      <c r="B2" s="13"/>
      <c r="C2" s="13"/>
      <c r="D2" s="13"/>
      <c r="E2" s="13"/>
      <c r="F2" s="13"/>
      <c r="G2" s="13"/>
      <c r="H2" s="14"/>
      <c r="I2" s="14"/>
      <c r="J2" s="15" t="s">
        <v>23</v>
      </c>
      <c r="L2" s="15" t="s">
        <v>24</v>
      </c>
      <c r="M2" s="15" t="s">
        <v>25</v>
      </c>
      <c r="N2" s="15" t="n">
        <v>0</v>
      </c>
      <c r="Q2" s="16"/>
      <c r="R2" s="16"/>
      <c r="S2" s="16"/>
    </row>
    <row r="3" s="17" customFormat="true" ht="13.8" hidden="false" customHeight="false" outlineLevel="0" collapsed="false">
      <c r="B3" s="18" t="str">
        <f aca="false">IF(D3="","",VLOOKUP(D3, 'SKU Маскарпоне'!$A$1:$B$150, 2, 0))</f>
        <v/>
      </c>
      <c r="C3" s="18" t="str">
        <f aca="false">IF(D3="","",VLOOKUP(D3, 'SKU Маскарпоне'!$A$1:$D$150, 4, 0))</f>
        <v/>
      </c>
      <c r="E3" s="19" t="str">
        <f aca="false">IF(D3="-", "-", IF(D3="", "", INT(F3*VLOOKUP(D3, 'SKU Маскарпоне'!$A$1:$C$150, 3, 0))))</f>
        <v/>
      </c>
      <c r="F3" s="20"/>
      <c r="G3" s="21" t="str">
        <f aca="true">IF(J3="","",(INDIRECT("N" &amp; ROW() - 1) - N3))</f>
        <v/>
      </c>
      <c r="H3" s="18"/>
      <c r="I3" s="18" t="str">
        <f aca="true">IF(J3 = "-", INDIRECT("C" &amp; ROW() - 1) ,"")</f>
        <v/>
      </c>
      <c r="K3" s="20" t="str">
        <f aca="true">IF(J3 = "-", -INDIRECT("C" &amp; ROW() - 1),E3)</f>
        <v/>
      </c>
      <c r="L3" s="17" t="n">
        <f aca="true">IF(J3 = "-", SUM(INDIRECT(ADDRESS(2,COLUMN(K3)) &amp; ":" &amp; ADDRESS(ROW(),COLUMN(K3)))), 0)</f>
        <v>0</v>
      </c>
      <c r="M3" s="17" t="n">
        <f aca="false">IF(J3="-",1,0)</f>
        <v>0</v>
      </c>
      <c r="N3" s="17" t="n">
        <f aca="true">IF(L3 = 0, INDIRECT("N" &amp; ROW() - 1), L3)</f>
        <v>0</v>
      </c>
      <c r="R3" s="22" t="str">
        <f aca="true">IF(Q3 = "", "", Q3 / INDIRECT("D" &amp; ROW() - 1) )</f>
        <v/>
      </c>
      <c r="S3" s="22" t="str">
        <f aca="true">IF(J3="-",IF(ISNUMBER(SEARCH(",", INDIRECT("B" &amp; ROW() - 1) )),1,""), "")</f>
        <v/>
      </c>
      <c r="AMJ3" s="0"/>
    </row>
    <row r="4" s="17" customFormat="true" ht="13.8" hidden="false" customHeight="false" outlineLevel="0" collapsed="false">
      <c r="B4" s="18" t="str">
        <f aca="false">IF(D4="","",VLOOKUP(D4, 'SKU Маскарпоне'!$A$1:$B$150, 2, 0))</f>
        <v/>
      </c>
      <c r="C4" s="18" t="str">
        <f aca="false">IF(D4="","",VLOOKUP(D4, 'SKU Маскарпоне'!$A$1:$D$150, 4, 0))</f>
        <v/>
      </c>
      <c r="E4" s="19" t="str">
        <f aca="false">IF(D4="-", "-", IF(D4="", "", INT(F4*VLOOKUP(D4, 'SKU Маскарпоне'!$A$1:$C$150, 3, 0))))</f>
        <v/>
      </c>
      <c r="F4" s="20"/>
      <c r="G4" s="21" t="str">
        <f aca="true">IF(J4="","",(INDIRECT("N" &amp; ROW() - 1) - N4))</f>
        <v/>
      </c>
      <c r="H4" s="18"/>
      <c r="I4" s="18" t="str">
        <f aca="true">IF(J4 = "-", INDIRECT("C" &amp; ROW() - 1) ,"")</f>
        <v/>
      </c>
      <c r="K4" s="20" t="str">
        <f aca="true">IF(J4 = "-", -INDIRECT("C" &amp; ROW() - 1),E4)</f>
        <v/>
      </c>
      <c r="L4" s="17" t="n">
        <f aca="true">IF(J4 = "-", SUM(INDIRECT(ADDRESS(2,COLUMN(K4)) &amp; ":" &amp; ADDRESS(ROW(),COLUMN(K4)))), 0)</f>
        <v>0</v>
      </c>
      <c r="M4" s="17" t="n">
        <f aca="false">IF(J4="-",1,0)</f>
        <v>0</v>
      </c>
      <c r="N4" s="17" t="n">
        <f aca="true">IF(L4 = 0, INDIRECT("N" &amp; ROW() - 1), L4)</f>
        <v>0</v>
      </c>
      <c r="R4" s="22" t="str">
        <f aca="true">IF(Q4 = "", "", Q4 / INDIRECT("D" &amp; ROW() - 1) )</f>
        <v/>
      </c>
      <c r="S4" s="22" t="str">
        <f aca="true">IF(J4="-",IF(ISNUMBER(SEARCH(",", INDIRECT("B" &amp; ROW() - 1) )),1,""), "")</f>
        <v/>
      </c>
      <c r="AMJ4" s="0"/>
    </row>
    <row r="5" s="17" customFormat="true" ht="13.8" hidden="false" customHeight="false" outlineLevel="0" collapsed="false">
      <c r="B5" s="18" t="str">
        <f aca="false">IF(D5="","",VLOOKUP(D5, 'SKU Маскарпоне'!$A$1:$B$150, 2, 0))</f>
        <v/>
      </c>
      <c r="C5" s="18" t="str">
        <f aca="false">IF(D5="","",VLOOKUP(D5, 'SKU Маскарпоне'!$A$1:$D$150, 4, 0))</f>
        <v/>
      </c>
      <c r="E5" s="19" t="str">
        <f aca="false">IF(D5="-", "-", IF(D5="", "", INT(F5*VLOOKUP(D5, 'SKU Маскарпоне'!$A$1:$C$150, 3, 0))))</f>
        <v/>
      </c>
      <c r="F5" s="20"/>
      <c r="G5" s="21" t="str">
        <f aca="true">IF(J5="","",(INDIRECT("N" &amp; ROW() - 1) - N5))</f>
        <v/>
      </c>
      <c r="H5" s="18"/>
      <c r="I5" s="18" t="str">
        <f aca="true">IF(J5 = "-", INDIRECT("C" &amp; ROW() - 1) ,"")</f>
        <v/>
      </c>
      <c r="K5" s="20" t="str">
        <f aca="true">IF(J5 = "-", -INDIRECT("C" &amp; ROW() - 1),E5)</f>
        <v/>
      </c>
      <c r="L5" s="17" t="n">
        <f aca="true">IF(J5 = "-", SUM(INDIRECT(ADDRESS(2,COLUMN(K5)) &amp; ":" &amp; ADDRESS(ROW(),COLUMN(K5)))), 0)</f>
        <v>0</v>
      </c>
      <c r="M5" s="17" t="n">
        <f aca="false">IF(J5="-",1,0)</f>
        <v>0</v>
      </c>
      <c r="N5" s="17" t="n">
        <f aca="true">IF(L5 = 0, INDIRECT("N" &amp; ROW() - 1), L5)</f>
        <v>0</v>
      </c>
      <c r="R5" s="22" t="str">
        <f aca="true">IF(Q5 = "", "", Q5 / INDIRECT("D" &amp; ROW() - 1) )</f>
        <v/>
      </c>
      <c r="S5" s="22" t="str">
        <f aca="true">IF(J5="-",IF(ISNUMBER(SEARCH(",", INDIRECT("B" &amp; ROW() - 1) )),1,""), "")</f>
        <v/>
      </c>
      <c r="AMJ5" s="0"/>
    </row>
    <row r="6" s="17" customFormat="true" ht="13.8" hidden="false" customHeight="false" outlineLevel="0" collapsed="false">
      <c r="B6" s="18" t="str">
        <f aca="false">IF(D6="","",VLOOKUP(D6, 'SKU Маскарпоне'!$A$1:$B$150, 2, 0))</f>
        <v/>
      </c>
      <c r="C6" s="18" t="str">
        <f aca="false">IF(D6="","",VLOOKUP(D6, 'SKU Маскарпоне'!$A$1:$D$150, 4, 0))</f>
        <v/>
      </c>
      <c r="E6" s="19" t="str">
        <f aca="false">IF(D6="-", "-", IF(D6="", "", INT(F6*VLOOKUP(D6, 'SKU Маскарпоне'!$A$1:$C$150, 3, 0))))</f>
        <v/>
      </c>
      <c r="F6" s="20"/>
      <c r="G6" s="21" t="str">
        <f aca="true">IF(J6="","",(INDIRECT("N" &amp; ROW() - 1) - N6))</f>
        <v/>
      </c>
      <c r="H6" s="18"/>
      <c r="I6" s="18" t="str">
        <f aca="true">IF(J6 = "-", INDIRECT("C" &amp; ROW() - 1) ,"")</f>
        <v/>
      </c>
      <c r="K6" s="20" t="str">
        <f aca="true">IF(J6 = "-", -INDIRECT("C" &amp; ROW() - 1),E6)</f>
        <v/>
      </c>
      <c r="L6" s="17" t="n">
        <f aca="true">IF(J6 = "-", SUM(INDIRECT(ADDRESS(2,COLUMN(K6)) &amp; ":" &amp; ADDRESS(ROW(),COLUMN(K6)))), 0)</f>
        <v>0</v>
      </c>
      <c r="M6" s="17" t="n">
        <f aca="false">IF(J6="-",1,0)</f>
        <v>0</v>
      </c>
      <c r="N6" s="17" t="n">
        <f aca="true">IF(L6 = 0, INDIRECT("N" &amp; ROW() - 1), L6)</f>
        <v>0</v>
      </c>
      <c r="R6" s="22" t="str">
        <f aca="true">IF(Q6 = "", "", Q6 / INDIRECT("D" &amp; ROW() - 1) )</f>
        <v/>
      </c>
      <c r="S6" s="22" t="str">
        <f aca="true">IF(J6="-",IF(ISNUMBER(SEARCH(",", INDIRECT("B" &amp; ROW() - 1) )),1,""), "")</f>
        <v/>
      </c>
      <c r="AMJ6" s="0"/>
    </row>
    <row r="7" s="17" customFormat="true" ht="13.8" hidden="false" customHeight="false" outlineLevel="0" collapsed="false">
      <c r="B7" s="18" t="str">
        <f aca="false">IF(D7="","",VLOOKUP(D7, 'SKU Маскарпоне'!$A$1:$B$150, 2, 0))</f>
        <v/>
      </c>
      <c r="C7" s="18" t="str">
        <f aca="false">IF(D7="","",VLOOKUP(D7, 'SKU Маскарпоне'!$A$1:$D$150, 4, 0))</f>
        <v/>
      </c>
      <c r="E7" s="19" t="str">
        <f aca="false">IF(D7="-", "-", IF(D7="", "", INT(F7*VLOOKUP(D7, 'SKU Маскарпоне'!$A$1:$C$150, 3, 0))))</f>
        <v/>
      </c>
      <c r="F7" s="20"/>
      <c r="G7" s="21" t="str">
        <f aca="true">IF(J7="","",(INDIRECT("N" &amp; ROW() - 1) - N7))</f>
        <v/>
      </c>
      <c r="H7" s="18"/>
      <c r="I7" s="18" t="str">
        <f aca="true">IF(J7 = "-", INDIRECT("C" &amp; ROW() - 1) ,"")</f>
        <v/>
      </c>
      <c r="K7" s="20" t="str">
        <f aca="true">IF(J7 = "-", -INDIRECT("C" &amp; ROW() - 1),E7)</f>
        <v/>
      </c>
      <c r="L7" s="17" t="n">
        <f aca="true">IF(J7 = "-", SUM(INDIRECT(ADDRESS(2,COLUMN(K7)) &amp; ":" &amp; ADDRESS(ROW(),COLUMN(K7)))), 0)</f>
        <v>0</v>
      </c>
      <c r="M7" s="17" t="n">
        <f aca="false">IF(J7="-",1,0)</f>
        <v>0</v>
      </c>
      <c r="N7" s="17" t="n">
        <f aca="true">IF(L7 = 0, INDIRECT("N" &amp; ROW() - 1), L7)</f>
        <v>0</v>
      </c>
      <c r="R7" s="22" t="str">
        <f aca="true">IF(Q7 = "", "", Q7 / INDIRECT("D" &amp; ROW() - 1) )</f>
        <v/>
      </c>
      <c r="S7" s="22" t="str">
        <f aca="true">IF(J7="-",IF(ISNUMBER(SEARCH(",", INDIRECT("B" &amp; ROW() - 1) )),1,""), "")</f>
        <v/>
      </c>
      <c r="AMJ7" s="0"/>
    </row>
    <row r="8" s="17" customFormat="true" ht="13.8" hidden="false" customHeight="false" outlineLevel="0" collapsed="false">
      <c r="B8" s="18" t="str">
        <f aca="false">IF(D8="","",VLOOKUP(D8, 'SKU Маскарпоне'!$A$1:$B$150, 2, 0))</f>
        <v/>
      </c>
      <c r="C8" s="18" t="str">
        <f aca="false">IF(D8="","",VLOOKUP(D8, 'SKU Маскарпоне'!$A$1:$D$150, 4, 0))</f>
        <v/>
      </c>
      <c r="E8" s="19" t="str">
        <f aca="false">IF(D8="-", "-", IF(D8="", "", INT(F8*VLOOKUP(D8, 'SKU Маскарпоне'!$A$1:$C$150, 3, 0))))</f>
        <v/>
      </c>
      <c r="F8" s="20"/>
      <c r="G8" s="21" t="str">
        <f aca="true">IF(J8="","",(INDIRECT("N" &amp; ROW() - 1) - N8))</f>
        <v/>
      </c>
      <c r="H8" s="18"/>
      <c r="I8" s="18" t="str">
        <f aca="true">IF(J8 = "-", INDIRECT("C" &amp; ROW() - 1) ,"")</f>
        <v/>
      </c>
      <c r="K8" s="20" t="str">
        <f aca="true">IF(J8 = "-", -INDIRECT("C" &amp; ROW() - 1),E8)</f>
        <v/>
      </c>
      <c r="L8" s="17" t="n">
        <f aca="true">IF(J8 = "-", SUM(INDIRECT(ADDRESS(2,COLUMN(K8)) &amp; ":" &amp; ADDRESS(ROW(),COLUMN(K8)))), 0)</f>
        <v>0</v>
      </c>
      <c r="M8" s="17" t="n">
        <f aca="false">IF(J8="-",1,0)</f>
        <v>0</v>
      </c>
      <c r="N8" s="17" t="n">
        <f aca="true">IF(L8 = 0, INDIRECT("N" &amp; ROW() - 1), L8)</f>
        <v>0</v>
      </c>
      <c r="R8" s="22" t="str">
        <f aca="true">IF(Q8 = "", "", Q8 / INDIRECT("D" &amp; ROW() - 1) )</f>
        <v/>
      </c>
      <c r="S8" s="22" t="str">
        <f aca="true">IF(J8="-",IF(ISNUMBER(SEARCH(",", INDIRECT("B" &amp; ROW() - 1) )),1,""), "")</f>
        <v/>
      </c>
      <c r="AMJ8" s="0"/>
    </row>
    <row r="9" s="17" customFormat="true" ht="13.8" hidden="false" customHeight="false" outlineLevel="0" collapsed="false">
      <c r="B9" s="18" t="str">
        <f aca="false">IF(D9="","",VLOOKUP(D9, 'SKU Маскарпоне'!$A$1:$B$150, 2, 0))</f>
        <v/>
      </c>
      <c r="C9" s="18" t="str">
        <f aca="false">IF(D9="","",VLOOKUP(D9, 'SKU Маскарпоне'!$A$1:$D$150, 4, 0))</f>
        <v/>
      </c>
      <c r="E9" s="19" t="str">
        <f aca="false">IF(D9="-", "-", IF(D9="", "", INT(F9*VLOOKUP(D9, 'SKU Маскарпоне'!$A$1:$C$150, 3, 0))))</f>
        <v/>
      </c>
      <c r="F9" s="20"/>
      <c r="G9" s="21" t="str">
        <f aca="true">IF(J9="","",(INDIRECT("N" &amp; ROW() - 1) - N9))</f>
        <v/>
      </c>
      <c r="H9" s="18"/>
      <c r="I9" s="18" t="str">
        <f aca="true">IF(J9 = "-", INDIRECT("C" &amp; ROW() - 1) ,"")</f>
        <v/>
      </c>
      <c r="K9" s="20" t="str">
        <f aca="true">IF(J9 = "-", -INDIRECT("C" &amp; ROW() - 1),E9)</f>
        <v/>
      </c>
      <c r="L9" s="17" t="n">
        <f aca="true">IF(J9 = "-", SUM(INDIRECT(ADDRESS(2,COLUMN(K9)) &amp; ":" &amp; ADDRESS(ROW(),COLUMN(K9)))), 0)</f>
        <v>0</v>
      </c>
      <c r="M9" s="17" t="n">
        <f aca="false">IF(J9="-",1,0)</f>
        <v>0</v>
      </c>
      <c r="N9" s="17" t="n">
        <f aca="true">IF(L9 = 0, INDIRECT("N" &amp; ROW() - 1), L9)</f>
        <v>0</v>
      </c>
      <c r="R9" s="22" t="str">
        <f aca="true">IF(Q9 = "", "", Q9 / INDIRECT("D" &amp; ROW() - 1) )</f>
        <v/>
      </c>
      <c r="S9" s="22" t="str">
        <f aca="true">IF(J9="-",IF(ISNUMBER(SEARCH(",", INDIRECT("B" &amp; ROW() - 1) )),1,""), "")</f>
        <v/>
      </c>
      <c r="AMJ9" s="0"/>
    </row>
    <row r="10" s="17" customFormat="true" ht="13.8" hidden="false" customHeight="false" outlineLevel="0" collapsed="false">
      <c r="B10" s="18" t="str">
        <f aca="false">IF(D10="","",VLOOKUP(D10, 'SKU Маскарпоне'!$A$1:$B$150, 2, 0))</f>
        <v/>
      </c>
      <c r="C10" s="18" t="str">
        <f aca="false">IF(D10="","",VLOOKUP(D10, 'SKU Маскарпоне'!$A$1:$D$150, 4, 0))</f>
        <v/>
      </c>
      <c r="E10" s="19" t="str">
        <f aca="false">IF(D10="-", "-", IF(D10="", "", INT(F10*VLOOKUP(D10, 'SKU Маскарпоне'!$A$1:$C$150, 3, 0))))</f>
        <v/>
      </c>
      <c r="F10" s="20"/>
      <c r="G10" s="21" t="str">
        <f aca="true">IF(J10="","",(INDIRECT("N" &amp; ROW() - 1) - N10))</f>
        <v/>
      </c>
      <c r="H10" s="18"/>
      <c r="I10" s="18" t="str">
        <f aca="true">IF(J10 = "-", INDIRECT("C" &amp; ROW() - 1) ,"")</f>
        <v/>
      </c>
      <c r="K10" s="20" t="str">
        <f aca="true">IF(J10 = "-", -INDIRECT("C" &amp; ROW() - 1),E10)</f>
        <v/>
      </c>
      <c r="L10" s="17" t="n">
        <f aca="true">IF(J10 = "-", SUM(INDIRECT(ADDRESS(2,COLUMN(K10)) &amp; ":" &amp; ADDRESS(ROW(),COLUMN(K10)))), 0)</f>
        <v>0</v>
      </c>
      <c r="M10" s="17" t="n">
        <f aca="false">IF(J10="-",1,0)</f>
        <v>0</v>
      </c>
      <c r="N10" s="17" t="n">
        <f aca="true">IF(L10 = 0, INDIRECT("N" &amp; ROW() - 1), L10)</f>
        <v>0</v>
      </c>
      <c r="R10" s="22" t="str">
        <f aca="true">IF(Q10 = "", "", Q10 / INDIRECT("D" &amp; ROW() - 1) )</f>
        <v/>
      </c>
      <c r="S10" s="22" t="str">
        <f aca="true">IF(J10="-",IF(ISNUMBER(SEARCH(",", INDIRECT("B" &amp; ROW() - 1) )),1,""), "")</f>
        <v/>
      </c>
      <c r="AMJ10" s="0"/>
    </row>
    <row r="11" s="17" customFormat="true" ht="13.8" hidden="false" customHeight="false" outlineLevel="0" collapsed="false">
      <c r="B11" s="18" t="str">
        <f aca="false">IF(D11="","",VLOOKUP(D11, 'SKU Маскарпоне'!$A$1:$B$150, 2, 0))</f>
        <v/>
      </c>
      <c r="C11" s="18" t="str">
        <f aca="false">IF(D11="","",VLOOKUP(D11, 'SKU Маскарпоне'!$A$1:$D$150, 4, 0))</f>
        <v/>
      </c>
      <c r="E11" s="19" t="str">
        <f aca="false">IF(D11="-", "-", IF(D11="", "", INT(F11*VLOOKUP(D11, 'SKU Маскарпоне'!$A$1:$C$150, 3, 0))))</f>
        <v/>
      </c>
      <c r="F11" s="20"/>
      <c r="G11" s="21" t="str">
        <f aca="true">IF(J11="","",(INDIRECT("N" &amp; ROW() - 1) - N11))</f>
        <v/>
      </c>
      <c r="H11" s="18"/>
      <c r="I11" s="18" t="str">
        <f aca="true">IF(J11 = "-", INDIRECT("C" &amp; ROW() - 1) ,"")</f>
        <v/>
      </c>
      <c r="K11" s="20" t="str">
        <f aca="true">IF(J11 = "-", -INDIRECT("C" &amp; ROW() - 1),E11)</f>
        <v/>
      </c>
      <c r="L11" s="17" t="n">
        <f aca="true">IF(J11 = "-", SUM(INDIRECT(ADDRESS(2,COLUMN(K11)) &amp; ":" &amp; ADDRESS(ROW(),COLUMN(K11)))), 0)</f>
        <v>0</v>
      </c>
      <c r="M11" s="17" t="n">
        <f aca="false">IF(J11="-",1,0)</f>
        <v>0</v>
      </c>
      <c r="N11" s="17" t="n">
        <f aca="true">IF(L11 = 0, INDIRECT("N" &amp; ROW() - 1), L11)</f>
        <v>0</v>
      </c>
      <c r="R11" s="22" t="str">
        <f aca="true">IF(Q11 = "", "", Q11 / INDIRECT("D" &amp; ROW() - 1) )</f>
        <v/>
      </c>
      <c r="S11" s="22" t="str">
        <f aca="true">IF(J11="-",IF(ISNUMBER(SEARCH(",", INDIRECT("B" &amp; ROW() - 1) )),1,""), "")</f>
        <v/>
      </c>
      <c r="AMJ11" s="0"/>
    </row>
    <row r="12" s="17" customFormat="true" ht="13.8" hidden="false" customHeight="false" outlineLevel="0" collapsed="false">
      <c r="B12" s="18" t="str">
        <f aca="false">IF(D12="","",VLOOKUP(D12, 'SKU Маскарпоне'!$A$1:$B$150, 2, 0))</f>
        <v/>
      </c>
      <c r="C12" s="18" t="str">
        <f aca="false">IF(D12="","",VLOOKUP(D12, 'SKU Маскарпоне'!$A$1:$D$150, 4, 0))</f>
        <v/>
      </c>
      <c r="E12" s="19" t="str">
        <f aca="false">IF(D12="-", "-", IF(D12="", "", INT(F12*VLOOKUP(D12, 'SKU Маскарпоне'!$A$1:$C$150, 3, 0))))</f>
        <v/>
      </c>
      <c r="F12" s="20"/>
      <c r="G12" s="21" t="str">
        <f aca="true">IF(J12="","",(INDIRECT("N" &amp; ROW() - 1) - N12))</f>
        <v/>
      </c>
      <c r="H12" s="18"/>
      <c r="I12" s="18" t="str">
        <f aca="true">IF(J12 = "-", INDIRECT("C" &amp; ROW() - 1) ,"")</f>
        <v/>
      </c>
      <c r="K12" s="20" t="str">
        <f aca="true">IF(J12 = "-", -INDIRECT("C" &amp; ROW() - 1),E12)</f>
        <v/>
      </c>
      <c r="L12" s="17" t="n">
        <f aca="true">IF(J12 = "-", SUM(INDIRECT(ADDRESS(2,COLUMN(K12)) &amp; ":" &amp; ADDRESS(ROW(),COLUMN(K12)))), 0)</f>
        <v>0</v>
      </c>
      <c r="M12" s="17" t="n">
        <f aca="false">IF(J12="-",1,0)</f>
        <v>0</v>
      </c>
      <c r="N12" s="17" t="n">
        <f aca="true">IF(L12 = 0, INDIRECT("N" &amp; ROW() - 1), L12)</f>
        <v>0</v>
      </c>
      <c r="R12" s="22" t="str">
        <f aca="true">IF(Q12 = "", "", Q12 / INDIRECT("D" &amp; ROW() - 1) )</f>
        <v/>
      </c>
      <c r="S12" s="22" t="str">
        <f aca="true">IF(J12="-",IF(ISNUMBER(SEARCH(",", INDIRECT("B" &amp; ROW() - 1) )),1,""), "")</f>
        <v/>
      </c>
      <c r="AMJ12" s="0"/>
    </row>
    <row r="13" s="17" customFormat="true" ht="13.8" hidden="false" customHeight="false" outlineLevel="0" collapsed="false">
      <c r="B13" s="18" t="str">
        <f aca="false">IF(D13="","",VLOOKUP(D13, 'SKU Маскарпоне'!$A$1:$B$150, 2, 0))</f>
        <v/>
      </c>
      <c r="C13" s="18" t="str">
        <f aca="false">IF(D13="","",VLOOKUP(D13, 'SKU Маскарпоне'!$A$1:$D$150, 4, 0))</f>
        <v/>
      </c>
      <c r="E13" s="19" t="str">
        <f aca="false">IF(D13="-", "-", IF(D13="", "", INT(F13*VLOOKUP(D13, 'SKU Маскарпоне'!$A$1:$C$150, 3, 0))))</f>
        <v/>
      </c>
      <c r="F13" s="20"/>
      <c r="G13" s="21" t="str">
        <f aca="true">IF(J13="","",(INDIRECT("N" &amp; ROW() - 1) - N13))</f>
        <v/>
      </c>
      <c r="H13" s="18"/>
      <c r="I13" s="18" t="str">
        <f aca="true">IF(J13 = "-", INDIRECT("C" &amp; ROW() - 1) ,"")</f>
        <v/>
      </c>
      <c r="K13" s="20" t="str">
        <f aca="true">IF(J13 = "-", -INDIRECT("C" &amp; ROW() - 1),E13)</f>
        <v/>
      </c>
      <c r="L13" s="17" t="n">
        <f aca="true">IF(J13 = "-", SUM(INDIRECT(ADDRESS(2,COLUMN(K13)) &amp; ":" &amp; ADDRESS(ROW(),COLUMN(K13)))), 0)</f>
        <v>0</v>
      </c>
      <c r="M13" s="17" t="n">
        <f aca="false">IF(J13="-",1,0)</f>
        <v>0</v>
      </c>
      <c r="N13" s="17" t="n">
        <f aca="true">IF(L13 = 0, INDIRECT("N" &amp; ROW() - 1), L13)</f>
        <v>0</v>
      </c>
      <c r="R13" s="22" t="str">
        <f aca="true">IF(Q13 = "", "", Q13 / INDIRECT("D" &amp; ROW() - 1) )</f>
        <v/>
      </c>
      <c r="S13" s="22" t="str">
        <f aca="true">IF(J13="-",IF(ISNUMBER(SEARCH(",", INDIRECT("B" &amp; ROW() - 1) )),1,""), "")</f>
        <v/>
      </c>
      <c r="AMJ13" s="0"/>
    </row>
    <row r="14" s="17" customFormat="true" ht="13.8" hidden="false" customHeight="false" outlineLevel="0" collapsed="false">
      <c r="B14" s="18" t="str">
        <f aca="false">IF(D14="","",VLOOKUP(D14, 'SKU Маскарпоне'!$A$1:$B$150, 2, 0))</f>
        <v/>
      </c>
      <c r="C14" s="18" t="str">
        <f aca="false">IF(D14="","",VLOOKUP(D14, 'SKU Маскарпоне'!$A$1:$D$150, 4, 0))</f>
        <v/>
      </c>
      <c r="E14" s="19" t="str">
        <f aca="false">IF(D14="-", "-", IF(D14="", "", INT(F14*VLOOKUP(D14, 'SKU Маскарпоне'!$A$1:$C$150, 3, 0))))</f>
        <v/>
      </c>
      <c r="F14" s="20"/>
      <c r="G14" s="21" t="str">
        <f aca="true">IF(J14="","",(INDIRECT("N" &amp; ROW() - 1) - N14))</f>
        <v/>
      </c>
      <c r="H14" s="18"/>
      <c r="I14" s="18" t="str">
        <f aca="true">IF(J14 = "-", INDIRECT("C" &amp; ROW() - 1) ,"")</f>
        <v/>
      </c>
      <c r="K14" s="20" t="str">
        <f aca="true">IF(J14 = "-", -INDIRECT("C" &amp; ROW() - 1),E14)</f>
        <v/>
      </c>
      <c r="L14" s="17" t="n">
        <f aca="true">IF(J14 = "-", SUM(INDIRECT(ADDRESS(2,COLUMN(K14)) &amp; ":" &amp; ADDRESS(ROW(),COLUMN(K14)))), 0)</f>
        <v>0</v>
      </c>
      <c r="M14" s="17" t="n">
        <f aca="false">IF(J14="-",1,0)</f>
        <v>0</v>
      </c>
      <c r="N14" s="17" t="n">
        <f aca="true">IF(L14 = 0, INDIRECT("N" &amp; ROW() - 1), L14)</f>
        <v>0</v>
      </c>
      <c r="R14" s="22" t="str">
        <f aca="true">IF(Q14 = "", "", Q14 / INDIRECT("D" &amp; ROW() - 1) )</f>
        <v/>
      </c>
      <c r="S14" s="22" t="str">
        <f aca="true">IF(J14="-",IF(ISNUMBER(SEARCH(",", INDIRECT("B" &amp; ROW() - 1) )),1,""), "")</f>
        <v/>
      </c>
      <c r="AMJ14" s="0"/>
    </row>
    <row r="15" s="17" customFormat="true" ht="13.8" hidden="false" customHeight="false" outlineLevel="0" collapsed="false">
      <c r="B15" s="18" t="str">
        <f aca="false">IF(D15="","",VLOOKUP(D15, 'SKU Маскарпоне'!$A$1:$B$150, 2, 0))</f>
        <v/>
      </c>
      <c r="C15" s="18" t="str">
        <f aca="false">IF(D15="","",VLOOKUP(D15, 'SKU Маскарпоне'!$A$1:$D$150, 4, 0))</f>
        <v/>
      </c>
      <c r="E15" s="19" t="str">
        <f aca="false">IF(D15="-", "-", IF(D15="", "", INT(F15*VLOOKUP(D15, 'SKU Маскарпоне'!$A$1:$C$150, 3, 0))))</f>
        <v/>
      </c>
      <c r="F15" s="20"/>
      <c r="G15" s="21" t="str">
        <f aca="true">IF(J15="","",(INDIRECT("N" &amp; ROW() - 1) - N15))</f>
        <v/>
      </c>
      <c r="H15" s="18"/>
      <c r="I15" s="18" t="str">
        <f aca="true">IF(J15 = "-", INDIRECT("C" &amp; ROW() - 1) ,"")</f>
        <v/>
      </c>
      <c r="K15" s="20" t="str">
        <f aca="true">IF(J15 = "-", -INDIRECT("C" &amp; ROW() - 1),E15)</f>
        <v/>
      </c>
      <c r="L15" s="17" t="n">
        <f aca="true">IF(J15 = "-", SUM(INDIRECT(ADDRESS(2,COLUMN(K15)) &amp; ":" &amp; ADDRESS(ROW(),COLUMN(K15)))), 0)</f>
        <v>0</v>
      </c>
      <c r="M15" s="17" t="n">
        <f aca="false">IF(J15="-",1,0)</f>
        <v>0</v>
      </c>
      <c r="N15" s="17" t="n">
        <f aca="true">IF(L15 = 0, INDIRECT("N" &amp; ROW() - 1), L15)</f>
        <v>0</v>
      </c>
      <c r="R15" s="22" t="str">
        <f aca="true">IF(Q15 = "", "", Q15 / INDIRECT("D" &amp; ROW() - 1) )</f>
        <v/>
      </c>
      <c r="S15" s="22" t="str">
        <f aca="true">IF(J15="-",IF(ISNUMBER(SEARCH(",", INDIRECT("B" &amp; ROW() - 1) )),1,""), "")</f>
        <v/>
      </c>
      <c r="AMJ15" s="0"/>
    </row>
    <row r="16" s="17" customFormat="true" ht="13.8" hidden="false" customHeight="false" outlineLevel="0" collapsed="false">
      <c r="B16" s="18" t="str">
        <f aca="false">IF(D16="","",VLOOKUP(D16, 'SKU Маскарпоне'!$A$1:$B$150, 2, 0))</f>
        <v/>
      </c>
      <c r="C16" s="18" t="str">
        <f aca="false">IF(D16="","",VLOOKUP(D16, 'SKU Маскарпоне'!$A$1:$D$150, 4, 0))</f>
        <v/>
      </c>
      <c r="E16" s="19" t="str">
        <f aca="false">IF(D16="-", "-", IF(D16="", "", INT(F16*VLOOKUP(D16, 'SKU Маскарпоне'!$A$1:$C$150, 3, 0))))</f>
        <v/>
      </c>
      <c r="F16" s="20"/>
      <c r="G16" s="21" t="str">
        <f aca="true">IF(J16="","",(INDIRECT("N" &amp; ROW() - 1) - N16))</f>
        <v/>
      </c>
      <c r="H16" s="18"/>
      <c r="I16" s="18" t="str">
        <f aca="true">IF(J16 = "-", INDIRECT("C" &amp; ROW() - 1) ,"")</f>
        <v/>
      </c>
      <c r="K16" s="20" t="str">
        <f aca="true">IF(J16 = "-", -INDIRECT("C" &amp; ROW() - 1),E16)</f>
        <v/>
      </c>
      <c r="L16" s="17" t="n">
        <f aca="true">IF(J16 = "-", SUM(INDIRECT(ADDRESS(2,COLUMN(K16)) &amp; ":" &amp; ADDRESS(ROW(),COLUMN(K16)))), 0)</f>
        <v>0</v>
      </c>
      <c r="M16" s="17" t="n">
        <f aca="false">IF(J16="-",1,0)</f>
        <v>0</v>
      </c>
      <c r="N16" s="17" t="n">
        <f aca="true">IF(L16 = 0, INDIRECT("N" &amp; ROW() - 1), L16)</f>
        <v>0</v>
      </c>
      <c r="R16" s="22" t="str">
        <f aca="true">IF(Q16 = "", "", Q16 / INDIRECT("D" &amp; ROW() - 1) )</f>
        <v/>
      </c>
      <c r="S16" s="22" t="str">
        <f aca="true">IF(J16="-",IF(ISNUMBER(SEARCH(",", INDIRECT("B" &amp; ROW() - 1) )),1,""), "")</f>
        <v/>
      </c>
      <c r="AMJ16" s="0"/>
    </row>
    <row r="17" s="17" customFormat="true" ht="13.8" hidden="false" customHeight="false" outlineLevel="0" collapsed="false">
      <c r="B17" s="18" t="str">
        <f aca="false">IF(D17="","",VLOOKUP(D17, 'SKU Маскарпоне'!$A$1:$B$150, 2, 0))</f>
        <v/>
      </c>
      <c r="C17" s="18" t="str">
        <f aca="false">IF(D17="","",VLOOKUP(D17, 'SKU Маскарпоне'!$A$1:$D$150, 4, 0))</f>
        <v/>
      </c>
      <c r="E17" s="19" t="str">
        <f aca="false">IF(D17="-", "-", IF(D17="", "", INT(F17*VLOOKUP(D17, 'SKU Маскарпоне'!$A$1:$C$150, 3, 0))))</f>
        <v/>
      </c>
      <c r="F17" s="20"/>
      <c r="G17" s="21" t="str">
        <f aca="true">IF(J17="","",(INDIRECT("N" &amp; ROW() - 1) - N17))</f>
        <v/>
      </c>
      <c r="H17" s="18"/>
      <c r="I17" s="18" t="str">
        <f aca="true">IF(J17 = "-", INDIRECT("C" &amp; ROW() - 1) ,"")</f>
        <v/>
      </c>
      <c r="K17" s="20" t="str">
        <f aca="true">IF(J17 = "-", -INDIRECT("C" &amp; ROW() - 1),E17)</f>
        <v/>
      </c>
      <c r="L17" s="17" t="n">
        <f aca="true">IF(J17 = "-", SUM(INDIRECT(ADDRESS(2,COLUMN(K17)) &amp; ":" &amp; ADDRESS(ROW(),COLUMN(K17)))), 0)</f>
        <v>0</v>
      </c>
      <c r="M17" s="17" t="n">
        <f aca="false">IF(J17="-",1,0)</f>
        <v>0</v>
      </c>
      <c r="N17" s="17" t="n">
        <f aca="true">IF(L17 = 0, INDIRECT("N" &amp; ROW() - 1), L17)</f>
        <v>0</v>
      </c>
      <c r="R17" s="22" t="str">
        <f aca="true">IF(Q17 = "", "", Q17 / INDIRECT("D" &amp; ROW() - 1) )</f>
        <v/>
      </c>
      <c r="S17" s="22" t="str">
        <f aca="true">IF(J17="-",IF(ISNUMBER(SEARCH(",", INDIRECT("B" &amp; ROW() - 1) )),1,""), "")</f>
        <v/>
      </c>
      <c r="AMJ17" s="0"/>
    </row>
    <row r="18" s="17" customFormat="true" ht="13.8" hidden="false" customHeight="false" outlineLevel="0" collapsed="false">
      <c r="B18" s="18" t="str">
        <f aca="false">IF(D18="","",VLOOKUP(D18, 'SKU Маскарпоне'!$A$1:$B$150, 2, 0))</f>
        <v/>
      </c>
      <c r="C18" s="18" t="str">
        <f aca="false">IF(D18="","",VLOOKUP(D18, 'SKU Маскарпоне'!$A$1:$D$150, 4, 0))</f>
        <v/>
      </c>
      <c r="E18" s="19" t="str">
        <f aca="false">IF(D18="-", "-", IF(D18="", "", INT(F18*VLOOKUP(D18, 'SKU Маскарпоне'!$A$1:$C$150, 3, 0))))</f>
        <v/>
      </c>
      <c r="F18" s="20"/>
      <c r="G18" s="21" t="str">
        <f aca="true">IF(J18="","",(INDIRECT("N" &amp; ROW() - 1) - N18))</f>
        <v/>
      </c>
      <c r="H18" s="18"/>
      <c r="I18" s="18" t="str">
        <f aca="true">IF(J18 = "-", INDIRECT("C" &amp; ROW() - 1) ,"")</f>
        <v/>
      </c>
      <c r="K18" s="20" t="str">
        <f aca="true">IF(J18 = "-", -INDIRECT("C" &amp; ROW() - 1),E18)</f>
        <v/>
      </c>
      <c r="L18" s="17" t="n">
        <f aca="true">IF(J18 = "-", SUM(INDIRECT(ADDRESS(2,COLUMN(K18)) &amp; ":" &amp; ADDRESS(ROW(),COLUMN(K18)))), 0)</f>
        <v>0</v>
      </c>
      <c r="M18" s="17" t="n">
        <f aca="false">IF(J18="-",1,0)</f>
        <v>0</v>
      </c>
      <c r="N18" s="17" t="n">
        <f aca="true">IF(L18 = 0, INDIRECT("N" &amp; ROW() - 1), L18)</f>
        <v>0</v>
      </c>
      <c r="R18" s="22" t="str">
        <f aca="true">IF(Q18 = "", "", Q18 / INDIRECT("D" &amp; ROW() - 1) )</f>
        <v/>
      </c>
      <c r="S18" s="22" t="str">
        <f aca="true">IF(J18="-",IF(ISNUMBER(SEARCH(",", INDIRECT("B" &amp; ROW() - 1) )),1,""), "")</f>
        <v/>
      </c>
      <c r="AMJ18" s="0"/>
    </row>
    <row r="19" s="17" customFormat="true" ht="13.8" hidden="false" customHeight="false" outlineLevel="0" collapsed="false">
      <c r="B19" s="18" t="str">
        <f aca="false">IF(D19="","",VLOOKUP(D19, 'SKU Маскарпоне'!$A$1:$B$150, 2, 0))</f>
        <v/>
      </c>
      <c r="C19" s="18" t="str">
        <f aca="false">IF(D19="","",VLOOKUP(D19, 'SKU Маскарпоне'!$A$1:$D$150, 4, 0))</f>
        <v/>
      </c>
      <c r="E19" s="19" t="str">
        <f aca="false">IF(D19="-", "-", IF(D19="", "", INT(F19*VLOOKUP(D19, 'SKU Маскарпоне'!$A$1:$C$150, 3, 0))))</f>
        <v/>
      </c>
      <c r="F19" s="20"/>
      <c r="G19" s="21" t="str">
        <f aca="true">IF(J19="","",(INDIRECT("N" &amp; ROW() - 1) - N19))</f>
        <v/>
      </c>
      <c r="H19" s="18"/>
      <c r="I19" s="18" t="str">
        <f aca="true">IF(J19 = "-", INDIRECT("C" &amp; ROW() - 1) ,"")</f>
        <v/>
      </c>
      <c r="K19" s="20" t="str">
        <f aca="true">IF(J19 = "-", -INDIRECT("C" &amp; ROW() - 1),E19)</f>
        <v/>
      </c>
      <c r="L19" s="17" t="n">
        <f aca="true">IF(J19 = "-", SUM(INDIRECT(ADDRESS(2,COLUMN(K19)) &amp; ":" &amp; ADDRESS(ROW(),COLUMN(K19)))), 0)</f>
        <v>0</v>
      </c>
      <c r="M19" s="17" t="n">
        <f aca="false">IF(J19="-",1,0)</f>
        <v>0</v>
      </c>
      <c r="N19" s="17" t="n">
        <f aca="true">IF(L19 = 0, INDIRECT("N" &amp; ROW() - 1), L19)</f>
        <v>0</v>
      </c>
      <c r="R19" s="22" t="str">
        <f aca="true">IF(Q19 = "", "", Q19 / INDIRECT("D" &amp; ROW() - 1) )</f>
        <v/>
      </c>
      <c r="S19" s="22" t="str">
        <f aca="true">IF(J19="-",IF(ISNUMBER(SEARCH(",", INDIRECT("B" &amp; ROW() - 1) )),1,""), "")</f>
        <v/>
      </c>
      <c r="AMJ19" s="0"/>
    </row>
    <row r="20" s="17" customFormat="true" ht="13.8" hidden="false" customHeight="false" outlineLevel="0" collapsed="false">
      <c r="B20" s="18" t="str">
        <f aca="false">IF(D20="","",VLOOKUP(D20, 'SKU Маскарпоне'!$A$1:$B$150, 2, 0))</f>
        <v/>
      </c>
      <c r="C20" s="18" t="str">
        <f aca="false">IF(D20="","",VLOOKUP(D20, 'SKU Маскарпоне'!$A$1:$D$150, 4, 0))</f>
        <v/>
      </c>
      <c r="E20" s="19" t="str">
        <f aca="false">IF(D20="-", "-", IF(D20="", "", INT(F20*VLOOKUP(D20, 'SKU Маскарпоне'!$A$1:$C$150, 3, 0))))</f>
        <v/>
      </c>
      <c r="F20" s="20"/>
      <c r="G20" s="21" t="str">
        <f aca="true">IF(J20="","",(INDIRECT("N" &amp; ROW() - 1) - N20))</f>
        <v/>
      </c>
      <c r="H20" s="18"/>
      <c r="I20" s="18" t="str">
        <f aca="true">IF(J20 = "-", INDIRECT("C" &amp; ROW() - 1) ,"")</f>
        <v/>
      </c>
      <c r="K20" s="20" t="str">
        <f aca="true">IF(J20 = "-", -INDIRECT("C" &amp; ROW() - 1),E20)</f>
        <v/>
      </c>
      <c r="L20" s="17" t="n">
        <f aca="true">IF(J20 = "-", SUM(INDIRECT(ADDRESS(2,COLUMN(K20)) &amp; ":" &amp; ADDRESS(ROW(),COLUMN(K20)))), 0)</f>
        <v>0</v>
      </c>
      <c r="M20" s="17" t="n">
        <f aca="false">IF(J20="-",1,0)</f>
        <v>0</v>
      </c>
      <c r="N20" s="17" t="n">
        <f aca="true">IF(L20 = 0, INDIRECT("N" &amp; ROW() - 1), L20)</f>
        <v>0</v>
      </c>
      <c r="R20" s="22" t="str">
        <f aca="true">IF(Q20 = "", "", Q20 / INDIRECT("D" &amp; ROW() - 1) )</f>
        <v/>
      </c>
      <c r="S20" s="22" t="str">
        <f aca="true">IF(J20="-",IF(ISNUMBER(SEARCH(",", INDIRECT("B" &amp; ROW() - 1) )),1,""), "")</f>
        <v/>
      </c>
      <c r="AMJ20" s="0"/>
    </row>
    <row r="21" s="17" customFormat="true" ht="13.8" hidden="false" customHeight="false" outlineLevel="0" collapsed="false">
      <c r="B21" s="18" t="str">
        <f aca="false">IF(D21="","",VLOOKUP(D21, 'SKU Маскарпоне'!$A$1:$B$150, 2, 0))</f>
        <v/>
      </c>
      <c r="C21" s="18" t="str">
        <f aca="false">IF(D21="","",VLOOKUP(D21, 'SKU Маскарпоне'!$A$1:$D$150, 4, 0))</f>
        <v/>
      </c>
      <c r="E21" s="19" t="str">
        <f aca="false">IF(D21="-", "-", IF(D21="", "", INT(F21*VLOOKUP(D21, 'SKU Маскарпоне'!$A$1:$C$150, 3, 0))))</f>
        <v/>
      </c>
      <c r="F21" s="20"/>
      <c r="G21" s="21" t="str">
        <f aca="true">IF(J21="","",(INDIRECT("N" &amp; ROW() - 1) - N21))</f>
        <v/>
      </c>
      <c r="H21" s="18"/>
      <c r="I21" s="18" t="str">
        <f aca="true">IF(J21 = "-", INDIRECT("C" &amp; ROW() - 1) ,"")</f>
        <v/>
      </c>
      <c r="K21" s="20" t="str">
        <f aca="true">IF(J21 = "-", -INDIRECT("C" &amp; ROW() - 1),E21)</f>
        <v/>
      </c>
      <c r="L21" s="17" t="n">
        <f aca="true">IF(J21 = "-", SUM(INDIRECT(ADDRESS(2,COLUMN(K21)) &amp; ":" &amp; ADDRESS(ROW(),COLUMN(K21)))), 0)</f>
        <v>0</v>
      </c>
      <c r="M21" s="17" t="n">
        <f aca="false">IF(J21="-",1,0)</f>
        <v>0</v>
      </c>
      <c r="N21" s="17" t="n">
        <f aca="true">IF(L21 = 0, INDIRECT("N" &amp; ROW() - 1), L21)</f>
        <v>0</v>
      </c>
      <c r="R21" s="22" t="str">
        <f aca="true">IF(Q21 = "", "", Q21 / INDIRECT("D" &amp; ROW() - 1) )</f>
        <v/>
      </c>
      <c r="S21" s="22" t="str">
        <f aca="true">IF(J21="-",IF(ISNUMBER(SEARCH(",", INDIRECT("B" &amp; ROW() - 1) )),1,""), "")</f>
        <v/>
      </c>
      <c r="AMJ21" s="0"/>
    </row>
    <row r="22" s="17" customFormat="true" ht="13.8" hidden="false" customHeight="false" outlineLevel="0" collapsed="false">
      <c r="B22" s="18" t="str">
        <f aca="false">IF(D22="","",VLOOKUP(D22, 'SKU Маскарпоне'!$A$1:$B$150, 2, 0))</f>
        <v/>
      </c>
      <c r="C22" s="18" t="str">
        <f aca="false">IF(D22="","",VLOOKUP(D22, 'SKU Маскарпоне'!$A$1:$D$150, 4, 0))</f>
        <v/>
      </c>
      <c r="E22" s="19" t="str">
        <f aca="false">IF(D22="-", "-", IF(D22="", "", INT(F22*VLOOKUP(D22, 'SKU Маскарпоне'!$A$1:$C$150, 3, 0))))</f>
        <v/>
      </c>
      <c r="F22" s="20"/>
      <c r="G22" s="21" t="str">
        <f aca="true">IF(J22="","",(INDIRECT("N" &amp; ROW() - 1) - N22))</f>
        <v/>
      </c>
      <c r="H22" s="18"/>
      <c r="I22" s="18" t="str">
        <f aca="true">IF(J22 = "-", INDIRECT("C" &amp; ROW() - 1) ,"")</f>
        <v/>
      </c>
      <c r="K22" s="20" t="str">
        <f aca="true">IF(J22 = "-", -INDIRECT("C" &amp; ROW() - 1),E22)</f>
        <v/>
      </c>
      <c r="L22" s="17" t="n">
        <f aca="true">IF(J22 = "-", SUM(INDIRECT(ADDRESS(2,COLUMN(K22)) &amp; ":" &amp; ADDRESS(ROW(),COLUMN(K22)))), 0)</f>
        <v>0</v>
      </c>
      <c r="M22" s="17" t="n">
        <f aca="false">IF(J22="-",1,0)</f>
        <v>0</v>
      </c>
      <c r="N22" s="17" t="n">
        <f aca="true">IF(L22 = 0, INDIRECT("N" &amp; ROW() - 1), L22)</f>
        <v>0</v>
      </c>
      <c r="R22" s="22" t="str">
        <f aca="true">IF(Q22 = "", "", Q22 / INDIRECT("D" &amp; ROW() - 1) )</f>
        <v/>
      </c>
      <c r="S22" s="22" t="str">
        <f aca="true">IF(J22="-",IF(ISNUMBER(SEARCH(",", INDIRECT("B" &amp; ROW() - 1) )),1,""), "")</f>
        <v/>
      </c>
      <c r="AMJ22" s="0"/>
    </row>
    <row r="23" s="17" customFormat="true" ht="13.8" hidden="false" customHeight="false" outlineLevel="0" collapsed="false">
      <c r="B23" s="18" t="str">
        <f aca="false">IF(D23="","",VLOOKUP(D23, 'SKU Маскарпоне'!$A$1:$B$150, 2, 0))</f>
        <v/>
      </c>
      <c r="C23" s="18" t="str">
        <f aca="false">IF(D23="","",VLOOKUP(D23, 'SKU Маскарпоне'!$A$1:$D$150, 4, 0))</f>
        <v/>
      </c>
      <c r="E23" s="19" t="str">
        <f aca="false">IF(D23="-", "-", IF(D23="", "", INT(F23*VLOOKUP(D23, 'SKU Маскарпоне'!$A$1:$C$150, 3, 0))))</f>
        <v/>
      </c>
      <c r="F23" s="20"/>
      <c r="G23" s="21" t="str">
        <f aca="true">IF(J23="","",(INDIRECT("N" &amp; ROW() - 1) - N23))</f>
        <v/>
      </c>
      <c r="H23" s="18"/>
      <c r="I23" s="18" t="str">
        <f aca="true">IF(J23 = "-", INDIRECT("C" &amp; ROW() - 1) ,"")</f>
        <v/>
      </c>
      <c r="K23" s="20" t="str">
        <f aca="true">IF(J23 = "-", -INDIRECT("C" &amp; ROW() - 1),E23)</f>
        <v/>
      </c>
      <c r="L23" s="17" t="n">
        <f aca="true">IF(J23 = "-", SUM(INDIRECT(ADDRESS(2,COLUMN(K23)) &amp; ":" &amp; ADDRESS(ROW(),COLUMN(K23)))), 0)</f>
        <v>0</v>
      </c>
      <c r="M23" s="17" t="n">
        <f aca="false">IF(J23="-",1,0)</f>
        <v>0</v>
      </c>
      <c r="N23" s="17" t="n">
        <f aca="true">IF(L23 = 0, INDIRECT("N" &amp; ROW() - 1), L23)</f>
        <v>0</v>
      </c>
      <c r="R23" s="22" t="str">
        <f aca="true">IF(Q23 = "", "", Q23 / INDIRECT("D" &amp; ROW() - 1) )</f>
        <v/>
      </c>
      <c r="S23" s="22" t="str">
        <f aca="true">IF(J23="-",IF(ISNUMBER(SEARCH(",", INDIRECT("B" &amp; ROW() - 1) )),1,""), "")</f>
        <v/>
      </c>
      <c r="AMJ23" s="0"/>
    </row>
    <row r="24" s="17" customFormat="true" ht="13.8" hidden="false" customHeight="false" outlineLevel="0" collapsed="false">
      <c r="B24" s="18" t="str">
        <f aca="false">IF(D24="","",VLOOKUP(D24, 'SKU Маскарпоне'!$A$1:$B$150, 2, 0))</f>
        <v/>
      </c>
      <c r="C24" s="18" t="str">
        <f aca="false">IF(D24="","",VLOOKUP(D24, 'SKU Маскарпоне'!$A$1:$D$150, 4, 0))</f>
        <v/>
      </c>
      <c r="E24" s="19" t="str">
        <f aca="false">IF(D24="-", "-", IF(D24="", "", INT(F24*VLOOKUP(D24, 'SKU Маскарпоне'!$A$1:$C$150, 3, 0))))</f>
        <v/>
      </c>
      <c r="F24" s="20"/>
      <c r="G24" s="21" t="str">
        <f aca="true">IF(J24="","",(INDIRECT("N" &amp; ROW() - 1) - N24))</f>
        <v/>
      </c>
      <c r="H24" s="18"/>
      <c r="I24" s="18" t="str">
        <f aca="true">IF(J24 = "-", INDIRECT("C" &amp; ROW() - 1) ,"")</f>
        <v/>
      </c>
      <c r="K24" s="20" t="str">
        <f aca="true">IF(J24 = "-", -INDIRECT("C" &amp; ROW() - 1),E24)</f>
        <v/>
      </c>
      <c r="L24" s="17" t="n">
        <f aca="true">IF(J24 = "-", SUM(INDIRECT(ADDRESS(2,COLUMN(K24)) &amp; ":" &amp; ADDRESS(ROW(),COLUMN(K24)))), 0)</f>
        <v>0</v>
      </c>
      <c r="M24" s="17" t="n">
        <f aca="false">IF(J24="-",1,0)</f>
        <v>0</v>
      </c>
      <c r="N24" s="17" t="n">
        <f aca="true">IF(L24 = 0, INDIRECT("N" &amp; ROW() - 1), L24)</f>
        <v>0</v>
      </c>
      <c r="R24" s="22" t="str">
        <f aca="true">IF(Q24 = "", "", Q24 / INDIRECT("D" &amp; ROW() - 1) )</f>
        <v/>
      </c>
      <c r="S24" s="22" t="str">
        <f aca="true">IF(J24="-",IF(ISNUMBER(SEARCH(",", INDIRECT("B" &amp; ROW() - 1) )),1,""), "")</f>
        <v/>
      </c>
      <c r="AMJ24" s="0"/>
    </row>
    <row r="25" s="17" customFormat="true" ht="13.8" hidden="false" customHeight="false" outlineLevel="0" collapsed="false">
      <c r="B25" s="18" t="str">
        <f aca="false">IF(D25="","",VLOOKUP(D25, 'SKU Маскарпоне'!$A$1:$B$150, 2, 0))</f>
        <v/>
      </c>
      <c r="C25" s="18" t="str">
        <f aca="false">IF(D25="","",VLOOKUP(D25, 'SKU Маскарпоне'!$A$1:$D$150, 4, 0))</f>
        <v/>
      </c>
      <c r="E25" s="19" t="str">
        <f aca="false">IF(D25="-", "-", IF(D25="", "", INT(F25*VLOOKUP(D25, 'SKU Маскарпоне'!$A$1:$C$150, 3, 0))))</f>
        <v/>
      </c>
      <c r="F25" s="20"/>
      <c r="G25" s="21" t="str">
        <f aca="true">IF(J25="","",(INDIRECT("N" &amp; ROW() - 1) - N25))</f>
        <v/>
      </c>
      <c r="H25" s="18"/>
      <c r="I25" s="18" t="str">
        <f aca="true">IF(J25 = "-", INDIRECT("C" &amp; ROW() - 1) ,"")</f>
        <v/>
      </c>
      <c r="K25" s="20" t="str">
        <f aca="true">IF(J25 = "-", -INDIRECT("C" &amp; ROW() - 1),E25)</f>
        <v/>
      </c>
      <c r="L25" s="17" t="n">
        <f aca="true">IF(J25 = "-", SUM(INDIRECT(ADDRESS(2,COLUMN(K25)) &amp; ":" &amp; ADDRESS(ROW(),COLUMN(K25)))), 0)</f>
        <v>0</v>
      </c>
      <c r="M25" s="17" t="n">
        <f aca="false">IF(J25="-",1,0)</f>
        <v>0</v>
      </c>
      <c r="N25" s="17" t="n">
        <f aca="true">IF(L25 = 0, INDIRECT("N" &amp; ROW() - 1), L25)</f>
        <v>0</v>
      </c>
      <c r="R25" s="22" t="str">
        <f aca="true">IF(Q25 = "", "", Q25 / INDIRECT("D" &amp; ROW() - 1) )</f>
        <v/>
      </c>
      <c r="S25" s="22" t="str">
        <f aca="true">IF(J25="-",IF(ISNUMBER(SEARCH(",", INDIRECT("B" &amp; ROW() - 1) )),1,""), "")</f>
        <v/>
      </c>
      <c r="AMJ25" s="0"/>
    </row>
    <row r="26" s="17" customFormat="true" ht="13.8" hidden="false" customHeight="false" outlineLevel="0" collapsed="false">
      <c r="B26" s="18" t="str">
        <f aca="false">IF(D26="","",VLOOKUP(D26, 'SKU Маскарпоне'!$A$1:$B$150, 2, 0))</f>
        <v/>
      </c>
      <c r="C26" s="18" t="str">
        <f aca="false">IF(D26="","",VLOOKUP(D26, 'SKU Маскарпоне'!$A$1:$D$150, 4, 0))</f>
        <v/>
      </c>
      <c r="E26" s="19" t="str">
        <f aca="false">IF(D26="-", "-", IF(D26="", "", INT(F26*VLOOKUP(D26, 'SKU Маскарпоне'!$A$1:$C$150, 3, 0))))</f>
        <v/>
      </c>
      <c r="F26" s="20"/>
      <c r="G26" s="21" t="str">
        <f aca="true">IF(J26="","",(INDIRECT("N" &amp; ROW() - 1) - N26))</f>
        <v/>
      </c>
      <c r="H26" s="18"/>
      <c r="I26" s="18" t="str">
        <f aca="true">IF(J26 = "-", INDIRECT("C" &amp; ROW() - 1) ,"")</f>
        <v/>
      </c>
      <c r="K26" s="20" t="str">
        <f aca="true">IF(J26 = "-", -INDIRECT("C" &amp; ROW() - 1),E26)</f>
        <v/>
      </c>
      <c r="L26" s="17" t="n">
        <f aca="true">IF(J26 = "-", SUM(INDIRECT(ADDRESS(2,COLUMN(K26)) &amp; ":" &amp; ADDRESS(ROW(),COLUMN(K26)))), 0)</f>
        <v>0</v>
      </c>
      <c r="M26" s="17" t="n">
        <f aca="false">IF(J26="-",1,0)</f>
        <v>0</v>
      </c>
      <c r="N26" s="17" t="n">
        <f aca="true">IF(L26 = 0, INDIRECT("N" &amp; ROW() - 1), L26)</f>
        <v>0</v>
      </c>
      <c r="R26" s="22" t="str">
        <f aca="true">IF(Q26 = "", "", Q26 / INDIRECT("D" &amp; ROW() - 1) )</f>
        <v/>
      </c>
      <c r="S26" s="22" t="str">
        <f aca="true">IF(J26="-",IF(ISNUMBER(SEARCH(",", INDIRECT("B" &amp; ROW() - 1) )),1,""), "")</f>
        <v/>
      </c>
      <c r="AMJ26" s="0"/>
    </row>
    <row r="27" s="17" customFormat="true" ht="13.8" hidden="false" customHeight="false" outlineLevel="0" collapsed="false">
      <c r="B27" s="18" t="str">
        <f aca="false">IF(D27="","",VLOOKUP(D27, 'SKU Маскарпоне'!$A$1:$B$150, 2, 0))</f>
        <v/>
      </c>
      <c r="C27" s="18" t="str">
        <f aca="false">IF(D27="","",VLOOKUP(D27, 'SKU Маскарпоне'!$A$1:$D$150, 4, 0))</f>
        <v/>
      </c>
      <c r="E27" s="19" t="str">
        <f aca="false">IF(D27="-", "-", IF(D27="", "", INT(F27*VLOOKUP(D27, 'SKU Маскарпоне'!$A$1:$C$150, 3, 0))))</f>
        <v/>
      </c>
      <c r="F27" s="20"/>
      <c r="G27" s="21" t="str">
        <f aca="true">IF(J27="","",(INDIRECT("N" &amp; ROW() - 1) - N27))</f>
        <v/>
      </c>
      <c r="H27" s="18"/>
      <c r="I27" s="18" t="str">
        <f aca="true">IF(J27 = "-", INDIRECT("C" &amp; ROW() - 1) ,"")</f>
        <v/>
      </c>
      <c r="K27" s="20" t="str">
        <f aca="true">IF(J27 = "-", -INDIRECT("C" &amp; ROW() - 1),E27)</f>
        <v/>
      </c>
      <c r="L27" s="17" t="n">
        <f aca="true">IF(J27 = "-", SUM(INDIRECT(ADDRESS(2,COLUMN(K27)) &amp; ":" &amp; ADDRESS(ROW(),COLUMN(K27)))), 0)</f>
        <v>0</v>
      </c>
      <c r="M27" s="17" t="n">
        <f aca="false">IF(J27="-",1,0)</f>
        <v>0</v>
      </c>
      <c r="N27" s="17" t="n">
        <f aca="true">IF(L27 = 0, INDIRECT("N" &amp; ROW() - 1), L27)</f>
        <v>0</v>
      </c>
      <c r="R27" s="22" t="str">
        <f aca="true">IF(Q27 = "", "", Q27 / INDIRECT("D" &amp; ROW() - 1) )</f>
        <v/>
      </c>
      <c r="S27" s="22" t="str">
        <f aca="true">IF(J27="-",IF(ISNUMBER(SEARCH(",", INDIRECT("B" &amp; ROW() - 1) )),1,""), "")</f>
        <v/>
      </c>
      <c r="AMJ27" s="0"/>
    </row>
    <row r="28" s="17" customFormat="true" ht="13.8" hidden="false" customHeight="false" outlineLevel="0" collapsed="false">
      <c r="B28" s="18" t="str">
        <f aca="false">IF(D28="","",VLOOKUP(D28, 'SKU Маскарпоне'!$A$1:$B$150, 2, 0))</f>
        <v/>
      </c>
      <c r="C28" s="18" t="str">
        <f aca="false">IF(D28="","",VLOOKUP(D28, 'SKU Маскарпоне'!$A$1:$D$150, 4, 0))</f>
        <v/>
      </c>
      <c r="E28" s="19" t="str">
        <f aca="false">IF(D28="-", "-", IF(D28="", "", INT(F28*VLOOKUP(D28, 'SKU Маскарпоне'!$A$1:$C$150, 3, 0))))</f>
        <v/>
      </c>
      <c r="F28" s="20"/>
      <c r="G28" s="21" t="str">
        <f aca="true">IF(J28="","",(INDIRECT("N" &amp; ROW() - 1) - N28))</f>
        <v/>
      </c>
      <c r="H28" s="18"/>
      <c r="I28" s="18" t="str">
        <f aca="true">IF(J28 = "-", INDIRECT("C" &amp; ROW() - 1) ,"")</f>
        <v/>
      </c>
      <c r="K28" s="20" t="str">
        <f aca="true">IF(J28 = "-", -INDIRECT("C" &amp; ROW() - 1),E28)</f>
        <v/>
      </c>
      <c r="L28" s="17" t="n">
        <f aca="true">IF(J28 = "-", SUM(INDIRECT(ADDRESS(2,COLUMN(K28)) &amp; ":" &amp; ADDRESS(ROW(),COLUMN(K28)))), 0)</f>
        <v>0</v>
      </c>
      <c r="M28" s="17" t="n">
        <f aca="false">IF(J28="-",1,0)</f>
        <v>0</v>
      </c>
      <c r="N28" s="17" t="n">
        <f aca="true">IF(L28 = 0, INDIRECT("N" &amp; ROW() - 1), L28)</f>
        <v>0</v>
      </c>
      <c r="R28" s="22" t="str">
        <f aca="true">IF(Q28 = "", "", Q28 / INDIRECT("D" &amp; ROW() - 1) )</f>
        <v/>
      </c>
      <c r="S28" s="22" t="str">
        <f aca="true">IF(J28="-",IF(ISNUMBER(SEARCH(",", INDIRECT("B" &amp; ROW() - 1) )),1,""), "")</f>
        <v/>
      </c>
      <c r="AMJ28" s="0"/>
    </row>
    <row r="29" s="17" customFormat="true" ht="13.8" hidden="false" customHeight="false" outlineLevel="0" collapsed="false">
      <c r="B29" s="18" t="str">
        <f aca="false">IF(D29="","",VLOOKUP(D29, 'SKU Маскарпоне'!$A$1:$B$150, 2, 0))</f>
        <v/>
      </c>
      <c r="C29" s="18" t="str">
        <f aca="false">IF(D29="","",VLOOKUP(D29, 'SKU Маскарпоне'!$A$1:$D$150, 4, 0))</f>
        <v/>
      </c>
      <c r="E29" s="19" t="str">
        <f aca="false">IF(D29="-", "-", IF(D29="", "", INT(F29*VLOOKUP(D29, 'SKU Маскарпоне'!$A$1:$C$150, 3, 0))))</f>
        <v/>
      </c>
      <c r="F29" s="20"/>
      <c r="G29" s="21" t="str">
        <f aca="true">IF(J29="","",(INDIRECT("N" &amp; ROW() - 1) - N29))</f>
        <v/>
      </c>
      <c r="H29" s="18"/>
      <c r="I29" s="18" t="str">
        <f aca="true">IF(J29 = "-", INDIRECT("C" &amp; ROW() - 1) ,"")</f>
        <v/>
      </c>
      <c r="K29" s="20" t="str">
        <f aca="true">IF(J29 = "-", -INDIRECT("C" &amp; ROW() - 1),E29)</f>
        <v/>
      </c>
      <c r="L29" s="17" t="n">
        <f aca="true">IF(J29 = "-", SUM(INDIRECT(ADDRESS(2,COLUMN(K29)) &amp; ":" &amp; ADDRESS(ROW(),COLUMN(K29)))), 0)</f>
        <v>0</v>
      </c>
      <c r="M29" s="17" t="n">
        <f aca="false">IF(J29="-",1,0)</f>
        <v>0</v>
      </c>
      <c r="N29" s="17" t="n">
        <f aca="true">IF(L29 = 0, INDIRECT("N" &amp; ROW() - 1), L29)</f>
        <v>0</v>
      </c>
      <c r="R29" s="22" t="str">
        <f aca="true">IF(Q29 = "", "", Q29 / INDIRECT("D" &amp; ROW() - 1) )</f>
        <v/>
      </c>
      <c r="S29" s="22" t="str">
        <f aca="true">IF(J29="-",IF(ISNUMBER(SEARCH(",", INDIRECT("B" &amp; ROW() - 1) )),1,""), "")</f>
        <v/>
      </c>
      <c r="AMJ29" s="0"/>
    </row>
    <row r="30" s="17" customFormat="true" ht="13.8" hidden="false" customHeight="false" outlineLevel="0" collapsed="false">
      <c r="B30" s="18" t="str">
        <f aca="false">IF(D30="","",VLOOKUP(D30, 'SKU Маскарпоне'!$A$1:$B$150, 2, 0))</f>
        <v/>
      </c>
      <c r="C30" s="18" t="str">
        <f aca="false">IF(D30="","",VLOOKUP(D30, 'SKU Маскарпоне'!$A$1:$D$150, 4, 0))</f>
        <v/>
      </c>
      <c r="E30" s="19" t="str">
        <f aca="false">IF(D30="-", "-", IF(D30="", "", INT(F30*VLOOKUP(D30, 'SKU Маскарпоне'!$A$1:$C$150, 3, 0))))</f>
        <v/>
      </c>
      <c r="F30" s="20"/>
      <c r="G30" s="21" t="str">
        <f aca="true">IF(J30="","",(INDIRECT("N" &amp; ROW() - 1) - N30))</f>
        <v/>
      </c>
      <c r="H30" s="18"/>
      <c r="I30" s="18" t="str">
        <f aca="true">IF(J30 = "-", INDIRECT("C" &amp; ROW() - 1) ,"")</f>
        <v/>
      </c>
      <c r="K30" s="20" t="str">
        <f aca="true">IF(J30 = "-", -INDIRECT("C" &amp; ROW() - 1),E30)</f>
        <v/>
      </c>
      <c r="L30" s="17" t="n">
        <f aca="true">IF(J30 = "-", SUM(INDIRECT(ADDRESS(2,COLUMN(K30)) &amp; ":" &amp; ADDRESS(ROW(),COLUMN(K30)))), 0)</f>
        <v>0</v>
      </c>
      <c r="M30" s="17" t="n">
        <f aca="false">IF(J30="-",1,0)</f>
        <v>0</v>
      </c>
      <c r="N30" s="17" t="n">
        <f aca="true">IF(L30 = 0, INDIRECT("N" &amp; ROW() - 1), L30)</f>
        <v>0</v>
      </c>
      <c r="R30" s="22" t="str">
        <f aca="true">IF(Q30 = "", "", Q30 / INDIRECT("D" &amp; ROW() - 1) )</f>
        <v/>
      </c>
      <c r="S30" s="22" t="str">
        <f aca="true">IF(J30="-",IF(ISNUMBER(SEARCH(",", INDIRECT("B" &amp; ROW() - 1) )),1,""), "")</f>
        <v/>
      </c>
      <c r="AMJ30" s="0"/>
    </row>
    <row r="31" s="17" customFormat="true" ht="13.8" hidden="false" customHeight="false" outlineLevel="0" collapsed="false">
      <c r="B31" s="18" t="str">
        <f aca="false">IF(D31="","",VLOOKUP(D31, 'SKU Маскарпоне'!$A$1:$B$150, 2, 0))</f>
        <v/>
      </c>
      <c r="C31" s="18" t="str">
        <f aca="false">IF(D31="","",VLOOKUP(D31, 'SKU Маскарпоне'!$A$1:$D$150, 4, 0))</f>
        <v/>
      </c>
      <c r="E31" s="19" t="str">
        <f aca="false">IF(D31="-", "-", IF(D31="", "", INT(F31*VLOOKUP(D31, 'SKU Маскарпоне'!$A$1:$C$150, 3, 0))))</f>
        <v/>
      </c>
      <c r="F31" s="20"/>
      <c r="G31" s="21" t="str">
        <f aca="true">IF(J31="","",(INDIRECT("N" &amp; ROW() - 1) - N31))</f>
        <v/>
      </c>
      <c r="H31" s="18"/>
      <c r="I31" s="18" t="str">
        <f aca="true">IF(J31 = "-", INDIRECT("C" &amp; ROW() - 1) ,"")</f>
        <v/>
      </c>
      <c r="K31" s="20" t="str">
        <f aca="true">IF(J31 = "-", -INDIRECT("C" &amp; ROW() - 1),E31)</f>
        <v/>
      </c>
      <c r="L31" s="17" t="n">
        <f aca="true">IF(J31 = "-", SUM(INDIRECT(ADDRESS(2,COLUMN(K31)) &amp; ":" &amp; ADDRESS(ROW(),COLUMN(K31)))), 0)</f>
        <v>0</v>
      </c>
      <c r="M31" s="17" t="n">
        <f aca="false">IF(J31="-",1,0)</f>
        <v>0</v>
      </c>
      <c r="N31" s="17" t="n">
        <f aca="true">IF(L31 = 0, INDIRECT("N" &amp; ROW() - 1), L31)</f>
        <v>0</v>
      </c>
      <c r="R31" s="22" t="str">
        <f aca="true">IF(Q31 = "", "", Q31 / INDIRECT("D" &amp; ROW() - 1) )</f>
        <v/>
      </c>
      <c r="S31" s="22" t="str">
        <f aca="true">IF(J31="-",IF(ISNUMBER(SEARCH(",", INDIRECT("B" &amp; ROW() - 1) )),1,""), "")</f>
        <v/>
      </c>
      <c r="AMJ31" s="0"/>
    </row>
    <row r="32" s="17" customFormat="true" ht="13.8" hidden="false" customHeight="false" outlineLevel="0" collapsed="false">
      <c r="B32" s="18" t="str">
        <f aca="false">IF(D32="","",VLOOKUP(D32, 'SKU Маскарпоне'!$A$1:$B$150, 2, 0))</f>
        <v/>
      </c>
      <c r="C32" s="18" t="str">
        <f aca="false">IF(D32="","",VLOOKUP(D32, 'SKU Маскарпоне'!$A$1:$D$150, 4, 0))</f>
        <v/>
      </c>
      <c r="E32" s="19" t="str">
        <f aca="false">IF(D32="-", "-", IF(D32="", "", INT(F32*VLOOKUP(D32, 'SKU Маскарпоне'!$A$1:$C$150, 3, 0))))</f>
        <v/>
      </c>
      <c r="F32" s="20"/>
      <c r="G32" s="21" t="str">
        <f aca="true">IF(J32="","",(INDIRECT("N" &amp; ROW() - 1) - N32))</f>
        <v/>
      </c>
      <c r="H32" s="18"/>
      <c r="I32" s="18" t="str">
        <f aca="true">IF(J32 = "-", INDIRECT("C" &amp; ROW() - 1) ,"")</f>
        <v/>
      </c>
      <c r="K32" s="20" t="str">
        <f aca="true">IF(J32 = "-", -INDIRECT("C" &amp; ROW() - 1),E32)</f>
        <v/>
      </c>
      <c r="L32" s="17" t="n">
        <f aca="true">IF(J32 = "-", SUM(INDIRECT(ADDRESS(2,COLUMN(K32)) &amp; ":" &amp; ADDRESS(ROW(),COLUMN(K32)))), 0)</f>
        <v>0</v>
      </c>
      <c r="M32" s="17" t="n">
        <f aca="false">IF(J32="-",1,0)</f>
        <v>0</v>
      </c>
      <c r="N32" s="17" t="n">
        <f aca="true">IF(L32 = 0, INDIRECT("N" &amp; ROW() - 1), L32)</f>
        <v>0</v>
      </c>
      <c r="R32" s="22" t="str">
        <f aca="true">IF(Q32 = "", "", Q32 / INDIRECT("D" &amp; ROW() - 1) )</f>
        <v/>
      </c>
      <c r="S32" s="22" t="str">
        <f aca="true">IF(J32="-",IF(ISNUMBER(SEARCH(",", INDIRECT("B" &amp; ROW() - 1) )),1,""), "")</f>
        <v/>
      </c>
      <c r="AMJ32" s="0"/>
    </row>
    <row r="33" s="17" customFormat="true" ht="13.8" hidden="false" customHeight="false" outlineLevel="0" collapsed="false">
      <c r="B33" s="18" t="str">
        <f aca="false">IF(D33="","",VLOOKUP(D33, 'SKU Маскарпоне'!$A$1:$B$150, 2, 0))</f>
        <v/>
      </c>
      <c r="C33" s="18" t="str">
        <f aca="false">IF(D33="","",VLOOKUP(D33, 'SKU Маскарпоне'!$A$1:$D$150, 4, 0))</f>
        <v/>
      </c>
      <c r="E33" s="19" t="str">
        <f aca="false">IF(D33="-", "-", IF(D33="", "", INT(F33*VLOOKUP(D33, 'SKU Маскарпоне'!$A$1:$C$150, 3, 0))))</f>
        <v/>
      </c>
      <c r="F33" s="20"/>
      <c r="G33" s="21" t="str">
        <f aca="true">IF(J33="","",(INDIRECT("N" &amp; ROW() - 1) - N33))</f>
        <v/>
      </c>
      <c r="H33" s="18"/>
      <c r="I33" s="18" t="str">
        <f aca="true">IF(J33 = "-", INDIRECT("C" &amp; ROW() - 1) ,"")</f>
        <v/>
      </c>
      <c r="K33" s="20" t="str">
        <f aca="true">IF(J33 = "-", -INDIRECT("C" &amp; ROW() - 1),E33)</f>
        <v/>
      </c>
      <c r="L33" s="17" t="n">
        <f aca="true">IF(J33 = "-", SUM(INDIRECT(ADDRESS(2,COLUMN(K33)) &amp; ":" &amp; ADDRESS(ROW(),COLUMN(K33)))), 0)</f>
        <v>0</v>
      </c>
      <c r="M33" s="17" t="n">
        <f aca="false">IF(J33="-",1,0)</f>
        <v>0</v>
      </c>
      <c r="N33" s="17" t="n">
        <f aca="true">IF(L33 = 0, INDIRECT("N" &amp; ROW() - 1), L33)</f>
        <v>0</v>
      </c>
      <c r="R33" s="22" t="str">
        <f aca="true">IF(Q33 = "", "", Q33 / INDIRECT("D" &amp; ROW() - 1) )</f>
        <v/>
      </c>
      <c r="S33" s="22" t="str">
        <f aca="true">IF(J33="-",IF(ISNUMBER(SEARCH(",", INDIRECT("B" &amp; ROW() - 1) )),1,""), "")</f>
        <v/>
      </c>
      <c r="AMJ33" s="0"/>
    </row>
    <row r="34" s="17" customFormat="true" ht="13.8" hidden="false" customHeight="false" outlineLevel="0" collapsed="false">
      <c r="B34" s="18" t="str">
        <f aca="false">IF(D34="","",VLOOKUP(D34, 'SKU Маскарпоне'!$A$1:$B$150, 2, 0))</f>
        <v/>
      </c>
      <c r="C34" s="18" t="str">
        <f aca="false">IF(D34="","",VLOOKUP(D34, 'SKU Маскарпоне'!$A$1:$D$150, 4, 0))</f>
        <v/>
      </c>
      <c r="E34" s="19" t="str">
        <f aca="false">IF(D34="-", "-", IF(D34="", "", INT(F34*VLOOKUP(D34, 'SKU Маскарпоне'!$A$1:$C$150, 3, 0))))</f>
        <v/>
      </c>
      <c r="F34" s="20"/>
      <c r="G34" s="21" t="str">
        <f aca="true">IF(J34="","",(INDIRECT("N" &amp; ROW() - 1) - N34))</f>
        <v/>
      </c>
      <c r="H34" s="18"/>
      <c r="I34" s="18" t="str">
        <f aca="true">IF(J34 = "-", INDIRECT("C" &amp; ROW() - 1) ,"")</f>
        <v/>
      </c>
      <c r="K34" s="20" t="str">
        <f aca="true">IF(J34 = "-", -INDIRECT("C" &amp; ROW() - 1),E34)</f>
        <v/>
      </c>
      <c r="L34" s="17" t="n">
        <f aca="true">IF(J34 = "-", SUM(INDIRECT(ADDRESS(2,COLUMN(K34)) &amp; ":" &amp; ADDRESS(ROW(),COLUMN(K34)))), 0)</f>
        <v>0</v>
      </c>
      <c r="M34" s="17" t="n">
        <f aca="false">IF(J34="-",1,0)</f>
        <v>0</v>
      </c>
      <c r="N34" s="17" t="n">
        <f aca="true">IF(L34 = 0, INDIRECT("N" &amp; ROW() - 1), L34)</f>
        <v>0</v>
      </c>
      <c r="R34" s="22" t="str">
        <f aca="true">IF(Q34 = "", "", Q34 / INDIRECT("D" &amp; ROW() - 1) )</f>
        <v/>
      </c>
      <c r="S34" s="22" t="str">
        <f aca="true">IF(J34="-",IF(ISNUMBER(SEARCH(",", INDIRECT("B" &amp; ROW() - 1) )),1,""), "")</f>
        <v/>
      </c>
      <c r="AMJ34" s="0"/>
    </row>
    <row r="35" s="17" customFormat="true" ht="13.8" hidden="false" customHeight="false" outlineLevel="0" collapsed="false">
      <c r="B35" s="18" t="str">
        <f aca="false">IF(D35="","",VLOOKUP(D35, 'SKU Маскарпоне'!$A$1:$B$150, 2, 0))</f>
        <v/>
      </c>
      <c r="C35" s="18" t="str">
        <f aca="false">IF(D35="","",VLOOKUP(D35, 'SKU Маскарпоне'!$A$1:$D$150, 4, 0))</f>
        <v/>
      </c>
      <c r="E35" s="19" t="str">
        <f aca="false">IF(D35="-", "-", IF(D35="", "", INT(F35*VLOOKUP(D35, 'SKU Маскарпоне'!$A$1:$C$150, 3, 0))))</f>
        <v/>
      </c>
      <c r="F35" s="20"/>
      <c r="G35" s="21" t="str">
        <f aca="true">IF(J35="","",(INDIRECT("N" &amp; ROW() - 1) - N35))</f>
        <v/>
      </c>
      <c r="H35" s="18"/>
      <c r="I35" s="18" t="str">
        <f aca="true">IF(J35 = "-", INDIRECT("C" &amp; ROW() - 1) ,"")</f>
        <v/>
      </c>
      <c r="K35" s="20" t="str">
        <f aca="true">IF(J35 = "-", -INDIRECT("C" &amp; ROW() - 1),E35)</f>
        <v/>
      </c>
      <c r="L35" s="17" t="n">
        <f aca="true">IF(J35 = "-", SUM(INDIRECT(ADDRESS(2,COLUMN(K35)) &amp; ":" &amp; ADDRESS(ROW(),COLUMN(K35)))), 0)</f>
        <v>0</v>
      </c>
      <c r="M35" s="17" t="n">
        <f aca="false">IF(J35="-",1,0)</f>
        <v>0</v>
      </c>
      <c r="N35" s="17" t="n">
        <f aca="true">IF(L35 = 0, INDIRECT("N" &amp; ROW() - 1), L35)</f>
        <v>0</v>
      </c>
      <c r="R35" s="22" t="str">
        <f aca="true">IF(Q35 = "", "", Q35 / INDIRECT("D" &amp; ROW() - 1) )</f>
        <v/>
      </c>
      <c r="S35" s="22" t="str">
        <f aca="true">IF(J35="-",IF(ISNUMBER(SEARCH(",", INDIRECT("B" &amp; ROW() - 1) )),1,""), "")</f>
        <v/>
      </c>
      <c r="AMJ35" s="0"/>
    </row>
    <row r="36" s="17" customFormat="true" ht="13.8" hidden="false" customHeight="false" outlineLevel="0" collapsed="false">
      <c r="B36" s="18" t="str">
        <f aca="false">IF(D36="","",VLOOKUP(D36, 'SKU Маскарпоне'!$A$1:$B$150, 2, 0))</f>
        <v/>
      </c>
      <c r="C36" s="18" t="str">
        <f aca="false">IF(D36="","",VLOOKUP(D36, 'SKU Маскарпоне'!$A$1:$D$150, 4, 0))</f>
        <v/>
      </c>
      <c r="E36" s="19" t="str">
        <f aca="false">IF(D36="-", "-", IF(D36="", "", INT(F36*VLOOKUP(D36, 'SKU Маскарпоне'!$A$1:$C$150, 3, 0))))</f>
        <v/>
      </c>
      <c r="F36" s="20"/>
      <c r="G36" s="21" t="str">
        <f aca="true">IF(J36="","",(INDIRECT("N" &amp; ROW() - 1) - N36))</f>
        <v/>
      </c>
      <c r="H36" s="18"/>
      <c r="I36" s="18" t="str">
        <f aca="true">IF(J36 = "-", INDIRECT("C" &amp; ROW() - 1) ,"")</f>
        <v/>
      </c>
      <c r="K36" s="20" t="str">
        <f aca="true">IF(J36 = "-", -INDIRECT("C" &amp; ROW() - 1),E36)</f>
        <v/>
      </c>
      <c r="L36" s="17" t="n">
        <f aca="true">IF(J36 = "-", SUM(INDIRECT(ADDRESS(2,COLUMN(K36)) &amp; ":" &amp; ADDRESS(ROW(),COLUMN(K36)))), 0)</f>
        <v>0</v>
      </c>
      <c r="M36" s="17" t="n">
        <f aca="false">IF(J36="-",1,0)</f>
        <v>0</v>
      </c>
      <c r="N36" s="17" t="n">
        <f aca="true">IF(L36 = 0, INDIRECT("N" &amp; ROW() - 1), L36)</f>
        <v>0</v>
      </c>
      <c r="R36" s="22" t="str">
        <f aca="true">IF(Q36 = "", "", Q36 / INDIRECT("D" &amp; ROW() - 1) )</f>
        <v/>
      </c>
      <c r="S36" s="22" t="str">
        <f aca="true">IF(J36="-",IF(ISNUMBER(SEARCH(",", INDIRECT("B" &amp; ROW() - 1) )),1,""), "")</f>
        <v/>
      </c>
      <c r="AMJ36" s="0"/>
    </row>
    <row r="37" s="17" customFormat="true" ht="13.8" hidden="false" customHeight="false" outlineLevel="0" collapsed="false">
      <c r="B37" s="18" t="str">
        <f aca="false">IF(D37="","",VLOOKUP(D37, 'SKU Маскарпоне'!$A$1:$B$150, 2, 0))</f>
        <v/>
      </c>
      <c r="C37" s="18" t="str">
        <f aca="false">IF(D37="","",VLOOKUP(D37, 'SKU Маскарпоне'!$A$1:$D$150, 4, 0))</f>
        <v/>
      </c>
      <c r="E37" s="19" t="str">
        <f aca="false">IF(D37="-", "-", IF(D37="", "", INT(F37*VLOOKUP(D37, 'SKU Маскарпоне'!$A$1:$C$150, 3, 0))))</f>
        <v/>
      </c>
      <c r="F37" s="20"/>
      <c r="G37" s="21" t="str">
        <f aca="true">IF(J37="","",(INDIRECT("N" &amp; ROW() - 1) - N37))</f>
        <v/>
      </c>
      <c r="H37" s="18"/>
      <c r="I37" s="18" t="str">
        <f aca="true">IF(J37 = "-", INDIRECT("C" &amp; ROW() - 1) ,"")</f>
        <v/>
      </c>
      <c r="K37" s="20" t="str">
        <f aca="true">IF(J37 = "-", -INDIRECT("C" &amp; ROW() - 1),E37)</f>
        <v/>
      </c>
      <c r="L37" s="17" t="n">
        <f aca="true">IF(J37 = "-", SUM(INDIRECT(ADDRESS(2,COLUMN(K37)) &amp; ":" &amp; ADDRESS(ROW(),COLUMN(K37)))), 0)</f>
        <v>0</v>
      </c>
      <c r="M37" s="17" t="n">
        <f aca="false">IF(J37="-",1,0)</f>
        <v>0</v>
      </c>
      <c r="N37" s="17" t="n">
        <f aca="true">IF(L37 = 0, INDIRECT("N" &amp; ROW() - 1), L37)</f>
        <v>0</v>
      </c>
      <c r="R37" s="22" t="str">
        <f aca="true">IF(Q37 = "", "", Q37 / INDIRECT("D" &amp; ROW() - 1) )</f>
        <v/>
      </c>
      <c r="S37" s="22" t="str">
        <f aca="true">IF(J37="-",IF(ISNUMBER(SEARCH(",", INDIRECT("B" &amp; ROW() - 1) )),1,""), "")</f>
        <v/>
      </c>
      <c r="AMJ37" s="0"/>
    </row>
    <row r="38" s="17" customFormat="true" ht="13.8" hidden="false" customHeight="false" outlineLevel="0" collapsed="false">
      <c r="B38" s="18" t="str">
        <f aca="false">IF(D38="","",VLOOKUP(D38, 'SKU Маскарпоне'!$A$1:$B$150, 2, 0))</f>
        <v/>
      </c>
      <c r="C38" s="18" t="str">
        <f aca="false">IF(D38="","",VLOOKUP(D38, 'SKU Маскарпоне'!$A$1:$D$150, 4, 0))</f>
        <v/>
      </c>
      <c r="E38" s="19" t="str">
        <f aca="false">IF(D38="-", "-", IF(D38="", "", INT(F38*VLOOKUP(D38, 'SKU Маскарпоне'!$A$1:$C$150, 3, 0))))</f>
        <v/>
      </c>
      <c r="F38" s="20"/>
      <c r="G38" s="21" t="str">
        <f aca="true">IF(J38="","",(INDIRECT("N" &amp; ROW() - 1) - N38))</f>
        <v/>
      </c>
      <c r="H38" s="18"/>
      <c r="I38" s="18" t="str">
        <f aca="true">IF(J38 = "-", INDIRECT("C" &amp; ROW() - 1) ,"")</f>
        <v/>
      </c>
      <c r="K38" s="20" t="str">
        <f aca="true">IF(J38 = "-", -INDIRECT("C" &amp; ROW() - 1),E38)</f>
        <v/>
      </c>
      <c r="L38" s="17" t="n">
        <f aca="true">IF(J38 = "-", SUM(INDIRECT(ADDRESS(2,COLUMN(K38)) &amp; ":" &amp; ADDRESS(ROW(),COLUMN(K38)))), 0)</f>
        <v>0</v>
      </c>
      <c r="M38" s="17" t="n">
        <f aca="false">IF(J38="-",1,0)</f>
        <v>0</v>
      </c>
      <c r="N38" s="17" t="n">
        <f aca="true">IF(L38 = 0, INDIRECT("N" &amp; ROW() - 1), L38)</f>
        <v>0</v>
      </c>
      <c r="R38" s="22" t="str">
        <f aca="true">IF(Q38 = "", "", Q38 / INDIRECT("D" &amp; ROW() - 1) )</f>
        <v/>
      </c>
      <c r="S38" s="22" t="str">
        <f aca="true">IF(J38="-",IF(ISNUMBER(SEARCH(",", INDIRECT("B" &amp; ROW() - 1) )),1,""), "")</f>
        <v/>
      </c>
      <c r="AMJ38" s="0"/>
    </row>
    <row r="39" s="17" customFormat="true" ht="13.8" hidden="false" customHeight="false" outlineLevel="0" collapsed="false">
      <c r="B39" s="18" t="str">
        <f aca="false">IF(D39="","",VLOOKUP(D39, 'SKU Маскарпоне'!$A$1:$B$150, 2, 0))</f>
        <v/>
      </c>
      <c r="C39" s="18" t="str">
        <f aca="false">IF(D39="","",VLOOKUP(D39, 'SKU Маскарпоне'!$A$1:$D$150, 4, 0))</f>
        <v/>
      </c>
      <c r="E39" s="19" t="str">
        <f aca="false">IF(D39="-", "-", IF(D39="", "", INT(F39*VLOOKUP(D39, 'SKU Маскарпоне'!$A$1:$C$150, 3, 0))))</f>
        <v/>
      </c>
      <c r="F39" s="20"/>
      <c r="G39" s="21" t="str">
        <f aca="true">IF(J39="","",(INDIRECT("N" &amp; ROW() - 1) - N39))</f>
        <v/>
      </c>
      <c r="H39" s="18"/>
      <c r="I39" s="18" t="str">
        <f aca="true">IF(J39 = "-", INDIRECT("C" &amp; ROW() - 1) ,"")</f>
        <v/>
      </c>
      <c r="K39" s="20" t="str">
        <f aca="true">IF(J39 = "-", -INDIRECT("C" &amp; ROW() - 1),E39)</f>
        <v/>
      </c>
      <c r="L39" s="17" t="n">
        <f aca="true">IF(J39 = "-", SUM(INDIRECT(ADDRESS(2,COLUMN(K39)) &amp; ":" &amp; ADDRESS(ROW(),COLUMN(K39)))), 0)</f>
        <v>0</v>
      </c>
      <c r="M39" s="17" t="n">
        <f aca="false">IF(J39="-",1,0)</f>
        <v>0</v>
      </c>
      <c r="N39" s="17" t="n">
        <f aca="true">IF(L39 = 0, INDIRECT("N" &amp; ROW() - 1), L39)</f>
        <v>0</v>
      </c>
      <c r="R39" s="22" t="str">
        <f aca="true">IF(Q39 = "", "", Q39 / INDIRECT("D" &amp; ROW() - 1) )</f>
        <v/>
      </c>
      <c r="S39" s="22" t="str">
        <f aca="true">IF(J39="-",IF(ISNUMBER(SEARCH(",", INDIRECT("B" &amp; ROW() - 1) )),1,""), "")</f>
        <v/>
      </c>
      <c r="AMJ39" s="0"/>
    </row>
    <row r="40" s="17" customFormat="true" ht="13.8" hidden="false" customHeight="false" outlineLevel="0" collapsed="false">
      <c r="B40" s="18" t="str">
        <f aca="false">IF(D40="","",VLOOKUP(D40, 'SKU Маскарпоне'!$A$1:$B$150, 2, 0))</f>
        <v/>
      </c>
      <c r="C40" s="18" t="str">
        <f aca="false">IF(D40="","",VLOOKUP(D40, 'SKU Маскарпоне'!$A$1:$D$150, 4, 0))</f>
        <v/>
      </c>
      <c r="E40" s="19" t="str">
        <f aca="false">IF(D40="-", "-", IF(D40="", "", INT(F40*VLOOKUP(D40, 'SKU Маскарпоне'!$A$1:$C$150, 3, 0))))</f>
        <v/>
      </c>
      <c r="F40" s="20"/>
      <c r="G40" s="21" t="str">
        <f aca="true">IF(J40="","",(INDIRECT("N" &amp; ROW() - 1) - N40))</f>
        <v/>
      </c>
      <c r="H40" s="18"/>
      <c r="I40" s="18" t="str">
        <f aca="true">IF(J40 = "-", INDIRECT("C" &amp; ROW() - 1) ,"")</f>
        <v/>
      </c>
      <c r="K40" s="20" t="str">
        <f aca="true">IF(J40 = "-", -INDIRECT("C" &amp; ROW() - 1),E40)</f>
        <v/>
      </c>
      <c r="L40" s="17" t="n">
        <f aca="true">IF(J40 = "-", SUM(INDIRECT(ADDRESS(2,COLUMN(K40)) &amp; ":" &amp; ADDRESS(ROW(),COLUMN(K40)))), 0)</f>
        <v>0</v>
      </c>
      <c r="M40" s="17" t="n">
        <f aca="false">IF(J40="-",1,0)</f>
        <v>0</v>
      </c>
      <c r="N40" s="17" t="n">
        <f aca="true">IF(L40 = 0, INDIRECT("N" &amp; ROW() - 1), L40)</f>
        <v>0</v>
      </c>
      <c r="R40" s="22" t="str">
        <f aca="true">IF(Q40 = "", "", Q40 / INDIRECT("D" &amp; ROW() - 1) )</f>
        <v/>
      </c>
      <c r="S40" s="22" t="str">
        <f aca="true">IF(J40="-",IF(ISNUMBER(SEARCH(",", INDIRECT("B" &amp; ROW() - 1) )),1,""), "")</f>
        <v/>
      </c>
      <c r="AMJ40" s="0"/>
    </row>
    <row r="41" s="17" customFormat="true" ht="13.8" hidden="false" customHeight="false" outlineLevel="0" collapsed="false">
      <c r="B41" s="18" t="str">
        <f aca="false">IF(D41="","",VLOOKUP(D41, 'SKU Маскарпоне'!$A$1:$B$150, 2, 0))</f>
        <v/>
      </c>
      <c r="C41" s="18" t="str">
        <f aca="false">IF(D41="","",VLOOKUP(D41, 'SKU Маскарпоне'!$A$1:$D$150, 4, 0))</f>
        <v/>
      </c>
      <c r="E41" s="19" t="str">
        <f aca="false">IF(D41="-", "-", IF(D41="", "", INT(F41*VLOOKUP(D41, 'SKU Маскарпоне'!$A$1:$C$150, 3, 0))))</f>
        <v/>
      </c>
      <c r="F41" s="20"/>
      <c r="G41" s="21" t="str">
        <f aca="true">IF(J41="","",(INDIRECT("N" &amp; ROW() - 1) - N41))</f>
        <v/>
      </c>
      <c r="H41" s="18"/>
      <c r="I41" s="18" t="str">
        <f aca="true">IF(J41 = "-", INDIRECT("C" &amp; ROW() - 1) ,"")</f>
        <v/>
      </c>
      <c r="K41" s="20" t="str">
        <f aca="true">IF(J41 = "-", -INDIRECT("C" &amp; ROW() - 1),E41)</f>
        <v/>
      </c>
      <c r="L41" s="17" t="n">
        <f aca="true">IF(J41 = "-", SUM(INDIRECT(ADDRESS(2,COLUMN(K41)) &amp; ":" &amp; ADDRESS(ROW(),COLUMN(K41)))), 0)</f>
        <v>0</v>
      </c>
      <c r="M41" s="17" t="n">
        <f aca="false">IF(J41="-",1,0)</f>
        <v>0</v>
      </c>
      <c r="N41" s="17" t="n">
        <f aca="true">IF(L41 = 0, INDIRECT("N" &amp; ROW() - 1), L41)</f>
        <v>0</v>
      </c>
      <c r="R41" s="22" t="str">
        <f aca="true">IF(Q41 = "", "", Q41 / INDIRECT("D" &amp; ROW() - 1) )</f>
        <v/>
      </c>
      <c r="S41" s="22" t="str">
        <f aca="true">IF(J41="-",IF(ISNUMBER(SEARCH(",", INDIRECT("B" &amp; ROW() - 1) )),1,""), "")</f>
        <v/>
      </c>
      <c r="AMJ41" s="0"/>
    </row>
    <row r="42" s="17" customFormat="true" ht="13.8" hidden="false" customHeight="false" outlineLevel="0" collapsed="false">
      <c r="B42" s="18" t="str">
        <f aca="false">IF(D42="","",VLOOKUP(D42, 'SKU Маскарпоне'!$A$1:$B$150, 2, 0))</f>
        <v/>
      </c>
      <c r="C42" s="18" t="str">
        <f aca="false">IF(D42="","",VLOOKUP(D42, 'SKU Маскарпоне'!$A$1:$D$150, 4, 0))</f>
        <v/>
      </c>
      <c r="E42" s="19" t="str">
        <f aca="false">IF(D42="-", "-", IF(D42="", "", INT(F42*VLOOKUP(D42, 'SKU Маскарпоне'!$A$1:$C$150, 3, 0))))</f>
        <v/>
      </c>
      <c r="F42" s="20"/>
      <c r="G42" s="21" t="str">
        <f aca="true">IF(J42="","",(INDIRECT("N" &amp; ROW() - 1) - N42))</f>
        <v/>
      </c>
      <c r="H42" s="18"/>
      <c r="I42" s="18" t="str">
        <f aca="true">IF(J42 = "-", INDIRECT("C" &amp; ROW() - 1) ,"")</f>
        <v/>
      </c>
      <c r="K42" s="20" t="str">
        <f aca="true">IF(J42 = "-", -INDIRECT("C" &amp; ROW() - 1),E42)</f>
        <v/>
      </c>
      <c r="L42" s="17" t="n">
        <f aca="true">IF(J42 = "-", SUM(INDIRECT(ADDRESS(2,COLUMN(K42)) &amp; ":" &amp; ADDRESS(ROW(),COLUMN(K42)))), 0)</f>
        <v>0</v>
      </c>
      <c r="M42" s="17" t="n">
        <f aca="false">IF(J42="-",1,0)</f>
        <v>0</v>
      </c>
      <c r="N42" s="17" t="n">
        <f aca="true">IF(L42 = 0, INDIRECT("N" &amp; ROW() - 1), L42)</f>
        <v>0</v>
      </c>
      <c r="R42" s="22" t="str">
        <f aca="true">IF(Q42 = "", "", Q42 / INDIRECT("D" &amp; ROW() - 1) )</f>
        <v/>
      </c>
      <c r="S42" s="22" t="str">
        <f aca="true">IF(J42="-",IF(ISNUMBER(SEARCH(",", INDIRECT("B" &amp; ROW() - 1) )),1,""), "")</f>
        <v/>
      </c>
      <c r="AMJ42" s="0"/>
    </row>
    <row r="43" s="17" customFormat="true" ht="13.8" hidden="false" customHeight="false" outlineLevel="0" collapsed="false">
      <c r="B43" s="18" t="str">
        <f aca="false">IF(D43="","",VLOOKUP(D43, 'SKU Маскарпоне'!$A$1:$B$150, 2, 0))</f>
        <v/>
      </c>
      <c r="C43" s="18" t="str">
        <f aca="false">IF(D43="","",VLOOKUP(D43, 'SKU Маскарпоне'!$A$1:$D$150, 4, 0))</f>
        <v/>
      </c>
      <c r="E43" s="19" t="str">
        <f aca="false">IF(D43="-", "-", IF(D43="", "", INT(F43*VLOOKUP(D43, 'SKU Маскарпоне'!$A$1:$C$150, 3, 0))))</f>
        <v/>
      </c>
      <c r="F43" s="20"/>
      <c r="G43" s="21" t="str">
        <f aca="true">IF(J43="","",(INDIRECT("N" &amp; ROW() - 1) - N43))</f>
        <v/>
      </c>
      <c r="H43" s="18"/>
      <c r="I43" s="18" t="str">
        <f aca="true">IF(J43 = "-", INDIRECT("C" &amp; ROW() - 1) ,"")</f>
        <v/>
      </c>
      <c r="K43" s="20" t="str">
        <f aca="true">IF(J43 = "-", -INDIRECT("C" &amp; ROW() - 1),E43)</f>
        <v/>
      </c>
      <c r="L43" s="17" t="n">
        <f aca="true">IF(J43 = "-", SUM(INDIRECT(ADDRESS(2,COLUMN(K43)) &amp; ":" &amp; ADDRESS(ROW(),COLUMN(K43)))), 0)</f>
        <v>0</v>
      </c>
      <c r="M43" s="17" t="n">
        <f aca="false">IF(J43="-",1,0)</f>
        <v>0</v>
      </c>
      <c r="N43" s="17" t="n">
        <f aca="true">IF(L43 = 0, INDIRECT("N" &amp; ROW() - 1), L43)</f>
        <v>0</v>
      </c>
      <c r="R43" s="22" t="str">
        <f aca="true">IF(Q43 = "", "", Q43 / INDIRECT("D" &amp; ROW() - 1) )</f>
        <v/>
      </c>
      <c r="S43" s="22" t="str">
        <f aca="true">IF(J43="-",IF(ISNUMBER(SEARCH(",", INDIRECT("B" &amp; ROW() - 1) )),1,""), "")</f>
        <v/>
      </c>
      <c r="AMJ43" s="0"/>
    </row>
    <row r="44" s="17" customFormat="true" ht="13.8" hidden="false" customHeight="false" outlineLevel="0" collapsed="false">
      <c r="B44" s="18" t="str">
        <f aca="false">IF(D44="","",VLOOKUP(D44, 'SKU Маскарпоне'!$A$1:$B$150, 2, 0))</f>
        <v/>
      </c>
      <c r="C44" s="18" t="str">
        <f aca="false">IF(D44="","",VLOOKUP(D44, 'SKU Маскарпоне'!$A$1:$D$150, 4, 0))</f>
        <v/>
      </c>
      <c r="E44" s="19" t="str">
        <f aca="false">IF(D44="-", "-", IF(D44="", "", INT(F44*VLOOKUP(D44, 'SKU Маскарпоне'!$A$1:$C$150, 3, 0))))</f>
        <v/>
      </c>
      <c r="F44" s="20"/>
      <c r="G44" s="21" t="str">
        <f aca="true">IF(J44="","",(INDIRECT("N" &amp; ROW() - 1) - N44))</f>
        <v/>
      </c>
      <c r="H44" s="18"/>
      <c r="I44" s="18" t="str">
        <f aca="true">IF(J44 = "-", INDIRECT("C" &amp; ROW() - 1) ,"")</f>
        <v/>
      </c>
      <c r="K44" s="20" t="str">
        <f aca="true">IF(J44 = "-", -INDIRECT("C" &amp; ROW() - 1),E44)</f>
        <v/>
      </c>
      <c r="L44" s="17" t="n">
        <f aca="true">IF(J44 = "-", SUM(INDIRECT(ADDRESS(2,COLUMN(K44)) &amp; ":" &amp; ADDRESS(ROW(),COLUMN(K44)))), 0)</f>
        <v>0</v>
      </c>
      <c r="M44" s="17" t="n">
        <f aca="false">IF(J44="-",1,0)</f>
        <v>0</v>
      </c>
      <c r="N44" s="17" t="n">
        <f aca="true">IF(L44 = 0, INDIRECT("N" &amp; ROW() - 1), L44)</f>
        <v>0</v>
      </c>
      <c r="R44" s="22" t="str">
        <f aca="true">IF(Q44 = "", "", Q44 / INDIRECT("D" &amp; ROW() - 1) )</f>
        <v/>
      </c>
      <c r="S44" s="22" t="str">
        <f aca="true">IF(J44="-",IF(ISNUMBER(SEARCH(",", INDIRECT("B" &amp; ROW() - 1) )),1,""), "")</f>
        <v/>
      </c>
      <c r="AMJ44" s="0"/>
    </row>
    <row r="45" s="17" customFormat="true" ht="13.8" hidden="false" customHeight="false" outlineLevel="0" collapsed="false">
      <c r="B45" s="18" t="str">
        <f aca="false">IF(D45="","",VLOOKUP(D45, 'SKU Маскарпоне'!$A$1:$B$150, 2, 0))</f>
        <v/>
      </c>
      <c r="C45" s="18" t="str">
        <f aca="false">IF(D45="","",VLOOKUP(D45, 'SKU Маскарпоне'!$A$1:$D$150, 4, 0))</f>
        <v/>
      </c>
      <c r="E45" s="19" t="str">
        <f aca="false">IF(D45="-", "-", IF(D45="", "", INT(F45*VLOOKUP(D45, 'SKU Маскарпоне'!$A$1:$C$150, 3, 0))))</f>
        <v/>
      </c>
      <c r="F45" s="20"/>
      <c r="G45" s="21" t="str">
        <f aca="true">IF(J45="","",(INDIRECT("N" &amp; ROW() - 1) - N45))</f>
        <v/>
      </c>
      <c r="H45" s="18"/>
      <c r="I45" s="18" t="str">
        <f aca="true">IF(J45 = "-", INDIRECT("C" &amp; ROW() - 1) ,"")</f>
        <v/>
      </c>
      <c r="K45" s="20" t="str">
        <f aca="true">IF(J45 = "-", -INDIRECT("C" &amp; ROW() - 1),E45)</f>
        <v/>
      </c>
      <c r="L45" s="17" t="n">
        <f aca="true">IF(J45 = "-", SUM(INDIRECT(ADDRESS(2,COLUMN(K45)) &amp; ":" &amp; ADDRESS(ROW(),COLUMN(K45)))), 0)</f>
        <v>0</v>
      </c>
      <c r="M45" s="17" t="n">
        <f aca="false">IF(J45="-",1,0)</f>
        <v>0</v>
      </c>
      <c r="N45" s="17" t="n">
        <f aca="true">IF(L45 = 0, INDIRECT("N" &amp; ROW() - 1), L45)</f>
        <v>0</v>
      </c>
      <c r="R45" s="22" t="str">
        <f aca="true">IF(Q45 = "", "", Q45 / INDIRECT("D" &amp; ROW() - 1) )</f>
        <v/>
      </c>
      <c r="S45" s="22" t="str">
        <f aca="true">IF(J45="-",IF(ISNUMBER(SEARCH(",", INDIRECT("B" &amp; ROW() - 1) )),1,""), "")</f>
        <v/>
      </c>
      <c r="AMJ45" s="0"/>
    </row>
    <row r="46" s="17" customFormat="true" ht="13.8" hidden="false" customHeight="false" outlineLevel="0" collapsed="false">
      <c r="B46" s="18" t="str">
        <f aca="false">IF(D46="","",VLOOKUP(D46, 'SKU Маскарпоне'!$A$1:$B$150, 2, 0))</f>
        <v/>
      </c>
      <c r="C46" s="18" t="str">
        <f aca="false">IF(D46="","",VLOOKUP(D46, 'SKU Маскарпоне'!$A$1:$D$150, 4, 0))</f>
        <v/>
      </c>
      <c r="E46" s="19" t="str">
        <f aca="false">IF(D46="-", "-", IF(D46="", "", INT(F46*VLOOKUP(D46, 'SKU Маскарпоне'!$A$1:$C$150, 3, 0))))</f>
        <v/>
      </c>
      <c r="F46" s="20"/>
      <c r="G46" s="21" t="str">
        <f aca="true">IF(J46="","",(INDIRECT("N" &amp; ROW() - 1) - N46))</f>
        <v/>
      </c>
      <c r="H46" s="18"/>
      <c r="I46" s="18" t="str">
        <f aca="true">IF(J46 = "-", INDIRECT("C" &amp; ROW() - 1) ,"")</f>
        <v/>
      </c>
      <c r="K46" s="20" t="str">
        <f aca="true">IF(J46 = "-", -INDIRECT("C" &amp; ROW() - 1),E46)</f>
        <v/>
      </c>
      <c r="L46" s="17" t="n">
        <f aca="true">IF(J46 = "-", SUM(INDIRECT(ADDRESS(2,COLUMN(K46)) &amp; ":" &amp; ADDRESS(ROW(),COLUMN(K46)))), 0)</f>
        <v>0</v>
      </c>
      <c r="M46" s="17" t="n">
        <f aca="false">IF(J46="-",1,0)</f>
        <v>0</v>
      </c>
      <c r="N46" s="17" t="n">
        <f aca="true">IF(L46 = 0, INDIRECT("N" &amp; ROW() - 1), L46)</f>
        <v>0</v>
      </c>
      <c r="R46" s="22" t="str">
        <f aca="true">IF(Q46 = "", "", Q46 / INDIRECT("D" &amp; ROW() - 1) )</f>
        <v/>
      </c>
      <c r="S46" s="22" t="str">
        <f aca="true">IF(J46="-",IF(ISNUMBER(SEARCH(",", INDIRECT("B" &amp; ROW() - 1) )),1,""), "")</f>
        <v/>
      </c>
      <c r="AMJ46" s="0"/>
    </row>
    <row r="47" s="17" customFormat="true" ht="13.8" hidden="false" customHeight="false" outlineLevel="0" collapsed="false">
      <c r="B47" s="18" t="str">
        <f aca="false">IF(D47="","",VLOOKUP(D47, 'SKU Маскарпоне'!$A$1:$B$150, 2, 0))</f>
        <v/>
      </c>
      <c r="C47" s="18" t="str">
        <f aca="false">IF(D47="","",VLOOKUP(D47, 'SKU Маскарпоне'!$A$1:$D$150, 4, 0))</f>
        <v/>
      </c>
      <c r="E47" s="19" t="str">
        <f aca="false">IF(D47="-", "-", IF(D47="", "", INT(F47*VLOOKUP(D47, 'SKU Маскарпоне'!$A$1:$C$150, 3, 0))))</f>
        <v/>
      </c>
      <c r="F47" s="20"/>
      <c r="G47" s="21" t="str">
        <f aca="true">IF(J47="","",(INDIRECT("N" &amp; ROW() - 1) - N47))</f>
        <v/>
      </c>
      <c r="H47" s="18"/>
      <c r="I47" s="18" t="str">
        <f aca="true">IF(J47 = "-", INDIRECT("C" &amp; ROW() - 1) ,"")</f>
        <v/>
      </c>
      <c r="K47" s="20" t="str">
        <f aca="true">IF(J47 = "-", -INDIRECT("C" &amp; ROW() - 1),E47)</f>
        <v/>
      </c>
      <c r="L47" s="17" t="n">
        <f aca="true">IF(J47 = "-", SUM(INDIRECT(ADDRESS(2,COLUMN(K47)) &amp; ":" &amp; ADDRESS(ROW(),COLUMN(K47)))), 0)</f>
        <v>0</v>
      </c>
      <c r="M47" s="17" t="n">
        <f aca="false">IF(J47="-",1,0)</f>
        <v>0</v>
      </c>
      <c r="N47" s="17" t="n">
        <f aca="true">IF(L47 = 0, INDIRECT("N" &amp; ROW() - 1), L47)</f>
        <v>0</v>
      </c>
      <c r="R47" s="22" t="str">
        <f aca="true">IF(Q47 = "", "", Q47 / INDIRECT("D" &amp; ROW() - 1) )</f>
        <v/>
      </c>
      <c r="S47" s="22" t="str">
        <f aca="true">IF(J47="-",IF(ISNUMBER(SEARCH(",", INDIRECT("B" &amp; ROW() - 1) )),1,""), "")</f>
        <v/>
      </c>
      <c r="AMJ47" s="0"/>
    </row>
    <row r="48" s="17" customFormat="true" ht="13.8" hidden="false" customHeight="false" outlineLevel="0" collapsed="false">
      <c r="B48" s="18" t="str">
        <f aca="false">IF(D48="","",VLOOKUP(D48, 'SKU Маскарпоне'!$A$1:$B$150, 2, 0))</f>
        <v/>
      </c>
      <c r="C48" s="18" t="str">
        <f aca="false">IF(D48="","",VLOOKUP(D48, 'SKU Маскарпоне'!$A$1:$D$150, 4, 0))</f>
        <v/>
      </c>
      <c r="E48" s="19" t="str">
        <f aca="false">IF(D48="-", "-", IF(D48="", "", INT(F48*VLOOKUP(D48, 'SKU Маскарпоне'!$A$1:$C$150, 3, 0))))</f>
        <v/>
      </c>
      <c r="F48" s="20"/>
      <c r="G48" s="21" t="str">
        <f aca="true">IF(J48="","",(INDIRECT("N" &amp; ROW() - 1) - N48))</f>
        <v/>
      </c>
      <c r="H48" s="18"/>
      <c r="I48" s="18" t="str">
        <f aca="true">IF(J48 = "-", INDIRECT("C" &amp; ROW() - 1) ,"")</f>
        <v/>
      </c>
      <c r="K48" s="20" t="str">
        <f aca="true">IF(J48 = "-", -INDIRECT("C" &amp; ROW() - 1),E48)</f>
        <v/>
      </c>
      <c r="L48" s="17" t="n">
        <f aca="true">IF(J48 = "-", SUM(INDIRECT(ADDRESS(2,COLUMN(K48)) &amp; ":" &amp; ADDRESS(ROW(),COLUMN(K48)))), 0)</f>
        <v>0</v>
      </c>
      <c r="M48" s="17" t="n">
        <f aca="false">IF(J48="-",1,0)</f>
        <v>0</v>
      </c>
      <c r="N48" s="17" t="n">
        <f aca="true">IF(L48 = 0, INDIRECT("N" &amp; ROW() - 1), L48)</f>
        <v>0</v>
      </c>
      <c r="R48" s="22" t="str">
        <f aca="true">IF(Q48 = "", "", Q48 / INDIRECT("D" &amp; ROW() - 1) )</f>
        <v/>
      </c>
      <c r="S48" s="22" t="str">
        <f aca="true">IF(J48="-",IF(ISNUMBER(SEARCH(",", INDIRECT("B" &amp; ROW() - 1) )),1,""), "")</f>
        <v/>
      </c>
      <c r="AMJ48" s="0"/>
    </row>
    <row r="49" s="17" customFormat="true" ht="13.8" hidden="false" customHeight="false" outlineLevel="0" collapsed="false">
      <c r="B49" s="18" t="str">
        <f aca="false">IF(D49="","",VLOOKUP(D49, 'SKU Маскарпоне'!$A$1:$B$150, 2, 0))</f>
        <v/>
      </c>
      <c r="C49" s="18" t="str">
        <f aca="false">IF(D49="","",VLOOKUP(D49, 'SKU Маскарпоне'!$A$1:$D$150, 4, 0))</f>
        <v/>
      </c>
      <c r="E49" s="19" t="str">
        <f aca="false">IF(D49="-", "-", IF(D49="", "", INT(F49*VLOOKUP(D49, 'SKU Маскарпоне'!$A$1:$C$150, 3, 0))))</f>
        <v/>
      </c>
      <c r="F49" s="20"/>
      <c r="G49" s="21" t="str">
        <f aca="true">IF(J49="","",(INDIRECT("N" &amp; ROW() - 1) - N49))</f>
        <v/>
      </c>
      <c r="H49" s="18"/>
      <c r="I49" s="18" t="str">
        <f aca="true">IF(J49 = "-", INDIRECT("C" &amp; ROW() - 1) ,"")</f>
        <v/>
      </c>
      <c r="K49" s="20" t="str">
        <f aca="true">IF(J49 = "-", -INDIRECT("C" &amp; ROW() - 1),E49)</f>
        <v/>
      </c>
      <c r="L49" s="17" t="n">
        <f aca="true">IF(J49 = "-", SUM(INDIRECT(ADDRESS(2,COLUMN(K49)) &amp; ":" &amp; ADDRESS(ROW(),COLUMN(K49)))), 0)</f>
        <v>0</v>
      </c>
      <c r="M49" s="17" t="n">
        <f aca="false">IF(J49="-",1,0)</f>
        <v>0</v>
      </c>
      <c r="N49" s="17" t="n">
        <f aca="true">IF(L49 = 0, INDIRECT("N" &amp; ROW() - 1), L49)</f>
        <v>0</v>
      </c>
      <c r="R49" s="22" t="str">
        <f aca="true">IF(Q49 = "", "", Q49 / INDIRECT("D" &amp; ROW() - 1) )</f>
        <v/>
      </c>
      <c r="S49" s="22" t="str">
        <f aca="true">IF(J49="-",IF(ISNUMBER(SEARCH(",", INDIRECT("B" &amp; ROW() - 1) )),1,""), "")</f>
        <v/>
      </c>
      <c r="AMJ49" s="0"/>
    </row>
    <row r="50" s="17" customFormat="true" ht="13.8" hidden="false" customHeight="false" outlineLevel="0" collapsed="false">
      <c r="B50" s="18" t="str">
        <f aca="false">IF(D50="","",VLOOKUP(D50, 'SKU Маскарпоне'!$A$1:$B$150, 2, 0))</f>
        <v/>
      </c>
      <c r="C50" s="18" t="str">
        <f aca="false">IF(D50="","",VLOOKUP(D50, 'SKU Маскарпоне'!$A$1:$D$150, 4, 0))</f>
        <v/>
      </c>
      <c r="E50" s="19" t="str">
        <f aca="false">IF(D50="-", "-", IF(D50="", "", INT(F50*VLOOKUP(D50, 'SKU Маскарпоне'!$A$1:$C$150, 3, 0))))</f>
        <v/>
      </c>
      <c r="F50" s="20"/>
      <c r="G50" s="21" t="str">
        <f aca="true">IF(J50="","",(INDIRECT("N" &amp; ROW() - 1) - N50))</f>
        <v/>
      </c>
      <c r="H50" s="18"/>
      <c r="I50" s="18" t="str">
        <f aca="true">IF(J50 = "-", INDIRECT("C" &amp; ROW() - 1) ,"")</f>
        <v/>
      </c>
      <c r="K50" s="20" t="str">
        <f aca="true">IF(J50 = "-", -INDIRECT("C" &amp; ROW() - 1),E50)</f>
        <v/>
      </c>
      <c r="L50" s="17" t="n">
        <f aca="true">IF(J50 = "-", SUM(INDIRECT(ADDRESS(2,COLUMN(K50)) &amp; ":" &amp; ADDRESS(ROW(),COLUMN(K50)))), 0)</f>
        <v>0</v>
      </c>
      <c r="M50" s="17" t="n">
        <f aca="false">IF(J50="-",1,0)</f>
        <v>0</v>
      </c>
      <c r="N50" s="17" t="n">
        <f aca="true">IF(L50 = 0, INDIRECT("N" &amp; ROW() - 1), L50)</f>
        <v>0</v>
      </c>
      <c r="R50" s="22" t="str">
        <f aca="true">IF(Q50 = "", "", Q50 / INDIRECT("D" &amp; ROW() - 1) )</f>
        <v/>
      </c>
      <c r="S50" s="22" t="str">
        <f aca="true">IF(J50="-",IF(ISNUMBER(SEARCH(",", INDIRECT("B" &amp; ROW() - 1) )),1,""), "")</f>
        <v/>
      </c>
      <c r="AMJ50" s="0"/>
    </row>
    <row r="51" s="17" customFormat="true" ht="13.8" hidden="false" customHeight="false" outlineLevel="0" collapsed="false">
      <c r="B51" s="18" t="str">
        <f aca="false">IF(D51="","",VLOOKUP(D51, 'SKU Маскарпоне'!$A$1:$B$150, 2, 0))</f>
        <v/>
      </c>
      <c r="C51" s="18" t="str">
        <f aca="false">IF(D51="","",VLOOKUP(D51, 'SKU Маскарпоне'!$A$1:$D$150, 4, 0))</f>
        <v/>
      </c>
      <c r="E51" s="19" t="str">
        <f aca="false">IF(D51="-", "-", IF(D51="", "", INT(F51*VLOOKUP(D51, 'SKU Маскарпоне'!$A$1:$C$150, 3, 0))))</f>
        <v/>
      </c>
      <c r="F51" s="20"/>
      <c r="G51" s="21" t="str">
        <f aca="true">IF(J51="","",(INDIRECT("N" &amp; ROW() - 1) - N51))</f>
        <v/>
      </c>
      <c r="H51" s="18"/>
      <c r="I51" s="18" t="str">
        <f aca="true">IF(J51 = "-", INDIRECT("C" &amp; ROW() - 1) ,"")</f>
        <v/>
      </c>
      <c r="K51" s="20" t="str">
        <f aca="true">IF(J51 = "-", -INDIRECT("C" &amp; ROW() - 1),E51)</f>
        <v/>
      </c>
      <c r="L51" s="17" t="n">
        <f aca="true">IF(J51 = "-", SUM(INDIRECT(ADDRESS(2,COLUMN(K51)) &amp; ":" &amp; ADDRESS(ROW(),COLUMN(K51)))), 0)</f>
        <v>0</v>
      </c>
      <c r="M51" s="17" t="n">
        <f aca="false">IF(J51="-",1,0)</f>
        <v>0</v>
      </c>
      <c r="N51" s="17" t="n">
        <f aca="true">IF(L51 = 0, INDIRECT("N" &amp; ROW() - 1), L51)</f>
        <v>0</v>
      </c>
      <c r="R51" s="22" t="str">
        <f aca="true">IF(Q51 = "", "", Q51 / INDIRECT("D" &amp; ROW() - 1) )</f>
        <v/>
      </c>
      <c r="S51" s="22" t="str">
        <f aca="true">IF(J51="-",IF(ISNUMBER(SEARCH(",", INDIRECT("B" &amp; ROW() - 1) )),1,""), "")</f>
        <v/>
      </c>
      <c r="AMJ51" s="0"/>
    </row>
    <row r="52" s="17" customFormat="true" ht="13.8" hidden="false" customHeight="false" outlineLevel="0" collapsed="false">
      <c r="B52" s="18" t="str">
        <f aca="false">IF(D52="","",VLOOKUP(D52, 'SKU Маскарпоне'!$A$1:$B$150, 2, 0))</f>
        <v/>
      </c>
      <c r="C52" s="18" t="str">
        <f aca="false">IF(D52="","",VLOOKUP(D52, 'SKU Маскарпоне'!$A$1:$D$150, 4, 0))</f>
        <v/>
      </c>
      <c r="E52" s="19" t="str">
        <f aca="false">IF(D52="-", "-", IF(D52="", "", INT(F52*VLOOKUP(D52, 'SKU Маскарпоне'!$A$1:$C$150, 3, 0))))</f>
        <v/>
      </c>
      <c r="F52" s="20"/>
      <c r="G52" s="21" t="str">
        <f aca="true">IF(J52="","",(INDIRECT("N" &amp; ROW() - 1) - N52))</f>
        <v/>
      </c>
      <c r="H52" s="18"/>
      <c r="I52" s="18" t="str">
        <f aca="true">IF(J52 = "-", INDIRECT("C" &amp; ROW() - 1) ,"")</f>
        <v/>
      </c>
      <c r="K52" s="20" t="str">
        <f aca="true">IF(J52 = "-", -INDIRECT("C" &amp; ROW() - 1),E52)</f>
        <v/>
      </c>
      <c r="L52" s="17" t="n">
        <f aca="true">IF(J52 = "-", SUM(INDIRECT(ADDRESS(2,COLUMN(K52)) &amp; ":" &amp; ADDRESS(ROW(),COLUMN(K52)))), 0)</f>
        <v>0</v>
      </c>
      <c r="M52" s="17" t="n">
        <f aca="false">IF(J52="-",1,0)</f>
        <v>0</v>
      </c>
      <c r="N52" s="17" t="n">
        <f aca="true">IF(L52 = 0, INDIRECT("N" &amp; ROW() - 1), L52)</f>
        <v>0</v>
      </c>
      <c r="R52" s="22" t="str">
        <f aca="true">IF(Q52 = "", "", Q52 / INDIRECT("D" &amp; ROW() - 1) )</f>
        <v/>
      </c>
      <c r="S52" s="22" t="str">
        <f aca="true">IF(J52="-",IF(ISNUMBER(SEARCH(",", INDIRECT("B" &amp; ROW() - 1) )),1,""), "")</f>
        <v/>
      </c>
      <c r="AMJ52" s="0"/>
    </row>
    <row r="53" s="17" customFormat="true" ht="13.8" hidden="false" customHeight="false" outlineLevel="0" collapsed="false">
      <c r="B53" s="18" t="str">
        <f aca="false">IF(D53="","",VLOOKUP(D53, 'SKU Маскарпоне'!$A$1:$B$150, 2, 0))</f>
        <v/>
      </c>
      <c r="C53" s="18" t="str">
        <f aca="false">IF(D53="","",VLOOKUP(D53, 'SKU Маскарпоне'!$A$1:$D$150, 4, 0))</f>
        <v/>
      </c>
      <c r="E53" s="19" t="str">
        <f aca="false">IF(D53="-", "-", IF(D53="", "", INT(F53*VLOOKUP(D53, 'SKU Маскарпоне'!$A$1:$C$150, 3, 0))))</f>
        <v/>
      </c>
      <c r="F53" s="20"/>
      <c r="G53" s="21" t="str">
        <f aca="true">IF(J53="","",(INDIRECT("N" &amp; ROW() - 1) - N53))</f>
        <v/>
      </c>
      <c r="H53" s="18"/>
      <c r="I53" s="18" t="str">
        <f aca="true">IF(J53 = "-", INDIRECT("C" &amp; ROW() - 1) ,"")</f>
        <v/>
      </c>
      <c r="K53" s="20" t="str">
        <f aca="true">IF(J53 = "-", -INDIRECT("C" &amp; ROW() - 1),E53)</f>
        <v/>
      </c>
      <c r="L53" s="17" t="n">
        <f aca="true">IF(J53 = "-", SUM(INDIRECT(ADDRESS(2,COLUMN(K53)) &amp; ":" &amp; ADDRESS(ROW(),COLUMN(K53)))), 0)</f>
        <v>0</v>
      </c>
      <c r="M53" s="17" t="n">
        <f aca="false">IF(J53="-",1,0)</f>
        <v>0</v>
      </c>
      <c r="N53" s="17" t="n">
        <f aca="true">IF(L53 = 0, INDIRECT("N" &amp; ROW() - 1), L53)</f>
        <v>0</v>
      </c>
      <c r="R53" s="22" t="str">
        <f aca="true">IF(Q53 = "", "", Q53 / INDIRECT("D" &amp; ROW() - 1) )</f>
        <v/>
      </c>
      <c r="S53" s="22" t="str">
        <f aca="true">IF(J53="-",IF(ISNUMBER(SEARCH(",", INDIRECT("B" &amp; ROW() - 1) )),1,""), "")</f>
        <v/>
      </c>
      <c r="AMJ53" s="0"/>
    </row>
    <row r="54" s="17" customFormat="true" ht="13.8" hidden="false" customHeight="false" outlineLevel="0" collapsed="false">
      <c r="B54" s="18" t="str">
        <f aca="false">IF(D54="","",VLOOKUP(D54, 'SKU Маскарпоне'!$A$1:$B$150, 2, 0))</f>
        <v/>
      </c>
      <c r="C54" s="18" t="str">
        <f aca="false">IF(D54="","",VLOOKUP(D54, 'SKU Маскарпоне'!$A$1:$D$150, 4, 0))</f>
        <v/>
      </c>
      <c r="E54" s="19" t="str">
        <f aca="false">IF(D54="-", "-", IF(D54="", "", INT(F54*VLOOKUP(D54, 'SKU Маскарпоне'!$A$1:$C$150, 3, 0))))</f>
        <v/>
      </c>
      <c r="F54" s="20"/>
      <c r="G54" s="21" t="str">
        <f aca="true">IF(J54="","",(INDIRECT("N" &amp; ROW() - 1) - N54))</f>
        <v/>
      </c>
      <c r="H54" s="18"/>
      <c r="I54" s="18" t="str">
        <f aca="true">IF(J54 = "-", INDIRECT("C" &amp; ROW() - 1) ,"")</f>
        <v/>
      </c>
      <c r="K54" s="20" t="str">
        <f aca="true">IF(J54 = "-", -INDIRECT("C" &amp; ROW() - 1),E54)</f>
        <v/>
      </c>
      <c r="L54" s="17" t="n">
        <f aca="true">IF(J54 = "-", SUM(INDIRECT(ADDRESS(2,COLUMN(K54)) &amp; ":" &amp; ADDRESS(ROW(),COLUMN(K54)))), 0)</f>
        <v>0</v>
      </c>
      <c r="M54" s="17" t="n">
        <f aca="false">IF(J54="-",1,0)</f>
        <v>0</v>
      </c>
      <c r="N54" s="17" t="n">
        <f aca="true">IF(L54 = 0, INDIRECT("N" &amp; ROW() - 1), L54)</f>
        <v>0</v>
      </c>
      <c r="R54" s="22" t="str">
        <f aca="true">IF(Q54 = "", "", Q54 / INDIRECT("D" &amp; ROW() - 1) )</f>
        <v/>
      </c>
      <c r="S54" s="22" t="str">
        <f aca="true">IF(J54="-",IF(ISNUMBER(SEARCH(",", INDIRECT("B" &amp; ROW() - 1) )),1,""), "")</f>
        <v/>
      </c>
      <c r="AMJ54" s="0"/>
    </row>
    <row r="55" s="17" customFormat="true" ht="13.8" hidden="false" customHeight="false" outlineLevel="0" collapsed="false">
      <c r="B55" s="18" t="str">
        <f aca="false">IF(D55="","",VLOOKUP(D55, 'SKU Маскарпоне'!$A$1:$B$150, 2, 0))</f>
        <v/>
      </c>
      <c r="C55" s="18" t="str">
        <f aca="false">IF(D55="","",VLOOKUP(D55, 'SKU Маскарпоне'!$A$1:$D$150, 4, 0))</f>
        <v/>
      </c>
      <c r="E55" s="19" t="str">
        <f aca="false">IF(D55="-", "-", IF(D55="", "", INT(F55*VLOOKUP(D55, 'SKU Маскарпоне'!$A$1:$C$150, 3, 0))))</f>
        <v/>
      </c>
      <c r="F55" s="20"/>
      <c r="G55" s="21" t="str">
        <f aca="true">IF(J55="","",(INDIRECT("N" &amp; ROW() - 1) - N55))</f>
        <v/>
      </c>
      <c r="H55" s="18"/>
      <c r="I55" s="18" t="str">
        <f aca="true">IF(J55 = "-", INDIRECT("C" &amp; ROW() - 1) ,"")</f>
        <v/>
      </c>
      <c r="K55" s="20" t="str">
        <f aca="true">IF(J55 = "-", -INDIRECT("C" &amp; ROW() - 1),E55)</f>
        <v/>
      </c>
      <c r="L55" s="17" t="n">
        <f aca="true">IF(J55 = "-", SUM(INDIRECT(ADDRESS(2,COLUMN(K55)) &amp; ":" &amp; ADDRESS(ROW(),COLUMN(K55)))), 0)</f>
        <v>0</v>
      </c>
      <c r="M55" s="17" t="n">
        <f aca="false">IF(J55="-",1,0)</f>
        <v>0</v>
      </c>
      <c r="N55" s="17" t="n">
        <f aca="true">IF(L55 = 0, INDIRECT("N" &amp; ROW() - 1), L55)</f>
        <v>0</v>
      </c>
      <c r="R55" s="22" t="str">
        <f aca="true">IF(Q55 = "", "", Q55 / INDIRECT("D" &amp; ROW() - 1) )</f>
        <v/>
      </c>
      <c r="S55" s="22" t="str">
        <f aca="true">IF(J55="-",IF(ISNUMBER(SEARCH(",", INDIRECT("B" &amp; ROW() - 1) )),1,""), "")</f>
        <v/>
      </c>
      <c r="AMJ55" s="0"/>
    </row>
    <row r="56" s="17" customFormat="true" ht="13.8" hidden="false" customHeight="false" outlineLevel="0" collapsed="false">
      <c r="B56" s="18" t="str">
        <f aca="false">IF(D56="","",VLOOKUP(D56, 'SKU Маскарпоне'!$A$1:$B$150, 2, 0))</f>
        <v/>
      </c>
      <c r="C56" s="18" t="str">
        <f aca="false">IF(D56="","",VLOOKUP(D56, 'SKU Маскарпоне'!$A$1:$D$150, 4, 0))</f>
        <v/>
      </c>
      <c r="E56" s="19" t="str">
        <f aca="false">IF(D56="-", "-", IF(D56="", "", INT(F56*VLOOKUP(D56, 'SKU Маскарпоне'!$A$1:$C$150, 3, 0))))</f>
        <v/>
      </c>
      <c r="F56" s="20"/>
      <c r="G56" s="21" t="str">
        <f aca="true">IF(J56="","",(INDIRECT("N" &amp; ROW() - 1) - N56))</f>
        <v/>
      </c>
      <c r="H56" s="18"/>
      <c r="I56" s="18" t="str">
        <f aca="true">IF(J56 = "-", INDIRECT("C" &amp; ROW() - 1) ,"")</f>
        <v/>
      </c>
      <c r="K56" s="20" t="str">
        <f aca="true">IF(J56 = "-", -INDIRECT("C" &amp; ROW() - 1),E56)</f>
        <v/>
      </c>
      <c r="L56" s="17" t="n">
        <f aca="true">IF(J56 = "-", SUM(INDIRECT(ADDRESS(2,COLUMN(K56)) &amp; ":" &amp; ADDRESS(ROW(),COLUMN(K56)))), 0)</f>
        <v>0</v>
      </c>
      <c r="M56" s="17" t="n">
        <f aca="false">IF(J56="-",1,0)</f>
        <v>0</v>
      </c>
      <c r="N56" s="17" t="n">
        <f aca="true">IF(L56 = 0, INDIRECT("N" &amp; ROW() - 1), L56)</f>
        <v>0</v>
      </c>
      <c r="R56" s="22" t="str">
        <f aca="true">IF(Q56 = "", "", Q56 / INDIRECT("D" &amp; ROW() - 1) )</f>
        <v/>
      </c>
      <c r="S56" s="22" t="str">
        <f aca="true">IF(J56="-",IF(ISNUMBER(SEARCH(",", INDIRECT("B" &amp; ROW() - 1) )),1,""), "")</f>
        <v/>
      </c>
      <c r="AMJ56" s="0"/>
    </row>
    <row r="57" s="17" customFormat="true" ht="13.8" hidden="false" customHeight="false" outlineLevel="0" collapsed="false">
      <c r="B57" s="18" t="str">
        <f aca="false">IF(D57="","",VLOOKUP(D57, 'SKU Маскарпоне'!$A$1:$B$150, 2, 0))</f>
        <v/>
      </c>
      <c r="C57" s="18" t="str">
        <f aca="false">IF(D57="","",VLOOKUP(D57, 'SKU Маскарпоне'!$A$1:$D$150, 4, 0))</f>
        <v/>
      </c>
      <c r="E57" s="19" t="str">
        <f aca="false">IF(D57="-", "-", IF(D57="", "", INT(F57*VLOOKUP(D57, 'SKU Маскарпоне'!$A$1:$C$150, 3, 0))))</f>
        <v/>
      </c>
      <c r="F57" s="20"/>
      <c r="G57" s="21" t="str">
        <f aca="true">IF(J57="","",(INDIRECT("N" &amp; ROW() - 1) - N57))</f>
        <v/>
      </c>
      <c r="H57" s="18"/>
      <c r="I57" s="18" t="str">
        <f aca="true">IF(J57 = "-", INDIRECT("C" &amp; ROW() - 1) ,"")</f>
        <v/>
      </c>
      <c r="K57" s="20" t="str">
        <f aca="true">IF(J57 = "-", -INDIRECT("C" &amp; ROW() - 1),E57)</f>
        <v/>
      </c>
      <c r="L57" s="17" t="n">
        <f aca="true">IF(J57 = "-", SUM(INDIRECT(ADDRESS(2,COLUMN(K57)) &amp; ":" &amp; ADDRESS(ROW(),COLUMN(K57)))), 0)</f>
        <v>0</v>
      </c>
      <c r="M57" s="17" t="n">
        <f aca="false">IF(J57="-",1,0)</f>
        <v>0</v>
      </c>
      <c r="N57" s="17" t="n">
        <f aca="true">IF(L57 = 0, INDIRECT("N" &amp; ROW() - 1), L57)</f>
        <v>0</v>
      </c>
      <c r="R57" s="22" t="str">
        <f aca="true">IF(Q57 = "", "", Q57 / INDIRECT("D" &amp; ROW() - 1) )</f>
        <v/>
      </c>
      <c r="S57" s="22" t="str">
        <f aca="true">IF(J57="-",IF(ISNUMBER(SEARCH(",", INDIRECT("B" &amp; ROW() - 1) )),1,""), "")</f>
        <v/>
      </c>
      <c r="AMJ57" s="0"/>
    </row>
    <row r="58" s="17" customFormat="true" ht="13.8" hidden="false" customHeight="false" outlineLevel="0" collapsed="false">
      <c r="B58" s="18" t="str">
        <f aca="false">IF(D58="","",VLOOKUP(D58, 'SKU Маскарпоне'!$A$1:$B$150, 2, 0))</f>
        <v/>
      </c>
      <c r="C58" s="18" t="str">
        <f aca="false">IF(D58="","",VLOOKUP(D58, 'SKU Маскарпоне'!$A$1:$D$150, 4, 0))</f>
        <v/>
      </c>
      <c r="E58" s="19" t="str">
        <f aca="false">IF(D58="-", "-", IF(D58="", "", INT(F58*VLOOKUP(D58, 'SKU Маскарпоне'!$A$1:$C$150, 3, 0))))</f>
        <v/>
      </c>
      <c r="F58" s="20"/>
      <c r="G58" s="21" t="str">
        <f aca="true">IF(J58="","",(INDIRECT("N" &amp; ROW() - 1) - N58))</f>
        <v/>
      </c>
      <c r="H58" s="18"/>
      <c r="I58" s="18" t="str">
        <f aca="true">IF(J58 = "-", INDIRECT("C" &amp; ROW() - 1) ,"")</f>
        <v/>
      </c>
      <c r="K58" s="20" t="str">
        <f aca="true">IF(J58 = "-", -INDIRECT("C" &amp; ROW() - 1),E58)</f>
        <v/>
      </c>
      <c r="L58" s="17" t="n">
        <f aca="true">IF(J58 = "-", SUM(INDIRECT(ADDRESS(2,COLUMN(K58)) &amp; ":" &amp; ADDRESS(ROW(),COLUMN(K58)))), 0)</f>
        <v>0</v>
      </c>
      <c r="M58" s="17" t="n">
        <f aca="false">IF(J58="-",1,0)</f>
        <v>0</v>
      </c>
      <c r="N58" s="17" t="n">
        <f aca="true">IF(L58 = 0, INDIRECT("N" &amp; ROW() - 1), L58)</f>
        <v>0</v>
      </c>
      <c r="R58" s="22" t="str">
        <f aca="true">IF(Q58 = "", "", Q58 / INDIRECT("D" &amp; ROW() - 1) )</f>
        <v/>
      </c>
      <c r="S58" s="22" t="str">
        <f aca="true">IF(J58="-",IF(ISNUMBER(SEARCH(",", INDIRECT("B" &amp; ROW() - 1) )),1,""), "")</f>
        <v/>
      </c>
      <c r="AMJ58" s="0"/>
    </row>
    <row r="59" s="17" customFormat="true" ht="13.8" hidden="false" customHeight="false" outlineLevel="0" collapsed="false">
      <c r="B59" s="18" t="str">
        <f aca="false">IF(D59="","",VLOOKUP(D59, 'SKU Маскарпоне'!$A$1:$B$150, 2, 0))</f>
        <v/>
      </c>
      <c r="C59" s="18" t="str">
        <f aca="false">IF(D59="","",VLOOKUP(D59, 'SKU Маскарпоне'!$A$1:$D$150, 4, 0))</f>
        <v/>
      </c>
      <c r="E59" s="19" t="str">
        <f aca="false">IF(D59="-", "-", IF(D59="", "", INT(F59*VLOOKUP(D59, 'SKU Маскарпоне'!$A$1:$C$150, 3, 0))))</f>
        <v/>
      </c>
      <c r="F59" s="20"/>
      <c r="G59" s="21" t="str">
        <f aca="true">IF(J59="","",(INDIRECT("N" &amp; ROW() - 1) - N59))</f>
        <v/>
      </c>
      <c r="H59" s="18"/>
      <c r="I59" s="18" t="str">
        <f aca="true">IF(J59 = "-", INDIRECT("C" &amp; ROW() - 1) ,"")</f>
        <v/>
      </c>
      <c r="K59" s="20" t="str">
        <f aca="true">IF(J59 = "-", -INDIRECT("C" &amp; ROW() - 1),E59)</f>
        <v/>
      </c>
      <c r="L59" s="17" t="n">
        <f aca="true">IF(J59 = "-", SUM(INDIRECT(ADDRESS(2,COLUMN(K59)) &amp; ":" &amp; ADDRESS(ROW(),COLUMN(K59)))), 0)</f>
        <v>0</v>
      </c>
      <c r="M59" s="17" t="n">
        <f aca="false">IF(J59="-",1,0)</f>
        <v>0</v>
      </c>
      <c r="N59" s="17" t="n">
        <f aca="true">IF(L59 = 0, INDIRECT("N" &amp; ROW() - 1), L59)</f>
        <v>0</v>
      </c>
      <c r="R59" s="22" t="str">
        <f aca="true">IF(Q59 = "", "", Q59 / INDIRECT("D" &amp; ROW() - 1) )</f>
        <v/>
      </c>
      <c r="S59" s="22" t="str">
        <f aca="true">IF(J59="-",IF(ISNUMBER(SEARCH(",", INDIRECT("B" &amp; ROW() - 1) )),1,""), "")</f>
        <v/>
      </c>
      <c r="AMJ59" s="0"/>
    </row>
    <row r="60" s="17" customFormat="true" ht="13.8" hidden="false" customHeight="false" outlineLevel="0" collapsed="false">
      <c r="B60" s="18" t="str">
        <f aca="false">IF(D60="","",VLOOKUP(D60, 'SKU Маскарпоне'!$A$1:$B$150, 2, 0))</f>
        <v/>
      </c>
      <c r="C60" s="18" t="str">
        <f aca="false">IF(D60="","",VLOOKUP(D60, 'SKU Маскарпоне'!$A$1:$D$150, 4, 0))</f>
        <v/>
      </c>
      <c r="E60" s="19" t="str">
        <f aca="false">IF(D60="-", "-", IF(D60="", "", INT(F60*VLOOKUP(D60, 'SKU Маскарпоне'!$A$1:$C$150, 3, 0))))</f>
        <v/>
      </c>
      <c r="F60" s="20"/>
      <c r="G60" s="21" t="str">
        <f aca="true">IF(J60="","",(INDIRECT("N" &amp; ROW() - 1) - N60))</f>
        <v/>
      </c>
      <c r="H60" s="18"/>
      <c r="I60" s="18" t="str">
        <f aca="true">IF(J60 = "-", INDIRECT("C" &amp; ROW() - 1) ,"")</f>
        <v/>
      </c>
      <c r="K60" s="20" t="str">
        <f aca="true">IF(J60 = "-", -INDIRECT("C" &amp; ROW() - 1),E60)</f>
        <v/>
      </c>
      <c r="L60" s="17" t="n">
        <f aca="true">IF(J60 = "-", SUM(INDIRECT(ADDRESS(2,COLUMN(K60)) &amp; ":" &amp; ADDRESS(ROW(),COLUMN(K60)))), 0)</f>
        <v>0</v>
      </c>
      <c r="M60" s="17" t="n">
        <f aca="false">IF(J60="-",1,0)</f>
        <v>0</v>
      </c>
      <c r="N60" s="17" t="n">
        <f aca="true">IF(L60 = 0, INDIRECT("N" &amp; ROW() - 1), L60)</f>
        <v>0</v>
      </c>
      <c r="R60" s="22" t="str">
        <f aca="true">IF(Q60 = "", "", Q60 / INDIRECT("D" &amp; ROW() - 1) )</f>
        <v/>
      </c>
      <c r="S60" s="22" t="str">
        <f aca="true">IF(J60="-",IF(ISNUMBER(SEARCH(",", INDIRECT("B" &amp; ROW() - 1) )),1,""), "")</f>
        <v/>
      </c>
      <c r="AMJ60" s="0"/>
    </row>
    <row r="61" s="17" customFormat="true" ht="13.8" hidden="false" customHeight="false" outlineLevel="0" collapsed="false">
      <c r="B61" s="18" t="str">
        <f aca="false">IF(D61="","",VLOOKUP(D61, 'SKU Маскарпоне'!$A$1:$B$150, 2, 0))</f>
        <v/>
      </c>
      <c r="C61" s="18" t="str">
        <f aca="false">IF(D61="","",VLOOKUP(D61, 'SKU Маскарпоне'!$A$1:$D$150, 4, 0))</f>
        <v/>
      </c>
      <c r="E61" s="19" t="str">
        <f aca="false">IF(D61="-", "-", IF(D61="", "", INT(F61*VLOOKUP(D61, 'SKU Маскарпоне'!$A$1:$C$150, 3, 0))))</f>
        <v/>
      </c>
      <c r="F61" s="20"/>
      <c r="G61" s="21" t="str">
        <f aca="true">IF(J61="","",(INDIRECT("N" &amp; ROW() - 1) - N61))</f>
        <v/>
      </c>
      <c r="H61" s="18"/>
      <c r="I61" s="18" t="str">
        <f aca="true">IF(J61 = "-", INDIRECT("C" &amp; ROW() - 1) ,"")</f>
        <v/>
      </c>
      <c r="K61" s="20" t="str">
        <f aca="true">IF(J61 = "-", -INDIRECT("C" &amp; ROW() - 1),E61)</f>
        <v/>
      </c>
      <c r="L61" s="17" t="n">
        <f aca="true">IF(J61 = "-", SUM(INDIRECT(ADDRESS(2,COLUMN(K61)) &amp; ":" &amp; ADDRESS(ROW(),COLUMN(K61)))), 0)</f>
        <v>0</v>
      </c>
      <c r="M61" s="17" t="n">
        <f aca="false">IF(J61="-",1,0)</f>
        <v>0</v>
      </c>
      <c r="N61" s="17" t="n">
        <f aca="true">IF(L61 = 0, INDIRECT("N" &amp; ROW() - 1), L61)</f>
        <v>0</v>
      </c>
      <c r="R61" s="22" t="str">
        <f aca="true">IF(Q61 = "", "", Q61 / INDIRECT("D" &amp; ROW() - 1) )</f>
        <v/>
      </c>
      <c r="S61" s="22" t="str">
        <f aca="true">IF(J61="-",IF(ISNUMBER(SEARCH(",", INDIRECT("B" &amp; ROW() - 1) )),1,""), "")</f>
        <v/>
      </c>
      <c r="AMJ61" s="0"/>
    </row>
    <row r="62" s="17" customFormat="true" ht="13.8" hidden="false" customHeight="false" outlineLevel="0" collapsed="false">
      <c r="B62" s="18" t="str">
        <f aca="false">IF(D62="","",VLOOKUP(D62, 'SKU Маскарпоне'!$A$1:$B$150, 2, 0))</f>
        <v/>
      </c>
      <c r="C62" s="18" t="str">
        <f aca="false">IF(D62="","",VLOOKUP(D62, 'SKU Маскарпоне'!$A$1:$D$150, 4, 0))</f>
        <v/>
      </c>
      <c r="E62" s="19" t="str">
        <f aca="false">IF(D62="-", "-", IF(D62="", "", INT(F62*VLOOKUP(D62, 'SKU Маскарпоне'!$A$1:$C$150, 3, 0))))</f>
        <v/>
      </c>
      <c r="F62" s="20"/>
      <c r="G62" s="21" t="str">
        <f aca="true">IF(J62="","",(INDIRECT("N" &amp; ROW() - 1) - N62))</f>
        <v/>
      </c>
      <c r="H62" s="18"/>
      <c r="I62" s="18" t="str">
        <f aca="true">IF(J62 = "-", INDIRECT("C" &amp; ROW() - 1) ,"")</f>
        <v/>
      </c>
      <c r="K62" s="20" t="str">
        <f aca="true">IF(J62 = "-", -INDIRECT("C" &amp; ROW() - 1),E62)</f>
        <v/>
      </c>
      <c r="L62" s="17" t="n">
        <f aca="true">IF(J62 = "-", SUM(INDIRECT(ADDRESS(2,COLUMN(K62)) &amp; ":" &amp; ADDRESS(ROW(),COLUMN(K62)))), 0)</f>
        <v>0</v>
      </c>
      <c r="M62" s="17" t="n">
        <f aca="false">IF(J62="-",1,0)</f>
        <v>0</v>
      </c>
      <c r="N62" s="17" t="n">
        <f aca="true">IF(L62 = 0, INDIRECT("N" &amp; ROW() - 1), L62)</f>
        <v>0</v>
      </c>
      <c r="R62" s="22" t="str">
        <f aca="true">IF(Q62 = "", "", Q62 / INDIRECT("D" &amp; ROW() - 1) )</f>
        <v/>
      </c>
      <c r="S62" s="22" t="str">
        <f aca="true">IF(J62="-",IF(ISNUMBER(SEARCH(",", INDIRECT("B" &amp; ROW() - 1) )),1,""), "")</f>
        <v/>
      </c>
      <c r="AMJ62" s="0"/>
    </row>
    <row r="63" s="17" customFormat="true" ht="13.8" hidden="false" customHeight="false" outlineLevel="0" collapsed="false">
      <c r="B63" s="18" t="str">
        <f aca="false">IF(D63="","",VLOOKUP(D63, 'SKU Маскарпоне'!$A$1:$B$150, 2, 0))</f>
        <v/>
      </c>
      <c r="C63" s="18" t="str">
        <f aca="false">IF(D63="","",VLOOKUP(D63, 'SKU Маскарпоне'!$A$1:$D$150, 4, 0))</f>
        <v/>
      </c>
      <c r="E63" s="19" t="str">
        <f aca="false">IF(D63="-", "-", IF(D63="", "", INT(F63*VLOOKUP(D63, 'SKU Маскарпоне'!$A$1:$C$150, 3, 0))))</f>
        <v/>
      </c>
      <c r="F63" s="20"/>
      <c r="G63" s="21" t="str">
        <f aca="true">IF(J63="","",(INDIRECT("N" &amp; ROW() - 1) - N63))</f>
        <v/>
      </c>
      <c r="H63" s="18"/>
      <c r="I63" s="18" t="str">
        <f aca="true">IF(J63 = "-", INDIRECT("C" &amp; ROW() - 1) ,"")</f>
        <v/>
      </c>
      <c r="K63" s="20" t="str">
        <f aca="true">IF(J63 = "-", -INDIRECT("C" &amp; ROW() - 1),E63)</f>
        <v/>
      </c>
      <c r="L63" s="17" t="n">
        <f aca="true">IF(J63 = "-", SUM(INDIRECT(ADDRESS(2,COLUMN(K63)) &amp; ":" &amp; ADDRESS(ROW(),COLUMN(K63)))), 0)</f>
        <v>0</v>
      </c>
      <c r="M63" s="17" t="n">
        <f aca="false">IF(J63="-",1,0)</f>
        <v>0</v>
      </c>
      <c r="N63" s="17" t="n">
        <f aca="true">IF(L63 = 0, INDIRECT("N" &amp; ROW() - 1), L63)</f>
        <v>0</v>
      </c>
      <c r="R63" s="22" t="str">
        <f aca="true">IF(Q63 = "", "", Q63 / INDIRECT("D" &amp; ROW() - 1) )</f>
        <v/>
      </c>
      <c r="S63" s="22" t="str">
        <f aca="true">IF(J63="-",IF(ISNUMBER(SEARCH(",", INDIRECT("B" &amp; ROW() - 1) )),1,""), "")</f>
        <v/>
      </c>
      <c r="AMJ63" s="0"/>
    </row>
    <row r="64" s="17" customFormat="true" ht="13.8" hidden="false" customHeight="false" outlineLevel="0" collapsed="false">
      <c r="B64" s="18" t="str">
        <f aca="false">IF(D64="","",VLOOKUP(D64, 'SKU Маскарпоне'!$A$1:$B$150, 2, 0))</f>
        <v/>
      </c>
      <c r="C64" s="18" t="str">
        <f aca="false">IF(D64="","",VLOOKUP(D64, 'SKU Маскарпоне'!$A$1:$D$150, 4, 0))</f>
        <v/>
      </c>
      <c r="E64" s="19" t="str">
        <f aca="false">IF(D64="-", "-", IF(D64="", "", INT(F64*VLOOKUP(D64, 'SKU Маскарпоне'!$A$1:$C$150, 3, 0))))</f>
        <v/>
      </c>
      <c r="F64" s="20"/>
      <c r="G64" s="21" t="str">
        <f aca="true">IF(J64="","",(INDIRECT("N" &amp; ROW() - 1) - N64))</f>
        <v/>
      </c>
      <c r="H64" s="18"/>
      <c r="I64" s="18" t="str">
        <f aca="true">IF(J64 = "-", INDIRECT("C" &amp; ROW() - 1) ,"")</f>
        <v/>
      </c>
      <c r="K64" s="20" t="str">
        <f aca="true">IF(J64 = "-", -INDIRECT("C" &amp; ROW() - 1),E64)</f>
        <v/>
      </c>
      <c r="L64" s="17" t="n">
        <f aca="true">IF(J64 = "-", SUM(INDIRECT(ADDRESS(2,COLUMN(K64)) &amp; ":" &amp; ADDRESS(ROW(),COLUMN(K64)))), 0)</f>
        <v>0</v>
      </c>
      <c r="M64" s="17" t="n">
        <f aca="false">IF(J64="-",1,0)</f>
        <v>0</v>
      </c>
      <c r="N64" s="17" t="n">
        <f aca="true">IF(L64 = 0, INDIRECT("N" &amp; ROW() - 1), L64)</f>
        <v>0</v>
      </c>
      <c r="R64" s="22" t="str">
        <f aca="true">IF(Q64 = "", "", Q64 / INDIRECT("D" &amp; ROW() - 1) )</f>
        <v/>
      </c>
      <c r="S64" s="22" t="str">
        <f aca="true">IF(J64="-",IF(ISNUMBER(SEARCH(",", INDIRECT("B" &amp; ROW() - 1) )),1,""), "")</f>
        <v/>
      </c>
      <c r="AMJ64" s="0"/>
    </row>
    <row r="65" s="17" customFormat="true" ht="13.8" hidden="false" customHeight="false" outlineLevel="0" collapsed="false">
      <c r="B65" s="18" t="str">
        <f aca="false">IF(D65="","",VLOOKUP(D65, 'SKU Маскарпоне'!$A$1:$B$150, 2, 0))</f>
        <v/>
      </c>
      <c r="C65" s="18" t="str">
        <f aca="false">IF(D65="","",VLOOKUP(D65, 'SKU Маскарпоне'!$A$1:$D$150, 4, 0))</f>
        <v/>
      </c>
      <c r="E65" s="19" t="str">
        <f aca="false">IF(D65="-", "-", IF(D65="", "", INT(F65*VLOOKUP(D65, 'SKU Маскарпоне'!$A$1:$C$150, 3, 0))))</f>
        <v/>
      </c>
      <c r="F65" s="20"/>
      <c r="G65" s="21" t="str">
        <f aca="true">IF(J65="","",(INDIRECT("N" &amp; ROW() - 1) - N65))</f>
        <v/>
      </c>
      <c r="H65" s="18"/>
      <c r="I65" s="18" t="str">
        <f aca="true">IF(J65 = "-", INDIRECT("C" &amp; ROW() - 1) ,"")</f>
        <v/>
      </c>
      <c r="K65" s="20" t="str">
        <f aca="true">IF(J65 = "-", -INDIRECT("C" &amp; ROW() - 1),E65)</f>
        <v/>
      </c>
      <c r="L65" s="17" t="n">
        <f aca="true">IF(J65 = "-", SUM(INDIRECT(ADDRESS(2,COLUMN(K65)) &amp; ":" &amp; ADDRESS(ROW(),COLUMN(K65)))), 0)</f>
        <v>0</v>
      </c>
      <c r="M65" s="17" t="n">
        <f aca="false">IF(J65="-",1,0)</f>
        <v>0</v>
      </c>
      <c r="N65" s="17" t="n">
        <f aca="true">IF(L65 = 0, INDIRECT("N" &amp; ROW() - 1), L65)</f>
        <v>0</v>
      </c>
      <c r="R65" s="22" t="str">
        <f aca="true">IF(Q65 = "", "", Q65 / INDIRECT("D" &amp; ROW() - 1) )</f>
        <v/>
      </c>
      <c r="S65" s="22" t="str">
        <f aca="true">IF(J65="-",IF(ISNUMBER(SEARCH(",", INDIRECT("B" &amp; ROW() - 1) )),1,""), "")</f>
        <v/>
      </c>
      <c r="AMJ65" s="0"/>
    </row>
    <row r="66" s="17" customFormat="true" ht="13.8" hidden="false" customHeight="false" outlineLevel="0" collapsed="false">
      <c r="B66" s="18" t="str">
        <f aca="false">IF(D66="","",VLOOKUP(D66, 'SKU Маскарпоне'!$A$1:$B$150, 2, 0))</f>
        <v/>
      </c>
      <c r="C66" s="18" t="str">
        <f aca="false">IF(D66="","",VLOOKUP(D66, 'SKU Маскарпоне'!$A$1:$D$150, 4, 0))</f>
        <v/>
      </c>
      <c r="E66" s="19" t="str">
        <f aca="false">IF(D66="-", "-", IF(D66="", "", INT(F66*VLOOKUP(D66, 'SKU Маскарпоне'!$A$1:$C$150, 3, 0))))</f>
        <v/>
      </c>
      <c r="F66" s="20"/>
      <c r="G66" s="21" t="str">
        <f aca="true">IF(J66="","",(INDIRECT("N" &amp; ROW() - 1) - N66))</f>
        <v/>
      </c>
      <c r="H66" s="18"/>
      <c r="I66" s="18" t="str">
        <f aca="true">IF(J66 = "-", INDIRECT("C" &amp; ROW() - 1) ,"")</f>
        <v/>
      </c>
      <c r="K66" s="20" t="str">
        <f aca="true">IF(J66 = "-", -INDIRECT("C" &amp; ROW() - 1),E66)</f>
        <v/>
      </c>
      <c r="L66" s="17" t="n">
        <f aca="true">IF(J66 = "-", SUM(INDIRECT(ADDRESS(2,COLUMN(K66)) &amp; ":" &amp; ADDRESS(ROW(),COLUMN(K66)))), 0)</f>
        <v>0</v>
      </c>
      <c r="M66" s="17" t="n">
        <f aca="false">IF(J66="-",1,0)</f>
        <v>0</v>
      </c>
      <c r="N66" s="17" t="n">
        <f aca="true">IF(L66 = 0, INDIRECT("N" &amp; ROW() - 1), L66)</f>
        <v>0</v>
      </c>
      <c r="R66" s="22" t="str">
        <f aca="true">IF(Q66 = "", "", Q66 / INDIRECT("D" &amp; ROW() - 1) )</f>
        <v/>
      </c>
      <c r="S66" s="22" t="str">
        <f aca="true">IF(J66="-",IF(ISNUMBER(SEARCH(",", INDIRECT("B" &amp; ROW() - 1) )),1,""), "")</f>
        <v/>
      </c>
      <c r="AMJ66" s="0"/>
    </row>
    <row r="67" s="17" customFormat="true" ht="13.8" hidden="false" customHeight="false" outlineLevel="0" collapsed="false">
      <c r="B67" s="18" t="str">
        <f aca="false">IF(D67="","",VLOOKUP(D67, 'SKU Маскарпоне'!$A$1:$B$150, 2, 0))</f>
        <v/>
      </c>
      <c r="C67" s="18" t="str">
        <f aca="false">IF(D67="","",VLOOKUP(D67, 'SKU Маскарпоне'!$A$1:$D$150, 4, 0))</f>
        <v/>
      </c>
      <c r="E67" s="19" t="str">
        <f aca="false">IF(D67="-", "-", IF(D67="", "", INT(F67*VLOOKUP(D67, 'SKU Маскарпоне'!$A$1:$C$150, 3, 0))))</f>
        <v/>
      </c>
      <c r="F67" s="20"/>
      <c r="G67" s="21" t="str">
        <f aca="true">IF(J67="","",(INDIRECT("N" &amp; ROW() - 1) - N67))</f>
        <v/>
      </c>
      <c r="H67" s="18"/>
      <c r="I67" s="18" t="str">
        <f aca="true">IF(J67 = "-", INDIRECT("C" &amp; ROW() - 1) ,"")</f>
        <v/>
      </c>
      <c r="K67" s="20" t="str">
        <f aca="true">IF(J67 = "-", -INDIRECT("C" &amp; ROW() - 1),E67)</f>
        <v/>
      </c>
      <c r="L67" s="17" t="n">
        <f aca="true">IF(J67 = "-", SUM(INDIRECT(ADDRESS(2,COLUMN(K67)) &amp; ":" &amp; ADDRESS(ROW(),COLUMN(K67)))), 0)</f>
        <v>0</v>
      </c>
      <c r="M67" s="17" t="n">
        <f aca="false">IF(J67="-",1,0)</f>
        <v>0</v>
      </c>
      <c r="N67" s="17" t="n">
        <f aca="true">IF(L67 = 0, INDIRECT("N" &amp; ROW() - 1), L67)</f>
        <v>0</v>
      </c>
      <c r="R67" s="22" t="str">
        <f aca="true">IF(Q67 = "", "", Q67 / INDIRECT("D" &amp; ROW() - 1) )</f>
        <v/>
      </c>
      <c r="S67" s="22" t="str">
        <f aca="true">IF(J67="-",IF(ISNUMBER(SEARCH(",", INDIRECT("B" &amp; ROW() - 1) )),1,""), "")</f>
        <v/>
      </c>
      <c r="AMJ67" s="0"/>
    </row>
    <row r="68" s="17" customFormat="true" ht="13.8" hidden="false" customHeight="false" outlineLevel="0" collapsed="false">
      <c r="B68" s="18" t="str">
        <f aca="false">IF(D68="","",VLOOKUP(D68, 'SKU Маскарпоне'!$A$1:$B$150, 2, 0))</f>
        <v/>
      </c>
      <c r="C68" s="18" t="str">
        <f aca="false">IF(D68="","",VLOOKUP(D68, 'SKU Маскарпоне'!$A$1:$D$150, 4, 0))</f>
        <v/>
      </c>
      <c r="E68" s="19" t="str">
        <f aca="false">IF(D68="-", "-", IF(D68="", "", INT(F68*VLOOKUP(D68, 'SKU Маскарпоне'!$A$1:$C$150, 3, 0))))</f>
        <v/>
      </c>
      <c r="F68" s="20"/>
      <c r="G68" s="21" t="str">
        <f aca="true">IF(J68="","",(INDIRECT("N" &amp; ROW() - 1) - N68))</f>
        <v/>
      </c>
      <c r="H68" s="18"/>
      <c r="I68" s="18" t="str">
        <f aca="true">IF(J68 = "-", INDIRECT("C" &amp; ROW() - 1) ,"")</f>
        <v/>
      </c>
      <c r="K68" s="20" t="str">
        <f aca="true">IF(J68 = "-", -INDIRECT("C" &amp; ROW() - 1),E68)</f>
        <v/>
      </c>
      <c r="L68" s="17" t="n">
        <f aca="true">IF(J68 = "-", SUM(INDIRECT(ADDRESS(2,COLUMN(K68)) &amp; ":" &amp; ADDRESS(ROW(),COLUMN(K68)))), 0)</f>
        <v>0</v>
      </c>
      <c r="M68" s="17" t="n">
        <f aca="false">IF(J68="-",1,0)</f>
        <v>0</v>
      </c>
      <c r="N68" s="17" t="n">
        <f aca="true">IF(L68 = 0, INDIRECT("N" &amp; ROW() - 1), L68)</f>
        <v>0</v>
      </c>
      <c r="R68" s="22" t="str">
        <f aca="true">IF(Q68 = "", "", Q68 / INDIRECT("D" &amp; ROW() - 1) )</f>
        <v/>
      </c>
      <c r="S68" s="22" t="str">
        <f aca="true">IF(J68="-",IF(ISNUMBER(SEARCH(",", INDIRECT("B" &amp; ROW() - 1) )),1,""), "")</f>
        <v/>
      </c>
      <c r="AMJ68" s="0"/>
    </row>
    <row r="69" s="17" customFormat="true" ht="13.8" hidden="false" customHeight="false" outlineLevel="0" collapsed="false">
      <c r="B69" s="18" t="str">
        <f aca="false">IF(D69="","",VLOOKUP(D69, 'SKU Маскарпоне'!$A$1:$B$150, 2, 0))</f>
        <v/>
      </c>
      <c r="C69" s="18" t="str">
        <f aca="false">IF(D69="","",VLOOKUP(D69, 'SKU Маскарпоне'!$A$1:$D$150, 4, 0))</f>
        <v/>
      </c>
      <c r="E69" s="19" t="str">
        <f aca="false">IF(D69="-", "-", IF(D69="", "", INT(F69*VLOOKUP(D69, 'SKU Маскарпоне'!$A$1:$C$150, 3, 0))))</f>
        <v/>
      </c>
      <c r="F69" s="20"/>
      <c r="G69" s="21" t="str">
        <f aca="true">IF(J69="","",(INDIRECT("N" &amp; ROW() - 1) - N69))</f>
        <v/>
      </c>
      <c r="H69" s="18"/>
      <c r="I69" s="18" t="str">
        <f aca="true">IF(J69 = "-", INDIRECT("C" &amp; ROW() - 1) ,"")</f>
        <v/>
      </c>
      <c r="K69" s="20" t="str">
        <f aca="true">IF(J69 = "-", -INDIRECT("C" &amp; ROW() - 1),E69)</f>
        <v/>
      </c>
      <c r="L69" s="17" t="n">
        <f aca="true">IF(J69 = "-", SUM(INDIRECT(ADDRESS(2,COLUMN(K69)) &amp; ":" &amp; ADDRESS(ROW(),COLUMN(K69)))), 0)</f>
        <v>0</v>
      </c>
      <c r="M69" s="17" t="n">
        <f aca="false">IF(J69="-",1,0)</f>
        <v>0</v>
      </c>
      <c r="N69" s="17" t="n">
        <f aca="true">IF(L69 = 0, INDIRECT("N" &amp; ROW() - 1), L69)</f>
        <v>0</v>
      </c>
      <c r="R69" s="22" t="str">
        <f aca="true">IF(Q69 = "", "", Q69 / INDIRECT("D" &amp; ROW() - 1) )</f>
        <v/>
      </c>
      <c r="S69" s="22" t="str">
        <f aca="true">IF(J69="-",IF(ISNUMBER(SEARCH(",", INDIRECT("B" &amp; ROW() - 1) )),1,""), "")</f>
        <v/>
      </c>
      <c r="AMJ69" s="0"/>
    </row>
    <row r="70" s="17" customFormat="true" ht="13.8" hidden="false" customHeight="false" outlineLevel="0" collapsed="false">
      <c r="B70" s="18" t="str">
        <f aca="false">IF(D70="","",VLOOKUP(D70, 'SKU Маскарпоне'!$A$1:$B$150, 2, 0))</f>
        <v/>
      </c>
      <c r="C70" s="18" t="str">
        <f aca="false">IF(D70="","",VLOOKUP(D70, 'SKU Маскарпоне'!$A$1:$D$150, 4, 0))</f>
        <v/>
      </c>
      <c r="E70" s="19" t="str">
        <f aca="false">IF(D70="-", "-", IF(D70="", "", INT(F70*VLOOKUP(D70, 'SKU Маскарпоне'!$A$1:$C$150, 3, 0))))</f>
        <v/>
      </c>
      <c r="F70" s="20"/>
      <c r="G70" s="21" t="str">
        <f aca="true">IF(J70="","",(INDIRECT("N" &amp; ROW() - 1) - N70))</f>
        <v/>
      </c>
      <c r="H70" s="18"/>
      <c r="I70" s="18" t="str">
        <f aca="true">IF(J70 = "-", INDIRECT("C" &amp; ROW() - 1) ,"")</f>
        <v/>
      </c>
      <c r="K70" s="20" t="str">
        <f aca="true">IF(J70 = "-", -INDIRECT("C" &amp; ROW() - 1),E70)</f>
        <v/>
      </c>
      <c r="L70" s="17" t="n">
        <f aca="true">IF(J70 = "-", SUM(INDIRECT(ADDRESS(2,COLUMN(K70)) &amp; ":" &amp; ADDRESS(ROW(),COLUMN(K70)))), 0)</f>
        <v>0</v>
      </c>
      <c r="M70" s="17" t="n">
        <f aca="false">IF(J70="-",1,0)</f>
        <v>0</v>
      </c>
      <c r="N70" s="17" t="n">
        <f aca="true">IF(L70 = 0, INDIRECT("N" &amp; ROW() - 1), L70)</f>
        <v>0</v>
      </c>
      <c r="R70" s="22" t="str">
        <f aca="true">IF(Q70 = "", "", Q70 / INDIRECT("D" &amp; ROW() - 1) )</f>
        <v/>
      </c>
      <c r="S70" s="22" t="str">
        <f aca="true">IF(J70="-",IF(ISNUMBER(SEARCH(",", INDIRECT("B" &amp; ROW() - 1) )),1,""), "")</f>
        <v/>
      </c>
      <c r="AMJ70" s="0"/>
    </row>
    <row r="71" s="17" customFormat="true" ht="13.8" hidden="false" customHeight="false" outlineLevel="0" collapsed="false">
      <c r="B71" s="18" t="str">
        <f aca="false">IF(D71="","",VLOOKUP(D71, 'SKU Маскарпоне'!$A$1:$B$150, 2, 0))</f>
        <v/>
      </c>
      <c r="C71" s="18" t="str">
        <f aca="false">IF(D71="","",VLOOKUP(D71, 'SKU Маскарпоне'!$A$1:$D$150, 4, 0))</f>
        <v/>
      </c>
      <c r="E71" s="19" t="str">
        <f aca="false">IF(D71="-", "-", IF(D71="", "", INT(F71*VLOOKUP(D71, 'SKU Маскарпоне'!$A$1:$C$150, 3, 0))))</f>
        <v/>
      </c>
      <c r="F71" s="20"/>
      <c r="G71" s="21" t="str">
        <f aca="true">IF(J71="","",(INDIRECT("N" &amp; ROW() - 1) - N71))</f>
        <v/>
      </c>
      <c r="H71" s="18"/>
      <c r="I71" s="18" t="str">
        <f aca="true">IF(J71 = "-", INDIRECT("C" &amp; ROW() - 1) ,"")</f>
        <v/>
      </c>
      <c r="K71" s="20" t="str">
        <f aca="true">IF(J71 = "-", -INDIRECT("C" &amp; ROW() - 1),E71)</f>
        <v/>
      </c>
      <c r="L71" s="17" t="n">
        <f aca="true">IF(J71 = "-", SUM(INDIRECT(ADDRESS(2,COLUMN(K71)) &amp; ":" &amp; ADDRESS(ROW(),COLUMN(K71)))), 0)</f>
        <v>0</v>
      </c>
      <c r="M71" s="17" t="n">
        <f aca="false">IF(J71="-",1,0)</f>
        <v>0</v>
      </c>
      <c r="N71" s="17" t="n">
        <f aca="true">IF(L71 = 0, INDIRECT("N" &amp; ROW() - 1), L71)</f>
        <v>0</v>
      </c>
      <c r="R71" s="22" t="str">
        <f aca="true">IF(Q71 = "", "", Q71 / INDIRECT("D" &amp; ROW() - 1) )</f>
        <v/>
      </c>
      <c r="S71" s="22" t="str">
        <f aca="true">IF(J71="-",IF(ISNUMBER(SEARCH(",", INDIRECT("B" &amp; ROW() - 1) )),1,""), "")</f>
        <v/>
      </c>
      <c r="AMJ71" s="0"/>
    </row>
    <row r="72" s="17" customFormat="true" ht="13.8" hidden="false" customHeight="false" outlineLevel="0" collapsed="false">
      <c r="B72" s="18" t="str">
        <f aca="false">IF(D72="","",VLOOKUP(D72, 'SKU Маскарпоне'!$A$1:$B$150, 2, 0))</f>
        <v/>
      </c>
      <c r="C72" s="18" t="str">
        <f aca="false">IF(D72="","",VLOOKUP(D72, 'SKU Маскарпоне'!$A$1:$D$150, 4, 0))</f>
        <v/>
      </c>
      <c r="E72" s="19" t="str">
        <f aca="false">IF(D72="-", "-", IF(D72="", "", INT(F72*VLOOKUP(D72, 'SKU Маскарпоне'!$A$1:$C$150, 3, 0))))</f>
        <v/>
      </c>
      <c r="F72" s="20"/>
      <c r="G72" s="21" t="str">
        <f aca="true">IF(J72="","",(INDIRECT("N" &amp; ROW() - 1) - N72))</f>
        <v/>
      </c>
      <c r="H72" s="18"/>
      <c r="I72" s="18" t="str">
        <f aca="true">IF(J72 = "-", INDIRECT("C" &amp; ROW() - 1) ,"")</f>
        <v/>
      </c>
      <c r="K72" s="20" t="str">
        <f aca="true">IF(J72 = "-", -INDIRECT("C" &amp; ROW() - 1),E72)</f>
        <v/>
      </c>
      <c r="L72" s="17" t="n">
        <f aca="true">IF(J72 = "-", SUM(INDIRECT(ADDRESS(2,COLUMN(K72)) &amp; ":" &amp; ADDRESS(ROW(),COLUMN(K72)))), 0)</f>
        <v>0</v>
      </c>
      <c r="M72" s="17" t="n">
        <f aca="false">IF(J72="-",1,0)</f>
        <v>0</v>
      </c>
      <c r="N72" s="17" t="n">
        <f aca="true">IF(L72 = 0, INDIRECT("N" &amp; ROW() - 1), L72)</f>
        <v>0</v>
      </c>
      <c r="R72" s="22" t="str">
        <f aca="true">IF(Q72 = "", "", Q72 / INDIRECT("D" &amp; ROW() - 1) )</f>
        <v/>
      </c>
      <c r="S72" s="22" t="str">
        <f aca="true">IF(J72="-",IF(ISNUMBER(SEARCH(",", INDIRECT("B" &amp; ROW() - 1) )),1,""), "")</f>
        <v/>
      </c>
      <c r="AMJ72" s="0"/>
    </row>
    <row r="73" s="17" customFormat="true" ht="13.8" hidden="false" customHeight="false" outlineLevel="0" collapsed="false">
      <c r="B73" s="18" t="str">
        <f aca="false">IF(D73="","",VLOOKUP(D73, 'SKU Маскарпоне'!$A$1:$B$150, 2, 0))</f>
        <v/>
      </c>
      <c r="C73" s="18" t="str">
        <f aca="false">IF(D73="","",VLOOKUP(D73, 'SKU Маскарпоне'!$A$1:$D$150, 4, 0))</f>
        <v/>
      </c>
      <c r="E73" s="19" t="str">
        <f aca="false">IF(D73="-", "-", IF(D73="", "", INT(F73*VLOOKUP(D73, 'SKU Маскарпоне'!$A$1:$C$150, 3, 0))))</f>
        <v/>
      </c>
      <c r="F73" s="20"/>
      <c r="G73" s="21" t="str">
        <f aca="true">IF(J73="","",(INDIRECT("N" &amp; ROW() - 1) - N73))</f>
        <v/>
      </c>
      <c r="H73" s="18"/>
      <c r="I73" s="18" t="str">
        <f aca="true">IF(J73 = "-", INDIRECT("C" &amp; ROW() - 1) ,"")</f>
        <v/>
      </c>
      <c r="K73" s="20" t="str">
        <f aca="true">IF(J73 = "-", -INDIRECT("C" &amp; ROW() - 1),E73)</f>
        <v/>
      </c>
      <c r="L73" s="17" t="n">
        <f aca="true">IF(J73 = "-", SUM(INDIRECT(ADDRESS(2,COLUMN(K73)) &amp; ":" &amp; ADDRESS(ROW(),COLUMN(K73)))), 0)</f>
        <v>0</v>
      </c>
      <c r="M73" s="17" t="n">
        <f aca="false">IF(J73="-",1,0)</f>
        <v>0</v>
      </c>
      <c r="N73" s="17" t="n">
        <f aca="true">IF(L73 = 0, INDIRECT("N" &amp; ROW() - 1), L73)</f>
        <v>0</v>
      </c>
      <c r="R73" s="22" t="str">
        <f aca="true">IF(Q73 = "", "", Q73 / INDIRECT("D" &amp; ROW() - 1) )</f>
        <v/>
      </c>
      <c r="S73" s="22" t="str">
        <f aca="true">IF(J73="-",IF(ISNUMBER(SEARCH(",", INDIRECT("B" &amp; ROW() - 1) )),1,""), "")</f>
        <v/>
      </c>
      <c r="AMJ73" s="0"/>
    </row>
    <row r="74" s="17" customFormat="true" ht="13.8" hidden="false" customHeight="false" outlineLevel="0" collapsed="false">
      <c r="B74" s="18" t="str">
        <f aca="false">IF(D74="","",VLOOKUP(D74, 'SKU Маскарпоне'!$A$1:$B$150, 2, 0))</f>
        <v/>
      </c>
      <c r="C74" s="18" t="str">
        <f aca="false">IF(D74="","",VLOOKUP(D74, 'SKU Маскарпоне'!$A$1:$D$150, 4, 0))</f>
        <v/>
      </c>
      <c r="E74" s="19" t="str">
        <f aca="false">IF(D74="-", "-", IF(D74="", "", INT(F74*VLOOKUP(D74, 'SKU Маскарпоне'!$A$1:$C$150, 3, 0))))</f>
        <v/>
      </c>
      <c r="F74" s="20"/>
      <c r="G74" s="21" t="str">
        <f aca="true">IF(J74="","",(INDIRECT("N" &amp; ROW() - 1) - N74))</f>
        <v/>
      </c>
      <c r="H74" s="18"/>
      <c r="I74" s="18" t="str">
        <f aca="true">IF(J74 = "-", INDIRECT("C" &amp; ROW() - 1) ,"")</f>
        <v/>
      </c>
      <c r="K74" s="20" t="str">
        <f aca="true">IF(J74 = "-", -INDIRECT("C" &amp; ROW() - 1),E74)</f>
        <v/>
      </c>
      <c r="L74" s="17" t="n">
        <f aca="true">IF(J74 = "-", SUM(INDIRECT(ADDRESS(2,COLUMN(K74)) &amp; ":" &amp; ADDRESS(ROW(),COLUMN(K74)))), 0)</f>
        <v>0</v>
      </c>
      <c r="M74" s="17" t="n">
        <f aca="false">IF(J74="-",1,0)</f>
        <v>0</v>
      </c>
      <c r="N74" s="17" t="n">
        <f aca="true">IF(L74 = 0, INDIRECT("N" &amp; ROW() - 1), L74)</f>
        <v>0</v>
      </c>
      <c r="R74" s="22" t="str">
        <f aca="true">IF(Q74 = "", "", Q74 / INDIRECT("D" &amp; ROW() - 1) )</f>
        <v/>
      </c>
      <c r="S74" s="22" t="str">
        <f aca="true">IF(J74="-",IF(ISNUMBER(SEARCH(",", INDIRECT("B" &amp; ROW() - 1) )),1,""), "")</f>
        <v/>
      </c>
      <c r="AMJ74" s="0"/>
    </row>
    <row r="75" s="17" customFormat="true" ht="13.8" hidden="false" customHeight="false" outlineLevel="0" collapsed="false">
      <c r="B75" s="18" t="str">
        <f aca="false">IF(D75="","",VLOOKUP(D75, 'SKU Маскарпоне'!$A$1:$B$150, 2, 0))</f>
        <v/>
      </c>
      <c r="C75" s="18" t="str">
        <f aca="false">IF(D75="","",VLOOKUP(D75, 'SKU Маскарпоне'!$A$1:$D$150, 4, 0))</f>
        <v/>
      </c>
      <c r="E75" s="19" t="str">
        <f aca="false">IF(D75="-", "-", IF(D75="", "", INT(F75*VLOOKUP(D75, 'SKU Маскарпоне'!$A$1:$C$150, 3, 0))))</f>
        <v/>
      </c>
      <c r="F75" s="20"/>
      <c r="G75" s="21" t="str">
        <f aca="true">IF(J75="","",(INDIRECT("N" &amp; ROW() - 1) - N75))</f>
        <v/>
      </c>
      <c r="H75" s="18"/>
      <c r="I75" s="18" t="str">
        <f aca="true">IF(J75 = "-", INDIRECT("C" &amp; ROW() - 1) ,"")</f>
        <v/>
      </c>
      <c r="K75" s="20" t="str">
        <f aca="true">IF(J75 = "-", -INDIRECT("C" &amp; ROW() - 1),E75)</f>
        <v/>
      </c>
      <c r="L75" s="17" t="n">
        <f aca="true">IF(J75="-",SUM(INDIRECT(ADDRESS(2,COLUMN(K75))&amp;":"&amp;ADDRESS(ROW(),COLUMN(K75)))),0)</f>
        <v>0</v>
      </c>
      <c r="M75" s="17" t="n">
        <f aca="false">IF(J75="-",1,0)</f>
        <v>0</v>
      </c>
      <c r="N75" s="17" t="n">
        <f aca="true">IF(L75 = 0, INDIRECT("N" &amp; ROW() - 1), L75)</f>
        <v>0</v>
      </c>
      <c r="R75" s="22" t="str">
        <f aca="true">IF(Q75 = "", "", Q75 / INDIRECT("D" &amp; ROW() - 1) )</f>
        <v/>
      </c>
      <c r="S75" s="22" t="str">
        <f aca="true">IF(J75="-",IF(ISNUMBER(SEARCH(",", INDIRECT("B" &amp; ROW() - 1) )),1,""), "")</f>
        <v/>
      </c>
      <c r="AMJ75" s="0"/>
    </row>
    <row r="76" s="17" customFormat="true" ht="13.8" hidden="false" customHeight="false" outlineLevel="0" collapsed="false">
      <c r="B76" s="18" t="str">
        <f aca="false">IF(D76="","",VLOOKUP(D76, 'SKU Маскарпоне'!$A$1:$B$150, 2, 0))</f>
        <v/>
      </c>
      <c r="C76" s="18" t="str">
        <f aca="false">IF(D76="","",VLOOKUP(D76, 'SKU Маскарпоне'!$A$1:$D$150, 4, 0))</f>
        <v/>
      </c>
      <c r="E76" s="19" t="str">
        <f aca="false">IF(D76="-", "-", IF(D76="", "", INT(F76*VLOOKUP(D76, 'SKU Маскарпоне'!$A$1:$C$150, 3, 0))))</f>
        <v/>
      </c>
      <c r="F76" s="20"/>
      <c r="G76" s="21" t="str">
        <f aca="true">IF(J76="","",(INDIRECT("N" &amp; ROW() - 1) - N76))</f>
        <v/>
      </c>
      <c r="H76" s="18"/>
      <c r="I76" s="18" t="str">
        <f aca="true">IF(J76 = "-", INDIRECT("C" &amp; ROW() - 1) ,"")</f>
        <v/>
      </c>
      <c r="K76" s="20" t="str">
        <f aca="true">IF(J76 = "-", -INDIRECT("C" &amp; ROW() - 1),E76)</f>
        <v/>
      </c>
      <c r="L76" s="17" t="n">
        <f aca="true">IF(J76="-",SUM(INDIRECT(ADDRESS(2,COLUMN(K76))&amp;":"&amp;ADDRESS(ROW(),COLUMN(K76)))),0)</f>
        <v>0</v>
      </c>
      <c r="M76" s="17" t="n">
        <f aca="false">IF(J76="-",1,0)</f>
        <v>0</v>
      </c>
      <c r="N76" s="17" t="n">
        <f aca="true">IF(L76 = 0, INDIRECT("N" &amp; ROW() - 1), L76)</f>
        <v>0</v>
      </c>
      <c r="R76" s="22" t="str">
        <f aca="true">IF(Q76 = "", "", Q76 / INDIRECT("D" &amp; ROW() - 1) )</f>
        <v/>
      </c>
      <c r="S76" s="22" t="str">
        <f aca="true">IF(J76="-",IF(ISNUMBER(SEARCH(",", INDIRECT("B" &amp; ROW() - 1) )),1,""), "")</f>
        <v/>
      </c>
      <c r="AMJ76" s="0"/>
    </row>
    <row r="77" s="17" customFormat="true" ht="13.8" hidden="false" customHeight="false" outlineLevel="0" collapsed="false">
      <c r="B77" s="18" t="str">
        <f aca="false">IF(D77="","",VLOOKUP(D77, 'SKU Маскарпоне'!$A$1:$B$150, 2, 0))</f>
        <v/>
      </c>
      <c r="C77" s="18" t="str">
        <f aca="false">IF(D77="","",VLOOKUP(D77, 'SKU Маскарпоне'!$A$1:$D$150, 4, 0))</f>
        <v/>
      </c>
      <c r="E77" s="19" t="str">
        <f aca="false">IF(D77="-", "-", IF(D77="", "", INT(F77*VLOOKUP(D77, 'SKU Маскарпоне'!$A$1:$C$150, 3, 0))))</f>
        <v/>
      </c>
      <c r="F77" s="20"/>
      <c r="G77" s="21" t="str">
        <f aca="true">IF(J77="","",(INDIRECT("N" &amp; ROW() - 1) - N77))</f>
        <v/>
      </c>
      <c r="H77" s="18"/>
      <c r="I77" s="18" t="str">
        <f aca="true">IF(J77 = "-", INDIRECT("C" &amp; ROW() - 1) ,"")</f>
        <v/>
      </c>
      <c r="K77" s="20" t="str">
        <f aca="true">IF(J77 = "-", -INDIRECT("C" &amp; ROW() - 1),E77)</f>
        <v/>
      </c>
      <c r="L77" s="17" t="n">
        <f aca="true">IF(J77="-",SUM(INDIRECT(ADDRESS(2,COLUMN(K77))&amp;":"&amp;ADDRESS(ROW(),COLUMN(K77)))),0)</f>
        <v>0</v>
      </c>
      <c r="M77" s="17" t="n">
        <f aca="false">IF(J77="-",1,0)</f>
        <v>0</v>
      </c>
      <c r="N77" s="17" t="n">
        <f aca="true">IF(L77 = 0, INDIRECT("N" &amp; ROW() - 1), L77)</f>
        <v>0</v>
      </c>
      <c r="R77" s="22" t="str">
        <f aca="true">IF(Q77 = "", "", Q77 / INDIRECT("D" &amp; ROW() - 1) )</f>
        <v/>
      </c>
      <c r="S77" s="22" t="str">
        <f aca="true">IF(J77="-",IF(ISNUMBER(SEARCH(",", INDIRECT("B" &amp; ROW() - 1) )),1,""), "")</f>
        <v/>
      </c>
      <c r="AMJ77" s="0"/>
    </row>
    <row r="78" s="17" customFormat="true" ht="13.8" hidden="false" customHeight="false" outlineLevel="0" collapsed="false">
      <c r="B78" s="18" t="str">
        <f aca="false">IF(D78="","",VLOOKUP(D78, 'SKU Маскарпоне'!$A$1:$B$150, 2, 0))</f>
        <v/>
      </c>
      <c r="C78" s="18" t="str">
        <f aca="false">IF(D78="","",VLOOKUP(D78, 'SKU Маскарпоне'!$A$1:$D$150, 4, 0))</f>
        <v/>
      </c>
      <c r="E78" s="19" t="str">
        <f aca="false">IF(D78="-", "-", IF(D78="", "", INT(F78*VLOOKUP(D78, 'SKU Маскарпоне'!$A$1:$C$150, 3, 0))))</f>
        <v/>
      </c>
      <c r="F78" s="20"/>
      <c r="G78" s="21" t="str">
        <f aca="true">IF(J78="","",(INDIRECT("N" &amp; ROW() - 1) - N78))</f>
        <v/>
      </c>
      <c r="H78" s="18"/>
      <c r="I78" s="18" t="str">
        <f aca="true">IF(J78 = "-", INDIRECT("C" &amp; ROW() - 1) ,"")</f>
        <v/>
      </c>
      <c r="K78" s="20" t="str">
        <f aca="true">IF(J78 = "-", -INDIRECT("C" &amp; ROW() - 1),E78)</f>
        <v/>
      </c>
      <c r="L78" s="17" t="n">
        <f aca="true">IF(J78="-",SUM(INDIRECT(ADDRESS(2,COLUMN(K78))&amp;":"&amp;ADDRESS(ROW(),COLUMN(K78)))),0)</f>
        <v>0</v>
      </c>
      <c r="M78" s="17" t="n">
        <f aca="false">IF(J78="-",1,0)</f>
        <v>0</v>
      </c>
      <c r="N78" s="17" t="n">
        <f aca="true">IF(L78 = 0, INDIRECT("N" &amp; ROW() - 1), L78)</f>
        <v>0</v>
      </c>
      <c r="R78" s="22" t="str">
        <f aca="true">IF(Q78 = "", "", Q78 / INDIRECT("D" &amp; ROW() - 1) )</f>
        <v/>
      </c>
      <c r="S78" s="22" t="str">
        <f aca="true">IF(J78="-",IF(ISNUMBER(SEARCH(",", INDIRECT("B" &amp; ROW() - 1) )),1,""), "")</f>
        <v/>
      </c>
      <c r="AMJ78" s="0"/>
    </row>
    <row r="79" s="17" customFormat="true" ht="13.8" hidden="false" customHeight="false" outlineLevel="0" collapsed="false">
      <c r="B79" s="18" t="str">
        <f aca="false">IF(D79="","",VLOOKUP(D79, 'SKU Маскарпоне'!$A$1:$B$150, 2, 0))</f>
        <v/>
      </c>
      <c r="C79" s="18" t="str">
        <f aca="false">IF(D79="","",VLOOKUP(D79, 'SKU Маскарпоне'!$A$1:$D$150, 4, 0))</f>
        <v/>
      </c>
      <c r="E79" s="19" t="str">
        <f aca="false">IF(D79="-", "-", IF(D79="", "", INT(F79*VLOOKUP(D79, 'SKU Маскарпоне'!$A$1:$C$150, 3, 0))))</f>
        <v/>
      </c>
      <c r="F79" s="20"/>
      <c r="G79" s="21" t="str">
        <f aca="true">IF(J79="","",(INDIRECT("N" &amp; ROW() - 1) - N79))</f>
        <v/>
      </c>
      <c r="H79" s="18"/>
      <c r="I79" s="18" t="str">
        <f aca="true">IF(J79 = "-", INDIRECT("C" &amp; ROW() - 1) ,"")</f>
        <v/>
      </c>
      <c r="K79" s="20" t="str">
        <f aca="true">IF(J79 = "-", -INDIRECT("C" &amp; ROW() - 1),E79)</f>
        <v/>
      </c>
      <c r="L79" s="17" t="n">
        <f aca="true">IF(J79="-",SUM(INDIRECT(ADDRESS(2,COLUMN(K79))&amp;":"&amp;ADDRESS(ROW(),COLUMN(K79)))),0)</f>
        <v>0</v>
      </c>
      <c r="M79" s="17" t="n">
        <f aca="false">IF(J79="-",1,0)</f>
        <v>0</v>
      </c>
      <c r="N79" s="17" t="n">
        <f aca="true">IF(L79 = 0, INDIRECT("N" &amp; ROW() - 1), L79)</f>
        <v>0</v>
      </c>
      <c r="R79" s="22" t="str">
        <f aca="true">IF(Q79 = "", "", Q79 / INDIRECT("D" &amp; ROW() - 1) )</f>
        <v/>
      </c>
      <c r="S79" s="22" t="str">
        <f aca="true">IF(J79="-",IF(ISNUMBER(SEARCH(",", INDIRECT("B" &amp; ROW() - 1) )),1,""), "")</f>
        <v/>
      </c>
      <c r="AMJ79" s="0"/>
    </row>
    <row r="80" s="17" customFormat="true" ht="13.8" hidden="false" customHeight="false" outlineLevel="0" collapsed="false">
      <c r="B80" s="18" t="str">
        <f aca="false">IF(D80="","",VLOOKUP(D80, 'SKU Маскарпоне'!$A$1:$B$150, 2, 0))</f>
        <v/>
      </c>
      <c r="C80" s="18" t="str">
        <f aca="false">IF(D80="","",VLOOKUP(D80, 'SKU Маскарпоне'!$A$1:$D$150, 4, 0))</f>
        <v/>
      </c>
      <c r="E80" s="19" t="str">
        <f aca="false">IF(D80="-", "-", IF(D80="", "", INT(F80*VLOOKUP(D80, 'SKU Маскарпоне'!$A$1:$C$150, 3, 0))))</f>
        <v/>
      </c>
      <c r="F80" s="20"/>
      <c r="G80" s="21" t="str">
        <f aca="true">IF(J80="","",(INDIRECT("N" &amp; ROW() - 1) - N80))</f>
        <v/>
      </c>
      <c r="H80" s="18"/>
      <c r="I80" s="18" t="str">
        <f aca="true">IF(J80 = "-", INDIRECT("C" &amp; ROW() - 1) ,"")</f>
        <v/>
      </c>
      <c r="K80" s="20" t="str">
        <f aca="true">IF(J80 = "-", -INDIRECT("C" &amp; ROW() - 1),E80)</f>
        <v/>
      </c>
      <c r="L80" s="17" t="n">
        <f aca="true">IF(J80="-",SUM(INDIRECT(ADDRESS(2,COLUMN(K80))&amp;":"&amp;ADDRESS(ROW(),COLUMN(K80)))),0)</f>
        <v>0</v>
      </c>
      <c r="M80" s="17" t="n">
        <f aca="false">IF(J80="-",1,0)</f>
        <v>0</v>
      </c>
      <c r="N80" s="17" t="n">
        <f aca="true">IF(L80 = 0, INDIRECT("N" &amp; ROW() - 1), L80)</f>
        <v>0</v>
      </c>
      <c r="R80" s="22" t="str">
        <f aca="true">IF(Q80 = "", "", Q80 / INDIRECT("D" &amp; ROW() - 1) )</f>
        <v/>
      </c>
      <c r="S80" s="22" t="str">
        <f aca="true">IF(J80="-",IF(ISNUMBER(SEARCH(",", INDIRECT("B" &amp; ROW() - 1) )),1,""), "")</f>
        <v/>
      </c>
      <c r="AMJ80" s="0"/>
    </row>
    <row r="81" s="17" customFormat="true" ht="13.8" hidden="false" customHeight="false" outlineLevel="0" collapsed="false">
      <c r="B81" s="18" t="str">
        <f aca="false">IF(D81="","",VLOOKUP(D81, 'SKU Маскарпоне'!$A$1:$B$150, 2, 0))</f>
        <v/>
      </c>
      <c r="C81" s="18" t="str">
        <f aca="false">IF(D81="","",VLOOKUP(D81, 'SKU Маскарпоне'!$A$1:$D$150, 4, 0))</f>
        <v/>
      </c>
      <c r="E81" s="19" t="str">
        <f aca="false">IF(D81="-", "-", IF(D81="", "", INT(F81*VLOOKUP(D81, 'SKU Маскарпоне'!$A$1:$C$150, 3, 0))))</f>
        <v/>
      </c>
      <c r="F81" s="20"/>
      <c r="G81" s="21" t="str">
        <f aca="true">IF(J81="","",(INDIRECT("N" &amp; ROW() - 1) - N81))</f>
        <v/>
      </c>
      <c r="H81" s="18"/>
      <c r="I81" s="18" t="str">
        <f aca="true">IF(J81 = "-", INDIRECT("C" &amp; ROW() - 1) ,"")</f>
        <v/>
      </c>
      <c r="K81" s="20" t="str">
        <f aca="true">IF(J81 = "-", -INDIRECT("C" &amp; ROW() - 1),E81)</f>
        <v/>
      </c>
      <c r="L81" s="17" t="n">
        <f aca="true">IF(J81="-",SUM(INDIRECT(ADDRESS(2,COLUMN(K81))&amp;":"&amp;ADDRESS(ROW(),COLUMN(K81)))),0)</f>
        <v>0</v>
      </c>
      <c r="M81" s="17" t="n">
        <f aca="false">IF(J81="-",1,0)</f>
        <v>0</v>
      </c>
      <c r="N81" s="17" t="n">
        <f aca="true">IF(L81 = 0, INDIRECT("N" &amp; ROW() - 1), L81)</f>
        <v>0</v>
      </c>
      <c r="R81" s="22" t="str">
        <f aca="true">IF(Q81 = "", "", Q81 / INDIRECT("D" &amp; ROW() - 1) )</f>
        <v/>
      </c>
      <c r="S81" s="22" t="str">
        <f aca="true">IF(J81="-",IF(ISNUMBER(SEARCH(",", INDIRECT("B" &amp; ROW() - 1) )),1,""), "")</f>
        <v/>
      </c>
      <c r="AMJ81" s="0"/>
    </row>
    <row r="82" s="17" customFormat="true" ht="13.8" hidden="false" customHeight="false" outlineLevel="0" collapsed="false">
      <c r="B82" s="18" t="str">
        <f aca="false">IF(D82="","",VLOOKUP(D82, 'SKU Маскарпоне'!$A$1:$B$150, 2, 0))</f>
        <v/>
      </c>
      <c r="C82" s="18" t="str">
        <f aca="false">IF(D82="","",VLOOKUP(D82, 'SKU Маскарпоне'!$A$1:$D$150, 4, 0))</f>
        <v/>
      </c>
      <c r="E82" s="19" t="str">
        <f aca="false">IF(D82="-", "-", IF(D82="", "", INT(F82*VLOOKUP(D82, 'SKU Маскарпоне'!$A$1:$C$150, 3, 0))))</f>
        <v/>
      </c>
      <c r="F82" s="20"/>
      <c r="G82" s="21" t="str">
        <f aca="true">IF(J82="","",(INDIRECT("N" &amp; ROW() - 1) - N82))</f>
        <v/>
      </c>
      <c r="H82" s="18"/>
      <c r="I82" s="18" t="str">
        <f aca="true">IF(J82 = "-", INDIRECT("C" &amp; ROW() - 1) ,"")</f>
        <v/>
      </c>
      <c r="K82" s="20" t="str">
        <f aca="true">IF(J82 = "-", -INDIRECT("C" &amp; ROW() - 1),E82)</f>
        <v/>
      </c>
      <c r="L82" s="17" t="n">
        <f aca="true">IF(J82="-",SUM(INDIRECT(ADDRESS(2,COLUMN(K82))&amp;":"&amp;ADDRESS(ROW(),COLUMN(K82)))),0)</f>
        <v>0</v>
      </c>
      <c r="M82" s="17" t="n">
        <f aca="false">IF(J82="-",1,0)</f>
        <v>0</v>
      </c>
      <c r="N82" s="17" t="n">
        <f aca="true">IF(L82 = 0, INDIRECT("N" &amp; ROW() - 1), L82)</f>
        <v>0</v>
      </c>
      <c r="R82" s="22" t="str">
        <f aca="true">IF(Q82 = "", "", Q82 / INDIRECT("D" &amp; ROW() - 1) )</f>
        <v/>
      </c>
      <c r="S82" s="22" t="str">
        <f aca="true">IF(J82="-",IF(ISNUMBER(SEARCH(",", INDIRECT("B" &amp; ROW() - 1) )),1,""), "")</f>
        <v/>
      </c>
      <c r="AMJ82" s="0"/>
    </row>
    <row r="83" s="17" customFormat="true" ht="13.8" hidden="false" customHeight="false" outlineLevel="0" collapsed="false">
      <c r="B83" s="18" t="str">
        <f aca="false">IF(D83="","",VLOOKUP(D83, 'SKU Маскарпоне'!$A$1:$B$150, 2, 0))</f>
        <v/>
      </c>
      <c r="C83" s="18" t="str">
        <f aca="false">IF(D83="","",VLOOKUP(D83, 'SKU Маскарпоне'!$A$1:$D$150, 4, 0))</f>
        <v/>
      </c>
      <c r="E83" s="19" t="str">
        <f aca="false">IF(D83="-", "-", IF(D83="", "", INT(F83*VLOOKUP(D83, 'SKU Маскарпоне'!$A$1:$C$150, 3, 0))))</f>
        <v/>
      </c>
      <c r="F83" s="20"/>
      <c r="G83" s="21" t="str">
        <f aca="true">IF(J83="","",(INDIRECT("N" &amp; ROW() - 1) - N83))</f>
        <v/>
      </c>
      <c r="H83" s="18"/>
      <c r="I83" s="18" t="str">
        <f aca="true">IF(J83 = "-", INDIRECT("C" &amp; ROW() - 1) ,"")</f>
        <v/>
      </c>
      <c r="K83" s="20" t="str">
        <f aca="true">IF(J83 = "-", -INDIRECT("C" &amp; ROW() - 1),E83)</f>
        <v/>
      </c>
      <c r="L83" s="17" t="n">
        <f aca="true">IF(J83="-",SUM(INDIRECT(ADDRESS(2,COLUMN(K83))&amp;":"&amp;ADDRESS(ROW(),COLUMN(K83)))),0)</f>
        <v>0</v>
      </c>
      <c r="M83" s="17" t="n">
        <f aca="false">IF(J83="-",1,0)</f>
        <v>0</v>
      </c>
      <c r="N83" s="17" t="n">
        <f aca="true">IF(L83 = 0, INDIRECT("N" &amp; ROW() - 1), L83)</f>
        <v>0</v>
      </c>
      <c r="R83" s="22" t="str">
        <f aca="true">IF(Q83 = "", "", Q83 / INDIRECT("D" &amp; ROW() - 1) )</f>
        <v/>
      </c>
      <c r="S83" s="22" t="str">
        <f aca="true">IF(J83="-",IF(ISNUMBER(SEARCH(",", INDIRECT("B" &amp; ROW() - 1) )),1,""), "")</f>
        <v/>
      </c>
      <c r="AMJ83" s="0"/>
    </row>
    <row r="84" s="17" customFormat="true" ht="13.8" hidden="false" customHeight="false" outlineLevel="0" collapsed="false">
      <c r="B84" s="18" t="str">
        <f aca="false">IF(D84="","",VLOOKUP(D84, 'SKU Маскарпоне'!$A$1:$B$150, 2, 0))</f>
        <v/>
      </c>
      <c r="C84" s="18" t="str">
        <f aca="false">IF(D84="","",VLOOKUP(D84, 'SKU Маскарпоне'!$A$1:$D$150, 4, 0))</f>
        <v/>
      </c>
      <c r="E84" s="19" t="str">
        <f aca="false">IF(D84="-", "-", IF(D84="", "", INT(F84*VLOOKUP(D84, 'SKU Маскарпоне'!$A$1:$C$150, 3, 0))))</f>
        <v/>
      </c>
      <c r="F84" s="20"/>
      <c r="G84" s="21" t="str">
        <f aca="true">IF(J84="","",(INDIRECT("N" &amp; ROW() - 1) - N84))</f>
        <v/>
      </c>
      <c r="H84" s="18"/>
      <c r="I84" s="18" t="str">
        <f aca="true">IF(J84 = "-", INDIRECT("C" &amp; ROW() - 1) ,"")</f>
        <v/>
      </c>
      <c r="K84" s="20" t="str">
        <f aca="true">IF(J84 = "-", -INDIRECT("C" &amp; ROW() - 1),E84)</f>
        <v/>
      </c>
      <c r="L84" s="17" t="n">
        <f aca="true">IF(J84="-",SUM(INDIRECT(ADDRESS(2,COLUMN(K84))&amp;":"&amp;ADDRESS(ROW(),COLUMN(K84)))),0)</f>
        <v>0</v>
      </c>
      <c r="M84" s="17" t="n">
        <f aca="false">IF(J84="-",1,0)</f>
        <v>0</v>
      </c>
      <c r="N84" s="17" t="n">
        <f aca="true">IF(L84 = 0, INDIRECT("N" &amp; ROW() - 1), L84)</f>
        <v>0</v>
      </c>
      <c r="R84" s="22" t="str">
        <f aca="true">IF(Q84 = "", "", Q84 / INDIRECT("D" &amp; ROW() - 1) )</f>
        <v/>
      </c>
      <c r="S84" s="22" t="str">
        <f aca="true">IF(J84="-",IF(ISNUMBER(SEARCH(",", INDIRECT("B" &amp; ROW() - 1) )),1,""), "")</f>
        <v/>
      </c>
      <c r="AMJ84" s="0"/>
    </row>
    <row r="85" s="17" customFormat="true" ht="13.8" hidden="false" customHeight="false" outlineLevel="0" collapsed="false">
      <c r="B85" s="18" t="str">
        <f aca="false">IF(D85="","",VLOOKUP(D85, 'SKU Маскарпоне'!$A$1:$B$150, 2, 0))</f>
        <v/>
      </c>
      <c r="C85" s="18" t="str">
        <f aca="false">IF(D85="","",VLOOKUP(D85, 'SKU Маскарпоне'!$A$1:$D$150, 4, 0))</f>
        <v/>
      </c>
      <c r="E85" s="19" t="str">
        <f aca="false">IF(D85="-", "-", IF(D85="", "", INT(F85*VLOOKUP(D85, 'SKU Маскарпоне'!$A$1:$C$150, 3, 0))))</f>
        <v/>
      </c>
      <c r="F85" s="20"/>
      <c r="G85" s="21" t="str">
        <f aca="true">IF(J85="","",(INDIRECT("N" &amp; ROW() - 1) - N85))</f>
        <v/>
      </c>
      <c r="H85" s="18"/>
      <c r="I85" s="18" t="str">
        <f aca="true">IF(J85 = "-", INDIRECT("C" &amp; ROW() - 1) ,"")</f>
        <v/>
      </c>
      <c r="K85" s="20" t="str">
        <f aca="true">IF(J85 = "-", -INDIRECT("C" &amp; ROW() - 1),E85)</f>
        <v/>
      </c>
      <c r="L85" s="17" t="n">
        <f aca="true">IF(J85="-",SUM(INDIRECT(ADDRESS(2,COLUMN(K85))&amp;":"&amp;ADDRESS(ROW(),COLUMN(K85)))),0)</f>
        <v>0</v>
      </c>
      <c r="M85" s="17" t="n">
        <f aca="false">IF(J85="-",1,0)</f>
        <v>0</v>
      </c>
      <c r="N85" s="17" t="n">
        <f aca="true">IF(L85 = 0, INDIRECT("N" &amp; ROW() - 1), L85)</f>
        <v>0</v>
      </c>
      <c r="R85" s="22" t="str">
        <f aca="true">IF(Q85 = "", "", Q85 / INDIRECT("D" &amp; ROW() - 1) )</f>
        <v/>
      </c>
      <c r="S85" s="22" t="str">
        <f aca="true">IF(J85="-",IF(ISNUMBER(SEARCH(",", INDIRECT("B" &amp; ROW() - 1) )),1,""), "")</f>
        <v/>
      </c>
      <c r="AMJ85" s="0"/>
    </row>
    <row r="86" s="17" customFormat="true" ht="13.8" hidden="false" customHeight="false" outlineLevel="0" collapsed="false">
      <c r="B86" s="18" t="str">
        <f aca="false">IF(D86="","",VLOOKUP(D86, 'SKU Маскарпоне'!$A$1:$B$150, 2, 0))</f>
        <v/>
      </c>
      <c r="C86" s="18" t="str">
        <f aca="false">IF(D86="","",VLOOKUP(D86, 'SKU Маскарпоне'!$A$1:$D$150, 4, 0))</f>
        <v/>
      </c>
      <c r="E86" s="19" t="str">
        <f aca="false">IF(D86="-", "-", IF(D86="", "", INT(F86*VLOOKUP(D86, 'SKU Маскарпоне'!$A$1:$C$150, 3, 0))))</f>
        <v/>
      </c>
      <c r="F86" s="20"/>
      <c r="G86" s="21" t="str">
        <f aca="true">IF(J86="","",(INDIRECT("N" &amp; ROW() - 1) - N86))</f>
        <v/>
      </c>
      <c r="H86" s="18"/>
      <c r="I86" s="18" t="str">
        <f aca="true">IF(J86 = "-", INDIRECT("C" &amp; ROW() - 1) ,"")</f>
        <v/>
      </c>
      <c r="K86" s="20" t="str">
        <f aca="true">IF(J86 = "-", -INDIRECT("C" &amp; ROW() - 1),E86)</f>
        <v/>
      </c>
      <c r="L86" s="17" t="n">
        <f aca="true">IF(J86="-",SUM(INDIRECT(ADDRESS(2,COLUMN(K86))&amp;":"&amp;ADDRESS(ROW(),COLUMN(K86)))),0)</f>
        <v>0</v>
      </c>
      <c r="M86" s="17" t="n">
        <f aca="false">IF(J86="-",1,0)</f>
        <v>0</v>
      </c>
      <c r="N86" s="17" t="n">
        <f aca="true">IF(L86 = 0, INDIRECT("N" &amp; ROW() - 1), L86)</f>
        <v>0</v>
      </c>
      <c r="R86" s="22" t="str">
        <f aca="true">IF(Q86 = "", "", Q86 / INDIRECT("D" &amp; ROW() - 1) )</f>
        <v/>
      </c>
      <c r="S86" s="22" t="str">
        <f aca="true">IF(J86="-",IF(ISNUMBER(SEARCH(",", INDIRECT("B" &amp; ROW() - 1) )),1,""), "")</f>
        <v/>
      </c>
      <c r="AMJ86" s="0"/>
    </row>
    <row r="87" s="17" customFormat="true" ht="13.8" hidden="false" customHeight="false" outlineLevel="0" collapsed="false">
      <c r="B87" s="18" t="str">
        <f aca="false">IF(D87="","",VLOOKUP(D87, 'SKU Маскарпоне'!$A$1:$B$150, 2, 0))</f>
        <v/>
      </c>
      <c r="C87" s="18" t="str">
        <f aca="false">IF(D87="","",VLOOKUP(D87, 'SKU Маскарпоне'!$A$1:$D$150, 4, 0))</f>
        <v/>
      </c>
      <c r="E87" s="19" t="str">
        <f aca="false">IF(D87="-", "-", IF(D87="", "", INT(F87*VLOOKUP(D87, 'SKU Маскарпоне'!$A$1:$C$150, 3, 0))))</f>
        <v/>
      </c>
      <c r="F87" s="20"/>
      <c r="G87" s="21" t="str">
        <f aca="true">IF(J87="","",(INDIRECT("N" &amp; ROW() - 1) - N87))</f>
        <v/>
      </c>
      <c r="H87" s="18"/>
      <c r="I87" s="18" t="str">
        <f aca="true">IF(J87 = "-", INDIRECT("C" &amp; ROW() - 1) ,"")</f>
        <v/>
      </c>
      <c r="K87" s="20" t="str">
        <f aca="true">IF(J87 = "-", -INDIRECT("C" &amp; ROW() - 1),E87)</f>
        <v/>
      </c>
      <c r="L87" s="17" t="n">
        <f aca="true">IF(J87="-",SUM(INDIRECT(ADDRESS(2,COLUMN(K87))&amp;":"&amp;ADDRESS(ROW(),COLUMN(K87)))),0)</f>
        <v>0</v>
      </c>
      <c r="M87" s="17" t="n">
        <f aca="false">IF(J87="-",1,0)</f>
        <v>0</v>
      </c>
      <c r="N87" s="17" t="n">
        <f aca="true">IF(L87 = 0, INDIRECT("N" &amp; ROW() - 1), L87)</f>
        <v>0</v>
      </c>
      <c r="R87" s="22" t="str">
        <f aca="true">IF(Q87 = "", "", Q87 / INDIRECT("D" &amp; ROW() - 1) )</f>
        <v/>
      </c>
      <c r="S87" s="22" t="str">
        <f aca="true">IF(J87="-",IF(ISNUMBER(SEARCH(",", INDIRECT("B" &amp; ROW() - 1) )),1,""), "")</f>
        <v/>
      </c>
      <c r="AMJ87" s="0"/>
    </row>
    <row r="88" s="17" customFormat="true" ht="13.8" hidden="false" customHeight="false" outlineLevel="0" collapsed="false">
      <c r="B88" s="18" t="str">
        <f aca="false">IF(D88="","",VLOOKUP(D88, 'SKU Маскарпоне'!$A$1:$B$150, 2, 0))</f>
        <v/>
      </c>
      <c r="C88" s="18" t="str">
        <f aca="false">IF(D88="","",VLOOKUP(D88, 'SKU Маскарпоне'!$A$1:$D$150, 4, 0))</f>
        <v/>
      </c>
      <c r="E88" s="19" t="str">
        <f aca="false">IF(D88="-", "-", IF(D88="", "", INT(F88*VLOOKUP(D88, 'SKU Маскарпоне'!$A$1:$C$150, 3, 0))))</f>
        <v/>
      </c>
      <c r="F88" s="20"/>
      <c r="G88" s="21" t="str">
        <f aca="true">IF(J88="","",(INDIRECT("N" &amp; ROW() - 1) - N88))</f>
        <v/>
      </c>
      <c r="H88" s="18"/>
      <c r="I88" s="18" t="str">
        <f aca="true">IF(J88 = "-", INDIRECT("C" &amp; ROW() - 1) ,"")</f>
        <v/>
      </c>
      <c r="K88" s="20" t="str">
        <f aca="true">IF(J88 = "-", -INDIRECT("C" &amp; ROW() - 1),E88)</f>
        <v/>
      </c>
      <c r="L88" s="17" t="n">
        <f aca="true">IF(J88="-",SUM(INDIRECT(ADDRESS(2,COLUMN(K88))&amp;":"&amp;ADDRESS(ROW(),COLUMN(K88)))),0)</f>
        <v>0</v>
      </c>
      <c r="M88" s="17" t="n">
        <f aca="false">IF(J88="-",1,0)</f>
        <v>0</v>
      </c>
      <c r="N88" s="17" t="n">
        <f aca="true">IF(L88 = 0, INDIRECT("N" &amp; ROW() - 1), L88)</f>
        <v>0</v>
      </c>
      <c r="R88" s="22" t="str">
        <f aca="true">IF(Q88 = "", "", Q88 / INDIRECT("D" &amp; ROW() - 1) )</f>
        <v/>
      </c>
      <c r="S88" s="22" t="str">
        <f aca="true">IF(J88="-",IF(ISNUMBER(SEARCH(",", INDIRECT("B" &amp; ROW() - 1) )),1,""), "")</f>
        <v/>
      </c>
      <c r="AMJ88" s="0"/>
    </row>
    <row r="89" s="17" customFormat="true" ht="13.8" hidden="false" customHeight="false" outlineLevel="0" collapsed="false">
      <c r="B89" s="18" t="str">
        <f aca="false">IF(D89="","",VLOOKUP(D89, 'SKU Маскарпоне'!$A$1:$B$150, 2, 0))</f>
        <v/>
      </c>
      <c r="C89" s="18" t="str">
        <f aca="false">IF(D89="","",VLOOKUP(D89, 'SKU Маскарпоне'!$A$1:$D$150, 4, 0))</f>
        <v/>
      </c>
      <c r="E89" s="19" t="str">
        <f aca="false">IF(D89="-", "-", IF(D89="", "", INT(F89*VLOOKUP(D89, 'SKU Маскарпоне'!$A$1:$C$150, 3, 0))))</f>
        <v/>
      </c>
      <c r="F89" s="20"/>
      <c r="G89" s="21" t="str">
        <f aca="true">IF(J89="","",(INDIRECT("N" &amp; ROW() - 1) - N89))</f>
        <v/>
      </c>
      <c r="H89" s="18"/>
      <c r="I89" s="18" t="str">
        <f aca="true">IF(J89 = "-", INDIRECT("C" &amp; ROW() - 1) ,"")</f>
        <v/>
      </c>
      <c r="K89" s="20" t="str">
        <f aca="true">IF(J89 = "-", -INDIRECT("C" &amp; ROW() - 1),E89)</f>
        <v/>
      </c>
      <c r="L89" s="17" t="n">
        <f aca="true">IF(J89="-",SUM(INDIRECT(ADDRESS(2,COLUMN(K89))&amp;":"&amp;ADDRESS(ROW(),COLUMN(K89)))),0)</f>
        <v>0</v>
      </c>
      <c r="M89" s="17" t="n">
        <f aca="false">IF(J89="-",1,0)</f>
        <v>0</v>
      </c>
      <c r="N89" s="17" t="n">
        <f aca="true">IF(L89 = 0, INDIRECT("N" &amp; ROW() - 1), L89)</f>
        <v>0</v>
      </c>
      <c r="R89" s="22" t="str">
        <f aca="true">IF(Q89 = "", "", Q89 / INDIRECT("D" &amp; ROW() - 1) )</f>
        <v/>
      </c>
      <c r="S89" s="22" t="str">
        <f aca="true">IF(J89="-",IF(ISNUMBER(SEARCH(",", INDIRECT("B" &amp; ROW() - 1) )),1,""), "")</f>
        <v/>
      </c>
      <c r="AMJ89" s="0"/>
    </row>
    <row r="90" s="17" customFormat="true" ht="13.8" hidden="false" customHeight="false" outlineLevel="0" collapsed="false">
      <c r="B90" s="18" t="str">
        <f aca="false">IF(D90="","",VLOOKUP(D90, 'SKU Маскарпоне'!$A$1:$B$150, 2, 0))</f>
        <v/>
      </c>
      <c r="C90" s="18" t="str">
        <f aca="false">IF(D90="","",VLOOKUP(D90, 'SKU Маскарпоне'!$A$1:$D$150, 4, 0))</f>
        <v/>
      </c>
      <c r="E90" s="19" t="str">
        <f aca="false">IF(D90="-", "-", IF(D90="", "", INT(F90*VLOOKUP(D90, 'SKU Маскарпоне'!$A$1:$C$150, 3, 0))))</f>
        <v/>
      </c>
      <c r="F90" s="20"/>
      <c r="G90" s="21" t="str">
        <f aca="true">IF(J90="","",(INDIRECT("N" &amp; ROW() - 1) - N90))</f>
        <v/>
      </c>
      <c r="H90" s="18"/>
      <c r="I90" s="18" t="str">
        <f aca="true">IF(J90 = "-", INDIRECT("C" &amp; ROW() - 1) ,"")</f>
        <v/>
      </c>
      <c r="K90" s="20" t="str">
        <f aca="true">IF(J90 = "-", -INDIRECT("C" &amp; ROW() - 1),E90)</f>
        <v/>
      </c>
      <c r="L90" s="17" t="n">
        <f aca="true">IF(J90="-",SUM(INDIRECT(ADDRESS(2,COLUMN(K90))&amp;":"&amp;ADDRESS(ROW(),COLUMN(K90)))),0)</f>
        <v>0</v>
      </c>
      <c r="M90" s="17" t="n">
        <f aca="false">IF(J90="-",1,0)</f>
        <v>0</v>
      </c>
      <c r="N90" s="17" t="n">
        <f aca="true">IF(L90 = 0, INDIRECT("N" &amp; ROW() - 1), L90)</f>
        <v>0</v>
      </c>
      <c r="R90" s="22" t="str">
        <f aca="true">IF(Q90 = "", "", Q90 / INDIRECT("D" &amp; ROW() - 1) )</f>
        <v/>
      </c>
      <c r="S90" s="22" t="str">
        <f aca="true">IF(J90="-",IF(ISNUMBER(SEARCH(",", INDIRECT("B" &amp; ROW() - 1) )),1,""), "")</f>
        <v/>
      </c>
      <c r="AMJ90" s="0"/>
    </row>
    <row r="91" s="17" customFormat="true" ht="13.8" hidden="false" customHeight="false" outlineLevel="0" collapsed="false">
      <c r="B91" s="18" t="str">
        <f aca="false">IF(D91="","",VLOOKUP(D91, 'SKU Маскарпоне'!$A$1:$B$150, 2, 0))</f>
        <v/>
      </c>
      <c r="C91" s="18" t="str">
        <f aca="false">IF(D91="","",VLOOKUP(D91, 'SKU Маскарпоне'!$A$1:$D$150, 4, 0))</f>
        <v/>
      </c>
      <c r="E91" s="19" t="str">
        <f aca="false">IF(D91="-", "-", IF(D91="", "", INT(F91*VLOOKUP(D91, 'SKU Маскарпоне'!$A$1:$C$150, 3, 0))))</f>
        <v/>
      </c>
      <c r="F91" s="20"/>
      <c r="G91" s="21" t="str">
        <f aca="true">IF(J91="","",(INDIRECT("N" &amp; ROW() - 1) - N91))</f>
        <v/>
      </c>
      <c r="H91" s="18"/>
      <c r="I91" s="18" t="str">
        <f aca="true">IF(J91 = "-", INDIRECT("C" &amp; ROW() - 1) ,"")</f>
        <v/>
      </c>
      <c r="K91" s="20" t="str">
        <f aca="true">IF(J91 = "-", -INDIRECT("C" &amp; ROW() - 1),E91)</f>
        <v/>
      </c>
      <c r="L91" s="17" t="n">
        <f aca="true">IF(J91="-",SUM(INDIRECT(ADDRESS(2,COLUMN(K91))&amp;":"&amp;ADDRESS(ROW(),COLUMN(K91)))),0)</f>
        <v>0</v>
      </c>
      <c r="M91" s="17" t="n">
        <f aca="false">IF(J91="-",1,0)</f>
        <v>0</v>
      </c>
      <c r="N91" s="17" t="n">
        <f aca="true">IF(L91 = 0, INDIRECT("N" &amp; ROW() - 1), L91)</f>
        <v>0</v>
      </c>
      <c r="R91" s="22" t="str">
        <f aca="true">IF(Q91 = "", "", Q91 / INDIRECT("D" &amp; ROW() - 1) )</f>
        <v/>
      </c>
      <c r="S91" s="22" t="str">
        <f aca="true">IF(J91="-",IF(ISNUMBER(SEARCH(",", INDIRECT("B" &amp; ROW() - 1) )),1,""), "")</f>
        <v/>
      </c>
      <c r="AMJ91" s="0"/>
    </row>
    <row r="92" s="17" customFormat="true" ht="13.8" hidden="false" customHeight="false" outlineLevel="0" collapsed="false">
      <c r="B92" s="18" t="str">
        <f aca="false">IF(D92="","",VLOOKUP(D92, 'SKU Маскарпоне'!$A$1:$B$150, 2, 0))</f>
        <v/>
      </c>
      <c r="C92" s="18" t="str">
        <f aca="false">IF(D92="","",VLOOKUP(D92, 'SKU Маскарпоне'!$A$1:$D$150, 4, 0))</f>
        <v/>
      </c>
      <c r="E92" s="19" t="str">
        <f aca="false">IF(D92="-", "-", IF(D92="", "", INT(F92*VLOOKUP(D92, 'SKU Маскарпоне'!$A$1:$C$150, 3, 0))))</f>
        <v/>
      </c>
      <c r="F92" s="20"/>
      <c r="G92" s="21" t="str">
        <f aca="true">IF(J92="","",(INDIRECT("N" &amp; ROW() - 1) - N92))</f>
        <v/>
      </c>
      <c r="H92" s="18"/>
      <c r="I92" s="18" t="str">
        <f aca="true">IF(J92 = "-", INDIRECT("C" &amp; ROW() - 1) ,"")</f>
        <v/>
      </c>
      <c r="K92" s="20" t="str">
        <f aca="true">IF(J92 = "-", -INDIRECT("C" &amp; ROW() - 1),E92)</f>
        <v/>
      </c>
      <c r="L92" s="17" t="n">
        <f aca="true">IF(J92="-",SUM(INDIRECT(ADDRESS(2,COLUMN(K92))&amp;":"&amp;ADDRESS(ROW(),COLUMN(K92)))),0)</f>
        <v>0</v>
      </c>
      <c r="M92" s="17" t="n">
        <f aca="false">IF(J92="-",1,0)</f>
        <v>0</v>
      </c>
      <c r="N92" s="17" t="n">
        <f aca="true">IF(L92 = 0, INDIRECT("N" &amp; ROW() - 1), L92)</f>
        <v>0</v>
      </c>
      <c r="R92" s="22" t="str">
        <f aca="true">IF(Q92 = "", "", Q92 / INDIRECT("D" &amp; ROW() - 1) )</f>
        <v/>
      </c>
      <c r="S92" s="22" t="str">
        <f aca="true">IF(J92="-",IF(ISNUMBER(SEARCH(",", INDIRECT("B" &amp; ROW() - 1) )),1,""), "")</f>
        <v/>
      </c>
      <c r="AMJ92" s="0"/>
    </row>
    <row r="93" s="17" customFormat="true" ht="13.8" hidden="false" customHeight="false" outlineLevel="0" collapsed="false">
      <c r="B93" s="18" t="str">
        <f aca="false">IF(D93="","",VLOOKUP(D93, 'SKU Маскарпоне'!$A$1:$B$150, 2, 0))</f>
        <v/>
      </c>
      <c r="C93" s="18" t="str">
        <f aca="false">IF(D93="","",VLOOKUP(D93, 'SKU Маскарпоне'!$A$1:$D$150, 4, 0))</f>
        <v/>
      </c>
      <c r="E93" s="19" t="str">
        <f aca="false">IF(D93="-", "-", IF(D93="", "", INT(F93*VLOOKUP(D93, 'SKU Маскарпоне'!$A$1:$C$150, 3, 0))))</f>
        <v/>
      </c>
      <c r="F93" s="20"/>
      <c r="G93" s="21" t="str">
        <f aca="true">IF(J93="","",(INDIRECT("N" &amp; ROW() - 1) - N93))</f>
        <v/>
      </c>
      <c r="H93" s="18"/>
      <c r="I93" s="18" t="str">
        <f aca="true">IF(J93 = "-", INDIRECT("C" &amp; ROW() - 1) ,"")</f>
        <v/>
      </c>
      <c r="K93" s="20" t="str">
        <f aca="true">IF(J93 = "-", -INDIRECT("C" &amp; ROW() - 1),E93)</f>
        <v/>
      </c>
      <c r="L93" s="17" t="n">
        <f aca="true">IF(J93="-",SUM(INDIRECT(ADDRESS(2,COLUMN(K93))&amp;":"&amp;ADDRESS(ROW(),COLUMN(K93)))),0)</f>
        <v>0</v>
      </c>
      <c r="M93" s="17" t="n">
        <f aca="false">IF(J93="-",1,0)</f>
        <v>0</v>
      </c>
      <c r="N93" s="17" t="n">
        <f aca="true">IF(L93 = 0, INDIRECT("N" &amp; ROW() - 1), L93)</f>
        <v>0</v>
      </c>
      <c r="R93" s="22" t="str">
        <f aca="true">IF(Q93 = "", "", Q93 / INDIRECT("D" &amp; ROW() - 1) )</f>
        <v/>
      </c>
      <c r="S93" s="22" t="str">
        <f aca="true">IF(J93="-",IF(ISNUMBER(SEARCH(",", INDIRECT("B" &amp; ROW() - 1) )),1,""), "")</f>
        <v/>
      </c>
      <c r="AMJ93" s="0"/>
    </row>
    <row r="94" s="17" customFormat="true" ht="13.8" hidden="false" customHeight="false" outlineLevel="0" collapsed="false">
      <c r="B94" s="18" t="str">
        <f aca="false">IF(D94="","",VLOOKUP(D94, 'SKU Маскарпоне'!$A$1:$B$150, 2, 0))</f>
        <v/>
      </c>
      <c r="C94" s="18" t="str">
        <f aca="false">IF(D94="","",VLOOKUP(D94, 'SKU Маскарпоне'!$A$1:$D$150, 4, 0))</f>
        <v/>
      </c>
      <c r="E94" s="19" t="str">
        <f aca="false">IF(D94="-", "-", IF(D94="", "", INT(F94*VLOOKUP(D94, 'SKU Маскарпоне'!$A$1:$C$150, 3, 0))))</f>
        <v/>
      </c>
      <c r="F94" s="20"/>
      <c r="G94" s="21" t="str">
        <f aca="true">IF(J94="","",(INDIRECT("N" &amp; ROW() - 1) - N94))</f>
        <v/>
      </c>
      <c r="H94" s="18"/>
      <c r="I94" s="18" t="str">
        <f aca="true">IF(J94 = "-", INDIRECT("C" &amp; ROW() - 1) ,"")</f>
        <v/>
      </c>
      <c r="K94" s="20" t="str">
        <f aca="true">IF(J94 = "-", -INDIRECT("C" &amp; ROW() - 1),E94)</f>
        <v/>
      </c>
      <c r="L94" s="17" t="n">
        <f aca="true">IF(J94="-",SUM(INDIRECT(ADDRESS(2,COLUMN(K94))&amp;":"&amp;ADDRESS(ROW(),COLUMN(K94)))),0)</f>
        <v>0</v>
      </c>
      <c r="M94" s="17" t="n">
        <f aca="false">IF(J94="-",1,0)</f>
        <v>0</v>
      </c>
      <c r="N94" s="17" t="n">
        <f aca="true">IF(L94 = 0, INDIRECT("N" &amp; ROW() - 1), L94)</f>
        <v>0</v>
      </c>
      <c r="R94" s="22" t="str">
        <f aca="true">IF(Q94 = "", "", Q94 / INDIRECT("D" &amp; ROW() - 1) )</f>
        <v/>
      </c>
      <c r="S94" s="22" t="str">
        <f aca="true">IF(J94="-",IF(ISNUMBER(SEARCH(",", INDIRECT("B" &amp; ROW() - 1) )),1,""), "")</f>
        <v/>
      </c>
      <c r="AMJ94" s="0"/>
    </row>
    <row r="95" s="17" customFormat="true" ht="13.8" hidden="false" customHeight="false" outlineLevel="0" collapsed="false">
      <c r="B95" s="18" t="str">
        <f aca="false">IF(D95="","",VLOOKUP(D95, 'SKU Маскарпоне'!$A$1:$B$150, 2, 0))</f>
        <v/>
      </c>
      <c r="C95" s="18" t="str">
        <f aca="false">IF(D95="","",VLOOKUP(D95, 'SKU Маскарпоне'!$A$1:$D$150, 4, 0))</f>
        <v/>
      </c>
      <c r="E95" s="19" t="str">
        <f aca="false">IF(D95="-", "-", IF(D95="", "", INT(F95*VLOOKUP(D95, 'SKU Маскарпоне'!$A$1:$C$150, 3, 0))))</f>
        <v/>
      </c>
      <c r="F95" s="20"/>
      <c r="G95" s="21" t="str">
        <f aca="true">IF(J95="","",(INDIRECT("N" &amp; ROW() - 1) - N95))</f>
        <v/>
      </c>
      <c r="H95" s="18"/>
      <c r="I95" s="18" t="str">
        <f aca="true">IF(J95 = "-", INDIRECT("C" &amp; ROW() - 1) ,"")</f>
        <v/>
      </c>
      <c r="K95" s="20" t="str">
        <f aca="true">IF(J95 = "-", -INDIRECT("C" &amp; ROW() - 1),E95)</f>
        <v/>
      </c>
      <c r="L95" s="17" t="n">
        <f aca="true">IF(J95="-",SUM(INDIRECT(ADDRESS(2,COLUMN(K95))&amp;":"&amp;ADDRESS(ROW(),COLUMN(K95)))),0)</f>
        <v>0</v>
      </c>
      <c r="M95" s="17" t="n">
        <f aca="false">IF(J95="-",1,0)</f>
        <v>0</v>
      </c>
      <c r="N95" s="17" t="n">
        <f aca="true">IF(L95 = 0, INDIRECT("N" &amp; ROW() - 1), L95)</f>
        <v>0</v>
      </c>
      <c r="R95" s="22" t="str">
        <f aca="true">IF(Q95 = "", "", Q95 / INDIRECT("D" &amp; ROW() - 1) )</f>
        <v/>
      </c>
      <c r="S95" s="22" t="str">
        <f aca="true">IF(J95="-",IF(ISNUMBER(SEARCH(",", INDIRECT("B" &amp; ROW() - 1) )),1,""), "")</f>
        <v/>
      </c>
      <c r="AMJ95" s="0"/>
    </row>
    <row r="96" s="17" customFormat="true" ht="13.8" hidden="false" customHeight="false" outlineLevel="0" collapsed="false">
      <c r="B96" s="18" t="str">
        <f aca="false">IF(D96="","",VLOOKUP(D96, 'SKU Маскарпоне'!$A$1:$B$150, 2, 0))</f>
        <v/>
      </c>
      <c r="C96" s="18" t="str">
        <f aca="false">IF(D96="","",VLOOKUP(D96, 'SKU Маскарпоне'!$A$1:$D$150, 4, 0))</f>
        <v/>
      </c>
      <c r="E96" s="19" t="str">
        <f aca="false">IF(D96="-", "-", IF(D96="", "", INT(F96*VLOOKUP(D96, 'SKU Маскарпоне'!$A$1:$C$150, 3, 0))))</f>
        <v/>
      </c>
      <c r="F96" s="20"/>
      <c r="G96" s="21" t="str">
        <f aca="true">IF(J96="","",(INDIRECT("N" &amp; ROW() - 1) - N96))</f>
        <v/>
      </c>
      <c r="H96" s="18"/>
      <c r="I96" s="18" t="str">
        <f aca="true">IF(J96 = "-", INDIRECT("C" &amp; ROW() - 1) ,"")</f>
        <v/>
      </c>
      <c r="K96" s="20" t="str">
        <f aca="true">IF(J96 = "-", -INDIRECT("C" &amp; ROW() - 1),E96)</f>
        <v/>
      </c>
      <c r="L96" s="17" t="n">
        <f aca="true">IF(J96="-",SUM(INDIRECT(ADDRESS(2,COLUMN(K96))&amp;":"&amp;ADDRESS(ROW(),COLUMN(K96)))),0)</f>
        <v>0</v>
      </c>
      <c r="M96" s="17" t="n">
        <f aca="false">IF(J96="-",1,0)</f>
        <v>0</v>
      </c>
      <c r="N96" s="17" t="n">
        <f aca="true">IF(L96 = 0, INDIRECT("N" &amp; ROW() - 1), L96)</f>
        <v>0</v>
      </c>
      <c r="R96" s="22" t="str">
        <f aca="true">IF(Q96 = "", "", Q96 / INDIRECT("D" &amp; ROW() - 1) )</f>
        <v/>
      </c>
      <c r="S96" s="22" t="str">
        <f aca="true">IF(J96="-",IF(ISNUMBER(SEARCH(",", INDIRECT("B" &amp; ROW() - 1) )),1,""), "")</f>
        <v/>
      </c>
      <c r="AMJ96" s="0"/>
    </row>
    <row r="97" s="17" customFormat="true" ht="13.8" hidden="false" customHeight="false" outlineLevel="0" collapsed="false">
      <c r="B97" s="18" t="str">
        <f aca="false">IF(D97="","",VLOOKUP(D97, 'SKU Маскарпоне'!$A$1:$B$150, 2, 0))</f>
        <v/>
      </c>
      <c r="C97" s="18" t="str">
        <f aca="false">IF(D97="","",VLOOKUP(D97, 'SKU Маскарпоне'!$A$1:$D$150, 4, 0))</f>
        <v/>
      </c>
      <c r="E97" s="19" t="str">
        <f aca="false">IF(D97="-", "-", IF(D97="", "", INT(F97*VLOOKUP(D97, 'SKU Маскарпоне'!$A$1:$C$150, 3, 0))))</f>
        <v/>
      </c>
      <c r="F97" s="20"/>
      <c r="G97" s="21" t="str">
        <f aca="true">IF(J97="","",(INDIRECT("N" &amp; ROW() - 1) - N97))</f>
        <v/>
      </c>
      <c r="H97" s="18"/>
      <c r="I97" s="18" t="str">
        <f aca="true">IF(J97 = "-", INDIRECT("C" &amp; ROW() - 1) ,"")</f>
        <v/>
      </c>
      <c r="K97" s="20" t="str">
        <f aca="true">IF(J97 = "-", -INDIRECT("C" &amp; ROW() - 1),E97)</f>
        <v/>
      </c>
      <c r="L97" s="17" t="n">
        <f aca="true">IF(J97="-",SUM(INDIRECT(ADDRESS(2,COLUMN(K97))&amp;":"&amp;ADDRESS(ROW(),COLUMN(K97)))),0)</f>
        <v>0</v>
      </c>
      <c r="M97" s="17" t="n">
        <f aca="false">IF(J97="-",1,0)</f>
        <v>0</v>
      </c>
      <c r="N97" s="17" t="n">
        <f aca="true">IF(L97 = 0, INDIRECT("N" &amp; ROW() - 1), L97)</f>
        <v>0</v>
      </c>
      <c r="R97" s="22" t="str">
        <f aca="true">IF(Q97 = "", "", Q97 / INDIRECT("D" &amp; ROW() - 1) )</f>
        <v/>
      </c>
      <c r="S97" s="22" t="str">
        <f aca="true">IF(J97="-",IF(ISNUMBER(SEARCH(",", INDIRECT("B" &amp; ROW() - 1) )),1,""), "")</f>
        <v/>
      </c>
      <c r="AMJ97" s="0"/>
    </row>
    <row r="98" s="17" customFormat="true" ht="13.8" hidden="false" customHeight="false" outlineLevel="0" collapsed="false">
      <c r="B98" s="18" t="str">
        <f aca="false">IF(D98="","",VLOOKUP(D98, 'SKU Маскарпоне'!$A$1:$B$150, 2, 0))</f>
        <v/>
      </c>
      <c r="C98" s="18" t="str">
        <f aca="false">IF(D98="","",VLOOKUP(D98, 'SKU Маскарпоне'!$A$1:$D$150, 4, 0))</f>
        <v/>
      </c>
      <c r="E98" s="19" t="str">
        <f aca="false">IF(D98="-", "-", IF(D98="", "", INT(F98*VLOOKUP(D98, 'SKU Маскарпоне'!$A$1:$C$150, 3, 0))))</f>
        <v/>
      </c>
      <c r="F98" s="20"/>
      <c r="G98" s="21" t="str">
        <f aca="true">IF(J98="","",(INDIRECT("N" &amp; ROW() - 1) - N98))</f>
        <v/>
      </c>
      <c r="H98" s="18"/>
      <c r="I98" s="18" t="str">
        <f aca="true">IF(J98 = "-", INDIRECT("C" &amp; ROW() - 1) ,"")</f>
        <v/>
      </c>
      <c r="K98" s="20" t="str">
        <f aca="true">IF(J98 = "-", -INDIRECT("C" &amp; ROW() - 1),E98)</f>
        <v/>
      </c>
      <c r="L98" s="17" t="n">
        <f aca="true">IF(J98="-",SUM(INDIRECT(ADDRESS(2,COLUMN(K98))&amp;":"&amp;ADDRESS(ROW(),COLUMN(K98)))),0)</f>
        <v>0</v>
      </c>
      <c r="M98" s="17" t="n">
        <f aca="false">IF(J98="-",1,0)</f>
        <v>0</v>
      </c>
      <c r="N98" s="17" t="n">
        <f aca="true">IF(L98 = 0, INDIRECT("N" &amp; ROW() - 1), L98)</f>
        <v>0</v>
      </c>
      <c r="R98" s="22" t="str">
        <f aca="true">IF(Q98 = "", "", Q98 / INDIRECT("D" &amp; ROW() - 1) )</f>
        <v/>
      </c>
      <c r="S98" s="22" t="str">
        <f aca="true">IF(J98="-",IF(ISNUMBER(SEARCH(",", INDIRECT("B" &amp; ROW() - 1) )),1,""), "")</f>
        <v/>
      </c>
      <c r="AMJ98" s="0"/>
    </row>
    <row r="99" s="17" customFormat="true" ht="13.8" hidden="false" customHeight="false" outlineLevel="0" collapsed="false">
      <c r="B99" s="18" t="str">
        <f aca="false">IF(D99="","",VLOOKUP(D99, 'SKU Маскарпоне'!$A$1:$B$150, 2, 0))</f>
        <v/>
      </c>
      <c r="C99" s="18" t="str">
        <f aca="false">IF(D99="","",VLOOKUP(D99, 'SKU Маскарпоне'!$A$1:$D$150, 4, 0))</f>
        <v/>
      </c>
      <c r="E99" s="19" t="str">
        <f aca="false">IF(D99="-", "-", IF(D99="", "", INT(F99*VLOOKUP(D99, 'SKU Маскарпоне'!$A$1:$C$150, 3, 0))))</f>
        <v/>
      </c>
      <c r="F99" s="20"/>
      <c r="G99" s="21" t="str">
        <f aca="true">IF(J99="","",(INDIRECT("N" &amp; ROW() - 1) - N99))</f>
        <v/>
      </c>
      <c r="H99" s="18"/>
      <c r="I99" s="18" t="str">
        <f aca="true">IF(J99 = "-", INDIRECT("C" &amp; ROW() - 1) ,"")</f>
        <v/>
      </c>
      <c r="K99" s="20" t="str">
        <f aca="true">IF(J99 = "-", -INDIRECT("C" &amp; ROW() - 1),E99)</f>
        <v/>
      </c>
      <c r="L99" s="17" t="n">
        <f aca="true">IF(J99="-",SUM(INDIRECT(ADDRESS(2,COLUMN(K99))&amp;":"&amp;ADDRESS(ROW(),COLUMN(K99)))),0)</f>
        <v>0</v>
      </c>
      <c r="M99" s="17" t="n">
        <f aca="false">IF(J99="-",1,0)</f>
        <v>0</v>
      </c>
      <c r="N99" s="17" t="n">
        <f aca="true">IF(L99 = 0, INDIRECT("N" &amp; ROW() - 1), L99)</f>
        <v>0</v>
      </c>
      <c r="R99" s="22" t="str">
        <f aca="true">IF(Q99 = "", "", Q99 / INDIRECT("D" &amp; ROW() - 1) )</f>
        <v/>
      </c>
      <c r="S99" s="22" t="str">
        <f aca="true">IF(J99="-",IF(ISNUMBER(SEARCH(",", INDIRECT("B" &amp; ROW() - 1) )),1,""), "")</f>
        <v/>
      </c>
      <c r="AMJ99" s="0"/>
    </row>
    <row r="100" s="17" customFormat="true" ht="13.8" hidden="false" customHeight="false" outlineLevel="0" collapsed="false">
      <c r="B100" s="18" t="str">
        <f aca="false">IF(D100="","",VLOOKUP(D100, 'SKU Маскарпоне'!$A$1:$B$150, 2, 0))</f>
        <v/>
      </c>
      <c r="C100" s="18" t="str">
        <f aca="false">IF(D100="","",VLOOKUP(D100, 'SKU Маскарпоне'!$A$1:$D$150, 4, 0))</f>
        <v/>
      </c>
      <c r="E100" s="19" t="str">
        <f aca="false">IF(D100="-", "-", IF(D100="", "", INT(F100*VLOOKUP(D100, 'SKU Маскарпоне'!$A$1:$C$150, 3, 0))))</f>
        <v/>
      </c>
      <c r="F100" s="20"/>
      <c r="G100" s="21" t="str">
        <f aca="true">IF(J100="","",(INDIRECT("N" &amp; ROW() - 1) - N100))</f>
        <v/>
      </c>
      <c r="H100" s="18"/>
      <c r="I100" s="18" t="str">
        <f aca="true">IF(J100 = "-", INDIRECT("C" &amp; ROW() - 1) ,"")</f>
        <v/>
      </c>
      <c r="K100" s="20" t="str">
        <f aca="true">IF(J100 = "-", -INDIRECT("C" &amp; ROW() - 1),E100)</f>
        <v/>
      </c>
      <c r="L100" s="17" t="n">
        <f aca="true">IF(J100="-",SUM(INDIRECT(ADDRESS(2,COLUMN(K100))&amp;":"&amp;ADDRESS(ROW(),COLUMN(K100)))),0)</f>
        <v>0</v>
      </c>
      <c r="M100" s="17" t="n">
        <f aca="false">IF(J100="-",1,0)</f>
        <v>0</v>
      </c>
      <c r="N100" s="17" t="n">
        <f aca="true">IF(L100 = 0, INDIRECT("N" &amp; ROW() - 1), L100)</f>
        <v>0</v>
      </c>
      <c r="R100" s="22" t="str">
        <f aca="true">IF(Q100 = "", "", Q100 / INDIRECT("D" &amp; ROW() - 1) )</f>
        <v/>
      </c>
      <c r="S100" s="22" t="str">
        <f aca="true">IF(J100="-",IF(ISNUMBER(SEARCH(",", INDIRECT("B" &amp; ROW() - 1) )),1,""), "")</f>
        <v/>
      </c>
      <c r="AMJ100" s="0"/>
    </row>
    <row r="101" s="17" customFormat="true" ht="13.8" hidden="false" customHeight="false" outlineLevel="0" collapsed="false">
      <c r="B101" s="18" t="str">
        <f aca="false">IF(D101="","",VLOOKUP(D101, 'SKU Маскарпоне'!$A$1:$B$150, 2, 0))</f>
        <v/>
      </c>
      <c r="C101" s="18" t="str">
        <f aca="false">IF(D101="","",VLOOKUP(D101, 'SKU Маскарпоне'!$A$1:$D$150, 4, 0))</f>
        <v/>
      </c>
      <c r="E101" s="19" t="str">
        <f aca="false">IF(D101="-", "-", IF(D101="", "", INT(F101*VLOOKUP(D101, 'SKU Маскарпоне'!$A$1:$C$150, 3, 0))))</f>
        <v/>
      </c>
      <c r="F101" s="20"/>
      <c r="G101" s="21" t="str">
        <f aca="true">IF(J101="","",(INDIRECT("N" &amp; ROW() - 1) - N101))</f>
        <v/>
      </c>
      <c r="H101" s="18"/>
      <c r="I101" s="18" t="str">
        <f aca="true">IF(J101 = "-", INDIRECT("C" &amp; ROW() - 1) ,"")</f>
        <v/>
      </c>
      <c r="K101" s="20" t="str">
        <f aca="true">IF(J101 = "-", -INDIRECT("C" &amp; ROW() - 1),E101)</f>
        <v/>
      </c>
      <c r="L101" s="17" t="n">
        <f aca="true">IF(J101 = "-", SUM(INDIRECT(ADDRESS(2,COLUMN(K101)) &amp; ":" &amp; ADDRESS(ROW(),COLUMN(K101)))), 0)</f>
        <v>0</v>
      </c>
      <c r="M101" s="17" t="n">
        <f aca="false">IF(J101="-",1,0)</f>
        <v>0</v>
      </c>
      <c r="N101" s="17" t="n">
        <f aca="true">IF(L101 = 0, INDIRECT("N" &amp; ROW() - 1), L101)</f>
        <v>0</v>
      </c>
      <c r="R101" s="22" t="str">
        <f aca="true">IF(Q101 = "", "", Q101 / INDIRECT("D" &amp; ROW() - 1) )</f>
        <v/>
      </c>
      <c r="S101" s="22" t="str">
        <f aca="true">IF(J101="-",IF(ISNUMBER(SEARCH(",", INDIRECT("B" &amp; ROW() - 1) )),1,""), "")</f>
        <v/>
      </c>
      <c r="AMJ101" s="0"/>
    </row>
    <row r="102" s="17" customFormat="true" ht="13.8" hidden="false" customHeight="false" outlineLevel="0" collapsed="false">
      <c r="B102" s="18" t="str">
        <f aca="false">IF(D102="","",VLOOKUP(D102, 'SKU Маскарпоне'!$A$1:$B$150, 2, 0))</f>
        <v/>
      </c>
      <c r="C102" s="18" t="str">
        <f aca="false">IF(D102="","",VLOOKUP(D102, 'SKU Маскарпоне'!$A$1:$D$150, 4, 0))</f>
        <v/>
      </c>
      <c r="E102" s="19" t="str">
        <f aca="false">IF(D102="-", "-", IF(D102="", "", INT(F102*VLOOKUP(D102, 'SKU Маскарпоне'!$A$1:$C$150, 3, 0))))</f>
        <v/>
      </c>
      <c r="F102" s="20"/>
      <c r="G102" s="21" t="str">
        <f aca="true">IF(J102="","",(INDIRECT("N" &amp; ROW() - 1) - N102))</f>
        <v/>
      </c>
      <c r="H102" s="18"/>
      <c r="I102" s="18" t="str">
        <f aca="true">IF(J102 = "-", INDIRECT("C" &amp; ROW() - 1) ,"")</f>
        <v/>
      </c>
      <c r="K102" s="20" t="str">
        <f aca="true">IF(J102 = "-", -INDIRECT("C" &amp; ROW() - 1),E102)</f>
        <v/>
      </c>
      <c r="L102" s="17" t="n">
        <f aca="true">IF(J102 = "-", SUM(INDIRECT(ADDRESS(2,COLUMN(K102)) &amp; ":" &amp; ADDRESS(ROW(),COLUMN(K102)))), 0)</f>
        <v>0</v>
      </c>
      <c r="M102" s="17" t="n">
        <f aca="false">IF(J102="-",1,0)</f>
        <v>0</v>
      </c>
      <c r="N102" s="17" t="n">
        <f aca="true">IF(L102 = 0, INDIRECT("N" &amp; ROW() - 1), L102)</f>
        <v>0</v>
      </c>
      <c r="R102" s="22" t="str">
        <f aca="true">IF(Q102 = "", "", Q102 / INDIRECT("D" &amp; ROW() - 1) )</f>
        <v/>
      </c>
      <c r="S102" s="22" t="str">
        <f aca="true">IF(J102="-",IF(ISNUMBER(SEARCH(",", INDIRECT("B" &amp; ROW() - 1) )),1,""), "")</f>
        <v/>
      </c>
      <c r="AMJ102" s="0"/>
    </row>
    <row r="103" s="17" customFormat="true" ht="13.8" hidden="false" customHeight="false" outlineLevel="0" collapsed="false">
      <c r="B103" s="18" t="str">
        <f aca="false">IF(D103="","",VLOOKUP(D103, 'SKU Маскарпоне'!$A$1:$B$150, 2, 0))</f>
        <v/>
      </c>
      <c r="C103" s="18" t="str">
        <f aca="false">IF(D103="","",VLOOKUP(D103, 'SKU Маскарпоне'!$A$1:$D$150, 4, 0))</f>
        <v/>
      </c>
      <c r="E103" s="19" t="str">
        <f aca="false">IF(D103="-", "-", IF(D103="", "", INT(F103*VLOOKUP(D103, 'SKU Маскарпоне'!$A$1:$C$150, 3, 0))))</f>
        <v/>
      </c>
      <c r="F103" s="20"/>
      <c r="G103" s="21" t="str">
        <f aca="true">IF(J103="","",(INDIRECT("N" &amp; ROW() - 1) - N103))</f>
        <v/>
      </c>
      <c r="H103" s="18"/>
      <c r="I103" s="18" t="str">
        <f aca="true">IF(J103 = "-", INDIRECT("C" &amp; ROW() - 1) ,"")</f>
        <v/>
      </c>
      <c r="K103" s="20" t="str">
        <f aca="true">IF(J103 = "-", -INDIRECT("C" &amp; ROW() - 1),E103)</f>
        <v/>
      </c>
      <c r="L103" s="17" t="n">
        <f aca="true">IF(J103 = "-", SUM(INDIRECT(ADDRESS(2,COLUMN(K103)) &amp; ":" &amp; ADDRESS(ROW(),COLUMN(K103)))), 0)</f>
        <v>0</v>
      </c>
      <c r="M103" s="17" t="n">
        <f aca="false">IF(J103="-",1,0)</f>
        <v>0</v>
      </c>
      <c r="N103" s="17" t="n">
        <f aca="true">IF(L103 = 0, INDIRECT("N" &amp; ROW() - 1), L103)</f>
        <v>0</v>
      </c>
      <c r="R103" s="22" t="str">
        <f aca="true">IF(Q103 = "", "", Q103 / INDIRECT("D" &amp; ROW() - 1) )</f>
        <v/>
      </c>
      <c r="S103" s="22" t="str">
        <f aca="true">IF(J103="-",IF(ISNUMBER(SEARCH(",", INDIRECT("B" &amp; ROW() - 1) )),1,""), "")</f>
        <v/>
      </c>
      <c r="AMJ103" s="0"/>
    </row>
    <row r="104" s="17" customFormat="true" ht="13.8" hidden="false" customHeight="false" outlineLevel="0" collapsed="false">
      <c r="B104" s="18" t="str">
        <f aca="false">IF(D104="","",VLOOKUP(D104, 'SKU Маскарпоне'!$A$1:$B$150, 2, 0))</f>
        <v/>
      </c>
      <c r="C104" s="18" t="str">
        <f aca="false">IF(D104="","",VLOOKUP(D104, 'SKU Маскарпоне'!$A$1:$D$150, 4, 0))</f>
        <v/>
      </c>
      <c r="E104" s="19" t="str">
        <f aca="false">IF(D104="-", "-", IF(D104="", "", INT(F104*VLOOKUP(D104, 'SKU Маскарпоне'!$A$1:$C$150, 3, 0))))</f>
        <v/>
      </c>
      <c r="F104" s="20"/>
      <c r="G104" s="21" t="str">
        <f aca="true">IF(J104="","",(INDIRECT("N" &amp; ROW() - 1) - N104))</f>
        <v/>
      </c>
      <c r="H104" s="18"/>
      <c r="I104" s="18" t="str">
        <f aca="true">IF(J104 = "-", INDIRECT("C" &amp; ROW() - 1) ,"")</f>
        <v/>
      </c>
      <c r="K104" s="20" t="str">
        <f aca="true">IF(J104 = "-", -INDIRECT("C" &amp; ROW() - 1),E104)</f>
        <v/>
      </c>
      <c r="L104" s="17" t="n">
        <f aca="true">IF(J104 = "-", SUM(INDIRECT(ADDRESS(2,COLUMN(K104)) &amp; ":" &amp; ADDRESS(ROW(),COLUMN(K104)))), 0)</f>
        <v>0</v>
      </c>
      <c r="M104" s="17" t="n">
        <f aca="false">IF(J104="-",1,0)</f>
        <v>0</v>
      </c>
      <c r="N104" s="17" t="n">
        <f aca="true">IF(L104 = 0, INDIRECT("N" &amp; ROW() - 1), L104)</f>
        <v>0</v>
      </c>
      <c r="R104" s="22" t="str">
        <f aca="true">IF(Q104 = "", "", Q104 / INDIRECT("D" &amp; ROW() - 1) )</f>
        <v/>
      </c>
      <c r="S104" s="22" t="str">
        <f aca="true">IF(J104="-",IF(ISNUMBER(SEARCH(",", INDIRECT("B" &amp; ROW() - 1) )),1,""), "")</f>
        <v/>
      </c>
      <c r="AMJ104" s="0"/>
    </row>
    <row r="105" s="17" customFormat="true" ht="13.8" hidden="false" customHeight="false" outlineLevel="0" collapsed="false">
      <c r="B105" s="18" t="str">
        <f aca="false">IF(D105="","",VLOOKUP(D105, 'SKU Маскарпоне'!$A$1:$B$150, 2, 0))</f>
        <v/>
      </c>
      <c r="C105" s="18" t="str">
        <f aca="false">IF(D105="","",VLOOKUP(D105, 'SKU Маскарпоне'!$A$1:$D$150, 4, 0))</f>
        <v/>
      </c>
      <c r="E105" s="19" t="str">
        <f aca="false">IF(D105="-", "-", IF(D105="", "", INT(F105*VLOOKUP(D105, 'SKU Маскарпоне'!$A$1:$C$150, 3, 0))))</f>
        <v/>
      </c>
      <c r="F105" s="20"/>
      <c r="G105" s="21" t="str">
        <f aca="true">IF(J105="","",(INDIRECT("N" &amp; ROW() - 1) - N105))</f>
        <v/>
      </c>
      <c r="H105" s="18"/>
      <c r="I105" s="18" t="str">
        <f aca="true">IF(J105 = "-", INDIRECT("C" &amp; ROW() - 1) ,"")</f>
        <v/>
      </c>
      <c r="K105" s="20" t="str">
        <f aca="true">IF(J105 = "-", -INDIRECT("C" &amp; ROW() - 1),E105)</f>
        <v/>
      </c>
      <c r="L105" s="17" t="n">
        <f aca="true">IF(J105 = "-", SUM(INDIRECT(ADDRESS(2,COLUMN(K105)) &amp; ":" &amp; ADDRESS(ROW(),COLUMN(K105)))), 0)</f>
        <v>0</v>
      </c>
      <c r="M105" s="17" t="n">
        <f aca="false">IF(J105="-",1,0)</f>
        <v>0</v>
      </c>
      <c r="N105" s="17" t="n">
        <f aca="true">IF(L105 = 0, INDIRECT("N" &amp; ROW() - 1), L105)</f>
        <v>0</v>
      </c>
      <c r="R105" s="22" t="str">
        <f aca="true">IF(Q105 = "", "", Q105 / INDIRECT("D" &amp; ROW() - 1) )</f>
        <v/>
      </c>
      <c r="S105" s="22" t="str">
        <f aca="true">IF(J105="-",IF(ISNUMBER(SEARCH(",", INDIRECT("B" &amp; ROW() - 1) )),1,""), "")</f>
        <v/>
      </c>
      <c r="AMJ105" s="0"/>
    </row>
    <row r="106" s="17" customFormat="true" ht="13.8" hidden="false" customHeight="false" outlineLevel="0" collapsed="false">
      <c r="B106" s="18" t="str">
        <f aca="false">IF(D106="","",VLOOKUP(D106, 'SKU Маскарпоне'!$A$1:$B$150, 2, 0))</f>
        <v/>
      </c>
      <c r="C106" s="18" t="str">
        <f aca="false">IF(D106="","",VLOOKUP(D106, 'SKU Маскарпоне'!$A$1:$D$150, 4, 0))</f>
        <v/>
      </c>
      <c r="E106" s="19" t="str">
        <f aca="false">IF(D106="-", "-", IF(D106="", "", INT(F106*VLOOKUP(D106, 'SKU Маскарпоне'!$A$1:$C$150, 3, 0))))</f>
        <v/>
      </c>
      <c r="F106" s="20"/>
      <c r="G106" s="21" t="str">
        <f aca="true">IF(J106="","",(INDIRECT("N" &amp; ROW() - 1) - N106))</f>
        <v/>
      </c>
      <c r="H106" s="18"/>
      <c r="I106" s="18" t="str">
        <f aca="true">IF(J106 = "-", INDIRECT("C" &amp; ROW() - 1) ,"")</f>
        <v/>
      </c>
      <c r="K106" s="20" t="str">
        <f aca="true">IF(J106 = "-", -INDIRECT("C" &amp; ROW() - 1),E106)</f>
        <v/>
      </c>
      <c r="L106" s="17" t="n">
        <f aca="true">IF(J106 = "-", SUM(INDIRECT(ADDRESS(2,COLUMN(K106)) &amp; ":" &amp; ADDRESS(ROW(),COLUMN(K106)))), 0)</f>
        <v>0</v>
      </c>
      <c r="M106" s="17" t="n">
        <f aca="false">IF(J106="-",1,0)</f>
        <v>0</v>
      </c>
      <c r="N106" s="17" t="n">
        <f aca="true">IF(L106 = 0, INDIRECT("N" &amp; ROW() - 1), L106)</f>
        <v>0</v>
      </c>
      <c r="R106" s="22" t="str">
        <f aca="true">IF(Q106 = "", "", Q106 / INDIRECT("D" &amp; ROW() - 1) )</f>
        <v/>
      </c>
      <c r="S106" s="22" t="str">
        <f aca="true">IF(J106="-",IF(ISNUMBER(SEARCH(",", INDIRECT("B" &amp; ROW() - 1) )),1,""), "")</f>
        <v/>
      </c>
      <c r="AMJ106" s="0"/>
    </row>
    <row r="107" s="17" customFormat="true" ht="13.8" hidden="false" customHeight="false" outlineLevel="0" collapsed="false">
      <c r="B107" s="18" t="str">
        <f aca="false">IF(D107="","",VLOOKUP(D107, 'SKU Маскарпоне'!$A$1:$B$150, 2, 0))</f>
        <v/>
      </c>
      <c r="C107" s="18" t="str">
        <f aca="false">IF(D107="","",VLOOKUP(D107, 'SKU Маскарпоне'!$A$1:$D$150, 4, 0))</f>
        <v/>
      </c>
      <c r="E107" s="19" t="str">
        <f aca="false">IF(D107="-", "-", IF(D107="", "", INT(F107*VLOOKUP(D107, 'SKU Маскарпоне'!$A$1:$C$150, 3, 0))))</f>
        <v/>
      </c>
      <c r="F107" s="20"/>
      <c r="G107" s="21" t="str">
        <f aca="true">IF(J107="","",(INDIRECT("N" &amp; ROW() - 1) - N107))</f>
        <v/>
      </c>
      <c r="H107" s="18"/>
      <c r="I107" s="18" t="str">
        <f aca="true">IF(J107 = "-", INDIRECT("C" &amp; ROW() - 1) ,"")</f>
        <v/>
      </c>
      <c r="K107" s="20" t="str">
        <f aca="true">IF(J107 = "-", -INDIRECT("C" &amp; ROW() - 1),E107)</f>
        <v/>
      </c>
      <c r="L107" s="17" t="n">
        <f aca="true">IF(J107 = "-", SUM(INDIRECT(ADDRESS(2,COLUMN(K107)) &amp; ":" &amp; ADDRESS(ROW(),COLUMN(K107)))), 0)</f>
        <v>0</v>
      </c>
      <c r="M107" s="17" t="n">
        <f aca="false">IF(J107="-",1,0)</f>
        <v>0</v>
      </c>
      <c r="N107" s="17" t="n">
        <f aca="true">IF(L107 = 0, INDIRECT("N" &amp; ROW() - 1), L107)</f>
        <v>0</v>
      </c>
      <c r="R107" s="22" t="str">
        <f aca="true">IF(Q107 = "", "", Q107 / INDIRECT("D" &amp; ROW() - 1) )</f>
        <v/>
      </c>
      <c r="S107" s="22" t="str">
        <f aca="true">IF(J107="-",IF(ISNUMBER(SEARCH(",", INDIRECT("B" &amp; ROW() - 1) )),1,""), "")</f>
        <v/>
      </c>
      <c r="AMJ107" s="0"/>
    </row>
    <row r="108" s="17" customFormat="true" ht="13.8" hidden="false" customHeight="false" outlineLevel="0" collapsed="false">
      <c r="B108" s="18" t="str">
        <f aca="false">IF(D108="","",VLOOKUP(D108, 'SKU Маскарпоне'!$A$1:$B$150, 2, 0))</f>
        <v/>
      </c>
      <c r="C108" s="18" t="str">
        <f aca="false">IF(D108="","",VLOOKUP(D108, 'SKU Маскарпоне'!$A$1:$D$150, 4, 0))</f>
        <v/>
      </c>
      <c r="E108" s="19" t="str">
        <f aca="false">IF(D108="-", "-", IF(D108="", "", INT(F108*VLOOKUP(D108, 'SKU Маскарпоне'!$A$1:$C$150, 3, 0))))</f>
        <v/>
      </c>
      <c r="F108" s="20"/>
      <c r="G108" s="21" t="str">
        <f aca="true">IF(J108="","",(INDIRECT("N" &amp; ROW() - 1) - N108))</f>
        <v/>
      </c>
      <c r="H108" s="18"/>
      <c r="I108" s="18" t="str">
        <f aca="true">IF(J108 = "-", INDIRECT("C" &amp; ROW() - 1) ,"")</f>
        <v/>
      </c>
      <c r="K108" s="20" t="str">
        <f aca="true">IF(J108 = "-", -INDIRECT("C" &amp; ROW() - 1),E108)</f>
        <v/>
      </c>
      <c r="L108" s="17" t="n">
        <f aca="true">IF(J108 = "-", SUM(INDIRECT(ADDRESS(2,COLUMN(K108)) &amp; ":" &amp; ADDRESS(ROW(),COLUMN(K108)))), 0)</f>
        <v>0</v>
      </c>
      <c r="M108" s="17" t="n">
        <f aca="false">IF(J108="-",1,0)</f>
        <v>0</v>
      </c>
      <c r="N108" s="17" t="n">
        <f aca="true">IF(L108 = 0, INDIRECT("N" &amp; ROW() - 1), L108)</f>
        <v>0</v>
      </c>
      <c r="R108" s="22" t="str">
        <f aca="true">IF(Q108 = "", "", Q108 / INDIRECT("D" &amp; ROW() - 1) )</f>
        <v/>
      </c>
      <c r="S108" s="22" t="str">
        <f aca="true">IF(J108="-",IF(ISNUMBER(SEARCH(",", INDIRECT("B" &amp; ROW() - 1) )),1,""), "")</f>
        <v/>
      </c>
      <c r="AMJ108" s="0"/>
    </row>
    <row r="109" s="17" customFormat="true" ht="13.8" hidden="false" customHeight="false" outlineLevel="0" collapsed="false">
      <c r="B109" s="18" t="str">
        <f aca="false">IF(D109="","",VLOOKUP(D109, 'SKU Маскарпоне'!$A$1:$B$150, 2, 0))</f>
        <v/>
      </c>
      <c r="C109" s="18" t="str">
        <f aca="false">IF(D109="","",VLOOKUP(D109, 'SKU Маскарпоне'!$A$1:$D$150, 4, 0))</f>
        <v/>
      </c>
      <c r="E109" s="19" t="str">
        <f aca="false">IF(D109="-", "-", IF(D109="", "", INT(F109*VLOOKUP(D109, 'SKU Маскарпоне'!$A$1:$C$150, 3, 0))))</f>
        <v/>
      </c>
      <c r="F109" s="20"/>
      <c r="G109" s="21" t="str">
        <f aca="true">IF(J109="","",(INDIRECT("N" &amp; ROW() - 1) - N109))</f>
        <v/>
      </c>
      <c r="H109" s="18"/>
      <c r="I109" s="18" t="str">
        <f aca="true">IF(J109 = "-", INDIRECT("C" &amp; ROW() - 1) ,"")</f>
        <v/>
      </c>
      <c r="K109" s="20" t="str">
        <f aca="true">IF(J109 = "-", -INDIRECT("C" &amp; ROW() - 1),E109)</f>
        <v/>
      </c>
      <c r="L109" s="17" t="n">
        <f aca="true">IF(J109 = "-", SUM(INDIRECT(ADDRESS(2,COLUMN(K109)) &amp; ":" &amp; ADDRESS(ROW(),COLUMN(K109)))), 0)</f>
        <v>0</v>
      </c>
      <c r="M109" s="17" t="n">
        <f aca="false">IF(J109="-",1,0)</f>
        <v>0</v>
      </c>
      <c r="N109" s="17" t="n">
        <f aca="true">IF(L109 = 0, INDIRECT("N" &amp; ROW() - 1), L109)</f>
        <v>0</v>
      </c>
      <c r="R109" s="22" t="str">
        <f aca="true">IF(Q109 = "", "", Q109 / INDIRECT("D" &amp; ROW() - 1) )</f>
        <v/>
      </c>
      <c r="S109" s="22" t="str">
        <f aca="true">IF(J109="-",IF(ISNUMBER(SEARCH(",", INDIRECT("B" &amp; ROW() - 1) )),1,""), "")</f>
        <v/>
      </c>
      <c r="AMJ109" s="0"/>
    </row>
    <row r="110" s="17" customFormat="true" ht="13.8" hidden="false" customHeight="false" outlineLevel="0" collapsed="false">
      <c r="B110" s="18" t="str">
        <f aca="false">IF(D110="","",VLOOKUP(D110, 'SKU Маскарпоне'!$A$1:$B$150, 2, 0))</f>
        <v/>
      </c>
      <c r="C110" s="18" t="str">
        <f aca="false">IF(D110="","",VLOOKUP(D110, 'SKU Маскарпоне'!$A$1:$D$150, 4, 0))</f>
        <v/>
      </c>
      <c r="E110" s="19" t="str">
        <f aca="false">IF(D110="-", "-", IF(D110="", "", INT(F110*VLOOKUP(D110, 'SKU Маскарпоне'!$A$1:$C$150, 3, 0))))</f>
        <v/>
      </c>
      <c r="F110" s="20"/>
      <c r="G110" s="21" t="str">
        <f aca="true">IF(J110="","",(INDIRECT("N" &amp; ROW() - 1) - N110))</f>
        <v/>
      </c>
      <c r="H110" s="18"/>
      <c r="I110" s="18" t="str">
        <f aca="true">IF(J110 = "-", INDIRECT("C" &amp; ROW() - 1) ,"")</f>
        <v/>
      </c>
      <c r="K110" s="20" t="str">
        <f aca="true">IF(J110 = "-", -INDIRECT("C" &amp; ROW() - 1),E110)</f>
        <v/>
      </c>
      <c r="L110" s="17" t="n">
        <f aca="true">IF(J110 = "-", SUM(INDIRECT(ADDRESS(2,COLUMN(K110)) &amp; ":" &amp; ADDRESS(ROW(),COLUMN(K110)))), 0)</f>
        <v>0</v>
      </c>
      <c r="M110" s="17" t="n">
        <f aca="false">IF(J110="-",1,0)</f>
        <v>0</v>
      </c>
      <c r="N110" s="17" t="n">
        <f aca="true">IF(L110 = 0, INDIRECT("N" &amp; ROW() - 1), L110)</f>
        <v>0</v>
      </c>
      <c r="R110" s="22" t="str">
        <f aca="true">IF(Q110 = "", "", Q110 / INDIRECT("D" &amp; ROW() - 1) )</f>
        <v/>
      </c>
      <c r="S110" s="22" t="str">
        <f aca="true">IF(J110="-",IF(ISNUMBER(SEARCH(",", INDIRECT("B" &amp; ROW() - 1) )),1,""), "")</f>
        <v/>
      </c>
      <c r="AMJ110" s="0"/>
    </row>
    <row r="111" s="17" customFormat="true" ht="13.8" hidden="false" customHeight="false" outlineLevel="0" collapsed="false">
      <c r="B111" s="18" t="str">
        <f aca="false">IF(D111="","",VLOOKUP(D111, 'SKU Маскарпоне'!$A$1:$B$150, 2, 0))</f>
        <v/>
      </c>
      <c r="C111" s="18" t="str">
        <f aca="false">IF(D111="","",VLOOKUP(D111, 'SKU Маскарпоне'!$A$1:$D$150, 4, 0))</f>
        <v/>
      </c>
      <c r="E111" s="19" t="str">
        <f aca="false">IF(D111="-", "-", IF(D111="", "", INT(F111*VLOOKUP(D111, 'SKU Маскарпоне'!$A$1:$C$150, 3, 0))))</f>
        <v/>
      </c>
      <c r="F111" s="20"/>
      <c r="G111" s="21" t="str">
        <f aca="true">IF(J111="","",(INDIRECT("N" &amp; ROW() - 1) - N111))</f>
        <v/>
      </c>
      <c r="H111" s="18"/>
      <c r="I111" s="18" t="str">
        <f aca="true">IF(J111 = "-", INDIRECT("C" &amp; ROW() - 1) ,"")</f>
        <v/>
      </c>
      <c r="K111" s="20" t="str">
        <f aca="true">IF(J111 = "-", -INDIRECT("C" &amp; ROW() - 1),E111)</f>
        <v/>
      </c>
      <c r="L111" s="17" t="n">
        <f aca="true">IF(J111 = "-", SUM(INDIRECT(ADDRESS(2,COLUMN(K111)) &amp; ":" &amp; ADDRESS(ROW(),COLUMN(K111)))), 0)</f>
        <v>0</v>
      </c>
      <c r="M111" s="17" t="n">
        <f aca="false">IF(J111="-",1,0)</f>
        <v>0</v>
      </c>
      <c r="N111" s="17" t="n">
        <f aca="true">IF(L111 = 0, INDIRECT("N" &amp; ROW() - 1), L111)</f>
        <v>0</v>
      </c>
      <c r="R111" s="22" t="str">
        <f aca="true">IF(Q111 = "", "", Q111 / INDIRECT("D" &amp; ROW() - 1) )</f>
        <v/>
      </c>
      <c r="S111" s="22" t="str">
        <f aca="true">IF(J111="-",IF(ISNUMBER(SEARCH(",", INDIRECT("B" &amp; ROW() - 1) )),1,""), "")</f>
        <v/>
      </c>
      <c r="AMJ111" s="0"/>
    </row>
    <row r="112" s="17" customFormat="true" ht="13.8" hidden="false" customHeight="false" outlineLevel="0" collapsed="false">
      <c r="B112" s="18" t="str">
        <f aca="false">IF(D112="","",VLOOKUP(D112, 'SKU Маскарпоне'!$A$1:$B$150, 2, 0))</f>
        <v/>
      </c>
      <c r="C112" s="18" t="str">
        <f aca="false">IF(D112="","",VLOOKUP(D112, 'SKU Маскарпоне'!$A$1:$D$150, 4, 0))</f>
        <v/>
      </c>
      <c r="E112" s="19" t="str">
        <f aca="false">IF(D112="-", "-", IF(D112="", "", INT(F112*VLOOKUP(D112, 'SKU Маскарпоне'!$A$1:$C$150, 3, 0))))</f>
        <v/>
      </c>
      <c r="F112" s="20"/>
      <c r="G112" s="21" t="str">
        <f aca="true">IF(J112="","",(INDIRECT("N" &amp; ROW() - 1) - N112))</f>
        <v/>
      </c>
      <c r="H112" s="18"/>
      <c r="I112" s="18" t="str">
        <f aca="true">IF(J112 = "-", INDIRECT("C" &amp; ROW() - 1) ,"")</f>
        <v/>
      </c>
      <c r="K112" s="20" t="str">
        <f aca="true">IF(J112 = "-", -INDIRECT("C" &amp; ROW() - 1),E112)</f>
        <v/>
      </c>
      <c r="L112" s="17" t="n">
        <f aca="true">IF(J112 = "-", SUM(INDIRECT(ADDRESS(2,COLUMN(K112)) &amp; ":" &amp; ADDRESS(ROW(),COLUMN(K112)))), 0)</f>
        <v>0</v>
      </c>
      <c r="M112" s="17" t="n">
        <f aca="false">IF(J112="-",1,0)</f>
        <v>0</v>
      </c>
      <c r="N112" s="17" t="n">
        <f aca="true">IF(L112 = 0, INDIRECT("N" &amp; ROW() - 1), L112)</f>
        <v>0</v>
      </c>
      <c r="R112" s="22" t="str">
        <f aca="true">IF(Q112 = "", "", Q112 / INDIRECT("D" &amp; ROW() - 1) )</f>
        <v/>
      </c>
      <c r="S112" s="22" t="str">
        <f aca="true">IF(J112="-",IF(ISNUMBER(SEARCH(",", INDIRECT("B" &amp; ROW() - 1) )),1,""), "")</f>
        <v/>
      </c>
      <c r="AMJ112" s="0"/>
    </row>
    <row r="113" s="17" customFormat="true" ht="13.8" hidden="false" customHeight="false" outlineLevel="0" collapsed="false">
      <c r="B113" s="18" t="str">
        <f aca="false">IF(D113="","",VLOOKUP(D113, 'SKU Маскарпоне'!$A$1:$B$150, 2, 0))</f>
        <v/>
      </c>
      <c r="C113" s="18" t="str">
        <f aca="false">IF(D113="","",VLOOKUP(D113, 'SKU Маскарпоне'!$A$1:$D$150, 4, 0))</f>
        <v/>
      </c>
      <c r="E113" s="19" t="str">
        <f aca="false">IF(D113="-", "-", IF(D113="", "", INT(F113*VLOOKUP(D113, 'SKU Маскарпоне'!$A$1:$C$150, 3, 0))))</f>
        <v/>
      </c>
      <c r="F113" s="20"/>
      <c r="G113" s="21" t="str">
        <f aca="true">IF(J113="","",(INDIRECT("N" &amp; ROW() - 1) - N113))</f>
        <v/>
      </c>
      <c r="H113" s="18"/>
      <c r="I113" s="18" t="str">
        <f aca="true">IF(J113 = "-", INDIRECT("C" &amp; ROW() - 1) ,"")</f>
        <v/>
      </c>
      <c r="K113" s="20" t="str">
        <f aca="true">IF(J113 = "-", -INDIRECT("C" &amp; ROW() - 1),E113)</f>
        <v/>
      </c>
      <c r="L113" s="17" t="n">
        <f aca="true">IF(J113 = "-", SUM(INDIRECT(ADDRESS(2,COLUMN(K113)) &amp; ":" &amp; ADDRESS(ROW(),COLUMN(K113)))), 0)</f>
        <v>0</v>
      </c>
      <c r="M113" s="17" t="n">
        <f aca="false">IF(J113="-",1,0)</f>
        <v>0</v>
      </c>
      <c r="N113" s="17" t="n">
        <f aca="true">IF(L113 = 0, INDIRECT("N" &amp; ROW() - 1), L113)</f>
        <v>0</v>
      </c>
      <c r="R113" s="22" t="str">
        <f aca="true">IF(Q113 = "", "", Q113 / INDIRECT("D" &amp; ROW() - 1) )</f>
        <v/>
      </c>
      <c r="S113" s="22" t="str">
        <f aca="true">IF(J113="-",IF(ISNUMBER(SEARCH(",", INDIRECT("B" &amp; ROW() - 1) )),1,""), "")</f>
        <v/>
      </c>
      <c r="AMJ113" s="0"/>
    </row>
    <row r="114" s="17" customFormat="true" ht="13.8" hidden="false" customHeight="false" outlineLevel="0" collapsed="false">
      <c r="B114" s="18" t="str">
        <f aca="false">IF(D114="","",VLOOKUP(D114, 'SKU Маскарпоне'!$A$1:$B$150, 2, 0))</f>
        <v/>
      </c>
      <c r="C114" s="18" t="str">
        <f aca="false">IF(D114="","",VLOOKUP(D114, 'SKU Маскарпоне'!$A$1:$D$150, 4, 0))</f>
        <v/>
      </c>
      <c r="E114" s="19" t="str">
        <f aca="false">IF(D114="-", "-", IF(D114="", "", INT(F114*VLOOKUP(D114, 'SKU Маскарпоне'!$A$1:$C$150, 3, 0))))</f>
        <v/>
      </c>
      <c r="F114" s="20"/>
      <c r="G114" s="21" t="str">
        <f aca="true">IF(J114="","",(INDIRECT("N" &amp; ROW() - 1) - N114))</f>
        <v/>
      </c>
      <c r="H114" s="18"/>
      <c r="I114" s="18" t="str">
        <f aca="true">IF(J114 = "-", INDIRECT("C" &amp; ROW() - 1) ,"")</f>
        <v/>
      </c>
      <c r="K114" s="20" t="str">
        <f aca="true">IF(J114 = "-", -INDIRECT("C" &amp; ROW() - 1),E114)</f>
        <v/>
      </c>
      <c r="L114" s="17" t="n">
        <f aca="true">IF(J114 = "-", SUM(INDIRECT(ADDRESS(2,COLUMN(K114)) &amp; ":" &amp; ADDRESS(ROW(),COLUMN(K114)))), 0)</f>
        <v>0</v>
      </c>
      <c r="M114" s="17" t="n">
        <f aca="false">IF(J114="-",1,0)</f>
        <v>0</v>
      </c>
      <c r="N114" s="17" t="n">
        <f aca="true">IF(L114 = 0, INDIRECT("N" &amp; ROW() - 1), L114)</f>
        <v>0</v>
      </c>
      <c r="R114" s="22" t="str">
        <f aca="true">IF(Q114 = "", "", Q114 / INDIRECT("D" &amp; ROW() - 1) )</f>
        <v/>
      </c>
      <c r="S114" s="22" t="str">
        <f aca="true">IF(J114="-",IF(ISNUMBER(SEARCH(",", INDIRECT("B" &amp; ROW() - 1) )),1,""), "")</f>
        <v/>
      </c>
      <c r="AMJ114" s="0"/>
    </row>
    <row r="115" s="17" customFormat="true" ht="13.8" hidden="false" customHeight="false" outlineLevel="0" collapsed="false">
      <c r="B115" s="18" t="str">
        <f aca="false">IF(D115="","",VLOOKUP(D115, 'SKU Маскарпоне'!$A$1:$B$150, 2, 0))</f>
        <v/>
      </c>
      <c r="C115" s="18" t="str">
        <f aca="false">IF(D115="","",VLOOKUP(D115, 'SKU Маскарпоне'!$A$1:$D$150, 4, 0))</f>
        <v/>
      </c>
      <c r="E115" s="19" t="str">
        <f aca="false">IF(D115="-", "-", IF(D115="", "", INT(F115*VLOOKUP(D115, 'SKU Маскарпоне'!$A$1:$C$150, 3, 0))))</f>
        <v/>
      </c>
      <c r="F115" s="20"/>
      <c r="G115" s="21" t="str">
        <f aca="true">IF(J115="","",(INDIRECT("N" &amp; ROW() - 1) - N115))</f>
        <v/>
      </c>
      <c r="H115" s="18"/>
      <c r="I115" s="18" t="str">
        <f aca="true">IF(J115 = "-", INDIRECT("C" &amp; ROW() - 1) ,"")</f>
        <v/>
      </c>
      <c r="K115" s="20" t="str">
        <f aca="true">IF(J115 = "-", -INDIRECT("C" &amp; ROW() - 1),E115)</f>
        <v/>
      </c>
      <c r="L115" s="17" t="n">
        <f aca="true">IF(J115 = "-", SUM(INDIRECT(ADDRESS(2,COLUMN(K115)) &amp; ":" &amp; ADDRESS(ROW(),COLUMN(K115)))), 0)</f>
        <v>0</v>
      </c>
      <c r="M115" s="17" t="n">
        <f aca="false">IF(J115="-",1,0)</f>
        <v>0</v>
      </c>
      <c r="N115" s="17" t="n">
        <f aca="true">IF(L115 = 0, INDIRECT("N" &amp; ROW() - 1), L115)</f>
        <v>0</v>
      </c>
      <c r="R115" s="22" t="str">
        <f aca="true">IF(Q115 = "", "", Q115 / INDIRECT("D" &amp; ROW() - 1) )</f>
        <v/>
      </c>
      <c r="S115" s="22" t="str">
        <f aca="true">IF(J115="-",IF(ISNUMBER(SEARCH(",", INDIRECT("B" &amp; ROW() - 1) )),1,""), "")</f>
        <v/>
      </c>
      <c r="AMJ115" s="0"/>
    </row>
    <row r="116" s="17" customFormat="true" ht="13.8" hidden="false" customHeight="false" outlineLevel="0" collapsed="false">
      <c r="B116" s="18" t="str">
        <f aca="false">IF(D116="","",VLOOKUP(D116, 'SKU Маскарпоне'!$A$1:$B$150, 2, 0))</f>
        <v/>
      </c>
      <c r="C116" s="18" t="str">
        <f aca="false">IF(D116="","",VLOOKUP(D116, 'SKU Маскарпоне'!$A$1:$D$150, 4, 0))</f>
        <v/>
      </c>
      <c r="E116" s="19" t="str">
        <f aca="false">IF(D116="-", "-", IF(D116="", "", INT(F116*VLOOKUP(D116, 'SKU Маскарпоне'!$A$1:$C$150, 3, 0))))</f>
        <v/>
      </c>
      <c r="F116" s="20"/>
      <c r="G116" s="21" t="str">
        <f aca="true">IF(J116="","",(INDIRECT("N" &amp; ROW() - 1) - N116))</f>
        <v/>
      </c>
      <c r="H116" s="18"/>
      <c r="I116" s="18" t="str">
        <f aca="true">IF(J116 = "-", INDIRECT("C" &amp; ROW() - 1) ,"")</f>
        <v/>
      </c>
      <c r="K116" s="20" t="str">
        <f aca="true">IF(J116 = "-", -INDIRECT("C" &amp; ROW() - 1),E116)</f>
        <v/>
      </c>
      <c r="L116" s="17" t="n">
        <f aca="true">IF(J116 = "-", SUM(INDIRECT(ADDRESS(2,COLUMN(K116)) &amp; ":" &amp; ADDRESS(ROW(),COLUMN(K116)))), 0)</f>
        <v>0</v>
      </c>
      <c r="M116" s="17" t="n">
        <f aca="false">IF(J116="-",1,0)</f>
        <v>0</v>
      </c>
      <c r="N116" s="17" t="n">
        <f aca="true">IF(L116 = 0, INDIRECT("N" &amp; ROW() - 1), L116)</f>
        <v>0</v>
      </c>
      <c r="R116" s="22" t="str">
        <f aca="true">IF(Q116 = "", "", Q116 / INDIRECT("D" &amp; ROW() - 1) )</f>
        <v/>
      </c>
      <c r="S116" s="22" t="str">
        <f aca="true">IF(J116="-",IF(ISNUMBER(SEARCH(",", INDIRECT("B" &amp; ROW() - 1) )),1,""), "")</f>
        <v/>
      </c>
      <c r="AMJ116" s="0"/>
    </row>
    <row r="117" s="17" customFormat="true" ht="13.8" hidden="false" customHeight="false" outlineLevel="0" collapsed="false">
      <c r="B117" s="18" t="str">
        <f aca="false">IF(D117="","",VLOOKUP(D117, 'SKU Маскарпоне'!$A$1:$B$150, 2, 0))</f>
        <v/>
      </c>
      <c r="C117" s="18" t="str">
        <f aca="false">IF(D117="","",VLOOKUP(D117, 'SKU Маскарпоне'!$A$1:$D$150, 4, 0))</f>
        <v/>
      </c>
      <c r="E117" s="19" t="str">
        <f aca="false">IF(D117="-", "-", IF(D117="", "", INT(F117*VLOOKUP(D117, 'SKU Маскарпоне'!$A$1:$C$150, 3, 0))))</f>
        <v/>
      </c>
      <c r="F117" s="20"/>
      <c r="G117" s="21" t="str">
        <f aca="true">IF(J117="","",(INDIRECT("N" &amp; ROW() - 1) - N117))</f>
        <v/>
      </c>
      <c r="H117" s="18"/>
      <c r="I117" s="18" t="str">
        <f aca="true">IF(J117 = "-", INDIRECT("C" &amp; ROW() - 1) ,"")</f>
        <v/>
      </c>
      <c r="K117" s="20" t="str">
        <f aca="true">IF(J117 = "-", -INDIRECT("C" &amp; ROW() - 1),E117)</f>
        <v/>
      </c>
      <c r="L117" s="17" t="n">
        <f aca="true">IF(J117 = "-", SUM(INDIRECT(ADDRESS(2,COLUMN(K117)) &amp; ":" &amp; ADDRESS(ROW(),COLUMN(K117)))), 0)</f>
        <v>0</v>
      </c>
      <c r="M117" s="17" t="n">
        <f aca="false">IF(J117="-",1,0)</f>
        <v>0</v>
      </c>
      <c r="N117" s="17" t="n">
        <f aca="true">IF(L117 = 0, INDIRECT("N" &amp; ROW() - 1), L117)</f>
        <v>0</v>
      </c>
      <c r="R117" s="22" t="str">
        <f aca="true">IF(Q117 = "", "", Q117 / INDIRECT("D" &amp; ROW() - 1) )</f>
        <v/>
      </c>
      <c r="S117" s="22" t="str">
        <f aca="true">IF(J117="-",IF(ISNUMBER(SEARCH(",", INDIRECT("B" &amp; ROW() - 1) )),1,""), "")</f>
        <v/>
      </c>
      <c r="AMJ117" s="0"/>
    </row>
    <row r="118" s="17" customFormat="true" ht="13.8" hidden="false" customHeight="false" outlineLevel="0" collapsed="false">
      <c r="B118" s="18" t="str">
        <f aca="false">IF(D118="","",VLOOKUP(D118, 'SKU Маскарпоне'!$A$1:$B$150, 2, 0))</f>
        <v/>
      </c>
      <c r="C118" s="18" t="str">
        <f aca="false">IF(D118="","",VLOOKUP(D118, 'SKU Маскарпоне'!$A$1:$D$150, 4, 0))</f>
        <v/>
      </c>
      <c r="E118" s="19" t="str">
        <f aca="false">IF(D118="-", "-", IF(D118="", "", INT(F118*VLOOKUP(D118, 'SKU Маскарпоне'!$A$1:$C$150, 3, 0))))</f>
        <v/>
      </c>
      <c r="F118" s="20"/>
      <c r="G118" s="21" t="str">
        <f aca="true">IF(J118="","",(INDIRECT("N" &amp; ROW() - 1) - N118))</f>
        <v/>
      </c>
      <c r="H118" s="18"/>
      <c r="I118" s="18" t="str">
        <f aca="true">IF(J118 = "-", INDIRECT("C" &amp; ROW() - 1) ,"")</f>
        <v/>
      </c>
      <c r="K118" s="20" t="str">
        <f aca="true">IF(J118 = "-", -INDIRECT("C" &amp; ROW() - 1),E118)</f>
        <v/>
      </c>
      <c r="L118" s="17" t="n">
        <f aca="true">IF(J118 = "-", SUM(INDIRECT(ADDRESS(2,COLUMN(K118)) &amp; ":" &amp; ADDRESS(ROW(),COLUMN(K118)))), 0)</f>
        <v>0</v>
      </c>
      <c r="M118" s="17" t="n">
        <f aca="false">IF(J118="-",1,0)</f>
        <v>0</v>
      </c>
      <c r="N118" s="17" t="n">
        <f aca="true">IF(L118 = 0, INDIRECT("N" &amp; ROW() - 1), L118)</f>
        <v>0</v>
      </c>
      <c r="R118" s="22" t="str">
        <f aca="true">IF(Q118 = "", "", Q118 / INDIRECT("D" &amp; ROW() - 1) )</f>
        <v/>
      </c>
      <c r="S118" s="22" t="str">
        <f aca="true">IF(J118="-",IF(ISNUMBER(SEARCH(",", INDIRECT("B" &amp; ROW() - 1) )),1,""), "")</f>
        <v/>
      </c>
      <c r="AMJ118" s="0"/>
    </row>
    <row r="119" s="17" customFormat="true" ht="13.8" hidden="false" customHeight="false" outlineLevel="0" collapsed="false">
      <c r="B119" s="18" t="str">
        <f aca="false">IF(D119="","",VLOOKUP(D119, 'SKU Маскарпоне'!$A$1:$B$150, 2, 0))</f>
        <v/>
      </c>
      <c r="C119" s="18" t="str">
        <f aca="false">IF(D119="","",VLOOKUP(D119, 'SKU Маскарпоне'!$A$1:$D$150, 4, 0))</f>
        <v/>
      </c>
      <c r="E119" s="19" t="str">
        <f aca="false">IF(D119="-", "-", IF(D119="", "", INT(F119*VLOOKUP(D119, 'SKU Маскарпоне'!$A$1:$C$150, 3, 0))))</f>
        <v/>
      </c>
      <c r="F119" s="20"/>
      <c r="G119" s="21" t="str">
        <f aca="true">IF(J119="","",(INDIRECT("N" &amp; ROW() - 1) - N119))</f>
        <v/>
      </c>
      <c r="H119" s="18"/>
      <c r="I119" s="18" t="str">
        <f aca="true">IF(J119 = "-", INDIRECT("C" &amp; ROW() - 1) ,"")</f>
        <v/>
      </c>
      <c r="K119" s="20" t="str">
        <f aca="true">IF(J119 = "-", -INDIRECT("C" &amp; ROW() - 1),E119)</f>
        <v/>
      </c>
      <c r="L119" s="17" t="n">
        <f aca="true">IF(J119 = "-", SUM(INDIRECT(ADDRESS(2,COLUMN(K119)) &amp; ":" &amp; ADDRESS(ROW(),COLUMN(K119)))), 0)</f>
        <v>0</v>
      </c>
      <c r="M119" s="17" t="n">
        <f aca="false">IF(J119="-",1,0)</f>
        <v>0</v>
      </c>
      <c r="N119" s="17" t="n">
        <f aca="true">IF(L119 = 0, INDIRECT("N" &amp; ROW() - 1), L119)</f>
        <v>0</v>
      </c>
      <c r="R119" s="22" t="str">
        <f aca="true">IF(Q119 = "", "", Q119 / INDIRECT("D" &amp; ROW() - 1) )</f>
        <v/>
      </c>
      <c r="S119" s="22" t="str">
        <f aca="true">IF(J119="-",IF(ISNUMBER(SEARCH(",", INDIRECT("B" &amp; ROW() - 1) )),1,""), "")</f>
        <v/>
      </c>
      <c r="AMJ119" s="0"/>
    </row>
    <row r="120" s="17" customFormat="true" ht="13.8" hidden="false" customHeight="false" outlineLevel="0" collapsed="false">
      <c r="B120" s="18" t="str">
        <f aca="false">IF(D120="","",VLOOKUP(D120, 'SKU Маскарпоне'!$A$1:$B$150, 2, 0))</f>
        <v/>
      </c>
      <c r="C120" s="18" t="str">
        <f aca="false">IF(D120="","",VLOOKUP(D120, 'SKU Маскарпоне'!$A$1:$D$150, 4, 0))</f>
        <v/>
      </c>
      <c r="E120" s="19" t="str">
        <f aca="false">IF(D120="-", "-", IF(D120="", "", INT(F120*VLOOKUP(D120, 'SKU Маскарпоне'!$A$1:$C$150, 3, 0))))</f>
        <v/>
      </c>
      <c r="F120" s="20"/>
      <c r="G120" s="21" t="str">
        <f aca="true">IF(J120="","",(INDIRECT("N" &amp; ROW() - 1) - N120))</f>
        <v/>
      </c>
      <c r="H120" s="18"/>
      <c r="I120" s="18" t="str">
        <f aca="true">IF(J120 = "-", INDIRECT("C" &amp; ROW() - 1) ,"")</f>
        <v/>
      </c>
      <c r="K120" s="20" t="str">
        <f aca="true">IF(J120 = "-", -INDIRECT("C" &amp; ROW() - 1),E120)</f>
        <v/>
      </c>
      <c r="L120" s="17" t="n">
        <f aca="true">IF(J120 = "-", SUM(INDIRECT(ADDRESS(2,COLUMN(K120)) &amp; ":" &amp; ADDRESS(ROW(),COLUMN(K120)))), 0)</f>
        <v>0</v>
      </c>
      <c r="M120" s="17" t="n">
        <f aca="false">IF(J120="-",1,0)</f>
        <v>0</v>
      </c>
      <c r="N120" s="17" t="n">
        <f aca="true">IF(L120 = 0, INDIRECT("N" &amp; ROW() - 1), L120)</f>
        <v>0</v>
      </c>
      <c r="R120" s="22" t="str">
        <f aca="true">IF(Q120 = "", "", Q120 / INDIRECT("D" &amp; ROW() - 1) )</f>
        <v/>
      </c>
      <c r="S120" s="22" t="str">
        <f aca="true">IF(J120="-",IF(ISNUMBER(SEARCH(",", INDIRECT("B" &amp; ROW() - 1) )),1,""), "")</f>
        <v/>
      </c>
      <c r="AMJ120" s="0"/>
    </row>
    <row r="121" s="17" customFormat="true" ht="13.8" hidden="false" customHeight="false" outlineLevel="0" collapsed="false">
      <c r="B121" s="18" t="str">
        <f aca="false">IF(D121="","",VLOOKUP(D121, 'SKU Маскарпоне'!$A$1:$B$150, 2, 0))</f>
        <v/>
      </c>
      <c r="C121" s="18" t="str">
        <f aca="false">IF(D121="","",VLOOKUP(D121, 'SKU Маскарпоне'!$A$1:$D$150, 4, 0))</f>
        <v/>
      </c>
      <c r="E121" s="19" t="str">
        <f aca="false">IF(D121="-", "-", IF(D121="", "", INT(F121*VLOOKUP(D121, 'SKU Маскарпоне'!$A$1:$C$150, 3, 0))))</f>
        <v/>
      </c>
      <c r="F121" s="20"/>
      <c r="G121" s="21" t="str">
        <f aca="true">IF(J121="","",(INDIRECT("N" &amp; ROW() - 1) - N121))</f>
        <v/>
      </c>
      <c r="H121" s="18"/>
      <c r="I121" s="18" t="str">
        <f aca="true">IF(J121 = "-", INDIRECT("C" &amp; ROW() - 1) ,"")</f>
        <v/>
      </c>
      <c r="K121" s="20" t="str">
        <f aca="true">IF(J121 = "-", -INDIRECT("C" &amp; ROW() - 1),E121)</f>
        <v/>
      </c>
      <c r="L121" s="17" t="n">
        <f aca="true">IF(J121 = "-", SUM(INDIRECT(ADDRESS(2,COLUMN(K121)) &amp; ":" &amp; ADDRESS(ROW(),COLUMN(K121)))), 0)</f>
        <v>0</v>
      </c>
      <c r="M121" s="17" t="n">
        <f aca="false">IF(J121="-",1,0)</f>
        <v>0</v>
      </c>
      <c r="N121" s="17" t="n">
        <f aca="true">IF(L121 = 0, INDIRECT("N" &amp; ROW() - 1), L121)</f>
        <v>0</v>
      </c>
      <c r="R121" s="22" t="str">
        <f aca="true">IF(Q121 = "", "", Q121 / INDIRECT("D" &amp; ROW() - 1) )</f>
        <v/>
      </c>
      <c r="S121" s="22" t="str">
        <f aca="true">IF(J121="-",IF(ISNUMBER(SEARCH(",", INDIRECT("B" &amp; ROW() - 1) )),1,""), "")</f>
        <v/>
      </c>
      <c r="AMJ121" s="0"/>
    </row>
    <row r="122" s="17" customFormat="true" ht="13.8" hidden="false" customHeight="false" outlineLevel="0" collapsed="false">
      <c r="B122" s="18" t="str">
        <f aca="false">IF(D122="","",VLOOKUP(D122, 'SKU Маскарпоне'!$A$1:$B$150, 2, 0))</f>
        <v/>
      </c>
      <c r="C122" s="18" t="str">
        <f aca="false">IF(D122="","",VLOOKUP(D122, 'SKU Маскарпоне'!$A$1:$D$150, 4, 0))</f>
        <v/>
      </c>
      <c r="E122" s="19" t="str">
        <f aca="false">IF(D122="-", "-", IF(D122="", "", INT(F122*VLOOKUP(D122, 'SKU Маскарпоне'!$A$1:$C$150, 3, 0))))</f>
        <v/>
      </c>
      <c r="F122" s="20"/>
      <c r="G122" s="21" t="str">
        <f aca="true">IF(J122="","",(INDIRECT("N" &amp; ROW() - 1) - N122))</f>
        <v/>
      </c>
      <c r="H122" s="18"/>
      <c r="I122" s="18" t="str">
        <f aca="true">IF(J122 = "-", INDIRECT("C" &amp; ROW() - 1) ,"")</f>
        <v/>
      </c>
      <c r="K122" s="20" t="str">
        <f aca="true">IF(J122 = "-", -INDIRECT("C" &amp; ROW() - 1),E122)</f>
        <v/>
      </c>
      <c r="L122" s="17" t="n">
        <f aca="true">IF(J122 = "-", SUM(INDIRECT(ADDRESS(2,COLUMN(K122)) &amp; ":" &amp; ADDRESS(ROW(),COLUMN(K122)))), 0)</f>
        <v>0</v>
      </c>
      <c r="M122" s="17" t="n">
        <f aca="false">IF(J122="-",1,0)</f>
        <v>0</v>
      </c>
      <c r="N122" s="17" t="n">
        <f aca="true">IF(L122 = 0, INDIRECT("N" &amp; ROW() - 1), L122)</f>
        <v>0</v>
      </c>
      <c r="R122" s="22" t="str">
        <f aca="true">IF(Q122 = "", "", Q122 / INDIRECT("D" &amp; ROW() - 1) )</f>
        <v/>
      </c>
      <c r="S122" s="22" t="str">
        <f aca="true">IF(J122="-",IF(ISNUMBER(SEARCH(",", INDIRECT("B" &amp; ROW() - 1) )),1,""), "")</f>
        <v/>
      </c>
      <c r="AMJ122" s="0"/>
    </row>
    <row r="123" s="17" customFormat="true" ht="13.8" hidden="false" customHeight="false" outlineLevel="0" collapsed="false">
      <c r="B123" s="18" t="str">
        <f aca="false">IF(D123="","",VLOOKUP(D123, 'SKU Маскарпоне'!$A$1:$B$150, 2, 0))</f>
        <v/>
      </c>
      <c r="C123" s="18" t="str">
        <f aca="false">IF(D123="","",VLOOKUP(D123, 'SKU Маскарпоне'!$A$1:$D$150, 4, 0))</f>
        <v/>
      </c>
      <c r="E123" s="19" t="str">
        <f aca="false">IF(D123="-", "-", IF(D123="", "", INT(F123*VLOOKUP(D123, 'SKU Маскарпоне'!$A$1:$C$150, 3, 0))))</f>
        <v/>
      </c>
      <c r="F123" s="20"/>
      <c r="G123" s="21" t="str">
        <f aca="true">IF(J123="","",(INDIRECT("N" &amp; ROW() - 1) - N123))</f>
        <v/>
      </c>
      <c r="H123" s="18"/>
      <c r="I123" s="18" t="str">
        <f aca="true">IF(J123 = "-", INDIRECT("C" &amp; ROW() - 1) ,"")</f>
        <v/>
      </c>
      <c r="K123" s="20" t="str">
        <f aca="true">IF(J123 = "-", -INDIRECT("C" &amp; ROW() - 1),E123)</f>
        <v/>
      </c>
      <c r="L123" s="17" t="n">
        <f aca="true">IF(J123 = "-", SUM(INDIRECT(ADDRESS(2,COLUMN(K123)) &amp; ":" &amp; ADDRESS(ROW(),COLUMN(K123)))), 0)</f>
        <v>0</v>
      </c>
      <c r="M123" s="17" t="n">
        <f aca="false">IF(J123="-",1,0)</f>
        <v>0</v>
      </c>
      <c r="N123" s="17" t="n">
        <f aca="true">IF(L123 = 0, INDIRECT("N" &amp; ROW() - 1), L123)</f>
        <v>0</v>
      </c>
      <c r="R123" s="22" t="str">
        <f aca="true">IF(Q123 = "", "", Q123 / INDIRECT("D" &amp; ROW() - 1) )</f>
        <v/>
      </c>
      <c r="S123" s="22" t="str">
        <f aca="true">IF(J123="-",IF(ISNUMBER(SEARCH(",", INDIRECT("B" &amp; ROW() - 1) )),1,""), "")</f>
        <v/>
      </c>
      <c r="AMJ123" s="0"/>
    </row>
    <row r="124" s="17" customFormat="true" ht="13.8" hidden="false" customHeight="false" outlineLevel="0" collapsed="false">
      <c r="B124" s="18" t="str">
        <f aca="false">IF(D124="","",VLOOKUP(D124, 'SKU Маскарпоне'!$A$1:$B$150, 2, 0))</f>
        <v/>
      </c>
      <c r="C124" s="18" t="str">
        <f aca="false">IF(D124="","",VLOOKUP(D124, 'SKU Маскарпоне'!$A$1:$D$150, 4, 0))</f>
        <v/>
      </c>
      <c r="E124" s="19" t="str">
        <f aca="false">IF(D124="-", "-", IF(D124="", "", INT(F124*VLOOKUP(D124, 'SKU Маскарпоне'!$A$1:$C$150, 3, 0))))</f>
        <v/>
      </c>
      <c r="F124" s="20"/>
      <c r="G124" s="21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22" t="str">
        <f aca="true">IF(Q124 = "", "", Q124 / INDIRECT("D" &amp; ROW() - 1) )</f>
        <v/>
      </c>
      <c r="S124" s="22" t="str">
        <f aca="true">IF(J124="-",IF(ISNUMBER(SEARCH(",", INDIRECT("B" &amp; ROW() - 1) )),1,""), "")</f>
        <v/>
      </c>
      <c r="AMJ124" s="0"/>
    </row>
    <row r="125" s="17" customFormat="true" ht="13.8" hidden="false" customHeight="false" outlineLevel="0" collapsed="false">
      <c r="B125" s="18" t="str">
        <f aca="false">IF(D125="","",VLOOKUP(D125, 'SKU Маскарпоне'!$A$1:$B$150, 2, 0))</f>
        <v/>
      </c>
      <c r="C125" s="18" t="str">
        <f aca="false">IF(D125="","",VLOOKUP(D125, 'SKU Маскарпоне'!$A$1:$D$150, 4, 0))</f>
        <v/>
      </c>
      <c r="E125" s="19" t="str">
        <f aca="false">IF(D125="-", "-", IF(D125="", "", INT(F125*VLOOKUP(D125, 'SKU Маскарпоне'!$A$1:$C$150, 3, 0))))</f>
        <v/>
      </c>
      <c r="F125" s="20"/>
      <c r="G125" s="21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22" t="str">
        <f aca="true">IF(Q125 = "", "", Q125 / INDIRECT("D" &amp; ROW() - 1) )</f>
        <v/>
      </c>
      <c r="S125" s="22" t="str">
        <f aca="true">IF(J125="-",IF(ISNUMBER(SEARCH(",", INDIRECT("B" &amp; ROW() - 1) )),1,""), "")</f>
        <v/>
      </c>
      <c r="AMJ125" s="0"/>
    </row>
    <row r="126" s="17" customFormat="true" ht="13.8" hidden="false" customHeight="false" outlineLevel="0" collapsed="false">
      <c r="B126" s="18" t="str">
        <f aca="false">IF(D126="","",VLOOKUP(D126, 'SKU Маскарпоне'!$A$1:$B$150, 2, 0))</f>
        <v/>
      </c>
      <c r="C126" s="18" t="str">
        <f aca="false">IF(D126="","",VLOOKUP(D126, 'SKU Маскарпоне'!$A$1:$D$150, 4, 0))</f>
        <v/>
      </c>
      <c r="E126" s="19" t="str">
        <f aca="false">IF(D126="-", "-", IF(D126="", "", INT(F126*VLOOKUP(D126, 'SKU Маскарпоне'!$A$1:$C$150, 3, 0))))</f>
        <v/>
      </c>
      <c r="F126" s="20"/>
      <c r="G126" s="21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22" t="str">
        <f aca="true">IF(Q126 = "", "", Q126 / INDIRECT("D" &amp; ROW() - 1) )</f>
        <v/>
      </c>
      <c r="S126" s="22" t="str">
        <f aca="true">IF(J126="-",IF(ISNUMBER(SEARCH(",", INDIRECT("B" &amp; ROW() - 1) )),1,""), "")</f>
        <v/>
      </c>
      <c r="AMJ126" s="0"/>
    </row>
    <row r="127" s="17" customFormat="true" ht="13.8" hidden="false" customHeight="false" outlineLevel="0" collapsed="false">
      <c r="B127" s="18" t="str">
        <f aca="false">IF(D127="","",VLOOKUP(D127, 'SKU Маскарпоне'!$A$1:$B$150, 2, 0))</f>
        <v/>
      </c>
      <c r="C127" s="18" t="str">
        <f aca="false">IF(D127="","",VLOOKUP(D127, 'SKU Маскарпоне'!$A$1:$D$150, 4, 0))</f>
        <v/>
      </c>
      <c r="E127" s="19" t="str">
        <f aca="false">IF(D127="-", "-", IF(D127="", "", INT(F127*VLOOKUP(D127, 'SKU Маскарпоне'!$A$1:$C$150, 3, 0))))</f>
        <v/>
      </c>
      <c r="F127" s="20"/>
      <c r="G127" s="21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22" t="str">
        <f aca="true">IF(Q127 = "", "", Q127 / INDIRECT("D" &amp; ROW() - 1) )</f>
        <v/>
      </c>
      <c r="S127" s="22" t="str">
        <f aca="true">IF(J127="-",IF(ISNUMBER(SEARCH(",", INDIRECT("B" &amp; ROW() - 1) )),1,""), "")</f>
        <v/>
      </c>
      <c r="AMJ127" s="0"/>
    </row>
    <row r="128" s="17" customFormat="true" ht="13.8" hidden="false" customHeight="false" outlineLevel="0" collapsed="false">
      <c r="B128" s="18" t="str">
        <f aca="false">IF(D128="","",VLOOKUP(D128, 'SKU Маскарпоне'!$A$1:$B$150, 2, 0))</f>
        <v/>
      </c>
      <c r="C128" s="18" t="str">
        <f aca="false">IF(D128="","",VLOOKUP(D128, 'SKU Маскарпоне'!$A$1:$D$150, 4, 0))</f>
        <v/>
      </c>
      <c r="E128" s="19" t="str">
        <f aca="false">IF(D128="-", "-", IF(D128="", "", INT(F128*VLOOKUP(D128, 'SKU Маскарпоне'!$A$1:$C$150, 3, 0))))</f>
        <v/>
      </c>
      <c r="F128" s="20"/>
      <c r="G128" s="21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22" t="str">
        <f aca="true">IF(Q128 = "", "", Q128 / INDIRECT("D" &amp; ROW() - 1) )</f>
        <v/>
      </c>
      <c r="S128" s="22" t="str">
        <f aca="true">IF(J128="-",IF(ISNUMBER(SEARCH(",", INDIRECT("B" &amp; ROW() - 1) )),1,""), "")</f>
        <v/>
      </c>
      <c r="AMJ128" s="0"/>
    </row>
    <row r="129" s="17" customFormat="true" ht="13.8" hidden="false" customHeight="false" outlineLevel="0" collapsed="false">
      <c r="B129" s="18" t="str">
        <f aca="false">IF(D129="","",VLOOKUP(D129, 'SKU Маскарпоне'!$A$1:$B$150, 2, 0))</f>
        <v/>
      </c>
      <c r="C129" s="18" t="str">
        <f aca="false">IF(D129="","",VLOOKUP(D129, 'SKU Маскарпоне'!$A$1:$D$150, 4, 0))</f>
        <v/>
      </c>
      <c r="E129" s="19" t="str">
        <f aca="false">IF(D129="-", "-", IF(D129="", "", INT(F129*VLOOKUP(D129, 'SKU Маскарпоне'!$A$1:$C$150, 3, 0))))</f>
        <v/>
      </c>
      <c r="F129" s="20"/>
      <c r="G129" s="21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22" t="str">
        <f aca="true">IF(Q129 = "", "", Q129 / INDIRECT("D" &amp; ROW() - 1) )</f>
        <v/>
      </c>
      <c r="S129" s="22" t="str">
        <f aca="true">IF(J129="-",IF(ISNUMBER(SEARCH(",", INDIRECT("B" &amp; ROW() - 1) )),1,""), "")</f>
        <v/>
      </c>
      <c r="AMJ129" s="0"/>
    </row>
    <row r="130" s="17" customFormat="true" ht="13.8" hidden="false" customHeight="false" outlineLevel="0" collapsed="false">
      <c r="B130" s="18" t="str">
        <f aca="false">IF(D130="","",VLOOKUP(D130, 'SKU Маскарпоне'!$A$1:$B$150, 2, 0))</f>
        <v/>
      </c>
      <c r="C130" s="18" t="str">
        <f aca="false">IF(D130="","",VLOOKUP(D130, 'SKU Маскарпоне'!$A$1:$D$150, 4, 0))</f>
        <v/>
      </c>
      <c r="E130" s="19" t="str">
        <f aca="false">IF(D130="-", "-", IF(D130="", "", INT(F130*VLOOKUP(D130, 'SKU Маскарпоне'!$A$1:$C$150, 3, 0))))</f>
        <v/>
      </c>
      <c r="F130" s="20"/>
      <c r="G130" s="21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22" t="str">
        <f aca="true">IF(Q130 = "", "", Q130 / INDIRECT("D" &amp; ROW() - 1) )</f>
        <v/>
      </c>
      <c r="S130" s="22" t="str">
        <f aca="true">IF(J130="-",IF(ISNUMBER(SEARCH(",", INDIRECT("B" &amp; ROW() - 1) )),1,""), "")</f>
        <v/>
      </c>
      <c r="AMJ130" s="0"/>
    </row>
    <row r="131" s="17" customFormat="true" ht="13.8" hidden="false" customHeight="false" outlineLevel="0" collapsed="false">
      <c r="B131" s="18" t="str">
        <f aca="false">IF(D131="","",VLOOKUP(D131, 'SKU Маскарпоне'!$A$1:$B$150, 2, 0))</f>
        <v/>
      </c>
      <c r="C131" s="18" t="str">
        <f aca="false">IF(D131="","",VLOOKUP(D131, 'SKU Маскарпоне'!$A$1:$D$150, 4, 0))</f>
        <v/>
      </c>
      <c r="E131" s="19" t="str">
        <f aca="false">IF(D131="-", "-", IF(D131="", "", INT(F131*VLOOKUP(D131, 'SKU Маскарпоне'!$A$1:$C$150, 3, 0))))</f>
        <v/>
      </c>
      <c r="F131" s="20"/>
      <c r="G131" s="21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22" t="str">
        <f aca="true">IF(Q131 = "", "", Q131 / INDIRECT("D" &amp; ROW() - 1) )</f>
        <v/>
      </c>
      <c r="S131" s="22" t="str">
        <f aca="true">IF(J131="-",IF(ISNUMBER(SEARCH(",", INDIRECT("B" &amp; ROW() - 1) )),1,""), "")</f>
        <v/>
      </c>
      <c r="AMJ131" s="0"/>
    </row>
    <row r="132" s="17" customFormat="true" ht="13.8" hidden="false" customHeight="false" outlineLevel="0" collapsed="false">
      <c r="B132" s="18" t="str">
        <f aca="false">IF(D132="","",VLOOKUP(D132, 'SKU Маскарпоне'!$A$1:$B$150, 2, 0))</f>
        <v/>
      </c>
      <c r="C132" s="18" t="str">
        <f aca="false">IF(D132="","",VLOOKUP(D132, 'SKU Маскарпоне'!$A$1:$D$150, 4, 0))</f>
        <v/>
      </c>
      <c r="E132" s="19" t="str">
        <f aca="false">IF(D132="-", "-", IF(D132="", "", INT(F132*VLOOKUP(D132, 'SKU Маскарпоне'!$A$1:$C$150, 3, 0))))</f>
        <v/>
      </c>
      <c r="F132" s="20"/>
      <c r="G132" s="21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22" t="str">
        <f aca="true">IF(Q132 = "", "", Q132 / INDIRECT("D" &amp; ROW() - 1) )</f>
        <v/>
      </c>
      <c r="S132" s="22" t="str">
        <f aca="true">IF(J132="-",IF(ISNUMBER(SEARCH(",", INDIRECT("B" &amp; ROW() - 1) )),1,""), "")</f>
        <v/>
      </c>
      <c r="AMJ132" s="0"/>
    </row>
    <row r="133" s="17" customFormat="true" ht="13.8" hidden="false" customHeight="false" outlineLevel="0" collapsed="false">
      <c r="B133" s="18" t="str">
        <f aca="false">IF(D133="","",VLOOKUP(D133, 'SKU Маскарпоне'!$A$1:$B$150, 2, 0))</f>
        <v/>
      </c>
      <c r="C133" s="18" t="str">
        <f aca="false">IF(D133="","",VLOOKUP(D133, 'SKU Маскарпоне'!$A$1:$D$150, 4, 0))</f>
        <v/>
      </c>
      <c r="E133" s="19" t="str">
        <f aca="false">IF(D133="-", "-", IF(D133="", "", INT(F133*VLOOKUP(D133, 'SKU Маскарпоне'!$A$1:$C$150, 3, 0))))</f>
        <v/>
      </c>
      <c r="F133" s="20"/>
      <c r="G133" s="21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22" t="str">
        <f aca="true">IF(Q133 = "", "", Q133 / INDIRECT("D" &amp; ROW() - 1) )</f>
        <v/>
      </c>
      <c r="S133" s="22" t="str">
        <f aca="true">IF(J133="-",IF(ISNUMBER(SEARCH(",", INDIRECT("B" &amp; ROW() - 1) )),1,""), "")</f>
        <v/>
      </c>
      <c r="AMJ133" s="0"/>
    </row>
    <row r="134" s="17" customFormat="true" ht="13.8" hidden="false" customHeight="false" outlineLevel="0" collapsed="false">
      <c r="B134" s="18" t="str">
        <f aca="false">IF(D134="","",VLOOKUP(D134, 'SKU Маскарпоне'!$A$1:$B$150, 2, 0))</f>
        <v/>
      </c>
      <c r="C134" s="18" t="str">
        <f aca="false">IF(D134="","",VLOOKUP(D134, 'SKU Маскарпоне'!$A$1:$D$150, 4, 0))</f>
        <v/>
      </c>
      <c r="E134" s="19" t="str">
        <f aca="false">IF(D134="-", "-", IF(D134="", "", INT(F134*VLOOKUP(D134, 'SKU Маскарпоне'!$A$1:$C$150, 3, 0))))</f>
        <v/>
      </c>
      <c r="F134" s="20"/>
      <c r="G134" s="21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22" t="str">
        <f aca="true">IF(Q134 = "", "", Q134 / INDIRECT("D" &amp; ROW() - 1) )</f>
        <v/>
      </c>
      <c r="S134" s="22" t="str">
        <f aca="true">IF(J134="-",IF(ISNUMBER(SEARCH(",", INDIRECT("B" &amp; ROW() - 1) )),1,""), "")</f>
        <v/>
      </c>
      <c r="AMJ134" s="0"/>
    </row>
    <row r="135" s="17" customFormat="true" ht="13.8" hidden="false" customHeight="false" outlineLevel="0" collapsed="false">
      <c r="B135" s="18" t="str">
        <f aca="false">IF(D135="","",VLOOKUP(D135, 'SKU Маскарпоне'!$A$1:$B$150, 2, 0))</f>
        <v/>
      </c>
      <c r="C135" s="18" t="str">
        <f aca="false">IF(D135="","",VLOOKUP(D135, 'SKU Маскарпоне'!$A$1:$D$150, 4, 0))</f>
        <v/>
      </c>
      <c r="E135" s="19" t="str">
        <f aca="false">IF(D135="-", "-", IF(D135="", "", INT(F135*VLOOKUP(D135, 'SKU Маскарпоне'!$A$1:$C$150, 3, 0))))</f>
        <v/>
      </c>
      <c r="F135" s="20"/>
      <c r="G135" s="21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22" t="str">
        <f aca="true">IF(Q135 = "", "", Q135 / INDIRECT("D" &amp; ROW() - 1) )</f>
        <v/>
      </c>
      <c r="S135" s="22" t="str">
        <f aca="true">IF(J135="-",IF(ISNUMBER(SEARCH(",", INDIRECT("B" &amp; ROW() - 1) )),1,""), "")</f>
        <v/>
      </c>
      <c r="AMJ135" s="0"/>
    </row>
    <row r="136" s="17" customFormat="true" ht="13.8" hidden="false" customHeight="false" outlineLevel="0" collapsed="false">
      <c r="B136" s="18" t="str">
        <f aca="false">IF(D136="","",VLOOKUP(D136, 'SKU Маскарпоне'!$A$1:$B$150, 2, 0))</f>
        <v/>
      </c>
      <c r="C136" s="18" t="str">
        <f aca="false">IF(D136="","",VLOOKUP(D136, 'SKU Маскарпоне'!$A$1:$D$150, 4, 0))</f>
        <v/>
      </c>
      <c r="E136" s="19" t="str">
        <f aca="false">IF(D136="-", "-", IF(D136="", "", INT(F136*VLOOKUP(D136, 'SKU Маскарпоне'!$A$1:$C$150, 3, 0))))</f>
        <v/>
      </c>
      <c r="F136" s="20"/>
      <c r="G136" s="21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22" t="str">
        <f aca="true">IF(Q136 = "", "", Q136 / INDIRECT("D" &amp; ROW() - 1) )</f>
        <v/>
      </c>
      <c r="S136" s="22" t="str">
        <f aca="true">IF(J136="-",IF(ISNUMBER(SEARCH(",", INDIRECT("B" &amp; ROW() - 1) )),1,""), "")</f>
        <v/>
      </c>
      <c r="AMJ136" s="0"/>
    </row>
    <row r="137" s="17" customFormat="true" ht="13.8" hidden="false" customHeight="false" outlineLevel="0" collapsed="false">
      <c r="B137" s="18" t="str">
        <f aca="false">IF(D137="","",VLOOKUP(D137, 'SKU Маскарпоне'!$A$1:$B$150, 2, 0))</f>
        <v/>
      </c>
      <c r="C137" s="18" t="str">
        <f aca="false">IF(D137="","",VLOOKUP(D137, 'SKU Маскарпоне'!$A$1:$D$150, 4, 0))</f>
        <v/>
      </c>
      <c r="E137" s="19" t="str">
        <f aca="false">IF(D137="-", "-", IF(D137="", "", INT(F137*VLOOKUP(D137, 'SKU Маскарпоне'!$A$1:$C$150, 3, 0))))</f>
        <v/>
      </c>
      <c r="F137" s="20"/>
      <c r="G137" s="21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22" t="str">
        <f aca="true">IF(Q137 = "", "", Q137 / INDIRECT("D" &amp; ROW() - 1) )</f>
        <v/>
      </c>
      <c r="S137" s="22" t="str">
        <f aca="true">IF(J137="-",IF(ISNUMBER(SEARCH(",", INDIRECT("B" &amp; ROW() - 1) )),1,""), "")</f>
        <v/>
      </c>
      <c r="AMJ137" s="0"/>
    </row>
    <row r="138" s="17" customFormat="true" ht="13.8" hidden="false" customHeight="false" outlineLevel="0" collapsed="false">
      <c r="B138" s="18" t="str">
        <f aca="false">IF(D138="","",VLOOKUP(D138, 'SKU Маскарпоне'!$A$1:$B$150, 2, 0))</f>
        <v/>
      </c>
      <c r="C138" s="18" t="str">
        <f aca="false">IF(D138="","",VLOOKUP(D138, 'SKU Маскарпоне'!$A$1:$D$150, 4, 0))</f>
        <v/>
      </c>
      <c r="E138" s="19" t="str">
        <f aca="false">IF(D138="-", "-", IF(D138="", "", INT(F138*VLOOKUP(D138, 'SKU Маскарпоне'!$A$1:$C$150, 3, 0))))</f>
        <v/>
      </c>
      <c r="F138" s="20"/>
      <c r="G138" s="21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22" t="str">
        <f aca="true">IF(Q138 = "", "", Q138 / INDIRECT("D" &amp; ROW() - 1) )</f>
        <v/>
      </c>
      <c r="S138" s="22" t="str">
        <f aca="true">IF(J138="-",IF(ISNUMBER(SEARCH(",", INDIRECT("B" &amp; ROW() - 1) )),1,""), "")</f>
        <v/>
      </c>
      <c r="AMJ138" s="0"/>
    </row>
    <row r="139" s="17" customFormat="true" ht="13.8" hidden="false" customHeight="false" outlineLevel="0" collapsed="false">
      <c r="B139" s="18" t="str">
        <f aca="false">IF(D139="","",VLOOKUP(D139, 'SKU Маскарпоне'!$A$1:$B$150, 2, 0))</f>
        <v/>
      </c>
      <c r="C139" s="18" t="str">
        <f aca="false">IF(D139="","",VLOOKUP(D139, 'SKU Маскарпоне'!$A$1:$D$150, 4, 0))</f>
        <v/>
      </c>
      <c r="E139" s="19" t="str">
        <f aca="false">IF(D139="-", "-", IF(D139="", "", INT(F139*VLOOKUP(D139, 'SKU Маскарпоне'!$A$1:$C$150, 3, 0))))</f>
        <v/>
      </c>
      <c r="F139" s="20"/>
      <c r="G139" s="21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22" t="str">
        <f aca="true">IF(Q139 = "", "", Q139 / INDIRECT("D" &amp; ROW() - 1) )</f>
        <v/>
      </c>
      <c r="S139" s="22" t="str">
        <f aca="true">IF(J139="-",IF(ISNUMBER(SEARCH(",", INDIRECT("B" &amp; ROW() - 1) )),1,""), "")</f>
        <v/>
      </c>
      <c r="AMJ139" s="0"/>
    </row>
    <row r="140" s="17" customFormat="true" ht="13.8" hidden="false" customHeight="false" outlineLevel="0" collapsed="false">
      <c r="B140" s="18" t="str">
        <f aca="false">IF(D140="","",VLOOKUP(D140, 'SKU Маскарпоне'!$A$1:$B$150, 2, 0))</f>
        <v/>
      </c>
      <c r="C140" s="18" t="str">
        <f aca="false">IF(D140="","",VLOOKUP(D140, 'SKU Маскарпоне'!$A$1:$D$150, 4, 0))</f>
        <v/>
      </c>
      <c r="E140" s="19" t="str">
        <f aca="false">IF(D140="-", "-", IF(D140="", "", INT(F140*VLOOKUP(D140, 'SKU Маскарпоне'!$A$1:$C$150, 3, 0))))</f>
        <v/>
      </c>
      <c r="F140" s="20"/>
      <c r="G140" s="21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22" t="str">
        <f aca="true">IF(Q140 = "", "", Q140 / INDIRECT("D" &amp; ROW() - 1) )</f>
        <v/>
      </c>
      <c r="S140" s="22" t="str">
        <f aca="true">IF(J140="-",IF(ISNUMBER(SEARCH(",", INDIRECT("B" &amp; ROW() - 1) )),1,""), "")</f>
        <v/>
      </c>
      <c r="AMJ140" s="0"/>
    </row>
    <row r="141" s="17" customFormat="true" ht="13.8" hidden="false" customHeight="false" outlineLevel="0" collapsed="false">
      <c r="B141" s="18" t="str">
        <f aca="false">IF(D141="","",VLOOKUP(D141, 'SKU Маскарпоне'!$A$1:$B$150, 2, 0))</f>
        <v/>
      </c>
      <c r="C141" s="18" t="str">
        <f aca="false">IF(D141="","",VLOOKUP(D141, 'SKU Маскарпоне'!$A$1:$B$150, 3, 0))</f>
        <v/>
      </c>
      <c r="E141" s="19" t="str">
        <f aca="false">IF(D141="-", "-", IF(D141="", "", INT(F141*VLOOKUP(D141, 'SKU Маскарпоне'!$A$1:$C$150, 3, 0))))</f>
        <v/>
      </c>
      <c r="F141" s="20"/>
      <c r="G141" s="21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22" t="str">
        <f aca="true">IF(Q141 = "", "", Q141 / INDIRECT("D" &amp; ROW() - 1) )</f>
        <v/>
      </c>
      <c r="S141" s="22" t="str">
        <f aca="true">IF(J141="-",IF(ISNUMBER(SEARCH(",", INDIRECT("B" &amp; ROW() - 1) )),1,""), "")</f>
        <v/>
      </c>
      <c r="AMJ141" s="0"/>
    </row>
    <row r="142" s="17" customFormat="true" ht="13.8" hidden="false" customHeight="false" outlineLevel="0" collapsed="false">
      <c r="B142" s="18" t="str">
        <f aca="false">IF(D142="","",VLOOKUP(D142, 'SKU Маскарпоне'!$A$1:$B$150, 2, 0))</f>
        <v/>
      </c>
      <c r="C142" s="18" t="str">
        <f aca="false">IF(D142="","",VLOOKUP(D142, 'SKU Маскарпоне'!$A$1:$B$150, 3, 0))</f>
        <v/>
      </c>
      <c r="E142" s="19" t="str">
        <f aca="false">IF(D142="-", "-", IF(D142="", "", INT(F142*VLOOKUP(D142, 'SKU Маскарпоне'!$A$1:$C$150, 3, 0))))</f>
        <v/>
      </c>
      <c r="F142" s="20"/>
      <c r="G142" s="21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22" t="str">
        <f aca="true">IF(Q142 = "", "", Q142 / INDIRECT("D" &amp; ROW() - 1) )</f>
        <v/>
      </c>
      <c r="S142" s="22" t="str">
        <f aca="true">IF(J142="-",IF(ISNUMBER(SEARCH(",", INDIRECT("B" &amp; ROW() - 1) )),1,""), "")</f>
        <v/>
      </c>
      <c r="AMJ142" s="0"/>
    </row>
    <row r="143" s="17" customFormat="true" ht="13.8" hidden="false" customHeight="false" outlineLevel="0" collapsed="false">
      <c r="B143" s="18" t="str">
        <f aca="false">IF(D143="","",VLOOKUP(D143, 'SKU Маскарпоне'!$A$1:$B$150, 2, 0))</f>
        <v/>
      </c>
      <c r="C143" s="18" t="str">
        <f aca="false">IF(D143="","",VLOOKUP(D143, 'SKU Маскарпоне'!$A$1:$B$150, 3, 0))</f>
        <v/>
      </c>
      <c r="E143" s="19" t="str">
        <f aca="false">IF(D143="-", "-", IF(D143="", "", INT(F143*VLOOKUP(D143, 'SKU Маскарпоне'!$A$1:$C$150, 3, 0))))</f>
        <v/>
      </c>
      <c r="F143" s="20"/>
      <c r="G143" s="21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22" t="str">
        <f aca="true">IF(Q143 = "", "", Q143 / INDIRECT("D" &amp; ROW() - 1) )</f>
        <v/>
      </c>
      <c r="S143" s="22" t="str">
        <f aca="true">IF(J143="-",IF(ISNUMBER(SEARCH(",", INDIRECT("B" &amp; ROW() - 1) )),1,""), "")</f>
        <v/>
      </c>
      <c r="AMJ143" s="0"/>
    </row>
    <row r="144" s="17" customFormat="true" ht="13.8" hidden="false" customHeight="false" outlineLevel="0" collapsed="false">
      <c r="B144" s="18" t="str">
        <f aca="false">IF(D144="","",VLOOKUP(D144, 'SKU Маскарпоне'!$A$1:$B$150, 2, 0))</f>
        <v/>
      </c>
      <c r="C144" s="18" t="str">
        <f aca="false">IF(D144="","",VLOOKUP(D144, 'SKU Маскарпоне'!$A$1:$B$150, 3, 0))</f>
        <v/>
      </c>
      <c r="E144" s="19" t="str">
        <f aca="false">IF(D144="-", "-", IF(D144="", "", INT(F144*VLOOKUP(D144, 'SKU Маскарпоне'!$A$1:$C$150, 3, 0))))</f>
        <v/>
      </c>
      <c r="F144" s="20"/>
      <c r="G144" s="21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22" t="str">
        <f aca="true">IF(Q144 = "", "", Q144 / INDIRECT("D" &amp; ROW() - 1) )</f>
        <v/>
      </c>
      <c r="S144" s="22" t="str">
        <f aca="true">IF(J144="-",IF(ISNUMBER(SEARCH(",", INDIRECT("B" &amp; ROW() - 1) )),1,""), "")</f>
        <v/>
      </c>
      <c r="AMJ144" s="0"/>
    </row>
    <row r="145" s="17" customFormat="true" ht="13.8" hidden="false" customHeight="false" outlineLevel="0" collapsed="false">
      <c r="B145" s="18" t="str">
        <f aca="false">IF(D145="","",VLOOKUP(D145, 'SKU Маскарпоне'!$A$1:$B$150, 2, 0))</f>
        <v/>
      </c>
      <c r="C145" s="18" t="str">
        <f aca="false">IF(D145="","",VLOOKUP(D145, 'SKU Маскарпоне'!$A$1:$B$150, 3, 0))</f>
        <v/>
      </c>
      <c r="E145" s="19" t="str">
        <f aca="false">IF(D145="-", "-", IF(D145="", "", INT(F145*VLOOKUP(D145, 'SKU Маскарпоне'!$A$1:$C$150, 3, 0))))</f>
        <v/>
      </c>
      <c r="F145" s="20"/>
      <c r="G145" s="21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22" t="str">
        <f aca="true">IF(Q145 = "", "", Q145 / INDIRECT("D" &amp; ROW() - 1) )</f>
        <v/>
      </c>
      <c r="S145" s="22" t="str">
        <f aca="true">IF(J145="-",IF(ISNUMBER(SEARCH(",", INDIRECT("B" &amp; ROW() - 1) )),1,""), "")</f>
        <v/>
      </c>
      <c r="AMJ145" s="0"/>
    </row>
    <row r="146" s="17" customFormat="true" ht="13.8" hidden="false" customHeight="false" outlineLevel="0" collapsed="false">
      <c r="B146" s="18" t="str">
        <f aca="false">IF(D146="","",VLOOKUP(D146, 'SKU Маскарпоне'!$A$1:$B$150, 2, 0))</f>
        <v/>
      </c>
      <c r="C146" s="18" t="str">
        <f aca="false">IF(D146="","",VLOOKUP(D146, 'SKU Маскарпоне'!$A$1:$B$150, 3, 0))</f>
        <v/>
      </c>
      <c r="E146" s="19" t="str">
        <f aca="false">IF(D146="-", "-", IF(D146="", "", INT(F146*VLOOKUP(D146, 'SKU Маскарпоне'!$A$1:$C$150, 3, 0))))</f>
        <v/>
      </c>
      <c r="F146" s="20"/>
      <c r="G146" s="21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22" t="str">
        <f aca="true">IF(Q146 = "", "", Q146 / INDIRECT("D" &amp; ROW() - 1) )</f>
        <v/>
      </c>
      <c r="S146" s="22" t="str">
        <f aca="true">IF(J146="-",IF(ISNUMBER(SEARCH(",", INDIRECT("B" &amp; ROW() - 1) )),1,""), "")</f>
        <v/>
      </c>
      <c r="AMJ146" s="0"/>
    </row>
    <row r="147" s="17" customFormat="true" ht="13.8" hidden="false" customHeight="false" outlineLevel="0" collapsed="false">
      <c r="B147" s="18" t="str">
        <f aca="false">IF(D147="","",VLOOKUP(D147, 'SKU Маскарпоне'!$A$1:$B$150, 2, 0))</f>
        <v/>
      </c>
      <c r="C147" s="18" t="str">
        <f aca="false">IF(D147="","",VLOOKUP(D147, 'SKU Маскарпоне'!$A$1:$B$150, 3, 0))</f>
        <v/>
      </c>
      <c r="E147" s="19" t="str">
        <f aca="false">IF(D147="-", "-", IF(D147="", "", INT(F147*VLOOKUP(D147, 'SKU Маскарпоне'!$A$1:$C$150, 3, 0))))</f>
        <v/>
      </c>
      <c r="F147" s="20"/>
      <c r="G147" s="21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22" t="str">
        <f aca="true">IF(Q147 = "", "", Q147 / INDIRECT("D" &amp; ROW() - 1) )</f>
        <v/>
      </c>
      <c r="S147" s="22" t="str">
        <f aca="true">IF(J147="-",IF(ISNUMBER(SEARCH(",", INDIRECT("B" &amp; ROW() - 1) )),1,""), "")</f>
        <v/>
      </c>
      <c r="AMJ147" s="0"/>
    </row>
    <row r="148" s="17" customFormat="true" ht="13.8" hidden="false" customHeight="false" outlineLevel="0" collapsed="false">
      <c r="B148" s="18" t="str">
        <f aca="false">IF(D148="","",VLOOKUP(D148, 'SKU Маскарпоне'!$A$1:$B$150, 2, 0))</f>
        <v/>
      </c>
      <c r="C148" s="18" t="str">
        <f aca="false">IF(D148="","",VLOOKUP(D148, 'SKU Маскарпоне'!$A$1:$B$150, 3, 0))</f>
        <v/>
      </c>
      <c r="E148" s="19" t="str">
        <f aca="false">IF(D148="-", "-", IF(D148="", "", INT(F148*VLOOKUP(D148, 'SKU Маскарпоне'!$A$1:$C$150, 3, 0))))</f>
        <v/>
      </c>
      <c r="F148" s="20"/>
      <c r="G148" s="21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22" t="str">
        <f aca="true">IF(Q148 = "", "", Q148 / INDIRECT("D" &amp; ROW() - 1) )</f>
        <v/>
      </c>
      <c r="S148" s="22" t="str">
        <f aca="true">IF(J148="-",IF(ISNUMBER(SEARCH(",", INDIRECT("B" &amp; ROW() - 1) )),1,""), "")</f>
        <v/>
      </c>
      <c r="AMJ148" s="0"/>
    </row>
    <row r="149" s="17" customFormat="true" ht="13.8" hidden="false" customHeight="false" outlineLevel="0" collapsed="false">
      <c r="B149" s="18" t="str">
        <f aca="false">IF(D149="","",VLOOKUP(D149, 'SKU Маскарпоне'!$A$1:$B$150, 2, 0))</f>
        <v/>
      </c>
      <c r="C149" s="18" t="str">
        <f aca="false">IF(D149="","",VLOOKUP(D149, 'SKU Маскарпоне'!$A$1:$B$150, 3, 0))</f>
        <v/>
      </c>
      <c r="E149" s="19" t="str">
        <f aca="false">IF(D149="-", "-", IF(D149="", "", INT(F149*VLOOKUP(D149, 'SKU Маскарпоне'!$A$1:$C$150, 3, 0))))</f>
        <v/>
      </c>
      <c r="F149" s="20"/>
      <c r="G149" s="21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22" t="str">
        <f aca="true">IF(Q149 = "", "", Q149 / INDIRECT("D" &amp; ROW() - 1) )</f>
        <v/>
      </c>
      <c r="S149" s="22" t="str">
        <f aca="true">IF(J149="-",IF(ISNUMBER(SEARCH(",", INDIRECT("B" &amp; ROW() - 1) )),1,""), "")</f>
        <v/>
      </c>
      <c r="AMJ149" s="0"/>
    </row>
    <row r="150" s="17" customFormat="true" ht="13.8" hidden="false" customHeight="false" outlineLevel="0" collapsed="false">
      <c r="B150" s="18" t="str">
        <f aca="false">IF(D150="","",VLOOKUP(D150, 'SKU Маскарпоне'!$A$1:$B$150, 2, 0))</f>
        <v/>
      </c>
      <c r="C150" s="18" t="str">
        <f aca="false">IF(D150="","",VLOOKUP(D150, 'SKU Маскарпоне'!$A$1:$B$150, 3, 0))</f>
        <v/>
      </c>
      <c r="E150" s="19" t="str">
        <f aca="false">IF(D150="-", "-", IF(D150="", "", INT(F150*VLOOKUP(D150, 'SKU Маскарпоне'!$A$1:$C$150, 3, 0))))</f>
        <v/>
      </c>
      <c r="F150" s="20"/>
      <c r="G150" s="21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22" t="str">
        <f aca="true">IF(Q150 = "", "", Q150 / INDIRECT("D" &amp; ROW() - 1) )</f>
        <v/>
      </c>
      <c r="S150" s="22" t="str">
        <f aca="true">IF(J150="-",IF(ISNUMBER(SEARCH(",", INDIRECT("B" &amp; ROW() - 1) )),1,""), "")</f>
        <v/>
      </c>
      <c r="AMJ150" s="0"/>
    </row>
    <row r="151" s="17" customFormat="true" ht="13.8" hidden="false" customHeight="false" outlineLevel="0" collapsed="false">
      <c r="B151" s="18" t="str">
        <f aca="false">IF(D151="","",VLOOKUP(D151, 'SKU Маскарпоне'!$A$1:$B$150, 2, 0))</f>
        <v/>
      </c>
      <c r="C151" s="18" t="str">
        <f aca="false">IF(D151="","",VLOOKUP(D151, 'SKU Маскарпоне'!$A$1:$B$150, 3, 0))</f>
        <v/>
      </c>
      <c r="E151" s="19" t="str">
        <f aca="false">IF(D151="-", "-", IF(D151="", "", INT(F151*VLOOKUP(D151, 'SKU Маскарпоне'!$A$1:$C$150, 3, 0))))</f>
        <v/>
      </c>
      <c r="F151" s="20"/>
      <c r="G151" s="21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22" t="str">
        <f aca="true">IF(Q151 = "", "", Q151 / INDIRECT("D" &amp; ROW() - 1) )</f>
        <v/>
      </c>
      <c r="S151" s="22" t="str">
        <f aca="true">IF(J151="-",IF(ISNUMBER(SEARCH(",", INDIRECT("B" &amp; ROW() - 1) )),1,""), "")</f>
        <v/>
      </c>
      <c r="AMJ151" s="0"/>
    </row>
    <row r="152" s="17" customFormat="true" ht="13.8" hidden="false" customHeight="false" outlineLevel="0" collapsed="false">
      <c r="B152" s="18" t="str">
        <f aca="false">IF(D152="","",VLOOKUP(D152, 'SKU Маскарпоне'!$A$1:$B$150, 2, 0))</f>
        <v/>
      </c>
      <c r="C152" s="18" t="str">
        <f aca="false">IF(D152="","",VLOOKUP(D152, 'SKU Маскарпоне'!$A$1:$B$150, 3, 0))</f>
        <v/>
      </c>
      <c r="E152" s="19" t="str">
        <f aca="false">IF(D152="-", "-", IF(D152="", "", INT(F152*VLOOKUP(D152, 'SKU Маскарпоне'!$A$1:$C$150, 3, 0))))</f>
        <v/>
      </c>
      <c r="F152" s="20"/>
      <c r="G152" s="21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22" t="str">
        <f aca="true">IF(Q152 = "", "", Q152 / INDIRECT("D" &amp; ROW() - 1) )</f>
        <v/>
      </c>
      <c r="S152" s="22" t="str">
        <f aca="true">IF(J152="-",IF(ISNUMBER(SEARCH(",", INDIRECT("B" &amp; ROW() - 1) )),1,""), "")</f>
        <v/>
      </c>
      <c r="AMJ152" s="0"/>
    </row>
    <row r="153" s="17" customFormat="true" ht="13.8" hidden="false" customHeight="false" outlineLevel="0" collapsed="false">
      <c r="B153" s="18" t="str">
        <f aca="false">IF(D153="","",VLOOKUP(D153, 'SKU Маскарпоне'!$A$1:$B$150, 2, 0))</f>
        <v/>
      </c>
      <c r="C153" s="18" t="str">
        <f aca="false">IF(D153="","",VLOOKUP(D153, 'SKU Маскарпоне'!$A$1:$B$150, 3, 0))</f>
        <v/>
      </c>
      <c r="E153" s="19" t="str">
        <f aca="false">IF(D153="-", "-", IF(D153="", "", INT(F153*VLOOKUP(D153, 'SKU Маскарпоне'!$A$1:$C$150, 3, 0))))</f>
        <v/>
      </c>
      <c r="F153" s="20"/>
      <c r="G153" s="21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22" t="str">
        <f aca="true">IF(Q153 = "", "", Q153 / INDIRECT("D" &amp; ROW() - 1) )</f>
        <v/>
      </c>
      <c r="S153" s="22" t="str">
        <f aca="true">IF(J153="-",IF(ISNUMBER(SEARCH(",", INDIRECT("B" &amp; ROW() - 1) )),1,""), "")</f>
        <v/>
      </c>
      <c r="AMJ153" s="0"/>
    </row>
    <row r="154" s="17" customFormat="true" ht="13.8" hidden="false" customHeight="false" outlineLevel="0" collapsed="false">
      <c r="B154" s="18" t="str">
        <f aca="false">IF(D154="","",VLOOKUP(D154, 'SKU Маскарпоне'!$A$1:$B$150, 2, 0))</f>
        <v/>
      </c>
      <c r="C154" s="18" t="str">
        <f aca="false">IF(D154="","",VLOOKUP(D154, 'SKU Маскарпоне'!$A$1:$B$150, 3, 0))</f>
        <v/>
      </c>
      <c r="E154" s="19" t="str">
        <f aca="false">IF(D154="-", "-", IF(D154="", "", INT(F154*VLOOKUP(D154, 'SKU Маскарпоне'!$A$1:$C$150, 3, 0))))</f>
        <v/>
      </c>
      <c r="F154" s="20"/>
      <c r="G154" s="21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22" t="str">
        <f aca="true">IF(Q154 = "", "", Q154 / INDIRECT("D" &amp; ROW() - 1) )</f>
        <v/>
      </c>
      <c r="S154" s="22" t="str">
        <f aca="true">IF(J154="-",IF(ISNUMBER(SEARCH(",", INDIRECT("B" &amp; ROW() - 1) )),1,""), "")</f>
        <v/>
      </c>
      <c r="AMJ154" s="0"/>
    </row>
    <row r="155" s="17" customFormat="true" ht="13.8" hidden="false" customHeight="false" outlineLevel="0" collapsed="false">
      <c r="B155" s="18" t="str">
        <f aca="false">IF(D155="","",VLOOKUP(D155, 'SKU Маскарпоне'!$A$1:$B$150, 2, 0))</f>
        <v/>
      </c>
      <c r="C155" s="18" t="str">
        <f aca="false">IF(D155="","",VLOOKUP(D155, 'SKU Маскарпоне'!$A$1:$B$150, 3, 0))</f>
        <v/>
      </c>
      <c r="E155" s="19" t="str">
        <f aca="false">IF(D155="-", "-", IF(D155="", "", INT(F155*VLOOKUP(D155, 'SKU Маскарпоне'!$A$1:$C$150, 3, 0))))</f>
        <v/>
      </c>
      <c r="F155" s="20"/>
      <c r="G155" s="21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22" t="str">
        <f aca="true">IF(Q155 = "", "", Q155 / INDIRECT("D" &amp; ROW() - 1) )</f>
        <v/>
      </c>
      <c r="S155" s="22" t="str">
        <f aca="true">IF(J155="-",IF(ISNUMBER(SEARCH(",", INDIRECT("B" &amp; ROW() - 1) )),1,""), "")</f>
        <v/>
      </c>
      <c r="AMJ155" s="0"/>
    </row>
    <row r="156" customFormat="false" ht="13.8" hidden="false" customHeight="false" outlineLevel="0" collapsed="false">
      <c r="B156" s="18" t="str">
        <f aca="false">IF(D156="","",VLOOKUP(D156, 'SKU Маскарпоне'!$A$1:$B$150, 2, 0))</f>
        <v/>
      </c>
      <c r="C156" s="18" t="str">
        <f aca="false">IF(D156="","",VLOOKUP(D156, 'SKU Маскарпоне'!$A$1:$B$150, 3, 0))</f>
        <v/>
      </c>
      <c r="E156" s="19" t="str">
        <f aca="false">IF(D156="-", "-", IF(D156="", "", INT(F156*VLOOKUP(D156, 'SKU Маскарпоне'!$A$1:$C$150, 3, 0))))</f>
        <v/>
      </c>
      <c r="F156" s="23"/>
      <c r="G156" s="24" t="str">
        <f aca="true">IF(J156="","",(INDIRECT("N" &amp; ROW() - 1) - N156))</f>
        <v/>
      </c>
      <c r="H156" s="25" t="str">
        <f aca="true">IF(J156 = "-", INDIRECT("D" &amp; ROW() - 1) * 1890,"")</f>
        <v/>
      </c>
      <c r="I156" s="25" t="str">
        <f aca="true">IF(J156 = "-", INDIRECT("C" &amp; ROW() - 1) ,"")</f>
        <v/>
      </c>
      <c r="R156" s="26" t="str">
        <f aca="true">IF(Q156 = "", "", Q156 / INDIRECT("D" &amp; ROW() - 1) )</f>
        <v/>
      </c>
      <c r="S156" s="26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8" t="str">
        <f aca="false">IF(D157="","",VLOOKUP(D157, 'SKU Маскарпоне'!$A$1:$B$150, 2, 0))</f>
        <v/>
      </c>
      <c r="C157" s="18" t="str">
        <f aca="false">IF(D157="","",VLOOKUP(D157, 'SKU Маскарпоне'!$A$1:$B$150, 3, 0))</f>
        <v/>
      </c>
      <c r="E157" s="19" t="str">
        <f aca="false">IF(D157="-", "-", IF(D157="", "", INT(F157*VLOOKUP(D157, 'SKU Маскарпоне'!$A$1:$C$150, 3, 0))))</f>
        <v/>
      </c>
      <c r="F157" s="23"/>
      <c r="G157" s="24" t="str">
        <f aca="true">IF(J157="","",(INDIRECT("N" &amp; ROW() - 1) - N157))</f>
        <v/>
      </c>
      <c r="H157" s="25" t="str">
        <f aca="true">IF(J157 = "-", INDIRECT("D" &amp; ROW() - 1) * 1890,"")</f>
        <v/>
      </c>
      <c r="I157" s="25" t="str">
        <f aca="true">IF(J157 = "-", INDIRECT("C" &amp; ROW() - 1) ,"")</f>
        <v/>
      </c>
      <c r="R157" s="26" t="str">
        <f aca="true">IF(Q157 = "", "", Q157 / INDIRECT("D" &amp; ROW() - 1) )</f>
        <v/>
      </c>
      <c r="S157" s="26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8" t="str">
        <f aca="false">IF(D158="","",VLOOKUP(D158, 'SKU Маскарпоне'!$A$1:$B$150, 2, 0))</f>
        <v/>
      </c>
      <c r="C158" s="18" t="str">
        <f aca="false">IF(D158="","",VLOOKUP(D158, 'SKU Маскарпоне'!$A$1:$B$150, 3, 0))</f>
        <v/>
      </c>
      <c r="E158" s="19" t="str">
        <f aca="false">IF(D158="-", "-", IF(D158="", "", INT(F158*VLOOKUP(D158, 'SKU Маскарпоне'!$A$1:$C$150, 3, 0))))</f>
        <v/>
      </c>
      <c r="F158" s="23"/>
      <c r="G158" s="24" t="str">
        <f aca="true">IF(J158="","",(INDIRECT("N" &amp; ROW() - 1) - N158))</f>
        <v/>
      </c>
      <c r="H158" s="25" t="str">
        <f aca="true">IF(J158 = "-", INDIRECT("D" &amp; ROW() - 1) * 1890,"")</f>
        <v/>
      </c>
      <c r="I158" s="25" t="str">
        <f aca="true">IF(J158 = "-", INDIRECT("C" &amp; ROW() - 1) ,"")</f>
        <v/>
      </c>
      <c r="R158" s="26" t="str">
        <f aca="true">IF(Q158 = "", "", Q158 / INDIRECT("D" &amp; ROW() - 1) )</f>
        <v/>
      </c>
      <c r="S158" s="26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8" t="str">
        <f aca="false">IF(D159="","",VLOOKUP(D159, 'SKU Маскарпоне'!$A$1:$B$150, 2, 0))</f>
        <v/>
      </c>
      <c r="C159" s="18" t="str">
        <f aca="false">IF(D159="","",VLOOKUP(D159, 'SKU Маскарпоне'!$A$1:$B$150, 3, 0))</f>
        <v/>
      </c>
      <c r="E159" s="19" t="str">
        <f aca="false">IF(D159="-", "-", IF(D159="", "", INT(F159*VLOOKUP(D159, 'SKU Маскарпоне'!$A$1:$C$150, 3, 0))))</f>
        <v/>
      </c>
      <c r="F159" s="23"/>
      <c r="G159" s="24" t="str">
        <f aca="true">IF(J159="","",(INDIRECT("N" &amp; ROW() - 1) - N159))</f>
        <v/>
      </c>
      <c r="H159" s="25" t="str">
        <f aca="true">IF(J159 = "-", INDIRECT("D" &amp; ROW() - 1) * 1890,"")</f>
        <v/>
      </c>
      <c r="I159" s="25" t="str">
        <f aca="true">IF(J159 = "-", INDIRECT("C" &amp; ROW() - 1) ,"")</f>
        <v/>
      </c>
      <c r="R159" s="26" t="str">
        <f aca="true">IF(Q159 = "", "", Q159 / INDIRECT("D" &amp; ROW() - 1) )</f>
        <v/>
      </c>
      <c r="S159" s="26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8" t="str">
        <f aca="false">IF(D160="","",VLOOKUP(D160, 'SKU Маскарпоне'!$A$1:$B$150, 2, 0))</f>
        <v/>
      </c>
      <c r="C160" s="18" t="str">
        <f aca="false">IF(D160="","",VLOOKUP(D160, 'SKU Маскарпоне'!$A$1:$B$150, 3, 0))</f>
        <v/>
      </c>
      <c r="E160" s="19" t="str">
        <f aca="false">IF(D160="-", "-", IF(D160="", "", INT(F160*VLOOKUP(D160, 'SKU Маскарпоне'!$A$1:$C$150, 3, 0))))</f>
        <v/>
      </c>
      <c r="F160" s="23"/>
      <c r="G160" s="24" t="str">
        <f aca="true">IF(J160="","",(INDIRECT("N" &amp; ROW() - 1) - N160))</f>
        <v/>
      </c>
      <c r="H160" s="25" t="str">
        <f aca="true">IF(J160 = "-", INDIRECT("D" &amp; ROW() - 1) * 1890,"")</f>
        <v/>
      </c>
      <c r="I160" s="25" t="str">
        <f aca="true">IF(J160 = "-", INDIRECT("C" &amp; ROW() - 1) ,"")</f>
        <v/>
      </c>
      <c r="R160" s="26" t="str">
        <f aca="true">IF(Q160 = "", "", Q160 / INDIRECT("D" &amp; ROW() - 1) )</f>
        <v/>
      </c>
      <c r="S160" s="26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8" t="str">
        <f aca="false">IF(D161="","",VLOOKUP(D161, 'SKU Маскарпоне'!$A$1:$B$150, 2, 0))</f>
        <v/>
      </c>
      <c r="C161" s="18" t="str">
        <f aca="false">IF(D161="","",VLOOKUP(D161, 'SKU Маскарпоне'!$A$1:$B$150, 3, 0))</f>
        <v/>
      </c>
      <c r="E161" s="19" t="str">
        <f aca="false">IF(D161="-", "-", IF(D161="", "", INT(F161*VLOOKUP(D161, 'SKU Маскарпоне'!$A$1:$C$150, 3, 0))))</f>
        <v/>
      </c>
      <c r="F161" s="23"/>
      <c r="G161" s="24" t="str">
        <f aca="true">IF(J161="","",(INDIRECT("N" &amp; ROW() - 1) - N161))</f>
        <v/>
      </c>
      <c r="H161" s="25" t="str">
        <f aca="true">IF(J161 = "-", INDIRECT("D" &amp; ROW() - 1) * 1890,"")</f>
        <v/>
      </c>
      <c r="I161" s="25" t="str">
        <f aca="true">IF(J161 = "-", INDIRECT("C" &amp; ROW() - 1) ,"")</f>
        <v/>
      </c>
      <c r="R161" s="26" t="str">
        <f aca="true">IF(Q161 = "", "", Q161 / INDIRECT("D" &amp; ROW() - 1) )</f>
        <v/>
      </c>
      <c r="S161" s="26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8" t="str">
        <f aca="false">IF(D162="","",VLOOKUP(D162, 'SKU Маскарпоне'!$A$1:$B$150, 2, 0))</f>
        <v/>
      </c>
      <c r="C162" s="18" t="str">
        <f aca="false">IF(D162="","",VLOOKUP(D162, 'SKU Маскарпоне'!$A$1:$B$150, 3, 0))</f>
        <v/>
      </c>
      <c r="E162" s="19" t="str">
        <f aca="false">IF(D162="-", "-", IF(D162="", "", INT(F162*VLOOKUP(D162, 'SKU Маскарпоне'!$A$1:$C$150, 3, 0))))</f>
        <v/>
      </c>
      <c r="F162" s="23"/>
      <c r="G162" s="24" t="str">
        <f aca="true">IF(J162="","",(INDIRECT("N" &amp; ROW() - 1) - N162))</f>
        <v/>
      </c>
      <c r="H162" s="25" t="str">
        <f aca="true">IF(J162 = "-", INDIRECT("D" &amp; ROW() - 1) * 1890,"")</f>
        <v/>
      </c>
      <c r="I162" s="25" t="str">
        <f aca="true">IF(J162 = "-", INDIRECT("C" &amp; ROW() - 1) ,"")</f>
        <v/>
      </c>
      <c r="R162" s="26" t="str">
        <f aca="true">IF(Q162 = "", "", Q162 / INDIRECT("D" &amp; ROW() - 1) )</f>
        <v/>
      </c>
      <c r="S162" s="26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8" t="str">
        <f aca="false">IF(D163="","",VLOOKUP(D163, 'SKU Маскарпоне'!$A$1:$B$150, 2, 0))</f>
        <v/>
      </c>
      <c r="C163" s="18" t="str">
        <f aca="false">IF(D163="","",VLOOKUP(D163, 'SKU Маскарпоне'!$A$1:$B$150, 3, 0))</f>
        <v/>
      </c>
      <c r="E163" s="19" t="str">
        <f aca="false">IF(D163="-", "-", IF(D163="", "", INT(F163*VLOOKUP(D163, 'SKU Маскарпоне'!$A$1:$C$150, 3, 0))))</f>
        <v/>
      </c>
      <c r="F163" s="23"/>
      <c r="G163" s="24" t="str">
        <f aca="true">IF(J163="","",(INDIRECT("N" &amp; ROW() - 1) - N163))</f>
        <v/>
      </c>
      <c r="H163" s="25" t="str">
        <f aca="true">IF(J163 = "-", INDIRECT("D" &amp; ROW() - 1) * 1890,"")</f>
        <v/>
      </c>
      <c r="I163" s="25" t="str">
        <f aca="true">IF(J163 = "-", INDIRECT("C" &amp; ROW() - 1) ,"")</f>
        <v/>
      </c>
      <c r="R163" s="26" t="str">
        <f aca="true">IF(Q163 = "", "", Q163 / INDIRECT("D" &amp; ROW() - 1) )</f>
        <v/>
      </c>
      <c r="S163" s="26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8" t="str">
        <f aca="false">IF(D164="","",VLOOKUP(D164, 'SKU Маскарпоне'!$A$1:$B$150, 2, 0))</f>
        <v/>
      </c>
      <c r="C164" s="18" t="str">
        <f aca="false">IF(D164="","",VLOOKUP(D164, 'SKU Маскарпоне'!$A$1:$B$150, 3, 0))</f>
        <v/>
      </c>
      <c r="E164" s="19" t="str">
        <f aca="false">IF(D164="-", "-", IF(D164="", "", INT(F164*VLOOKUP(D164, 'SKU Маскарпоне'!$A$1:$C$150, 3, 0))))</f>
        <v/>
      </c>
      <c r="F164" s="23"/>
      <c r="G164" s="24" t="str">
        <f aca="true">IF(J164="","",(INDIRECT("N" &amp; ROW() - 1) - N164))</f>
        <v/>
      </c>
      <c r="H164" s="25" t="str">
        <f aca="true">IF(J164 = "-", INDIRECT("D" &amp; ROW() - 1) * 1890,"")</f>
        <v/>
      </c>
      <c r="I164" s="25" t="str">
        <f aca="true">IF(J164 = "-", INDIRECT("C" &amp; ROW() - 1) ,"")</f>
        <v/>
      </c>
      <c r="R164" s="26" t="str">
        <f aca="true">IF(Q164 = "", "", Q164 / INDIRECT("D" &amp; ROW() - 1) )</f>
        <v/>
      </c>
      <c r="S164" s="26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8" t="str">
        <f aca="false">IF(D165="","",VLOOKUP(D165, 'SKU Маскарпоне'!$A$1:$B$150, 2, 0))</f>
        <v/>
      </c>
      <c r="C165" s="18" t="str">
        <f aca="false">IF(D165="","",VLOOKUP(D165, 'SKU Маскарпоне'!$A$1:$B$150, 3, 0))</f>
        <v/>
      </c>
      <c r="E165" s="19" t="str">
        <f aca="false">IF(D165="-", "-", IF(D165="", "", INT(F165*VLOOKUP(D165, 'SKU Маскарпоне'!$A$1:$C$150, 3, 0))))</f>
        <v/>
      </c>
      <c r="F165" s="23"/>
      <c r="G165" s="24" t="str">
        <f aca="true">IF(J165="","",(INDIRECT("N" &amp; ROW() - 1) - N165))</f>
        <v/>
      </c>
      <c r="H165" s="25" t="str">
        <f aca="true">IF(J165 = "-", INDIRECT("D" &amp; ROW() - 1) * 1890,"")</f>
        <v/>
      </c>
      <c r="I165" s="25" t="str">
        <f aca="true">IF(J165 = "-", INDIRECT("C" &amp; ROW() - 1) ,"")</f>
        <v/>
      </c>
      <c r="R165" s="26" t="str">
        <f aca="true">IF(Q165 = "", "", Q165 / INDIRECT("D" &amp; ROW() - 1) )</f>
        <v/>
      </c>
      <c r="S165" s="26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8" t="str">
        <f aca="false">IF(D166="","",VLOOKUP(D166, 'SKU Маскарпоне'!$A$1:$B$150, 2, 0))</f>
        <v/>
      </c>
      <c r="C166" s="18" t="str">
        <f aca="false">IF(D166="","",VLOOKUP(D166, 'SKU Маскарпоне'!$A$1:$B$150, 3, 0))</f>
        <v/>
      </c>
      <c r="E166" s="19" t="str">
        <f aca="false">IF(D166="-", "-", IF(D166="", "", INT(F166*VLOOKUP(D166, 'SKU Маскарпоне'!$A$1:$C$150, 3, 0))))</f>
        <v/>
      </c>
      <c r="F166" s="23"/>
      <c r="G166" s="24" t="str">
        <f aca="true">IF(J166="","",(INDIRECT("N" &amp; ROW() - 1) - N166))</f>
        <v/>
      </c>
      <c r="I166" s="25" t="str">
        <f aca="true">IF(J166 = "-", INDIRECT("C" &amp; ROW() - 1) ,"")</f>
        <v/>
      </c>
      <c r="R166" s="26" t="str">
        <f aca="true">IF(Q166 = "", "", Q166 / INDIRECT("D" &amp; ROW() - 1) )</f>
        <v/>
      </c>
      <c r="S166" s="26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8" t="str">
        <f aca="false">IF(D167="","",VLOOKUP(D167, 'SKU Маскарпоне'!$A$1:$B$150, 2, 0))</f>
        <v/>
      </c>
      <c r="C167" s="18" t="str">
        <f aca="false">IF(D167="","",VLOOKUP(D167, 'SKU Маскарпоне'!$A$1:$B$150, 3, 0))</f>
        <v/>
      </c>
      <c r="E167" s="19" t="str">
        <f aca="false">IF(D167="-", "-", IF(D167="", "", INT(F167*VLOOKUP(D167, 'SKU Маскарпоне'!$A$1:$C$150, 3, 0))))</f>
        <v/>
      </c>
      <c r="F167" s="23"/>
      <c r="G167" s="24" t="str">
        <f aca="true">IF(J167="","",(INDIRECT("N" &amp; ROW() - 1) - N167))</f>
        <v/>
      </c>
      <c r="I167" s="25" t="str">
        <f aca="true">IF(J167 = "-", INDIRECT("C" &amp; ROW() - 1) ,"")</f>
        <v/>
      </c>
      <c r="R167" s="26" t="str">
        <f aca="true">IF(Q167 = "", "", Q167 / INDIRECT("D" &amp; ROW() - 1) )</f>
        <v/>
      </c>
      <c r="S167" s="26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8" t="str">
        <f aca="false">IF(D168="","",VLOOKUP(D168, 'SKU Маскарпоне'!$A$1:$B$150, 2, 0))</f>
        <v/>
      </c>
      <c r="C168" s="18" t="str">
        <f aca="false">IF(D168="","",VLOOKUP(D168, 'SKU Маскарпоне'!$A$1:$B$150, 3, 0))</f>
        <v/>
      </c>
      <c r="E168" s="19" t="str">
        <f aca="false">IF(D168="-", "-", IF(D168="", "", INT(F168*VLOOKUP(D168, 'SKU Маскарпоне'!$A$1:$C$150, 3, 0))))</f>
        <v/>
      </c>
      <c r="F168" s="23"/>
      <c r="G168" s="24" t="str">
        <f aca="true">IF(J168="","",(INDIRECT("N" &amp; ROW() - 1) - N168))</f>
        <v/>
      </c>
      <c r="I168" s="25" t="str">
        <f aca="true">IF(J168 = "-", INDIRECT("C" &amp; ROW() - 1) ,"")</f>
        <v/>
      </c>
      <c r="R168" s="26" t="str">
        <f aca="true">IF(Q168 = "", "", Q168 / INDIRECT("D" &amp; ROW() - 1) )</f>
        <v/>
      </c>
      <c r="S168" s="26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8" t="str">
        <f aca="false">IF(D169="","",VLOOKUP(D169, 'SKU Маскарпоне'!$A$1:$B$150, 2, 0))</f>
        <v/>
      </c>
      <c r="C169" s="18" t="str">
        <f aca="false">IF(D169="","",VLOOKUP(D169, 'SKU Маскарпоне'!$A$1:$B$150, 3, 0))</f>
        <v/>
      </c>
      <c r="E169" s="19" t="str">
        <f aca="false">IF(D169="-", "-", IF(D169="", "", INT(F169*VLOOKUP(D169, 'SKU Маскарпоне'!$A$1:$C$150, 3, 0))))</f>
        <v/>
      </c>
      <c r="F169" s="23"/>
      <c r="G169" s="24" t="str">
        <f aca="true">IF(J169="","",(INDIRECT("N" &amp; ROW() - 1) - N169))</f>
        <v/>
      </c>
      <c r="I169" s="25" t="str">
        <f aca="true">IF(J169 = "-", INDIRECT("C" &amp; ROW() - 1) ,"")</f>
        <v/>
      </c>
      <c r="R169" s="26" t="str">
        <f aca="true">IF(Q169 = "", "", Q169 / INDIRECT("D" &amp; ROW() - 1) )</f>
        <v/>
      </c>
      <c r="S169" s="26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8" t="str">
        <f aca="false">IF(D170="","",VLOOKUP(D170, 'SKU Маскарпоне'!$A$1:$B$150, 2, 0))</f>
        <v/>
      </c>
      <c r="C170" s="18" t="str">
        <f aca="false">IF(D170="","",VLOOKUP(D170, 'SKU Маскарпоне'!$A$1:$B$150, 3, 0))</f>
        <v/>
      </c>
      <c r="E170" s="19" t="str">
        <f aca="false">IF(D170="-", "-", IF(D170="", "", INT(F170*VLOOKUP(D170, 'SKU Маскарпоне'!$A$1:$C$150, 3, 0))))</f>
        <v/>
      </c>
      <c r="F170" s="23"/>
      <c r="G170" s="24" t="str">
        <f aca="true">IF(J170="","",(INDIRECT("N" &amp; ROW() - 1) - N170))</f>
        <v/>
      </c>
      <c r="I170" s="25" t="str">
        <f aca="true">IF(J170 = "-", INDIRECT("C" &amp; ROW() - 1) ,"")</f>
        <v/>
      </c>
      <c r="R170" s="26" t="str">
        <f aca="true">IF(Q170 = "", "", Q170 / INDIRECT("D" &amp; ROW() - 1) )</f>
        <v/>
      </c>
      <c r="S170" s="26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8" t="str">
        <f aca="false">IF(D171="","",VLOOKUP(D171, 'SKU Маскарпоне'!$A$1:$B$150, 2, 0))</f>
        <v/>
      </c>
      <c r="C171" s="18" t="str">
        <f aca="false">IF(D171="","",VLOOKUP(D171, 'SKU Маскарпоне'!$A$1:$B$150, 3, 0))</f>
        <v/>
      </c>
      <c r="E171" s="19" t="str">
        <f aca="false">IF(D171="-", "-", IF(D171="", "", INT(F171*VLOOKUP(D171, 'SKU Маскарпоне'!$A$1:$C$150, 3, 0))))</f>
        <v/>
      </c>
      <c r="F171" s="23"/>
      <c r="G171" s="24" t="str">
        <f aca="true">IF(J171="","",(INDIRECT("N" &amp; ROW() - 1) - N171))</f>
        <v/>
      </c>
      <c r="I171" s="25" t="str">
        <f aca="true">IF(J171 = "-", INDIRECT("C" &amp; ROW() - 1) ,"")</f>
        <v/>
      </c>
      <c r="R171" s="26" t="str">
        <f aca="true">IF(Q171 = "", "", Q171 / INDIRECT("D" &amp; ROW() - 1) )</f>
        <v/>
      </c>
      <c r="S171" s="26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8" t="str">
        <f aca="false">IF(D172="","",VLOOKUP(D172, 'SKU Маскарпоне'!$A$1:$B$150, 2, 0))</f>
        <v/>
      </c>
      <c r="C172" s="18" t="str">
        <f aca="false">IF(D172="","",VLOOKUP(D172, 'SKU Маскарпоне'!$A$1:$B$150, 3, 0))</f>
        <v/>
      </c>
      <c r="E172" s="19" t="str">
        <f aca="false">IF(D172="-", "-", IF(D172="", "", INT(F172*VLOOKUP(D172, 'SKU Маскарпоне'!$A$1:$C$150, 3, 0))))</f>
        <v/>
      </c>
      <c r="F172" s="23"/>
      <c r="G172" s="24" t="str">
        <f aca="true">IF(J172="","",(INDIRECT("N" &amp; ROW() - 1) - N172))</f>
        <v/>
      </c>
      <c r="I172" s="25" t="str">
        <f aca="true">IF(J172 = "-", INDIRECT("C" &amp; ROW() - 1) ,"")</f>
        <v/>
      </c>
      <c r="R172" s="26" t="str">
        <f aca="true">IF(Q172 = "", "", Q172 / INDIRECT("D" &amp; ROW() - 1) )</f>
        <v/>
      </c>
      <c r="S172" s="26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8" t="str">
        <f aca="false">IF(D173="","",VLOOKUP(D173, 'SKU Маскарпоне'!$A$1:$B$150, 2, 0))</f>
        <v/>
      </c>
      <c r="C173" s="18" t="str">
        <f aca="false">IF(D173="","",VLOOKUP(D173, 'SKU Маскарпоне'!$A$1:$B$150, 3, 0))</f>
        <v/>
      </c>
      <c r="E173" s="19" t="str">
        <f aca="false">IF(D173="-", "-", IF(D173="", "", INT(F173*VLOOKUP(D173, 'SKU Маскарпоне'!$A$1:$C$150, 3, 0))))</f>
        <v/>
      </c>
      <c r="F173" s="23"/>
      <c r="G173" s="24" t="str">
        <f aca="true">IF(J173="","",(INDIRECT("N" &amp; ROW() - 1) - N173))</f>
        <v/>
      </c>
      <c r="I173" s="25" t="str">
        <f aca="true">IF(J173 = "-", INDIRECT("C" &amp; ROW() - 1) ,"")</f>
        <v/>
      </c>
      <c r="R173" s="26" t="str">
        <f aca="true">IF(Q173 = "", "", Q173 / INDIRECT("D" &amp; ROW() - 1) )</f>
        <v/>
      </c>
      <c r="S173" s="26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8" t="str">
        <f aca="false">IF(D174="","",VLOOKUP(D174, 'SKU Маскарпоне'!$A$1:$B$150, 2, 0))</f>
        <v/>
      </c>
      <c r="C174" s="18" t="str">
        <f aca="false">IF(D174="","",VLOOKUP(D174, 'SKU Маскарпоне'!$A$1:$B$150, 3, 0))</f>
        <v/>
      </c>
      <c r="E174" s="19" t="str">
        <f aca="false">IF(D174="-", "-", IF(D174="", "", INT(F174*VLOOKUP(D174, 'SKU Маскарпоне'!$A$1:$C$150, 3, 0))))</f>
        <v/>
      </c>
      <c r="F174" s="23"/>
      <c r="G174" s="24" t="str">
        <f aca="true">IF(J174="","",(INDIRECT("N" &amp; ROW() - 1) - N174))</f>
        <v/>
      </c>
      <c r="I174" s="25" t="str">
        <f aca="true">IF(J174 = "-", INDIRECT("C" &amp; ROW() - 1) ,"")</f>
        <v/>
      </c>
      <c r="R174" s="26" t="str">
        <f aca="true">IF(Q174 = "", "", Q174 / INDIRECT("D" &amp; ROW() - 1) )</f>
        <v/>
      </c>
      <c r="S174" s="26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8" t="str">
        <f aca="false">IF(D175="","",VLOOKUP(D175, 'SKU Маскарпоне'!$A$1:$B$150, 2, 0))</f>
        <v/>
      </c>
      <c r="C175" s="18" t="str">
        <f aca="false">IF(D175="","",VLOOKUP(D175, 'SKU Маскарпоне'!$A$1:$B$150, 3, 0))</f>
        <v/>
      </c>
      <c r="E175" s="19" t="str">
        <f aca="false">IF(D175="-", "-", IF(D175="", "", INT(F175*VLOOKUP(D175, 'SKU Маскарпоне'!$A$1:$C$150, 3, 0))))</f>
        <v/>
      </c>
      <c r="F175" s="23"/>
      <c r="G175" s="24" t="str">
        <f aca="true">IF(J175="","",(INDIRECT("N" &amp; ROW() - 1) - N175))</f>
        <v/>
      </c>
      <c r="I175" s="25" t="str">
        <f aca="true">IF(J175 = "-", INDIRECT("C" &amp; ROW() - 1) ,"")</f>
        <v/>
      </c>
      <c r="R175" s="26" t="str">
        <f aca="true">IF(Q175 = "", "", Q175 / INDIRECT("D" &amp; ROW() - 1) )</f>
        <v/>
      </c>
      <c r="S175" s="26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8" t="str">
        <f aca="false">IF(D176="","",VLOOKUP(D176, 'SKU Маскарпоне'!$A$1:$B$150, 2, 0))</f>
        <v/>
      </c>
      <c r="C176" s="18" t="str">
        <f aca="false">IF(D176="","",VLOOKUP(D176, 'SKU Маскарпоне'!$A$1:$B$150, 3, 0))</f>
        <v/>
      </c>
      <c r="E176" s="19" t="str">
        <f aca="false">IF(D176="-", "-", IF(D176="", "", INT(F176*VLOOKUP(D176, 'SKU Маскарпоне'!$A$1:$C$150, 3, 0))))</f>
        <v/>
      </c>
      <c r="F176" s="23"/>
      <c r="G176" s="24" t="str">
        <f aca="true">IF(J176="","",(INDIRECT("N" &amp; ROW() - 1) - N176))</f>
        <v/>
      </c>
      <c r="I176" s="25" t="str">
        <f aca="true">IF(J176 = "-", INDIRECT("C" &amp; ROW() - 1) ,"")</f>
        <v/>
      </c>
      <c r="R176" s="26" t="str">
        <f aca="true">IF(Q176 = "", "", Q176 / INDIRECT("D" &amp; ROW() - 1) )</f>
        <v/>
      </c>
      <c r="S176" s="26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8" t="str">
        <f aca="false">IF(D177="","",VLOOKUP(D177, 'SKU Маскарпоне'!$A$1:$B$150, 2, 0))</f>
        <v/>
      </c>
      <c r="C177" s="18" t="str">
        <f aca="false">IF(D177="","",VLOOKUP(D177, 'SKU Маскарпоне'!$A$1:$B$150, 3, 0))</f>
        <v/>
      </c>
      <c r="E177" s="19" t="str">
        <f aca="false">IF(D177="-", "-", IF(D177="", "", INT(F177*VLOOKUP(D177, 'SKU Маскарпоне'!$A$1:$C$150, 3, 0))))</f>
        <v/>
      </c>
      <c r="F177" s="23"/>
      <c r="G177" s="24" t="str">
        <f aca="true">IF(J177="","",(INDIRECT("N" &amp; ROW() - 1) - N177))</f>
        <v/>
      </c>
      <c r="I177" s="25" t="str">
        <f aca="true">IF(J177 = "-", INDIRECT("C" &amp; ROW() - 1) ,"")</f>
        <v/>
      </c>
      <c r="R177" s="26" t="str">
        <f aca="true">IF(Q177 = "", "", Q177 / INDIRECT("D" &amp; ROW() - 1) )</f>
        <v/>
      </c>
      <c r="S177" s="26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8" t="str">
        <f aca="false">IF(D178="","",VLOOKUP(D178, 'SKU Маскарпоне'!$A$1:$B$150, 2, 0))</f>
        <v/>
      </c>
      <c r="C178" s="18" t="str">
        <f aca="false">IF(D178="","",VLOOKUP(D178, 'SKU Маскарпоне'!$A$1:$B$150, 3, 0))</f>
        <v/>
      </c>
      <c r="E178" s="19" t="str">
        <f aca="false">IF(D178="-", "-", IF(D178="", "", INT(F178*VLOOKUP(D178, 'SKU Маскарпоне'!$A$1:$C$150, 3, 0))))</f>
        <v/>
      </c>
      <c r="F178" s="23"/>
      <c r="G178" s="24" t="str">
        <f aca="true">IF(J178="","",(INDIRECT("N" &amp; ROW() - 1) - N178))</f>
        <v/>
      </c>
      <c r="I178" s="25" t="str">
        <f aca="true">IF(J178 = "-", INDIRECT("C" &amp; ROW() - 1) ,"")</f>
        <v/>
      </c>
      <c r="R178" s="26" t="str">
        <f aca="true">IF(Q178 = "", "", Q178 / INDIRECT("D" &amp; ROW() - 1) )</f>
        <v/>
      </c>
      <c r="S178" s="26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8" t="str">
        <f aca="false">IF(D179="","",VLOOKUP(D179, 'SKU Маскарпоне'!$A$1:$B$150, 2, 0))</f>
        <v/>
      </c>
      <c r="C179" s="18" t="str">
        <f aca="false">IF(D179="","",VLOOKUP(D179, 'SKU Маскарпоне'!$A$1:$B$150, 3, 0))</f>
        <v/>
      </c>
      <c r="E179" s="19" t="str">
        <f aca="false">IF(D179="-", "-", IF(D179="", "", INT(F179*VLOOKUP(D179, 'SKU Маскарпоне'!$A$1:$C$150, 3, 0))))</f>
        <v/>
      </c>
      <c r="F179" s="23"/>
      <c r="G179" s="24" t="str">
        <f aca="true">IF(J179="","",(INDIRECT("N" &amp; ROW() - 1) - N179))</f>
        <v/>
      </c>
      <c r="I179" s="25" t="str">
        <f aca="true">IF(J179 = "-", INDIRECT("C" &amp; ROW() - 1) ,"")</f>
        <v/>
      </c>
      <c r="R179" s="26" t="str">
        <f aca="true">IF(Q179 = "", "", Q179 / INDIRECT("D" &amp; ROW() - 1) )</f>
        <v/>
      </c>
      <c r="S179" s="26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8" t="str">
        <f aca="false">IF(D180="","",VLOOKUP(D180, 'SKU Маскарпоне'!$A$1:$B$150, 2, 0))</f>
        <v/>
      </c>
      <c r="C180" s="18" t="str">
        <f aca="false">IF(D180="","",VLOOKUP(D180, 'SKU Маскарпоне'!$A$1:$B$150, 3, 0))</f>
        <v/>
      </c>
      <c r="E180" s="19" t="str">
        <f aca="false">IF(D180="-", "-", IF(D180="", "", F180*VLOOKUP(D180, 'SKU Маскарпоне'!$A$1:$C$150, 3, 0)))</f>
        <v/>
      </c>
      <c r="F180" s="23"/>
      <c r="G180" s="24" t="str">
        <f aca="true">IF(J180="","",(INDIRECT("N" &amp; ROW() - 1) - N180))</f>
        <v/>
      </c>
      <c r="I180" s="25" t="str">
        <f aca="true">IF(J180 = "-", INDIRECT("C" &amp; ROW() - 1) ,"")</f>
        <v/>
      </c>
      <c r="R180" s="26" t="str">
        <f aca="true">IF(Q180 = "", "", Q180 / INDIRECT("D" &amp; ROW() - 1) )</f>
        <v/>
      </c>
      <c r="S180" s="26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8" t="str">
        <f aca="false">IF(D181="","",VLOOKUP(D181, 'SKU Маскарпоне'!$A$1:$B$150, 2, 0))</f>
        <v/>
      </c>
      <c r="C181" s="18" t="str">
        <f aca="false">IF(D181="","",VLOOKUP(D181, 'SKU Маскарпоне'!$A$1:$B$150, 3, 0))</f>
        <v/>
      </c>
      <c r="E181" s="19" t="str">
        <f aca="false">IF(D181="-", "-", IF(D181="", "", F181*VLOOKUP(D181, 'SKU Маскарпоне'!$A$1:$C$150, 3, 0)))</f>
        <v/>
      </c>
      <c r="F181" s="23"/>
      <c r="G181" s="24" t="str">
        <f aca="true">IF(J181="","",(INDIRECT("N" &amp; ROW() - 1) - N181))</f>
        <v/>
      </c>
      <c r="I181" s="25" t="str">
        <f aca="true">IF(J181 = "-", INDIRECT("C" &amp; ROW() - 1) ,"")</f>
        <v/>
      </c>
      <c r="R181" s="26" t="str">
        <f aca="true">IF(Q181 = "", "", Q181 / INDIRECT("D" &amp; ROW() - 1) )</f>
        <v/>
      </c>
      <c r="S181" s="26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8" t="str">
        <f aca="false">IF(D182="","",VLOOKUP(D182, 'SKU Маскарпоне'!$A$1:$B$150, 2, 0))</f>
        <v/>
      </c>
      <c r="C182" s="18" t="str">
        <f aca="false">IF(D182="","",VLOOKUP(D182, 'SKU Маскарпоне'!$A$1:$B$150, 3, 0))</f>
        <v/>
      </c>
      <c r="E182" s="19" t="str">
        <f aca="false">IF(D182="-", "-", IF(D182="", "", F182*VLOOKUP(D182, 'SKU Маскарпоне'!$A$1:$C$150, 3, 0)))</f>
        <v/>
      </c>
      <c r="F182" s="23"/>
      <c r="G182" s="24" t="str">
        <f aca="true">IF(J182="","",(INDIRECT("N" &amp; ROW() - 1) - N182))</f>
        <v/>
      </c>
      <c r="I182" s="25" t="str">
        <f aca="true">IF(J182 = "-", INDIRECT("C" &amp; ROW() - 1) ,"")</f>
        <v/>
      </c>
      <c r="R182" s="26" t="str">
        <f aca="true">IF(Q182 = "", "", Q182 / INDIRECT("D" &amp; ROW() - 1) )</f>
        <v/>
      </c>
      <c r="S182" s="26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8" t="str">
        <f aca="false">IF(D183="","",VLOOKUP(D183, 'SKU Маскарпоне'!$A$1:$B$150, 2, 0))</f>
        <v/>
      </c>
      <c r="C183" s="18" t="str">
        <f aca="false">IF(D183="","",VLOOKUP(D183, 'SKU Маскарпоне'!$A$1:$B$150, 3, 0))</f>
        <v/>
      </c>
      <c r="E183" s="19" t="str">
        <f aca="false">IF(D183="-", "-", IF(D183="", "", F183*VLOOKUP(D183, 'SKU Маскарпоне'!$A$1:$C$150, 3, 0)))</f>
        <v/>
      </c>
      <c r="F183" s="23"/>
      <c r="G183" s="24" t="str">
        <f aca="true">IF(J183="","",(INDIRECT("N" &amp; ROW() - 1) - N183))</f>
        <v/>
      </c>
      <c r="I183" s="25" t="str">
        <f aca="true">IF(J183 = "-", INDIRECT("C" &amp; ROW() - 1) ,"")</f>
        <v/>
      </c>
      <c r="R183" s="26" t="str">
        <f aca="true">IF(Q183 = "", "", Q183 / INDIRECT("D" &amp; ROW() - 1) )</f>
        <v/>
      </c>
      <c r="S183" s="26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8" t="str">
        <f aca="false">IF(D184="","",VLOOKUP(D184, 'SKU Маскарпоне'!$A$1:$B$150, 2, 0))</f>
        <v/>
      </c>
      <c r="C184" s="18" t="str">
        <f aca="false">IF(D184="","",VLOOKUP(D184, 'SKU Маскарпоне'!$A$1:$B$150, 3, 0))</f>
        <v/>
      </c>
      <c r="E184" s="19" t="str">
        <f aca="false">IF(D184="-", "-", IF(D184="", "", F184*VLOOKUP(D184, 'SKU Маскарпоне'!$A$1:$C$150, 3, 0)))</f>
        <v/>
      </c>
      <c r="F184" s="23"/>
      <c r="G184" s="24" t="str">
        <f aca="true">IF(J184="","",(INDIRECT("N" &amp; ROW() - 1) - N184))</f>
        <v/>
      </c>
      <c r="I184" s="25" t="str">
        <f aca="true">IF(J184 = "-", INDIRECT("C" &amp; ROW() - 1) ,"")</f>
        <v/>
      </c>
      <c r="R184" s="26" t="str">
        <f aca="true">IF(Q184 = "", "", Q184 / INDIRECT("D" &amp; ROW() - 1) )</f>
        <v/>
      </c>
      <c r="S184" s="26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8" t="str">
        <f aca="false">IF(D185="","",VLOOKUP(D185, 'SKU Маскарпоне'!$A$1:$B$150, 2, 0))</f>
        <v/>
      </c>
      <c r="C185" s="18" t="str">
        <f aca="false">IF(D185="","",VLOOKUP(D185, 'SKU Маскарпоне'!$A$1:$B$150, 3, 0))</f>
        <v/>
      </c>
      <c r="E185" s="19" t="str">
        <f aca="false">IF(D185="-", "-", IF(D185="", "", F185*VLOOKUP(D185, 'SKU Маскарпоне'!$A$1:$C$150, 3, 0)))</f>
        <v/>
      </c>
      <c r="F185" s="23"/>
      <c r="G185" s="24" t="str">
        <f aca="true">IF(J185="","",(INDIRECT("N" &amp; ROW() - 1) - N185))</f>
        <v/>
      </c>
      <c r="I185" s="25" t="str">
        <f aca="true">IF(J185 = "-", INDIRECT("C" &amp; ROW() - 1) ,"")</f>
        <v/>
      </c>
      <c r="R185" s="26"/>
      <c r="S185" s="26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8" t="str">
        <f aca="false">IF(D186="","",VLOOKUP(D186, 'SKU Маскарпоне'!$A$1:$B$150, 2, 0))</f>
        <v/>
      </c>
      <c r="C186" s="18" t="str">
        <f aca="false">IF(D186="","",VLOOKUP(D186, 'SKU Маскарпоне'!$A$1:$B$150, 3, 0))</f>
        <v/>
      </c>
      <c r="E186" s="19" t="str">
        <f aca="false">IF(D186="-", "-", IF(D186="", "", F186*VLOOKUP(D186, 'SKU Маскарпоне'!$A$1:$C$150, 3, 0)))</f>
        <v/>
      </c>
      <c r="F186" s="23"/>
      <c r="G186" s="24" t="str">
        <f aca="true">IF(J186="","",(INDIRECT("N" &amp; ROW() - 1) - N186))</f>
        <v/>
      </c>
      <c r="I186" s="25" t="str">
        <f aca="true">IF(J186 = "-", INDIRECT("C" &amp; ROW() - 1) ,"")</f>
        <v/>
      </c>
      <c r="R186" s="26"/>
      <c r="S186" s="26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8" t="str">
        <f aca="false">IF(D187="","",VLOOKUP(D187, 'SKU Маскарпоне'!$A$1:$B$150, 2, 0))</f>
        <v/>
      </c>
      <c r="C187" s="18" t="str">
        <f aca="false">IF(D187="","",VLOOKUP(D187, 'SKU Маскарпоне'!$A$1:$B$150, 3, 0))</f>
        <v/>
      </c>
      <c r="E187" s="19" t="str">
        <f aca="false">IF(D187="-", "-", IF(D187="", "", F187*VLOOKUP(D187, 'SKU Маскарпоне'!$A$1:$C$150, 3, 0)))</f>
        <v/>
      </c>
      <c r="F187" s="23"/>
      <c r="G187" s="24" t="str">
        <f aca="true">IF(J187="","",(INDIRECT("N" &amp; ROW() - 1) - N187))</f>
        <v/>
      </c>
      <c r="I187" s="25" t="str">
        <f aca="true">IF(J187 = "-", INDIRECT("C" &amp; ROW() - 1) ,"")</f>
        <v/>
      </c>
      <c r="R187" s="26"/>
      <c r="S187" s="26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8" t="str">
        <f aca="false">IF(D188="","",VLOOKUP(D188, 'SKU Маскарпоне'!$A$1:$B$150, 2, 0))</f>
        <v/>
      </c>
      <c r="C188" s="18" t="str">
        <f aca="false">IF(D188="","",VLOOKUP(D188, 'SKU Маскарпоне'!$A$1:$B$150, 3, 0))</f>
        <v/>
      </c>
      <c r="E188" s="19" t="str">
        <f aca="false">IF(D188="-", "-", IF(D188="", "", F188*VLOOKUP(D188, 'SKU Маскарпоне'!$A$1:$C$150, 3, 0)))</f>
        <v/>
      </c>
      <c r="F188" s="23"/>
      <c r="G188" s="24" t="str">
        <f aca="true">IF(J188="","",(INDIRECT("N" &amp; ROW() - 1) - N188))</f>
        <v/>
      </c>
      <c r="I188" s="25" t="str">
        <f aca="true">IF(J188 = "-", INDIRECT("C" &amp; ROW() - 1) ,"")</f>
        <v/>
      </c>
      <c r="R188" s="26"/>
      <c r="S188" s="26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8" t="str">
        <f aca="false">IF(D189="","",VLOOKUP(D189, 'SKU Маскарпоне'!$A$1:$B$150, 2, 0))</f>
        <v/>
      </c>
      <c r="C189" s="18" t="str">
        <f aca="false">IF(D189="","",VLOOKUP(D189, 'SKU Маскарпоне'!$A$1:$B$150, 3, 0))</f>
        <v/>
      </c>
      <c r="E189" s="19" t="str">
        <f aca="false">IF(D189="-", "-", IF(D189="", "", F189*VLOOKUP(D189, 'SKU Маскарпоне'!$A$1:$C$150, 3, 0)))</f>
        <v/>
      </c>
      <c r="F189" s="23"/>
      <c r="G189" s="24" t="str">
        <f aca="true">IF(J189="","",(INDIRECT("N" &amp; ROW() - 1) - N189))</f>
        <v/>
      </c>
      <c r="I189" s="25" t="str">
        <f aca="true">IF(J189 = "-", INDIRECT("C" &amp; ROW() - 1) ,"")</f>
        <v/>
      </c>
      <c r="R189" s="26"/>
      <c r="S189" s="26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8" t="str">
        <f aca="false">IF(D190="","",VLOOKUP(D190, 'SKU Маскарпоне'!$A$1:$B$150, 2, 0))</f>
        <v/>
      </c>
      <c r="C190" s="18" t="str">
        <f aca="false">IF(D190="","",VLOOKUP(D190, 'SKU Маскарпоне'!$A$1:$B$150, 3, 0))</f>
        <v/>
      </c>
      <c r="E190" s="19" t="str">
        <f aca="false">IF(D190="-", "-", IF(D190="", "", F190*VLOOKUP(D190, 'SKU Маскарпоне'!$A$1:$C$150, 3, 0)))</f>
        <v/>
      </c>
      <c r="F190" s="23"/>
      <c r="G190" s="24" t="str">
        <f aca="true">IF(J190="","",(INDIRECT("N" &amp; ROW() - 1) - N190))</f>
        <v/>
      </c>
      <c r="I190" s="25" t="str">
        <f aca="true">IF(J190 = "-", INDIRECT("C" &amp; ROW() - 1) ,"")</f>
        <v/>
      </c>
      <c r="R190" s="26"/>
      <c r="S190" s="26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8" t="str">
        <f aca="false">IF(D191="","",VLOOKUP(D191, 'SKU Маскарпоне'!$A$1:$B$150, 2, 0))</f>
        <v/>
      </c>
      <c r="C191" s="18" t="str">
        <f aca="false">IF(D191="","",VLOOKUP(D191, 'SKU Маскарпоне'!$A$1:$B$150, 3, 0))</f>
        <v/>
      </c>
      <c r="E191" s="19" t="str">
        <f aca="false">IF(D191="-", "-", IF(D191="", "", F191*VLOOKUP(D191, 'SKU Маскарпоне'!$A$1:$C$150, 3, 0)))</f>
        <v/>
      </c>
      <c r="F191" s="23"/>
      <c r="G191" s="24" t="str">
        <f aca="true">IF(J191="","",(INDIRECT("N" &amp; ROW() - 1) - N191))</f>
        <v/>
      </c>
      <c r="I191" s="25" t="str">
        <f aca="true">IF(J191 = "-", INDIRECT("C" &amp; ROW() - 1) ,"")</f>
        <v/>
      </c>
      <c r="R191" s="26"/>
      <c r="S191" s="26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8" t="str">
        <f aca="false">IF(D192="","",VLOOKUP(D192, 'SKU Маскарпоне'!$A$1:$B$150, 2, 0))</f>
        <v/>
      </c>
      <c r="C192" s="18" t="str">
        <f aca="false">IF(D192="","",VLOOKUP(D192, 'SKU Маскарпоне'!$A$1:$B$150, 3, 0))</f>
        <v/>
      </c>
      <c r="E192" s="19" t="str">
        <f aca="false">IF(D192="-", "-", IF(D192="", "", F192*VLOOKUP(D192, 'SKU Маскарпоне'!$A$1:$C$150, 3, 0)))</f>
        <v/>
      </c>
      <c r="F192" s="23"/>
      <c r="G192" s="24" t="str">
        <f aca="true">IF(J192="","",(INDIRECT("N" &amp; ROW() - 1) - N192))</f>
        <v/>
      </c>
      <c r="I192" s="25" t="str">
        <f aca="true">IF(J192 = "-", INDIRECT("C" &amp; ROW() - 1) ,"")</f>
        <v/>
      </c>
      <c r="R192" s="26"/>
      <c r="S192" s="26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8" t="str">
        <f aca="false">IF(D193="","",VLOOKUP(D193, 'SKU Маскарпоне'!$A$1:$B$150, 2, 0))</f>
        <v/>
      </c>
      <c r="C193" s="18" t="str">
        <f aca="false">IF(D193="","",VLOOKUP(D193, 'SKU Маскарпоне'!$A$1:$B$150, 3, 0))</f>
        <v/>
      </c>
      <c r="E193" s="19" t="str">
        <f aca="false">IF(D193="-", "-", IF(D193="", "", F193*VLOOKUP(D193, 'SKU Маскарпоне'!$A$1:$C$150, 3, 0)))</f>
        <v/>
      </c>
      <c r="F193" s="23"/>
      <c r="G193" s="24" t="str">
        <f aca="true">IF(J193="","",(INDIRECT("N" &amp; ROW() - 1) - N193))</f>
        <v/>
      </c>
      <c r="I193" s="25" t="str">
        <f aca="true">IF(J193 = "-", INDIRECT("C" &amp; ROW() - 1) ,"")</f>
        <v/>
      </c>
      <c r="R193" s="26"/>
      <c r="S193" s="26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8" t="str">
        <f aca="false">IF(D194="","",VLOOKUP(D194, 'SKU Маскарпоне'!$A$1:$B$150, 2, 0))</f>
        <v/>
      </c>
      <c r="C194" s="18" t="str">
        <f aca="false">IF(D194="","",VLOOKUP(D194, 'SKU Маскарпоне'!$A$1:$B$150, 3, 0))</f>
        <v/>
      </c>
      <c r="E194" s="19" t="str">
        <f aca="false">IF(D194="-", "-", IF(D194="", "", F194*VLOOKUP(D194, 'SKU Маскарпоне'!$A$1:$C$150, 3, 0)))</f>
        <v/>
      </c>
      <c r="F194" s="23"/>
      <c r="G194" s="24" t="str">
        <f aca="true">IF(J194="","",(INDIRECT("N" &amp; ROW() - 1) - N194))</f>
        <v/>
      </c>
      <c r="I194" s="25" t="str">
        <f aca="true">IF(J194 = "-", INDIRECT("C" &amp; ROW() - 1) ,"")</f>
        <v/>
      </c>
      <c r="R194" s="26"/>
      <c r="S194" s="26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8" t="str">
        <f aca="false">IF(D195="","",VLOOKUP(D195, 'SKU Маскарпоне'!$A$1:$B$150, 2, 0))</f>
        <v/>
      </c>
      <c r="C195" s="18" t="str">
        <f aca="false">IF(D195="","",VLOOKUP(D195, 'SKU Маскарпоне'!$A$1:$B$150, 3, 0))</f>
        <v/>
      </c>
      <c r="E195" s="19" t="str">
        <f aca="false">IF(D195="-", "-", IF(D195="", "", F195*VLOOKUP(D195, 'SKU Маскарпоне'!$A$1:$C$150, 3, 0)))</f>
        <v/>
      </c>
      <c r="F195" s="23"/>
      <c r="G195" s="24" t="str">
        <f aca="true">IF(J195="","",(INDIRECT("N" &amp; ROW() - 1) - N195))</f>
        <v/>
      </c>
      <c r="I195" s="25" t="str">
        <f aca="true">IF(J195 = "-", INDIRECT("C" &amp; ROW() - 1) ,"")</f>
        <v/>
      </c>
      <c r="R195" s="26"/>
      <c r="S195" s="26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8" t="str">
        <f aca="false">IF(D196="","",VLOOKUP(D196, 'SKU Маскарпоне'!$A$1:$B$150, 2, 0))</f>
        <v/>
      </c>
      <c r="C196" s="18" t="str">
        <f aca="false">IF(D196="","",VLOOKUP(D196, 'SKU Маскарпоне'!$A$1:$B$150, 3, 0))</f>
        <v/>
      </c>
      <c r="E196" s="19" t="str">
        <f aca="false">IF(D196="-", "-", IF(D196="", "", F196*VLOOKUP(D196, 'SKU Маскарпоне'!$A$1:$C$150, 3, 0)))</f>
        <v/>
      </c>
      <c r="F196" s="23"/>
      <c r="G196" s="24" t="str">
        <f aca="true">IF(J196="","",(INDIRECT("N" &amp; ROW() - 1) - N196))</f>
        <v/>
      </c>
      <c r="I196" s="25" t="str">
        <f aca="true">IF(J196 = "-", INDIRECT("C" &amp; ROW() - 1) ,"")</f>
        <v/>
      </c>
      <c r="R196" s="26"/>
      <c r="S196" s="26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8" t="str">
        <f aca="false">IF(D197="","",VLOOKUP(D197, 'SKU Маскарпоне'!$A$1:$B$150, 2, 0))</f>
        <v/>
      </c>
      <c r="C197" s="18" t="str">
        <f aca="false">IF(D197="","",VLOOKUP(D197, 'SKU Маскарпоне'!$A$1:$B$150, 3, 0))</f>
        <v/>
      </c>
      <c r="E197" s="19" t="str">
        <f aca="false">IF(D197="-", "-", IF(D197="", "", F197*VLOOKUP(D197, 'SKU Маскарпоне'!$A$1:$C$150, 3, 0)))</f>
        <v/>
      </c>
      <c r="F197" s="23"/>
      <c r="G197" s="24" t="str">
        <f aca="true">IF(J197="","",(INDIRECT("N" &amp; ROW() - 1) - N197))</f>
        <v/>
      </c>
      <c r="I197" s="25" t="str">
        <f aca="true">IF(J197 = "-", INDIRECT("C" &amp; ROW() - 1) ,"")</f>
        <v/>
      </c>
      <c r="R197" s="26"/>
      <c r="S197" s="26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8" t="str">
        <f aca="false">IF(D198="","",VLOOKUP(D198, 'SKU Маскарпоне'!$A$1:$B$150, 2, 0))</f>
        <v/>
      </c>
      <c r="C198" s="18" t="str">
        <f aca="false">IF(D198="","",VLOOKUP(D198, 'SKU Маскарпоне'!$A$1:$B$150, 3, 0))</f>
        <v/>
      </c>
      <c r="E198" s="19" t="str">
        <f aca="false">IF(D198="-", "-", IF(D198="", "", F198*VLOOKUP(D198, 'SKU Маскарпоне'!$A$1:$C$150, 3, 0)))</f>
        <v/>
      </c>
      <c r="F198" s="23"/>
      <c r="G198" s="23"/>
      <c r="I198" s="25" t="str">
        <f aca="true">IF(J198 = "-", INDIRECT("C" &amp; ROW() - 1) ,"")</f>
        <v/>
      </c>
      <c r="R198" s="26"/>
      <c r="S198" s="26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8" t="str">
        <f aca="false">IF(D199="","",VLOOKUP(D199, 'SKU Маскарпоне'!$A$1:$B$150, 2, 0))</f>
        <v/>
      </c>
      <c r="C199" s="18" t="str">
        <f aca="false">IF(D199="","",VLOOKUP(D199, 'SKU Маскарпоне'!$A$1:$B$150, 3, 0))</f>
        <v/>
      </c>
      <c r="E199" s="19" t="str">
        <f aca="false">IF(D199="-", "-", IF(D199="", "", F199*VLOOKUP(D199, 'SKU Маскарпоне'!$A$1:$C$150, 3, 0)))</f>
        <v/>
      </c>
      <c r="F199" s="23"/>
      <c r="G199" s="23"/>
      <c r="I199" s="25" t="str">
        <f aca="true">IF(J199 = "-", INDIRECT("C" &amp; ROW() - 1) ,"")</f>
        <v/>
      </c>
      <c r="R199" s="26"/>
      <c r="S199" s="26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8" t="str">
        <f aca="false">IF(D200="","",VLOOKUP(D200, 'SKU Маскарпоне'!$A$1:$B$150, 2, 0))</f>
        <v/>
      </c>
      <c r="C200" s="18" t="str">
        <f aca="false">IF(D200="","",VLOOKUP(D200, 'SKU Маскарпоне'!$A$1:$B$150, 3, 0))</f>
        <v/>
      </c>
      <c r="E200" s="19" t="str">
        <f aca="false">IF(D200="-", "-", IF(D200="", "", F200*VLOOKUP(D200, 'SKU Маскарпоне'!$A$1:$C$150, 3, 0)))</f>
        <v/>
      </c>
      <c r="F200" s="23"/>
      <c r="G200" s="23"/>
      <c r="I200" s="25" t="str">
        <f aca="true">IF(J200 = "-", INDIRECT("C" &amp; ROW() - 1) ,"")</f>
        <v/>
      </c>
      <c r="R200" s="26"/>
      <c r="S200" s="26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8" t="str">
        <f aca="false">IF(D201="","",VLOOKUP(D201, 'SKU Маскарпоне'!$A$1:$B$150, 2, 0))</f>
        <v/>
      </c>
      <c r="C201" s="18" t="str">
        <f aca="false">IF(D201="","",VLOOKUP(D201, 'SKU Маскарпоне'!$A$1:$B$150, 3, 0))</f>
        <v/>
      </c>
      <c r="E201" s="19" t="str">
        <f aca="false">IF(D201="-", "-", IF(D201="", "", F201*VLOOKUP(D201, 'SKU Маскарпоне'!$A$1:$C$150, 3, 0)))</f>
        <v/>
      </c>
      <c r="F201" s="23"/>
      <c r="G201" s="23"/>
      <c r="I201" s="25" t="str">
        <f aca="true">IF(J201 = "-", INDIRECT("C" &amp; ROW() - 1) ,"")</f>
        <v/>
      </c>
      <c r="R201" s="26"/>
      <c r="S201" s="26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8" t="str">
        <f aca="false">IF(D202="","",VLOOKUP(D202, 'SKU Маскарпоне'!$A$1:$B$150, 2, 0))</f>
        <v/>
      </c>
      <c r="C202" s="18" t="str">
        <f aca="false">IF(D202="","",VLOOKUP(D202, 'SKU Маскарпоне'!$A$1:$B$150, 3, 0))</f>
        <v/>
      </c>
      <c r="E202" s="19" t="str">
        <f aca="false">IF(D202="-", "-", IF(D202="", "", F202*VLOOKUP(D202, 'SKU Маскарпоне'!$A$1:$C$150, 3, 0)))</f>
        <v/>
      </c>
      <c r="F202" s="23"/>
      <c r="G202" s="23"/>
      <c r="I202" s="25" t="str">
        <f aca="true">IF(J202 = "-", INDIRECT("C" &amp; ROW() - 1) ,"")</f>
        <v/>
      </c>
      <c r="R202" s="26"/>
      <c r="S202" s="26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8" t="str">
        <f aca="false">IF(D203="","",VLOOKUP(D203, 'SKU Маскарпоне'!$A$1:$B$150, 2, 0))</f>
        <v/>
      </c>
      <c r="C203" s="18" t="str">
        <f aca="false">IF(D203="","",VLOOKUP(D203, 'SKU Маскарпоне'!$A$1:$B$150, 3, 0))</f>
        <v/>
      </c>
      <c r="E203" s="19" t="str">
        <f aca="false">IF(D203="-", "-", IF(D203="", "", F203*VLOOKUP(D203, 'SKU Маскарпоне'!$A$1:$C$150, 3, 0)))</f>
        <v/>
      </c>
      <c r="F203" s="23"/>
      <c r="G203" s="23"/>
      <c r="I203" s="25" t="str">
        <f aca="true">IF(J203 = "-", INDIRECT("C" &amp; ROW() - 1) ,"")</f>
        <v/>
      </c>
      <c r="R203" s="26"/>
      <c r="S203" s="26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8" t="str">
        <f aca="false">IF(D204="","",VLOOKUP(D204, 'SKU Маскарпоне'!$A$1:$B$150, 2, 0))</f>
        <v/>
      </c>
      <c r="C204" s="18" t="str">
        <f aca="false">IF(D204="","",VLOOKUP(D204, 'SKU Маскарпоне'!$A$1:$B$150, 3, 0))</f>
        <v/>
      </c>
      <c r="E204" s="19" t="str">
        <f aca="false">IF(D204="-", "-", IF(D204="", "", F204*VLOOKUP(D204, 'SKU Маскарпоне'!$A$1:$C$150, 3, 0)))</f>
        <v/>
      </c>
      <c r="F204" s="23"/>
      <c r="G204" s="23"/>
      <c r="I204" s="25" t="str">
        <f aca="true">IF(J204 = "-", INDIRECT("C" &amp; ROW() - 1) ,"")</f>
        <v/>
      </c>
      <c r="R204" s="26"/>
      <c r="S204" s="26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8" t="str">
        <f aca="false">IF(D205="","",VLOOKUP(D205, 'SKU Маскарпоне'!$A$1:$B$150, 2, 0))</f>
        <v/>
      </c>
      <c r="C205" s="18" t="str">
        <f aca="false">IF(D205="","",VLOOKUP(D205, 'SKU Маскарпоне'!$A$1:$B$150, 3, 0))</f>
        <v/>
      </c>
      <c r="E205" s="19" t="str">
        <f aca="false">IF(D205="-", "-", IF(D205="", "", F205*VLOOKUP(D205, 'SKU Маскарпоне'!$A$1:$C$150, 3, 0)))</f>
        <v/>
      </c>
      <c r="F205" s="23"/>
      <c r="G205" s="23"/>
      <c r="I205" s="25" t="str">
        <f aca="true">IF(J205 = "-", INDIRECT("C" &amp; ROW() - 1) ,"")</f>
        <v/>
      </c>
      <c r="R205" s="26"/>
      <c r="S205" s="26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8" t="str">
        <f aca="false">IF(D206="","",VLOOKUP(D206, 'SKU Маскарпоне'!$A$1:$B$150, 2, 0))</f>
        <v/>
      </c>
      <c r="C206" s="18" t="str">
        <f aca="false">IF(D206="","",VLOOKUP(D206, 'SKU Маскарпоне'!$A$1:$B$150, 3, 0))</f>
        <v/>
      </c>
      <c r="E206" s="19" t="str">
        <f aca="false">IF(D206="-", "-", IF(D206="", "", F206*VLOOKUP(D206, 'SKU Маскарпоне'!$A$1:$C$150, 3, 0)))</f>
        <v/>
      </c>
      <c r="F206" s="23"/>
      <c r="G206" s="23"/>
      <c r="I206" s="25" t="str">
        <f aca="true">IF(J206 = "-", INDIRECT("C" &amp; ROW() - 1) ,"")</f>
        <v/>
      </c>
      <c r="R206" s="26"/>
      <c r="S206" s="26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8" t="str">
        <f aca="false">IF(D207="","",VLOOKUP(D207, 'SKU Маскарпоне'!$A$1:$B$150, 2, 0))</f>
        <v/>
      </c>
      <c r="C207" s="18" t="str">
        <f aca="false">IF(D207="","",VLOOKUP(D207, 'SKU Маскарпоне'!$A$1:$B$150, 3, 0))</f>
        <v/>
      </c>
      <c r="E207" s="19" t="str">
        <f aca="false">IF(D207="-", "-", IF(D207="", "", F207*VLOOKUP(D207, 'SKU Маскарпоне'!$A$1:$C$150, 3, 0)))</f>
        <v/>
      </c>
      <c r="F207" s="23"/>
      <c r="G207" s="23"/>
      <c r="I207" s="25" t="str">
        <f aca="true">IF(J207 = "-", INDIRECT("C" &amp; ROW() - 1) ,"")</f>
        <v/>
      </c>
      <c r="R207" s="26"/>
      <c r="S207" s="26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8" t="str">
        <f aca="false">IF(D208="","",VLOOKUP(D208, 'SKU Маскарпоне'!$A$1:$B$150, 2, 0))</f>
        <v/>
      </c>
      <c r="C208" s="18" t="str">
        <f aca="false">IF(D208="","",VLOOKUP(D208, 'SKU Маскарпоне'!$A$1:$B$150, 3, 0))</f>
        <v/>
      </c>
      <c r="E208" s="19" t="str">
        <f aca="false">IF(D208="-", "-", IF(D208="", "", F208*VLOOKUP(D208, 'SKU Маскарпоне'!$A$1:$C$150, 3, 0)))</f>
        <v/>
      </c>
      <c r="F208" s="23"/>
      <c r="G208" s="23"/>
      <c r="I208" s="25" t="str">
        <f aca="true">IF(J208 = "-", INDIRECT("C" &amp; ROW() - 1) ,"")</f>
        <v/>
      </c>
      <c r="R208" s="26"/>
      <c r="S208" s="26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8" t="str">
        <f aca="false">IF(D209="","",VLOOKUP(D209, 'SKU Маскарпоне'!$A$1:$B$150, 2, 0))</f>
        <v/>
      </c>
      <c r="C209" s="18" t="str">
        <f aca="false">IF(D209="","",VLOOKUP(D209, 'SKU Маскарпоне'!$A$1:$B$150, 3, 0))</f>
        <v/>
      </c>
      <c r="E209" s="19" t="str">
        <f aca="false">IF(D209="-", "-", IF(D209="", "", F209*VLOOKUP(D209, 'SKU Маскарпоне'!$A$1:$C$150, 3, 0)))</f>
        <v/>
      </c>
      <c r="F209" s="23"/>
      <c r="G209" s="23"/>
      <c r="I209" s="25" t="str">
        <f aca="true">IF(J209 = "-", INDIRECT("C" &amp; ROW() - 1) ,"")</f>
        <v/>
      </c>
      <c r="R209" s="26"/>
      <c r="S209" s="26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8" t="str">
        <f aca="false">IF(D210="","",VLOOKUP(D210, 'SKU Маскарпоне'!$A$1:$B$150, 2, 0))</f>
        <v/>
      </c>
      <c r="C210" s="18" t="str">
        <f aca="false">IF(D210="","",VLOOKUP(D210, 'SKU Маскарпоне'!$A$1:$B$150, 3, 0))</f>
        <v/>
      </c>
      <c r="E210" s="19" t="str">
        <f aca="false">IF(D210="-", "-", IF(D210="", "", F210*VLOOKUP(D210, 'SKU Маскарпоне'!$A$1:$C$150, 3, 0)))</f>
        <v/>
      </c>
      <c r="F210" s="23"/>
      <c r="I210" s="25" t="str">
        <f aca="true">IF(J210 = "-", INDIRECT("C" &amp; ROW() - 1) ,"")</f>
        <v/>
      </c>
      <c r="R210" s="26"/>
      <c r="S210" s="26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8" t="str">
        <f aca="false">IF(D211="","",VLOOKUP(D211, 'SKU Маскарпоне'!$A$1:$B$150, 2, 0))</f>
        <v/>
      </c>
      <c r="C211" s="18" t="str">
        <f aca="false">IF(D211="","",VLOOKUP(D211, 'SKU Маскарпоне'!$A$1:$B$150, 3, 0))</f>
        <v/>
      </c>
      <c r="E211" s="19" t="str">
        <f aca="false">IF(D211="-", "-", IF(D211="", "", F211*VLOOKUP(D211, 'SKU Маскарпоне'!$A$1:$C$150, 3, 0)))</f>
        <v/>
      </c>
      <c r="F211" s="23"/>
      <c r="I211" s="25" t="str">
        <f aca="true">IF(J211 = "-", INDIRECT("C" &amp; ROW() - 1) ,"")</f>
        <v/>
      </c>
      <c r="R211" s="26"/>
      <c r="S211" s="26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8" t="str">
        <f aca="false">IF(D212="","",VLOOKUP(D212, 'SKU Маскарпоне'!$A$1:$B$150, 2, 0))</f>
        <v/>
      </c>
      <c r="C212" s="18" t="str">
        <f aca="false">IF(D212="","",VLOOKUP(D212, 'SKU Маскарпоне'!$A$1:$B$150, 3, 0))</f>
        <v/>
      </c>
      <c r="E212" s="19" t="str">
        <f aca="false">IF(D212="-", "-", IF(D212="", "", F212*VLOOKUP(D212, 'SKU Маскарпоне'!$A$1:$C$150, 3, 0)))</f>
        <v/>
      </c>
      <c r="F212" s="23"/>
      <c r="I212" s="25" t="str">
        <f aca="true">IF(J212 = "-", INDIRECT("C" &amp; ROW() - 1) ,"")</f>
        <v/>
      </c>
      <c r="R212" s="26"/>
      <c r="S212" s="26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8" t="str">
        <f aca="false">IF(D213="","",VLOOKUP(D213, 'SKU Маскарпоне'!$A$1:$B$150, 2, 0))</f>
        <v/>
      </c>
      <c r="C213" s="18" t="str">
        <f aca="false">IF(D213="","",VLOOKUP(D213, 'SKU Маскарпоне'!$A$1:$B$150, 3, 0))</f>
        <v/>
      </c>
      <c r="E213" s="19" t="str">
        <f aca="false">IF(D213="-", "-", IF(D213="", "", F213*VLOOKUP(D213, 'SKU Маскарпоне'!$A$1:$C$150, 3, 0)))</f>
        <v/>
      </c>
      <c r="F213" s="23"/>
      <c r="I213" s="25" t="str">
        <f aca="true">IF(J213 = "-", INDIRECT("C" &amp; ROW() - 1) ,"")</f>
        <v/>
      </c>
      <c r="R213" s="26"/>
      <c r="S213" s="26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8" t="str">
        <f aca="false">IF(D214="","",VLOOKUP(D214, 'SKU Маскарпоне'!$A$1:$B$150, 2, 0))</f>
        <v/>
      </c>
      <c r="C214" s="18" t="str">
        <f aca="false">IF(D214="","",VLOOKUP(D214, 'SKU Маскарпоне'!$A$1:$B$150, 3, 0))</f>
        <v/>
      </c>
      <c r="E214" s="19" t="str">
        <f aca="false">IF(D214="-", "-", IF(D214="", "", F214*VLOOKUP(D214, 'SKU Маскарпоне'!$A$1:$C$150, 3, 0)))</f>
        <v/>
      </c>
      <c r="F214" s="23"/>
      <c r="I214" s="25" t="str">
        <f aca="true">IF(J214 = "-", INDIRECT("C" &amp; ROW() - 1) ,"")</f>
        <v/>
      </c>
      <c r="R214" s="26"/>
      <c r="S214" s="26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8" t="str">
        <f aca="false">IF(D215="","",VLOOKUP(D215, 'SKU Маскарпоне'!$A$1:$B$150, 2, 0))</f>
        <v/>
      </c>
      <c r="C215" s="18" t="str">
        <f aca="false">IF(D215="","",VLOOKUP(D215, 'SKU Маскарпоне'!$A$1:$B$150, 3, 0))</f>
        <v/>
      </c>
      <c r="E215" s="19" t="str">
        <f aca="false">IF(D215="-", "-", IF(D215="", "", F215*VLOOKUP(D215, 'SKU Маскарпоне'!$A$1:$C$150, 3, 0)))</f>
        <v/>
      </c>
      <c r="F215" s="23"/>
      <c r="I215" s="25" t="str">
        <f aca="true">IF(J215 = "-", INDIRECT("C" &amp; ROW() - 1) ,"")</f>
        <v/>
      </c>
      <c r="R215" s="26"/>
      <c r="S215" s="26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8" t="str">
        <f aca="false">IF(D216="","",VLOOKUP(D216, 'SKU Маскарпоне'!$A$1:$B$150, 2, 0))</f>
        <v/>
      </c>
      <c r="C216" s="18" t="str">
        <f aca="false">IF(D216="","",VLOOKUP(D216, 'SKU Маскарпоне'!$A$1:$B$150, 3, 0))</f>
        <v/>
      </c>
      <c r="E216" s="19" t="str">
        <f aca="false">IF(D216="-", "-", IF(D216="", "", F216*VLOOKUP(D216, 'SKU Маскарпоне'!$A$1:$C$150, 3, 0)))</f>
        <v/>
      </c>
      <c r="F216" s="23"/>
      <c r="I216" s="25" t="str">
        <f aca="true">IF(J216 = "-", INDIRECT("C" &amp; ROW() - 1) ,"")</f>
        <v/>
      </c>
      <c r="R216" s="26"/>
      <c r="S216" s="26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8" t="str">
        <f aca="false">IF(D217="","",VLOOKUP(D217, 'SKU Маскарпоне'!$A$1:$B$150, 2, 0))</f>
        <v/>
      </c>
      <c r="C217" s="18" t="str">
        <f aca="false">IF(D217="","",VLOOKUP(D217, 'SKU Маскарпоне'!$A$1:$B$150, 3, 0))</f>
        <v/>
      </c>
      <c r="E217" s="19" t="str">
        <f aca="false">IF(D217="-", "-", IF(D217="", "", F217*VLOOKUP(D217, 'SKU Маскарпоне'!$A$1:$C$150, 3, 0)))</f>
        <v/>
      </c>
      <c r="F217" s="23"/>
      <c r="I217" s="25" t="str">
        <f aca="true">IF(J217 = "-", INDIRECT("C" &amp; ROW() - 1) ,"")</f>
        <v/>
      </c>
      <c r="R217" s="26"/>
      <c r="S217" s="26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8" t="str">
        <f aca="false">IF(D218="","",VLOOKUP(D218, 'SKU Маскарпоне'!$A$1:$B$150, 2, 0))</f>
        <v/>
      </c>
      <c r="C218" s="18" t="str">
        <f aca="false">IF(D218="","",VLOOKUP(D218, 'SKU Маскарпоне'!$A$1:$B$150, 3, 0))</f>
        <v/>
      </c>
      <c r="E218" s="19" t="str">
        <f aca="false">IF(D218="-", "-", IF(D218="", "", F218*VLOOKUP(D218, 'SKU Маскарпоне'!$A$1:$C$150, 3, 0)))</f>
        <v/>
      </c>
      <c r="F218" s="23"/>
      <c r="I218" s="25" t="str">
        <f aca="true">IF(J218 = "-", INDIRECT("C" &amp; ROW() - 1) ,"")</f>
        <v/>
      </c>
      <c r="R218" s="26"/>
      <c r="S218" s="26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8" t="str">
        <f aca="false">IF(D219="","",VLOOKUP(D219, 'SKU Маскарпоне'!$A$1:$B$150, 2, 0))</f>
        <v/>
      </c>
      <c r="C219" s="18" t="str">
        <f aca="false">IF(D219="","",VLOOKUP(D219, 'SKU Маскарпоне'!$A$1:$B$150, 3, 0))</f>
        <v/>
      </c>
      <c r="E219" s="19" t="str">
        <f aca="false">IF(D219="-", "-", IF(D219="", "", F219*VLOOKUP(D219, 'SKU Маскарпоне'!$A$1:$C$150, 3, 0)))</f>
        <v/>
      </c>
      <c r="F219" s="23"/>
      <c r="I219" s="25" t="str">
        <f aca="true">IF(J219 = "-", INDIRECT("C" &amp; ROW() - 1) ,"")</f>
        <v/>
      </c>
      <c r="R219" s="26"/>
      <c r="S219" s="26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8" t="str">
        <f aca="false">IF(D220="","",VLOOKUP(D220, 'SKU Маскарпоне'!$A$1:$B$150, 2, 0))</f>
        <v/>
      </c>
      <c r="C220" s="18" t="str">
        <f aca="false">IF(D220="","",VLOOKUP(D220, 'SKU Маскарпоне'!$A$1:$B$150, 3, 0))</f>
        <v/>
      </c>
      <c r="E220" s="19" t="str">
        <f aca="false">IF(D220="-", "-", IF(D220="", "", F220*VLOOKUP(D220, 'SKU Маскарпоне'!$A$1:$C$150, 3, 0)))</f>
        <v/>
      </c>
      <c r="F220" s="23"/>
      <c r="I220" s="25" t="str">
        <f aca="true">IF(J220 = "-", INDIRECT("C" &amp; ROW() - 1) ,"")</f>
        <v/>
      </c>
      <c r="R220" s="26"/>
      <c r="S220" s="26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8" t="str">
        <f aca="false">IF(D221="","",VLOOKUP(D221, 'SKU Маскарпоне'!$A$1:$B$150, 2, 0))</f>
        <v/>
      </c>
      <c r="C221" s="18" t="str">
        <f aca="false">IF(D221="","",VLOOKUP(D221, 'SKU Маскарпоне'!$A$1:$B$150, 3, 0))</f>
        <v/>
      </c>
      <c r="E221" s="19" t="str">
        <f aca="false">IF(D221="-", "-", IF(D221="", "", F221*VLOOKUP(D221, 'SKU Маскарпоне'!$A$1:$C$150, 3, 0)))</f>
        <v/>
      </c>
      <c r="F221" s="23"/>
      <c r="I221" s="25" t="str">
        <f aca="true">IF(J221 = "-", INDIRECT("C" &amp; ROW() - 1) ,"")</f>
        <v/>
      </c>
      <c r="R221" s="26"/>
      <c r="S221" s="26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8" t="str">
        <f aca="false">IF(D222="","",VLOOKUP(D222, 'SKU Маскарпоне'!$A$1:$B$150, 2, 0))</f>
        <v/>
      </c>
      <c r="C222" s="18" t="str">
        <f aca="false">IF(D222="","",VLOOKUP(D222, 'SKU Маскарпоне'!$A$1:$B$150, 3, 0))</f>
        <v/>
      </c>
      <c r="E222" s="19" t="str">
        <f aca="false">IF(D222="-", "-", IF(D222="", "", F222*VLOOKUP(D222, 'SKU Маскарпоне'!$A$1:$C$150, 3, 0)))</f>
        <v/>
      </c>
      <c r="F222" s="23"/>
      <c r="I222" s="25" t="str">
        <f aca="true">IF(J222 = "-", INDIRECT("C" &amp; ROW() - 1) ,"")</f>
        <v/>
      </c>
      <c r="R222" s="26"/>
      <c r="S222" s="26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8" t="str">
        <f aca="false">IF(D223="","",VLOOKUP(D223, 'SKU Маскарпоне'!$A$1:$B$150, 2, 0))</f>
        <v/>
      </c>
      <c r="C223" s="18" t="str">
        <f aca="false">IF(D223="","",VLOOKUP(D223, 'SKU Маскарпоне'!$A$1:$B$150, 3, 0))</f>
        <v/>
      </c>
      <c r="E223" s="19" t="str">
        <f aca="false">IF(D223="-", "-", IF(D223="", "", F223*VLOOKUP(D223, 'SKU Маскарпоне'!$A$1:$C$150, 3, 0)))</f>
        <v/>
      </c>
      <c r="F223" s="23"/>
      <c r="I223" s="25" t="str">
        <f aca="true">IF(J223 = "-", INDIRECT("C" &amp; ROW() - 1) ,"")</f>
        <v/>
      </c>
      <c r="R223" s="26"/>
      <c r="S223" s="26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8" t="str">
        <f aca="false">IF(D224="","",VLOOKUP(D224, 'SKU Маскарпоне'!$A$1:$B$150, 2, 0))</f>
        <v/>
      </c>
      <c r="C224" s="18" t="str">
        <f aca="false">IF(D224="","",VLOOKUP(D224, 'SKU Маскарпоне'!$A$1:$B$150, 3, 0))</f>
        <v/>
      </c>
      <c r="E224" s="19" t="str">
        <f aca="false">IF(D224="-", "-", IF(D224="", "", F224*VLOOKUP(D224, 'SKU Маскарпоне'!$A$1:$C$150, 3, 0)))</f>
        <v/>
      </c>
      <c r="F224" s="23"/>
      <c r="I224" s="25" t="str">
        <f aca="true">IF(J224 = "-", INDIRECT("C" &amp; ROW() - 1) ,"")</f>
        <v/>
      </c>
      <c r="R224" s="26"/>
      <c r="S224" s="26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8" t="str">
        <f aca="false">IF(D225="","",VLOOKUP(D225, 'SKU Маскарпоне'!$A$1:$B$150, 2, 0))</f>
        <v/>
      </c>
      <c r="C225" s="18" t="str">
        <f aca="false">IF(D225="","",VLOOKUP(D225, 'SKU Маскарпоне'!$A$1:$B$150, 3, 0))</f>
        <v/>
      </c>
      <c r="E225" s="19" t="str">
        <f aca="false">IF(D225="-", "-", IF(D225="", "", F225*VLOOKUP(D225, 'SKU Маскарпоне'!$A$1:$C$150, 3, 0)))</f>
        <v/>
      </c>
      <c r="F225" s="23"/>
      <c r="I225" s="25" t="str">
        <f aca="true">IF(J225 = "-", INDIRECT("C" &amp; ROW() - 1) ,"")</f>
        <v/>
      </c>
      <c r="R225" s="26"/>
      <c r="S225" s="26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8" t="str">
        <f aca="false">IF(D226="","",VLOOKUP(D226, 'SKU Маскарпоне'!$A$1:$B$150, 2, 0))</f>
        <v/>
      </c>
      <c r="C226" s="18" t="str">
        <f aca="false">IF(D226="","",VLOOKUP(D226, 'SKU Маскарпоне'!$A$1:$B$150, 3, 0))</f>
        <v/>
      </c>
      <c r="E226" s="19" t="str">
        <f aca="false">IF(D226="-", "-", IF(D226="", "", F226*VLOOKUP(D226, 'SKU Маскарпоне'!$A$1:$C$150, 3, 0)))</f>
        <v/>
      </c>
      <c r="F226" s="23"/>
      <c r="I226" s="25" t="str">
        <f aca="true">IF(J226 = "-", INDIRECT("C" &amp; ROW() - 1) ,"")</f>
        <v/>
      </c>
      <c r="R226" s="26"/>
      <c r="S226" s="26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8" t="str">
        <f aca="false">IF(D227="","",VLOOKUP(D227, 'SKU Маскарпоне'!$A$1:$B$150, 2, 0))</f>
        <v/>
      </c>
      <c r="C227" s="18" t="str">
        <f aca="false">IF(D227="","",VLOOKUP(D227, 'SKU Маскарпоне'!$A$1:$B$150, 3, 0))</f>
        <v/>
      </c>
      <c r="E227" s="19" t="str">
        <f aca="false">IF(D227="-", "-", IF(D227="", "", F227*VLOOKUP(D227, 'SKU Маскарпоне'!$A$1:$C$150, 3, 0)))</f>
        <v/>
      </c>
      <c r="F227" s="23"/>
      <c r="I227" s="25" t="str">
        <f aca="true">IF(J227 = "-", INDIRECT("C" &amp; ROW() - 1) ,"")</f>
        <v/>
      </c>
      <c r="R227" s="26"/>
      <c r="S227" s="26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8" t="str">
        <f aca="false">IF(D228="","",VLOOKUP(D228, 'SKU Маскарпоне'!$A$1:$B$150, 2, 0))</f>
        <v/>
      </c>
      <c r="C228" s="18" t="str">
        <f aca="false">IF(D228="","",VLOOKUP(D228, 'SKU Маскарпоне'!$A$1:$B$150, 3, 0))</f>
        <v/>
      </c>
      <c r="E228" s="19" t="str">
        <f aca="false">IF(D228="-", "-", IF(D228="", "", F228*VLOOKUP(D228, 'SKU Маскарпоне'!$A$1:$C$150, 3, 0)))</f>
        <v/>
      </c>
      <c r="F228" s="23"/>
      <c r="I228" s="25" t="str">
        <f aca="true">IF(J228 = "-", INDIRECT("C" &amp; ROW() - 1) ,"")</f>
        <v/>
      </c>
      <c r="R228" s="26"/>
      <c r="S228" s="26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8" t="str">
        <f aca="false">IF(D229="","",VLOOKUP(D229, 'SKU Маскарпоне'!$A$1:$B$150, 2, 0))</f>
        <v/>
      </c>
      <c r="C229" s="18" t="str">
        <f aca="false">IF(D229="","",VLOOKUP(D229, 'SKU Маскарпоне'!$A$1:$B$150, 3, 0))</f>
        <v/>
      </c>
      <c r="E229" s="19" t="str">
        <f aca="false">IF(D229="-", "-", IF(D229="", "", F229*VLOOKUP(D229, 'SKU Маскарпоне'!$A$1:$C$150, 3, 0)))</f>
        <v/>
      </c>
      <c r="F229" s="23"/>
      <c r="I229" s="25" t="str">
        <f aca="true">IF(J229 = "-", INDIRECT("C" &amp; ROW() - 1) ,"")</f>
        <v/>
      </c>
      <c r="R229" s="26"/>
      <c r="S229" s="26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8" t="str">
        <f aca="false">IF(D230="","",VLOOKUP(D230, 'SKU Маскарпоне'!$A$1:$B$150, 2, 0))</f>
        <v/>
      </c>
      <c r="C230" s="18" t="str">
        <f aca="false">IF(D230="","",VLOOKUP(D230, 'SKU Маскарпоне'!$A$1:$B$150, 3, 0))</f>
        <v/>
      </c>
      <c r="E230" s="19" t="str">
        <f aca="false">IF(D230="-", "-", IF(D230="", "", F230*VLOOKUP(D230, 'SKU Маскарпоне'!$A$1:$C$150, 3, 0)))</f>
        <v/>
      </c>
      <c r="F230" s="23"/>
      <c r="I230" s="25" t="str">
        <f aca="true">IF(J230 = "-", INDIRECT("C" &amp; ROW() - 1) ,"")</f>
        <v/>
      </c>
      <c r="R230" s="26"/>
      <c r="S230" s="26"/>
    </row>
    <row r="231" customFormat="false" ht="13.8" hidden="false" customHeight="false" outlineLevel="0" collapsed="false">
      <c r="B231" s="18" t="str">
        <f aca="false">IF(D231="","",VLOOKUP(D231, 'SKU Маскарпоне'!$A$1:$B$150, 2, 0))</f>
        <v/>
      </c>
      <c r="C231" s="18" t="str">
        <f aca="false">IF(D231="","",VLOOKUP(D231, 'SKU Маскарпоне'!$A$1:$B$150, 3, 0))</f>
        <v/>
      </c>
      <c r="E231" s="19" t="str">
        <f aca="false">IF(D231="-", "-", IF(D231="", "", F231*VLOOKUP(D231, 'SKU Маскарпоне'!$A$1:$C$150, 3, 0)))</f>
        <v/>
      </c>
      <c r="F231" s="23"/>
      <c r="I231" s="25" t="str">
        <f aca="true">IF(J231 = "-", INDIRECT("C" &amp; ROW() - 1) ,"")</f>
        <v/>
      </c>
      <c r="R231" s="26"/>
      <c r="S231" s="26"/>
    </row>
    <row r="232" customFormat="false" ht="13.8" hidden="false" customHeight="false" outlineLevel="0" collapsed="false">
      <c r="B232" s="18" t="str">
        <f aca="false">IF(D232="","",VLOOKUP(D232, 'SKU Маскарпоне'!$A$1:$B$150, 2, 0))</f>
        <v/>
      </c>
      <c r="C232" s="18" t="str">
        <f aca="false">IF(D232="","",VLOOKUP(D232, 'SKU Маскарпоне'!$A$1:$B$150, 3, 0))</f>
        <v/>
      </c>
      <c r="E232" s="19" t="str">
        <f aca="false">IF(D232="-", "-", IF(D232="", "", F232*VLOOKUP(D232, 'SKU Маскарпоне'!$A$1:$C$150, 3, 0)))</f>
        <v/>
      </c>
      <c r="F232" s="23"/>
      <c r="I232" s="25" t="str">
        <f aca="true">IF(J232 = "-", INDIRECT("C" &amp; ROW() - 1) ,"")</f>
        <v/>
      </c>
      <c r="R232" s="26"/>
      <c r="S232" s="26"/>
    </row>
    <row r="233" customFormat="false" ht="13.8" hidden="false" customHeight="false" outlineLevel="0" collapsed="false">
      <c r="B233" s="18" t="str">
        <f aca="false">IF(D233="","",VLOOKUP(D233, 'SKU Маскарпоне'!$A$1:$B$150, 2, 0))</f>
        <v/>
      </c>
      <c r="C233" s="18" t="str">
        <f aca="false">IF(D233="","",VLOOKUP(D233, 'SKU Маскарпоне'!$A$1:$B$150, 3, 0))</f>
        <v/>
      </c>
      <c r="E233" s="19" t="str">
        <f aca="false">IF(D233="-", "-", IF(D233="", "", F233*VLOOKUP(D233, 'SKU Маскарпоне'!$A$1:$C$150, 3, 0)))</f>
        <v/>
      </c>
      <c r="F233" s="23"/>
      <c r="I233" s="25" t="str">
        <f aca="true">IF(J233 = "-", INDIRECT("C" &amp; ROW() - 1) ,"")</f>
        <v/>
      </c>
      <c r="R233" s="26"/>
      <c r="S233" s="26"/>
    </row>
    <row r="234" customFormat="false" ht="13.8" hidden="false" customHeight="false" outlineLevel="0" collapsed="false">
      <c r="B234" s="18" t="str">
        <f aca="false">IF(D234="","",VLOOKUP(D234, 'SKU Маскарпоне'!$A$1:$B$150, 2, 0))</f>
        <v/>
      </c>
      <c r="C234" s="18" t="str">
        <f aca="false">IF(D234="","",VLOOKUP(D234, 'SKU Маскарпоне'!$A$1:$B$150, 3, 0))</f>
        <v/>
      </c>
      <c r="E234" s="19" t="str">
        <f aca="false">IF(D234="-", "-", IF(D234="", "", F234*VLOOKUP(D234, 'SKU Маскарпоне'!$A$1:$C$150, 3, 0)))</f>
        <v/>
      </c>
      <c r="F234" s="23"/>
      <c r="I234" s="25" t="str">
        <f aca="true">IF(J234 = "-", INDIRECT("C" &amp; ROW() - 1) ,"")</f>
        <v/>
      </c>
      <c r="R234" s="26"/>
      <c r="S234" s="26"/>
    </row>
    <row r="235" customFormat="false" ht="13.8" hidden="false" customHeight="false" outlineLevel="0" collapsed="false">
      <c r="B235" s="18" t="str">
        <f aca="false">IF(D235="","",VLOOKUP(D235, 'SKU Маскарпоне'!$A$1:$B$150, 2, 0))</f>
        <v/>
      </c>
      <c r="C235" s="18" t="str">
        <f aca="false">IF(D235="","",VLOOKUP(D235, 'SKU Маскарпоне'!$A$1:$B$150, 3, 0))</f>
        <v/>
      </c>
      <c r="E235" s="19" t="str">
        <f aca="false">IF(D235="-", "-", IF(D235="", "", F235*VLOOKUP(D235, 'SKU Маскарпоне'!$A$1:$C$150, 3, 0)))</f>
        <v/>
      </c>
      <c r="F235" s="23"/>
      <c r="I235" s="25" t="str">
        <f aca="true">IF(J235 = "-", INDIRECT("C" &amp; ROW() - 1) ,"")</f>
        <v/>
      </c>
      <c r="R235" s="26"/>
      <c r="S235" s="26"/>
    </row>
    <row r="236" customFormat="false" ht="13.8" hidden="false" customHeight="false" outlineLevel="0" collapsed="false">
      <c r="B236" s="18" t="str">
        <f aca="false">IF(D236="","",VLOOKUP(D236, 'SKU Маскарпоне'!$A$1:$B$150, 2, 0))</f>
        <v/>
      </c>
      <c r="C236" s="18" t="str">
        <f aca="false">IF(D236="","",VLOOKUP(D236, 'SKU Маскарпоне'!$A$1:$B$150, 3, 0))</f>
        <v/>
      </c>
      <c r="E236" s="19" t="str">
        <f aca="false">IF(D236="-", "-", IF(D236="", "", F236*VLOOKUP(D236, 'SKU Маскарпоне'!$A$1:$C$150, 3, 0)))</f>
        <v/>
      </c>
      <c r="F236" s="23"/>
      <c r="I236" s="25" t="str">
        <f aca="true">IF(J236 = "-", INDIRECT("C" &amp; ROW() - 1) ,"")</f>
        <v/>
      </c>
      <c r="R236" s="26"/>
      <c r="S236" s="26"/>
    </row>
    <row r="237" customFormat="false" ht="13.8" hidden="false" customHeight="false" outlineLevel="0" collapsed="false">
      <c r="B237" s="18" t="str">
        <f aca="false">IF(D237="","",VLOOKUP(D237, 'SKU Маскарпоне'!$A$1:$B$150, 2, 0))</f>
        <v/>
      </c>
      <c r="C237" s="18" t="str">
        <f aca="false">IF(D237="","",VLOOKUP(D237, 'SKU Маскарпоне'!$A$1:$B$150, 3, 0))</f>
        <v/>
      </c>
      <c r="E237" s="19" t="str">
        <f aca="false">IF(D237="-", "-", IF(D237="", "", F237*VLOOKUP(D237, 'SKU Маскарпоне'!$A$1:$C$150, 3, 0)))</f>
        <v/>
      </c>
      <c r="F237" s="23"/>
      <c r="I237" s="25" t="str">
        <f aca="true">IF(J237 = "-", INDIRECT("C" &amp; ROW() - 1) ,"")</f>
        <v/>
      </c>
      <c r="R237" s="26"/>
      <c r="S237" s="26"/>
    </row>
    <row r="238" customFormat="false" ht="13.8" hidden="false" customHeight="false" outlineLevel="0" collapsed="false">
      <c r="B238" s="18" t="str">
        <f aca="false">IF(D238="","",VLOOKUP(D238, 'SKU Маскарпоне'!$A$1:$B$150, 2, 0))</f>
        <v/>
      </c>
      <c r="C238" s="18" t="str">
        <f aca="false">IF(D238="","",VLOOKUP(D238, 'SKU Маскарпоне'!$A$1:$B$150, 3, 0))</f>
        <v/>
      </c>
      <c r="E238" s="19" t="str">
        <f aca="false">IF(D238="-", "-", IF(D238="", "", F238*VLOOKUP(D238, 'SKU Маскарпоне'!$A$1:$C$150, 3, 0)))</f>
        <v/>
      </c>
      <c r="F238" s="23"/>
      <c r="I238" s="25" t="str">
        <f aca="true">IF(J238 = "-", INDIRECT("C" &amp; ROW() - 1) ,"")</f>
        <v/>
      </c>
      <c r="R238" s="26"/>
      <c r="S238" s="26"/>
    </row>
    <row r="239" customFormat="false" ht="13.8" hidden="false" customHeight="false" outlineLevel="0" collapsed="false">
      <c r="B239" s="18" t="str">
        <f aca="false">IF(D239="","",VLOOKUP(D239, 'SKU Маскарпоне'!$A$1:$B$150, 2, 0))</f>
        <v/>
      </c>
      <c r="C239" s="18" t="str">
        <f aca="false">IF(D239="","",VLOOKUP(D239, 'SKU Маскарпоне'!$A$1:$B$150, 3, 0))</f>
        <v/>
      </c>
      <c r="E239" s="19" t="str">
        <f aca="false">IF(D239="-", "-", IF(D239="", "", F239*VLOOKUP(D239, 'SKU Маскарпоне'!$A$1:$C$150, 3, 0)))</f>
        <v/>
      </c>
      <c r="F239" s="23"/>
      <c r="I239" s="25" t="str">
        <f aca="true">IF(J239 = "-", INDIRECT("C" &amp; ROW() - 1) ,"")</f>
        <v/>
      </c>
      <c r="R239" s="26"/>
      <c r="S239" s="26"/>
    </row>
    <row r="240" customFormat="false" ht="13.8" hidden="false" customHeight="false" outlineLevel="0" collapsed="false">
      <c r="B240" s="18" t="str">
        <f aca="false">IF(D240="","",VLOOKUP(D240, 'SKU Маскарпоне'!$A$1:$B$150, 2, 0))</f>
        <v/>
      </c>
      <c r="C240" s="18" t="str">
        <f aca="false">IF(D240="","",VLOOKUP(D240, 'SKU Маскарпоне'!$A$1:$B$150, 3, 0))</f>
        <v/>
      </c>
      <c r="E240" s="19" t="str">
        <f aca="false">IF(D240="-", "-", IF(D240="", "", F240*VLOOKUP(D240, 'SKU Маскарпоне'!$A$1:$C$150, 3, 0)))</f>
        <v/>
      </c>
      <c r="F240" s="23"/>
      <c r="I240" s="25" t="str">
        <f aca="true">IF(J240 = "-", INDIRECT("C" &amp; ROW() - 1) ,"")</f>
        <v/>
      </c>
      <c r="R240" s="26"/>
      <c r="S240" s="26"/>
    </row>
    <row r="241" customFormat="false" ht="13.8" hidden="false" customHeight="false" outlineLevel="0" collapsed="false">
      <c r="B241" s="18" t="str">
        <f aca="false">IF(D241="","",VLOOKUP(D241, 'SKU Маскарпоне'!$A$1:$B$150, 2, 0))</f>
        <v/>
      </c>
      <c r="C241" s="18" t="str">
        <f aca="false">IF(D241="","",VLOOKUP(D241, 'SKU Маскарпоне'!$A$1:$B$150, 3, 0))</f>
        <v/>
      </c>
      <c r="E241" s="19" t="str">
        <f aca="false">IF(D241="-", "-", IF(D241="", "", F241*VLOOKUP(D241, 'SKU Маскарпоне'!$A$1:$C$150, 3, 0)))</f>
        <v/>
      </c>
      <c r="F241" s="23"/>
      <c r="I241" s="25" t="str">
        <f aca="true">IF(J241 = "-", INDIRECT("C" &amp; ROW() - 1) ,"")</f>
        <v/>
      </c>
      <c r="R241" s="26"/>
      <c r="S241" s="26"/>
    </row>
    <row r="242" customFormat="false" ht="13.8" hidden="false" customHeight="false" outlineLevel="0" collapsed="false">
      <c r="B242" s="18" t="str">
        <f aca="false">IF(D242="","",VLOOKUP(D242, 'SKU Маскарпоне'!$A$1:$B$150, 2, 0))</f>
        <v/>
      </c>
      <c r="C242" s="18" t="str">
        <f aca="false">IF(D242="","",VLOOKUP(D242, 'SKU Маскарпоне'!$A$1:$B$150, 3, 0))</f>
        <v/>
      </c>
      <c r="E242" s="19" t="str">
        <f aca="false">IF(D242="-", "-", IF(D242="", "", F242*VLOOKUP(D242, 'SKU Маскарпоне'!$A$1:$C$150, 3, 0)))</f>
        <v/>
      </c>
      <c r="F242" s="23"/>
      <c r="I242" s="25" t="str">
        <f aca="true">IF(J242 = "-", INDIRECT("C" &amp; ROW() - 1) ,"")</f>
        <v/>
      </c>
      <c r="R242" s="26"/>
      <c r="S242" s="26"/>
    </row>
    <row r="243" customFormat="false" ht="13.8" hidden="false" customHeight="false" outlineLevel="0" collapsed="false">
      <c r="B243" s="18" t="str">
        <f aca="false">IF(D243="","",VLOOKUP(D243, 'SKU Маскарпоне'!$A$1:$B$150, 2, 0))</f>
        <v/>
      </c>
      <c r="C243" s="18" t="str">
        <f aca="false">IF(D243="","",VLOOKUP(D243, 'SKU Маскарпоне'!$A$1:$B$150, 3, 0))</f>
        <v/>
      </c>
      <c r="E243" s="19" t="str">
        <f aca="false">IF(D243="-", "-", IF(D243="", "", F243*VLOOKUP(D243, 'SKU Маскарпоне'!$A$1:$C$150, 3, 0)))</f>
        <v/>
      </c>
      <c r="F243" s="23"/>
      <c r="I243" s="25" t="str">
        <f aca="true">IF(J243 = "-", INDIRECT("C" &amp; ROW() - 1) ,"")</f>
        <v/>
      </c>
      <c r="R243" s="26"/>
      <c r="S243" s="26"/>
    </row>
    <row r="244" customFormat="false" ht="13.8" hidden="false" customHeight="false" outlineLevel="0" collapsed="false">
      <c r="B244" s="18" t="str">
        <f aca="false">IF(D244="","",VLOOKUP(D244, 'SKU Маскарпоне'!$A$1:$B$150, 2, 0))</f>
        <v/>
      </c>
      <c r="C244" s="18" t="str">
        <f aca="false">IF(D244="","",VLOOKUP(D244, 'SKU Маскарпоне'!$A$1:$B$150, 3, 0))</f>
        <v/>
      </c>
      <c r="E244" s="19" t="str">
        <f aca="false">IF(D244="-", "-", IF(D244="", "", F244*VLOOKUP(D244, 'SKU Маскарпоне'!$A$1:$C$150, 3, 0)))</f>
        <v/>
      </c>
      <c r="F244" s="23"/>
      <c r="I244" s="25" t="str">
        <f aca="true">IF(J244 = "-", INDIRECT("C" &amp; ROW() - 1) ,"")</f>
        <v/>
      </c>
      <c r="R244" s="26"/>
      <c r="S244" s="26"/>
    </row>
    <row r="245" customFormat="false" ht="13.8" hidden="false" customHeight="false" outlineLevel="0" collapsed="false">
      <c r="B245" s="18" t="str">
        <f aca="false">IF(D245="","",VLOOKUP(D245, 'SKU Маскарпоне'!$A$1:$B$150, 2, 0))</f>
        <v/>
      </c>
      <c r="C245" s="18" t="str">
        <f aca="false">IF(D245="","",VLOOKUP(D245, 'SKU Маскарпоне'!$A$1:$B$150, 3, 0))</f>
        <v/>
      </c>
      <c r="E245" s="19" t="str">
        <f aca="false">IF(D245="-", "-", IF(D245="", "", F245*VLOOKUP(D245, 'SKU Маскарпоне'!$A$1:$C$150, 3, 0)))</f>
        <v/>
      </c>
      <c r="F245" s="23"/>
      <c r="I245" s="25" t="str">
        <f aca="true">IF(J245 = "-", INDIRECT("C" &amp; ROW() - 1) ,"")</f>
        <v/>
      </c>
      <c r="R245" s="26"/>
      <c r="S245" s="26"/>
    </row>
    <row r="246" customFormat="false" ht="13.8" hidden="false" customHeight="false" outlineLevel="0" collapsed="false">
      <c r="B246" s="18" t="str">
        <f aca="false">IF(D246="","",VLOOKUP(D246, 'SKU Маскарпоне'!$A$1:$B$150, 2, 0))</f>
        <v/>
      </c>
      <c r="C246" s="18" t="str">
        <f aca="false">IF(D246="","",VLOOKUP(D246, 'SKU Маскарпоне'!$A$1:$B$150, 3, 0))</f>
        <v/>
      </c>
      <c r="E246" s="19" t="str">
        <f aca="false">IF(D246="-", "-", IF(D246="", "", F246*VLOOKUP(D246, 'SKU Маскарпоне'!$A$1:$C$150, 3, 0)))</f>
        <v/>
      </c>
      <c r="F246" s="23"/>
      <c r="I246" s="25" t="str">
        <f aca="true">IF(J246 = "-", INDIRECT("C" &amp; ROW() - 1) ,"")</f>
        <v/>
      </c>
      <c r="R246" s="26"/>
      <c r="S246" s="26"/>
    </row>
    <row r="247" customFormat="false" ht="13.8" hidden="false" customHeight="false" outlineLevel="0" collapsed="false">
      <c r="B247" s="18" t="str">
        <f aca="false">IF(D247="","",VLOOKUP(D247, 'SKU Маскарпоне'!$A$1:$B$150, 2, 0))</f>
        <v/>
      </c>
      <c r="C247" s="18" t="str">
        <f aca="false">IF(D247="","",VLOOKUP(D247, 'SKU Маскарпоне'!$A$1:$B$150, 3, 0))</f>
        <v/>
      </c>
      <c r="E247" s="19" t="str">
        <f aca="false">IF(D247="-", "-", IF(D247="", "", F247*VLOOKUP(D247, 'SKU Маскарпоне'!$A$1:$C$150, 3, 0)))</f>
        <v/>
      </c>
      <c r="F247" s="23"/>
      <c r="I247" s="25" t="str">
        <f aca="true">IF(J247 = "-", INDIRECT("C" &amp; ROW() - 1) ,"")</f>
        <v/>
      </c>
      <c r="R247" s="26"/>
      <c r="S247" s="26"/>
    </row>
    <row r="248" customFormat="false" ht="13.8" hidden="false" customHeight="false" outlineLevel="0" collapsed="false">
      <c r="B248" s="18" t="str">
        <f aca="false">IF(D248="","",VLOOKUP(D248, 'SKU Маскарпоне'!$A$1:$B$150, 2, 0))</f>
        <v/>
      </c>
      <c r="C248" s="18" t="str">
        <f aca="false">IF(D248="","",VLOOKUP(D248, 'SKU Маскарпоне'!$A$1:$B$150, 3, 0))</f>
        <v/>
      </c>
      <c r="E248" s="19" t="str">
        <f aca="false">IF(D248="-", "-", IF(D248="", "", F248*VLOOKUP(D248, 'SKU Маскарпоне'!$A$1:$C$150, 3, 0)))</f>
        <v/>
      </c>
      <c r="F248" s="23"/>
      <c r="I248" s="25" t="str">
        <f aca="true">IF(J248 = "-", INDIRECT("C" &amp; ROW() - 1) ,"")</f>
        <v/>
      </c>
      <c r="R248" s="26"/>
      <c r="S248" s="26"/>
    </row>
    <row r="249" customFormat="false" ht="13.8" hidden="false" customHeight="false" outlineLevel="0" collapsed="false">
      <c r="B249" s="18" t="str">
        <f aca="false">IF(D249="","",VLOOKUP(D249, 'SKU Маскарпоне'!$A$1:$B$150, 2, 0))</f>
        <v/>
      </c>
      <c r="C249" s="18" t="str">
        <f aca="false">IF(D249="","",VLOOKUP(D249, 'SKU Маскарпоне'!$A$1:$B$150, 3, 0))</f>
        <v/>
      </c>
      <c r="E249" s="19" t="str">
        <f aca="false">IF(D249="-", "-", IF(D249="", "", F249*VLOOKUP(D249, 'SKU Маскарпоне'!$A$1:$C$150, 3, 0)))</f>
        <v/>
      </c>
      <c r="F249" s="23"/>
      <c r="I249" s="25" t="str">
        <f aca="true">IF(J249 = "-", INDIRECT("C" &amp; ROW() - 1) ,"")</f>
        <v/>
      </c>
      <c r="R249" s="26"/>
      <c r="S249" s="26"/>
    </row>
    <row r="250" customFormat="false" ht="13.8" hidden="false" customHeight="false" outlineLevel="0" collapsed="false">
      <c r="B250" s="18" t="str">
        <f aca="false">IF(D250="","",VLOOKUP(D250, 'SKU Маскарпоне'!$A$1:$B$150, 2, 0))</f>
        <v/>
      </c>
      <c r="C250" s="18" t="str">
        <f aca="false">IF(D250="","",VLOOKUP(D250, 'SKU Маскарпоне'!$A$1:$B$150, 3, 0))</f>
        <v/>
      </c>
      <c r="E250" s="19" t="str">
        <f aca="false">IF(D250="-", "-", IF(D250="", "", F250*VLOOKUP(D250, 'SKU Маскарпоне'!$A$1:$C$150, 3, 0)))</f>
        <v/>
      </c>
      <c r="F250" s="23"/>
      <c r="I250" s="25" t="str">
        <f aca="true">IF(J250 = "-", INDIRECT("C" &amp; ROW() - 1) ,"")</f>
        <v/>
      </c>
      <c r="R250" s="26"/>
      <c r="S250" s="26"/>
    </row>
    <row r="251" customFormat="false" ht="13.8" hidden="false" customHeight="false" outlineLevel="0" collapsed="false">
      <c r="B251" s="18" t="str">
        <f aca="false">IF(D251="","",VLOOKUP(D251, 'SKU Маскарпоне'!$A$1:$B$150, 2, 0))</f>
        <v/>
      </c>
      <c r="C251" s="18" t="str">
        <f aca="false">IF(D251="","",VLOOKUP(D251, 'SKU Маскарпоне'!$A$1:$B$150, 3, 0))</f>
        <v/>
      </c>
      <c r="E251" s="19" t="str">
        <f aca="false">IF(D251="-", "-", IF(D251="", "", F251*VLOOKUP(D251, 'SKU Маскарпоне'!$A$1:$C$150, 3, 0)))</f>
        <v/>
      </c>
      <c r="F251" s="23"/>
      <c r="I251" s="25" t="str">
        <f aca="true">IF(J251 = "-", INDIRECT("C" &amp; ROW() - 1) ,"")</f>
        <v/>
      </c>
      <c r="R251" s="26"/>
      <c r="S251" s="26"/>
    </row>
    <row r="252" customFormat="false" ht="13.8" hidden="false" customHeight="false" outlineLevel="0" collapsed="false">
      <c r="B252" s="18" t="str">
        <f aca="false">IF(D252="","",VLOOKUP(D252, 'SKU Маскарпоне'!$A$1:$B$150, 2, 0))</f>
        <v/>
      </c>
      <c r="C252" s="18" t="str">
        <f aca="false">IF(D252="","",VLOOKUP(D252, 'SKU Маскарпоне'!$A$1:$B$150, 3, 0))</f>
        <v/>
      </c>
      <c r="E252" s="19" t="str">
        <f aca="false">IF(D252="-", "-", IF(D252="", "", F252*VLOOKUP(D252, 'SKU Маскарпоне'!$A$1:$C$150, 3, 0)))</f>
        <v/>
      </c>
      <c r="F252" s="23"/>
      <c r="I252" s="25" t="str">
        <f aca="true">IF(J252 = "-", INDIRECT("C" &amp; ROW() - 1) ,"")</f>
        <v/>
      </c>
      <c r="R252" s="26"/>
      <c r="S252" s="26"/>
    </row>
    <row r="253" customFormat="false" ht="13.8" hidden="false" customHeight="false" outlineLevel="0" collapsed="false">
      <c r="B253" s="18" t="str">
        <f aca="false">IF(D253="","",VLOOKUP(D253, 'SKU Маскарпоне'!$A$1:$B$150, 2, 0))</f>
        <v/>
      </c>
      <c r="C253" s="18" t="str">
        <f aca="false">IF(D253="","",VLOOKUP(D253, 'SKU Маскарпоне'!$A$1:$B$150, 3, 0))</f>
        <v/>
      </c>
      <c r="E253" s="19" t="str">
        <f aca="false">IF(D253="-", "-", IF(D253="", "", F253*VLOOKUP(D253, 'SKU Маскарпоне'!$A$1:$C$150, 3, 0)))</f>
        <v/>
      </c>
      <c r="F253" s="23"/>
      <c r="I253" s="25" t="str">
        <f aca="true">IF(J253 = "-", INDIRECT("C" &amp; ROW() - 1) ,"")</f>
        <v/>
      </c>
      <c r="R253" s="26"/>
      <c r="S253" s="26"/>
    </row>
    <row r="254" customFormat="false" ht="13.8" hidden="false" customHeight="false" outlineLevel="0" collapsed="false">
      <c r="B254" s="18" t="str">
        <f aca="false">IF(D254="","",VLOOKUP(D254, 'SKU Маскарпоне'!$A$1:$B$150, 2, 0))</f>
        <v/>
      </c>
      <c r="C254" s="18" t="str">
        <f aca="false">IF(D254="","",VLOOKUP(D254, 'SKU Маскарпоне'!$A$1:$B$150, 3, 0))</f>
        <v/>
      </c>
      <c r="E254" s="19" t="str">
        <f aca="false">IF(D254="-", "-", IF(D254="", "", F254*VLOOKUP(D254, 'SKU Маскарпоне'!$A$1:$C$150, 3, 0)))</f>
        <v/>
      </c>
      <c r="F254" s="23"/>
      <c r="I254" s="25" t="str">
        <f aca="true">IF(J254 = "-", INDIRECT("C" &amp; ROW() - 1) ,"")</f>
        <v/>
      </c>
      <c r="R254" s="26"/>
      <c r="S254" s="26"/>
    </row>
    <row r="255" customFormat="false" ht="13.8" hidden="false" customHeight="false" outlineLevel="0" collapsed="false">
      <c r="B255" s="18" t="str">
        <f aca="false">IF(D255="","",VLOOKUP(D255, 'SKU Маскарпоне'!$A$1:$B$150, 2, 0))</f>
        <v/>
      </c>
      <c r="C255" s="18" t="str">
        <f aca="false">IF(D255="","",VLOOKUP(D255, 'SKU Маскарпоне'!$A$1:$B$150, 3, 0))</f>
        <v/>
      </c>
      <c r="E255" s="19" t="str">
        <f aca="false">IF(D255="-", "-", IF(D255="", "", F255*VLOOKUP(D255, 'SKU Маскарпоне'!$A$1:$C$150, 3, 0)))</f>
        <v/>
      </c>
      <c r="F255" s="23"/>
      <c r="I255" s="25" t="str">
        <f aca="true">IF(J255 = "-", INDIRECT("C" &amp; ROW() - 1) ,"")</f>
        <v/>
      </c>
      <c r="R255" s="26"/>
      <c r="S255" s="26"/>
    </row>
    <row r="256" customFormat="false" ht="13.8" hidden="false" customHeight="false" outlineLevel="0" collapsed="false">
      <c r="B256" s="18" t="str">
        <f aca="false">IF(D256="","",VLOOKUP(D256, 'SKU Маскарпоне'!$A$1:$B$150, 2, 0))</f>
        <v/>
      </c>
      <c r="C256" s="18" t="str">
        <f aca="false">IF(D256="","",VLOOKUP(D256, 'SKU Маскарпоне'!$A$1:$B$150, 3, 0))</f>
        <v/>
      </c>
      <c r="E256" s="19" t="str">
        <f aca="false">IF(D256="-", "-", IF(D256="", "", F256*VLOOKUP(D256, 'SKU Маскарпоне'!$A$1:$C$150, 3, 0)))</f>
        <v/>
      </c>
      <c r="F256" s="23"/>
      <c r="I256" s="25" t="str">
        <f aca="true">IF(J256 = "-", INDIRECT("C" &amp; ROW() - 1) ,"")</f>
        <v/>
      </c>
      <c r="R256" s="26"/>
      <c r="S256" s="26"/>
    </row>
    <row r="257" customFormat="false" ht="13.8" hidden="false" customHeight="false" outlineLevel="0" collapsed="false">
      <c r="B257" s="18" t="str">
        <f aca="false">IF(D257="","",VLOOKUP(D257, 'SKU Маскарпоне'!$A$1:$B$150, 2, 0))</f>
        <v/>
      </c>
      <c r="C257" s="18" t="str">
        <f aca="false">IF(D257="","",VLOOKUP(D257, 'SKU Маскарпоне'!$A$1:$B$150, 3, 0))</f>
        <v/>
      </c>
      <c r="E257" s="19" t="str">
        <f aca="false">IF(D257="-", "-", IF(D257="", "", F257*VLOOKUP(D257, 'SKU Маскарпоне'!$A$1:$C$150, 3, 0)))</f>
        <v/>
      </c>
      <c r="F257" s="23"/>
      <c r="I257" s="25" t="str">
        <f aca="true">IF(J257 = "-", INDIRECT("C" &amp; ROW() - 1) ,"")</f>
        <v/>
      </c>
      <c r="R257" s="26"/>
      <c r="S257" s="26"/>
    </row>
    <row r="258" customFormat="false" ht="13.8" hidden="false" customHeight="false" outlineLevel="0" collapsed="false">
      <c r="B258" s="18" t="str">
        <f aca="false">IF(D258="","",VLOOKUP(D258, 'SKU Маскарпоне'!$A$1:$B$150, 2, 0))</f>
        <v/>
      </c>
      <c r="C258" s="18" t="str">
        <f aca="false">IF(D258="","",VLOOKUP(D258, 'SKU Маскарпоне'!$A$1:$B$150, 3, 0))</f>
        <v/>
      </c>
      <c r="E258" s="19" t="str">
        <f aca="false">IF(D258="-", "-", IF(D258="", "", F258*VLOOKUP(D258, 'SKU Маскарпоне'!$A$1:$C$150, 3, 0)))</f>
        <v/>
      </c>
      <c r="F258" s="23"/>
      <c r="I258" s="25" t="str">
        <f aca="true">IF(J258 = "-", INDIRECT("C" &amp; ROW() - 1) ,"")</f>
        <v/>
      </c>
      <c r="R258" s="26"/>
      <c r="S258" s="26"/>
    </row>
    <row r="259" customFormat="false" ht="13.8" hidden="false" customHeight="false" outlineLevel="0" collapsed="false">
      <c r="B259" s="18" t="str">
        <f aca="false">IF(D259="","",VLOOKUP(D259, 'SKU Маскарпоне'!$A$1:$B$150, 2, 0))</f>
        <v/>
      </c>
      <c r="C259" s="18" t="str">
        <f aca="false">IF(D259="","",VLOOKUP(D259, 'SKU Маскарпоне'!$A$1:$B$150, 3, 0))</f>
        <v/>
      </c>
      <c r="E259" s="19" t="str">
        <f aca="false">IF(D259="-", "-", IF(D259="", "", F259*VLOOKUP(D259, 'SKU Маскарпоне'!$A$1:$C$150, 3, 0)))</f>
        <v/>
      </c>
      <c r="F259" s="23"/>
      <c r="I259" s="25" t="str">
        <f aca="true">IF(J259 = "-", INDIRECT("C" &amp; ROW() - 1) ,"")</f>
        <v/>
      </c>
      <c r="R259" s="26"/>
      <c r="S259" s="26"/>
    </row>
    <row r="260" customFormat="false" ht="13.8" hidden="false" customHeight="false" outlineLevel="0" collapsed="false">
      <c r="B260" s="18" t="str">
        <f aca="false">IF(D260="","",VLOOKUP(D260, 'SKU Маскарпоне'!$A$1:$B$150, 2, 0))</f>
        <v/>
      </c>
      <c r="C260" s="18" t="str">
        <f aca="false">IF(D260="","",VLOOKUP(D260, 'SKU Маскарпоне'!$A$1:$B$150, 3, 0))</f>
        <v/>
      </c>
      <c r="E260" s="19" t="str">
        <f aca="false">IF(D260="-", "-", IF(D260="", "", F260*VLOOKUP(D260, 'SKU Маскарпоне'!$A$1:$C$150, 3, 0)))</f>
        <v/>
      </c>
      <c r="F260" s="23"/>
      <c r="I260" s="25" t="str">
        <f aca="true">IF(J260 = "-", INDIRECT("C" &amp; ROW() - 1) ,"")</f>
        <v/>
      </c>
      <c r="R260" s="26"/>
      <c r="S260" s="26"/>
    </row>
    <row r="261" customFormat="false" ht="13.8" hidden="false" customHeight="false" outlineLevel="0" collapsed="false">
      <c r="B261" s="18" t="str">
        <f aca="false">IF(D261="","",VLOOKUP(D261, 'SKU Маскарпоне'!$A$1:$B$150, 2, 0))</f>
        <v/>
      </c>
      <c r="C261" s="18" t="str">
        <f aca="false">IF(D261="","",VLOOKUP(D261, 'SKU Маскарпоне'!$A$1:$B$150, 3, 0))</f>
        <v/>
      </c>
      <c r="E261" s="19" t="str">
        <f aca="false">IF(D261="-", "-", IF(D261="", "", F261*VLOOKUP(D261, 'SKU Маскарпоне'!$A$1:$C$150, 3, 0)))</f>
        <v/>
      </c>
      <c r="F261" s="23"/>
      <c r="I261" s="25" t="str">
        <f aca="true">IF(J261 = "-", INDIRECT("C" &amp; ROW() - 1) ,"")</f>
        <v/>
      </c>
      <c r="R261" s="26"/>
      <c r="S261" s="26"/>
    </row>
    <row r="262" customFormat="false" ht="13.8" hidden="false" customHeight="false" outlineLevel="0" collapsed="false">
      <c r="B262" s="18" t="str">
        <f aca="false">IF(D262="","",VLOOKUP(D262, 'SKU Маскарпоне'!$A$1:$B$150, 2, 0))</f>
        <v/>
      </c>
      <c r="C262" s="18" t="str">
        <f aca="false">IF(D262="","",VLOOKUP(D262, 'SKU Маскарпоне'!$A$1:$B$150, 3, 0))</f>
        <v/>
      </c>
      <c r="E262" s="19" t="str">
        <f aca="false">IF(D262="-", "-", IF(D262="", "", F262*VLOOKUP(D262, 'SKU Маскарпоне'!$A$1:$C$150, 3, 0)))</f>
        <v/>
      </c>
      <c r="F262" s="23"/>
      <c r="I262" s="25" t="str">
        <f aca="true">IF(J262 = "-", INDIRECT("C" &amp; ROW() - 1) ,"")</f>
        <v/>
      </c>
      <c r="R262" s="26"/>
      <c r="S262" s="26"/>
    </row>
    <row r="263" customFormat="false" ht="13.8" hidden="false" customHeight="false" outlineLevel="0" collapsed="false">
      <c r="B263" s="18" t="str">
        <f aca="false">IF(D263="","",VLOOKUP(D263, 'SKU Маскарпоне'!$A$1:$B$150, 2, 0))</f>
        <v/>
      </c>
      <c r="C263" s="18" t="str">
        <f aca="false">IF(D263="","",VLOOKUP(D263, 'SKU Маскарпоне'!$A$1:$B$150, 3, 0))</f>
        <v/>
      </c>
      <c r="E263" s="19" t="str">
        <f aca="false">IF(D263="-", "-", IF(D263="", "", F263*VLOOKUP(D263, 'SKU Маскарпоне'!$A$1:$C$150, 3, 0)))</f>
        <v/>
      </c>
      <c r="F263" s="23"/>
      <c r="I263" s="25" t="str">
        <f aca="true">IF(J263 = "-", INDIRECT("C" &amp; ROW() - 1) ,"")</f>
        <v/>
      </c>
      <c r="R263" s="26"/>
      <c r="S263" s="26"/>
    </row>
    <row r="264" customFormat="false" ht="13.8" hidden="false" customHeight="false" outlineLevel="0" collapsed="false">
      <c r="B264" s="18" t="str">
        <f aca="false">IF(D264="","",VLOOKUP(D264, 'SKU Маскарпоне'!$A$1:$B$150, 2, 0))</f>
        <v/>
      </c>
      <c r="C264" s="18" t="str">
        <f aca="false">IF(D264="","",VLOOKUP(D264, 'SKU Маскарпоне'!$A$1:$B$150, 3, 0))</f>
        <v/>
      </c>
      <c r="E264" s="19" t="str">
        <f aca="false">IF(D264="-", "-", IF(D264="", "", F264*VLOOKUP(D264, 'SKU Маскарпоне'!$A$1:$C$150, 3, 0)))</f>
        <v/>
      </c>
      <c r="F264" s="23"/>
      <c r="I264" s="25" t="str">
        <f aca="true">IF(J264 = "-", INDIRECT("C" &amp; ROW() - 1) ,"")</f>
        <v/>
      </c>
      <c r="R264" s="26"/>
      <c r="S264" s="26"/>
    </row>
    <row r="265" customFormat="false" ht="13.8" hidden="false" customHeight="false" outlineLevel="0" collapsed="false">
      <c r="B265" s="18" t="str">
        <f aca="false">IF(D265="","",VLOOKUP(D265, 'SKU Маскарпоне'!$A$1:$B$150, 2, 0))</f>
        <v/>
      </c>
      <c r="C265" s="18" t="str">
        <f aca="false">IF(D265="","",VLOOKUP(D265, 'SKU Маскарпоне'!$A$1:$B$150, 3, 0))</f>
        <v/>
      </c>
      <c r="E265" s="19" t="str">
        <f aca="false">IF(D265="-", "-", IF(D265="", "", F265*VLOOKUP(D265, 'SKU Маскарпоне'!$A$1:$C$150, 3, 0)))</f>
        <v/>
      </c>
      <c r="F265" s="23"/>
      <c r="I265" s="25" t="str">
        <f aca="true">IF(J265 = "-", INDIRECT("C" &amp; ROW() - 1) ,"")</f>
        <v/>
      </c>
      <c r="R265" s="26"/>
      <c r="S265" s="26"/>
    </row>
    <row r="266" customFormat="false" ht="13.8" hidden="false" customHeight="false" outlineLevel="0" collapsed="false">
      <c r="B266" s="18" t="str">
        <f aca="false">IF(D266="","",VLOOKUP(D266, 'SKU Маскарпоне'!$A$1:$B$150, 2, 0))</f>
        <v/>
      </c>
      <c r="C266" s="18" t="str">
        <f aca="false">IF(D266="","",VLOOKUP(D266, 'SKU Маскарпоне'!$A$1:$B$150, 3, 0))</f>
        <v/>
      </c>
      <c r="E266" s="19" t="str">
        <f aca="false">IF(D266="-", "-", IF(D266="", "", F266*VLOOKUP(D266, 'SKU Маскарпоне'!$A$1:$C$150, 3, 0)))</f>
        <v/>
      </c>
      <c r="F266" s="23"/>
      <c r="I266" s="25" t="str">
        <f aca="true">IF(J266 = "-", INDIRECT("C" &amp; ROW() - 1) ,"")</f>
        <v/>
      </c>
      <c r="R266" s="26"/>
      <c r="S266" s="26"/>
    </row>
    <row r="267" customFormat="false" ht="13.8" hidden="false" customHeight="false" outlineLevel="0" collapsed="false">
      <c r="B267" s="18" t="str">
        <f aca="false">IF(D267="","",VLOOKUP(D267, 'SKU Маскарпоне'!$A$1:$B$150, 2, 0))</f>
        <v/>
      </c>
      <c r="C267" s="18" t="str">
        <f aca="false">IF(D267="","",VLOOKUP(D267, 'SKU Маскарпоне'!$A$1:$B$150, 3, 0))</f>
        <v/>
      </c>
      <c r="E267" s="19" t="str">
        <f aca="false">IF(D267="-", "-", IF(D267="", "", F267*VLOOKUP(D267, 'SKU Маскарпоне'!$A$1:$C$150, 3, 0)))</f>
        <v/>
      </c>
      <c r="F267" s="23"/>
      <c r="I267" s="25" t="str">
        <f aca="true">IF(J267 = "-", INDIRECT("C" &amp; ROW() - 1) ,"")</f>
        <v/>
      </c>
      <c r="R267" s="26"/>
      <c r="S267" s="26"/>
    </row>
    <row r="268" customFormat="false" ht="13.8" hidden="false" customHeight="false" outlineLevel="0" collapsed="false">
      <c r="B268" s="18" t="str">
        <f aca="false">IF(D268="","",VLOOKUP(D268, 'SKU Маскарпоне'!$A$1:$B$150, 2, 0))</f>
        <v/>
      </c>
      <c r="C268" s="18" t="str">
        <f aca="false">IF(D268="","",VLOOKUP(D268, 'SKU Маскарпоне'!$A$1:$B$150, 3, 0))</f>
        <v/>
      </c>
      <c r="E268" s="19" t="str">
        <f aca="false">IF(D268="-", "-", IF(D268="", "", F268*VLOOKUP(D268, 'SKU Маскарпоне'!$A$1:$C$150, 3, 0)))</f>
        <v/>
      </c>
      <c r="F268" s="23"/>
      <c r="I268" s="25" t="str">
        <f aca="true">IF(J268 = "-", INDIRECT("C" &amp; ROW() - 1) ,"")</f>
        <v/>
      </c>
    </row>
    <row r="269" customFormat="false" ht="13.8" hidden="false" customHeight="false" outlineLevel="0" collapsed="false">
      <c r="B269" s="18" t="str">
        <f aca="false">IF(D269="","",VLOOKUP(D269, 'SKU Маскарпоне'!$A$1:$B$150, 2, 0))</f>
        <v/>
      </c>
      <c r="C269" s="18" t="str">
        <f aca="false">IF(D269="","",VLOOKUP(D269, 'SKU Маскарпоне'!$A$1:$B$150, 3, 0))</f>
        <v/>
      </c>
      <c r="E269" s="19" t="str">
        <f aca="false">IF(D269="-", "-", IF(D269="", "", F269*VLOOKUP(D269, 'SKU Маскарпоне'!$A$1:$C$150, 3, 0)))</f>
        <v/>
      </c>
      <c r="F269" s="23"/>
      <c r="I269" s="25" t="str">
        <f aca="true">IF(J269 = "-", INDIRECT("C" &amp; ROW() - 1) ,"")</f>
        <v/>
      </c>
    </row>
    <row r="270" customFormat="false" ht="13.8" hidden="false" customHeight="false" outlineLevel="0" collapsed="false">
      <c r="B270" s="18" t="str">
        <f aca="false">IF(D270="","",VLOOKUP(D270, 'SKU Маскарпоне'!$A$1:$B$150, 2, 0))</f>
        <v/>
      </c>
      <c r="C270" s="18" t="str">
        <f aca="false">IF(D270="","",VLOOKUP(D270, 'SKU Маскарпоне'!$A$1:$B$150, 3, 0))</f>
        <v/>
      </c>
      <c r="E270" s="19" t="str">
        <f aca="false">IF(D270="-", "-", IF(D270="", "", F270*VLOOKUP(D270, 'SKU Маскарпоне'!$A$1:$C$150, 3, 0)))</f>
        <v/>
      </c>
      <c r="F270" s="23"/>
      <c r="I270" s="25" t="str">
        <f aca="true">IF(J270 = "-", INDIRECT("C" &amp; ROW() - 1) ,"")</f>
        <v/>
      </c>
    </row>
    <row r="271" customFormat="false" ht="13.8" hidden="false" customHeight="false" outlineLevel="0" collapsed="false">
      <c r="B271" s="18" t="str">
        <f aca="false">IF(D271="","",VLOOKUP(D271, 'SKU Маскарпоне'!$A$1:$B$150, 2, 0))</f>
        <v/>
      </c>
      <c r="C271" s="18" t="str">
        <f aca="false">IF(D271="","",VLOOKUP(D271, 'SKU Маскарпоне'!$A$1:$B$150, 3, 0))</f>
        <v/>
      </c>
      <c r="E271" s="19" t="str">
        <f aca="false">IF(D271="-", "-", IF(D271="", "", F271*VLOOKUP(D271, 'SKU Маскарпоне'!$A$1:$C$150, 3, 0)))</f>
        <v/>
      </c>
      <c r="F271" s="23"/>
      <c r="I271" s="25" t="str">
        <f aca="true">IF(J271 = "-", INDIRECT("C" &amp; ROW() - 1) ,"")</f>
        <v/>
      </c>
    </row>
    <row r="272" customFormat="false" ht="13.8" hidden="false" customHeight="false" outlineLevel="0" collapsed="false">
      <c r="B272" s="18" t="str">
        <f aca="false">IF(D272="","",VLOOKUP(D272, 'SKU Маскарпоне'!$A$1:$B$150, 2, 0))</f>
        <v/>
      </c>
      <c r="C272" s="18" t="str">
        <f aca="false">IF(D272="","",VLOOKUP(D272, 'SKU Маскарпоне'!$A$1:$B$150, 3, 0))</f>
        <v/>
      </c>
      <c r="E272" s="19" t="str">
        <f aca="false">IF(D272="-", "-", IF(D272="", "", F272*VLOOKUP(D272, 'SKU Маскарпоне'!$A$1:$C$150, 3, 0)))</f>
        <v/>
      </c>
      <c r="F272" s="23"/>
      <c r="I272" s="25" t="str">
        <f aca="true">IF(J272 = "-", INDIRECT("C" &amp; ROW() - 1) ,"")</f>
        <v/>
      </c>
    </row>
    <row r="273" customFormat="false" ht="13.8" hidden="false" customHeight="false" outlineLevel="0" collapsed="false">
      <c r="B273" s="18" t="str">
        <f aca="false">IF(D273="","",VLOOKUP(D273, 'SKU Маскарпоне'!$A$1:$B$150, 2, 0))</f>
        <v/>
      </c>
      <c r="C273" s="18" t="str">
        <f aca="false">IF(D273="","",VLOOKUP(D273, 'SKU Маскарпоне'!$A$1:$B$150, 3, 0))</f>
        <v/>
      </c>
      <c r="F273" s="23"/>
      <c r="I273" s="25" t="str">
        <f aca="true">IF(J273 = "-", INDIRECT("C" &amp; ROW() - 1) ,"")</f>
        <v/>
      </c>
    </row>
    <row r="274" customFormat="false" ht="13.8" hidden="false" customHeight="false" outlineLevel="0" collapsed="false">
      <c r="B274" s="18" t="str">
        <f aca="false">IF(D274="","",VLOOKUP(D274, 'SKU Маскарпоне'!$A$1:$B$150, 2, 0))</f>
        <v/>
      </c>
      <c r="C274" s="18" t="str">
        <f aca="false">IF(D274="","",VLOOKUP(D274, 'SKU Маскарпоне'!$A$1:$B$150, 3, 0))</f>
        <v/>
      </c>
      <c r="F274" s="23"/>
      <c r="I274" s="25" t="str">
        <f aca="true">IF(J274 = "-", INDIRECT("C" &amp; ROW() - 1) ,"")</f>
        <v/>
      </c>
    </row>
    <row r="275" customFormat="false" ht="13.8" hidden="false" customHeight="false" outlineLevel="0" collapsed="false">
      <c r="B275" s="18" t="str">
        <f aca="false">IF(D275="","",VLOOKUP(D275, 'SKU Маскарпоне'!$A$1:$B$150, 2, 0))</f>
        <v/>
      </c>
      <c r="C275" s="18" t="str">
        <f aca="false">IF(D275="","",VLOOKUP(D275, 'SKU Маскарпоне'!$A$1:$B$150, 3, 0))</f>
        <v/>
      </c>
      <c r="F275" s="23"/>
      <c r="I275" s="25" t="str">
        <f aca="true">IF(J275 = "-", INDIRECT("C" &amp; ROW() - 1) ,"")</f>
        <v/>
      </c>
    </row>
    <row r="276" customFormat="false" ht="13.8" hidden="false" customHeight="false" outlineLevel="0" collapsed="false">
      <c r="B276" s="18" t="str">
        <f aca="false">IF(D276="","",VLOOKUP(D276, 'SKU Маскарпоне'!$A$1:$B$150, 2, 0))</f>
        <v/>
      </c>
      <c r="C276" s="18" t="str">
        <f aca="false">IF(D276="","",VLOOKUP(D276, 'SKU Маскарпоне'!$A$1:$B$150, 3, 0))</f>
        <v/>
      </c>
      <c r="F276" s="23"/>
      <c r="I276" s="25" t="str">
        <f aca="true">IF(J276 = "-", INDIRECT("C" &amp; ROW() - 1) ,"")</f>
        <v/>
      </c>
    </row>
    <row r="277" customFormat="false" ht="13.8" hidden="false" customHeight="false" outlineLevel="0" collapsed="false">
      <c r="B277" s="18" t="str">
        <f aca="false">IF(D277="","",VLOOKUP(D277, 'SKU Маскарпоне'!$A$1:$B$150, 2, 0))</f>
        <v/>
      </c>
      <c r="C277" s="18" t="str">
        <f aca="false">IF(D277="","",VLOOKUP(D277, 'SKU Маскарпоне'!$A$1:$B$150, 3, 0))</f>
        <v/>
      </c>
      <c r="F277" s="23"/>
      <c r="I277" s="25" t="str">
        <f aca="true">IF(J277 = "-", INDIRECT("C" &amp; ROW() - 1) ,"")</f>
        <v/>
      </c>
    </row>
    <row r="278" customFormat="false" ht="13.8" hidden="false" customHeight="false" outlineLevel="0" collapsed="false">
      <c r="B278" s="18" t="str">
        <f aca="false">IF(D278="","",VLOOKUP(D278, 'SKU Маскарпоне'!$A$1:$B$150, 2, 0))</f>
        <v/>
      </c>
      <c r="C278" s="18" t="str">
        <f aca="false">IF(D278="","",VLOOKUP(D278, 'SKU Маскарпоне'!$A$1:$B$150, 3, 0))</f>
        <v/>
      </c>
      <c r="F278" s="23"/>
      <c r="I278" s="25" t="str">
        <f aca="true">IF(J278 = "-", INDIRECT("C" &amp; ROW() - 1) ,"")</f>
        <v/>
      </c>
    </row>
    <row r="279" customFormat="false" ht="13.8" hidden="false" customHeight="false" outlineLevel="0" collapsed="false">
      <c r="B279" s="18" t="str">
        <f aca="false">IF(D279="","",VLOOKUP(D279, 'SKU Маскарпоне'!$A$1:$B$150, 2, 0))</f>
        <v/>
      </c>
      <c r="C279" s="18" t="str">
        <f aca="false">IF(D279="","",VLOOKUP(D279, 'SKU Маскарпоне'!$A$1:$B$150, 3, 0))</f>
        <v/>
      </c>
      <c r="F279" s="23"/>
      <c r="I279" s="25" t="str">
        <f aca="true">IF(J279 = "-", INDIRECT("C" &amp; ROW() - 1) ,"")</f>
        <v/>
      </c>
    </row>
    <row r="280" customFormat="false" ht="13.8" hidden="false" customHeight="false" outlineLevel="0" collapsed="false">
      <c r="B280" s="18" t="str">
        <f aca="false">IF(D280="","",VLOOKUP(D280, 'SKU Маскарпоне'!$A$1:$B$150, 2, 0))</f>
        <v/>
      </c>
      <c r="C280" s="18" t="str">
        <f aca="false">IF(D280="","",VLOOKUP(D280, 'SKU Маскарпоне'!$A$1:$B$150, 3, 0))</f>
        <v/>
      </c>
      <c r="F280" s="23"/>
      <c r="I280" s="25" t="str">
        <f aca="true">IF(J280 = "-", INDIRECT("C" &amp; ROW() - 1) ,"")</f>
        <v/>
      </c>
    </row>
    <row r="281" customFormat="false" ht="13.8" hidden="false" customHeight="false" outlineLevel="0" collapsed="false">
      <c r="B281" s="18" t="str">
        <f aca="false">IF(D281="","",VLOOKUP(D281, 'SKU Маскарпоне'!$A$1:$B$150, 2, 0))</f>
        <v/>
      </c>
      <c r="C281" s="18" t="str">
        <f aca="false">IF(D281="","",VLOOKUP(D281, 'SKU Маскарпоне'!$A$1:$B$150, 3, 0))</f>
        <v/>
      </c>
      <c r="F281" s="23"/>
      <c r="I281" s="25" t="str">
        <f aca="true">IF(J281 = "-", INDIRECT("C" &amp; ROW() - 1) ,"")</f>
        <v/>
      </c>
    </row>
    <row r="282" customFormat="false" ht="13.8" hidden="false" customHeight="false" outlineLevel="0" collapsed="false">
      <c r="B282" s="18" t="str">
        <f aca="false">IF(D282="","",VLOOKUP(D282, 'SKU Маскарпоне'!$A$1:$B$150, 2, 0))</f>
        <v/>
      </c>
      <c r="C282" s="18" t="str">
        <f aca="false">IF(D282="","",VLOOKUP(D282, 'SKU Маскарпоне'!$A$1:$B$150, 3, 0))</f>
        <v/>
      </c>
      <c r="F282" s="23"/>
      <c r="I282" s="25" t="str">
        <f aca="true">IF(J282 = "-", INDIRECT("C" &amp; ROW() - 1) ,"")</f>
        <v/>
      </c>
    </row>
    <row r="283" customFormat="false" ht="13.8" hidden="false" customHeight="false" outlineLevel="0" collapsed="false">
      <c r="B283" s="18" t="str">
        <f aca="false">IF(D283="","",VLOOKUP(D283, 'SKU Маскарпоне'!$A$1:$B$150, 2, 0))</f>
        <v/>
      </c>
      <c r="C283" s="18" t="str">
        <f aca="false">IF(D283="","",VLOOKUP(D283, 'SKU Маскарпоне'!$A$1:$B$150, 3, 0))</f>
        <v/>
      </c>
      <c r="F283" s="23"/>
      <c r="I283" s="25" t="str">
        <f aca="true">IF(J283 = "-", INDIRECT("C" &amp; ROW() - 1) ,"")</f>
        <v/>
      </c>
    </row>
    <row r="284" customFormat="false" ht="13.8" hidden="false" customHeight="false" outlineLevel="0" collapsed="false">
      <c r="B284" s="18" t="str">
        <f aca="false">IF(D284="","",VLOOKUP(D284, 'SKU Маскарпоне'!$A$1:$B$150, 2, 0))</f>
        <v/>
      </c>
      <c r="C284" s="18" t="str">
        <f aca="false">IF(D284="","",VLOOKUP(D284, 'SKU Маскарпоне'!$A$1:$B$150, 3, 0))</f>
        <v/>
      </c>
      <c r="F284" s="23"/>
      <c r="I284" s="25" t="str">
        <f aca="true">IF(J284 = "-", INDIRECT("C" &amp; ROW() - 1) ,"")</f>
        <v/>
      </c>
    </row>
    <row r="285" customFormat="false" ht="13.8" hidden="false" customHeight="false" outlineLevel="0" collapsed="false">
      <c r="B285" s="18" t="str">
        <f aca="false">IF(D285="","",VLOOKUP(D285, 'SKU Маскарпоне'!$A$1:$B$150, 2, 0))</f>
        <v/>
      </c>
      <c r="C285" s="18" t="str">
        <f aca="false">IF(D285="","",VLOOKUP(D285, 'SKU Маскарпоне'!$A$1:$B$150, 3, 0))</f>
        <v/>
      </c>
      <c r="F285" s="23"/>
      <c r="I285" s="25" t="str">
        <f aca="true">IF(J285 = "-", INDIRECT("C" &amp; ROW() - 1) ,"")</f>
        <v/>
      </c>
    </row>
    <row r="286" customFormat="false" ht="13.8" hidden="false" customHeight="false" outlineLevel="0" collapsed="false">
      <c r="B286" s="18" t="str">
        <f aca="false">IF(D286="","",VLOOKUP(D286, 'SKU Маскарпоне'!$A$1:$B$150, 2, 0))</f>
        <v/>
      </c>
      <c r="C286" s="18" t="str">
        <f aca="false">IF(D286="","",VLOOKUP(D286, 'SKU Маскарпоне'!$A$1:$B$150, 3, 0))</f>
        <v/>
      </c>
      <c r="F286" s="23"/>
      <c r="I286" s="25" t="str">
        <f aca="true">IF(J286 = "-", INDIRECT("C" &amp; ROW() - 1) ,"")</f>
        <v/>
      </c>
    </row>
    <row r="287" customFormat="false" ht="13.8" hidden="false" customHeight="false" outlineLevel="0" collapsed="false">
      <c r="B287" s="18" t="str">
        <f aca="false">IF(D287="","",VLOOKUP(D287, 'SKU Маскарпоне'!$A$1:$B$150, 2, 0))</f>
        <v/>
      </c>
      <c r="C287" s="18" t="str">
        <f aca="false">IF(D287="","",VLOOKUP(D287, 'SKU Маскарпоне'!$A$1:$B$150, 3, 0))</f>
        <v/>
      </c>
      <c r="F287" s="23"/>
      <c r="I287" s="25" t="str">
        <f aca="true">IF(J287 = "-", INDIRECT("C" &amp; ROW() - 1) ,"")</f>
        <v/>
      </c>
    </row>
    <row r="288" customFormat="false" ht="13.8" hidden="false" customHeight="false" outlineLevel="0" collapsed="false">
      <c r="B288" s="18" t="str">
        <f aca="false">IF(D288="","",VLOOKUP(D288, 'SKU Маскарпоне'!$A$1:$B$150, 2, 0))</f>
        <v/>
      </c>
      <c r="C288" s="18" t="str">
        <f aca="false">IF(D288="","",VLOOKUP(D288, 'SKU Маскарпоне'!$A$1:$B$150, 3, 0))</f>
        <v/>
      </c>
      <c r="F288" s="23"/>
      <c r="I288" s="25" t="str">
        <f aca="true">IF(J288 = "-", INDIRECT("C" &amp; ROW() - 1) ,"")</f>
        <v/>
      </c>
    </row>
    <row r="289" customFormat="false" ht="13.8" hidden="false" customHeight="false" outlineLevel="0" collapsed="false">
      <c r="B289" s="18" t="str">
        <f aca="false">IF(D289="","",VLOOKUP(D289, 'SKU Маскарпоне'!$A$1:$B$150, 2, 0))</f>
        <v/>
      </c>
      <c r="C289" s="18" t="str">
        <f aca="false">IF(D289="","",VLOOKUP(D289, 'SKU Маскарпоне'!$A$1:$B$150, 3, 0))</f>
        <v/>
      </c>
      <c r="F289" s="23"/>
      <c r="I289" s="25" t="str">
        <f aca="true">IF(J289 = "-", INDIRECT("C" &amp; ROW() - 1) ,"")</f>
        <v/>
      </c>
    </row>
    <row r="290" customFormat="false" ht="13.8" hidden="false" customHeight="false" outlineLevel="0" collapsed="false">
      <c r="B290" s="18" t="str">
        <f aca="false">IF(D290="","",VLOOKUP(D290, 'SKU Маскарпоне'!$A$1:$B$150, 2, 0))</f>
        <v/>
      </c>
      <c r="C290" s="18" t="str">
        <f aca="false">IF(D290="","",VLOOKUP(D290, 'SKU Маскарпоне'!$A$1:$B$150, 3, 0))</f>
        <v/>
      </c>
      <c r="F290" s="23"/>
      <c r="I290" s="25" t="str">
        <f aca="true">IF(J290 = "-", INDIRECT("C" &amp; ROW() - 1) ,"")</f>
        <v/>
      </c>
    </row>
    <row r="291" customFormat="false" ht="13.8" hidden="false" customHeight="false" outlineLevel="0" collapsed="false">
      <c r="B291" s="18" t="str">
        <f aca="false">IF(D291="","",VLOOKUP(D291, 'SKU Маскарпоне'!$A$1:$B$150, 2, 0))</f>
        <v/>
      </c>
      <c r="C291" s="18" t="str">
        <f aca="false">IF(D291="","",VLOOKUP(D291, 'SKU Маскарпоне'!$A$1:$B$150, 3, 0))</f>
        <v/>
      </c>
      <c r="F291" s="23"/>
      <c r="I291" s="25" t="str">
        <f aca="true">IF(J291 = "-", INDIRECT("C" &amp; ROW() - 1) ,"")</f>
        <v/>
      </c>
    </row>
    <row r="292" customFormat="false" ht="13.8" hidden="false" customHeight="false" outlineLevel="0" collapsed="false">
      <c r="B292" s="18" t="str">
        <f aca="false">IF(D292="","",VLOOKUP(D292, 'SKU Маскарпоне'!$A$1:$B$150, 2, 0))</f>
        <v/>
      </c>
      <c r="C292" s="18" t="str">
        <f aca="false">IF(D292="","",VLOOKUP(D292, 'SKU Маскарпоне'!$A$1:$B$150, 3, 0))</f>
        <v/>
      </c>
      <c r="F292" s="23"/>
      <c r="I292" s="25" t="str">
        <f aca="true">IF(J292 = "-", INDIRECT("C" &amp; ROW() - 1) ,"")</f>
        <v/>
      </c>
    </row>
    <row r="293" customFormat="false" ht="13.8" hidden="false" customHeight="false" outlineLevel="0" collapsed="false">
      <c r="B293" s="18" t="str">
        <f aca="false">IF(D293="","",VLOOKUP(D293, 'SKU Маскарпоне'!$A$1:$B$150, 2, 0))</f>
        <v/>
      </c>
      <c r="C293" s="18" t="str">
        <f aca="false">IF(D293="","",VLOOKUP(D293, 'SKU Маскарпоне'!$A$1:$B$150, 3, 0))</f>
        <v/>
      </c>
      <c r="F293" s="23"/>
      <c r="I293" s="25" t="str">
        <f aca="true">IF(J293 = "-", INDIRECT("C" &amp; ROW() - 1) ,"")</f>
        <v/>
      </c>
    </row>
    <row r="294" customFormat="false" ht="13.8" hidden="false" customHeight="false" outlineLevel="0" collapsed="false">
      <c r="B294" s="18" t="str">
        <f aca="false">IF(D294="","",VLOOKUP(D294, 'SKU Маскарпоне'!$A$1:$B$150, 2, 0))</f>
        <v/>
      </c>
      <c r="C294" s="18" t="str">
        <f aca="false">IF(D294="","",VLOOKUP(D294, 'SKU Маскарпоне'!$A$1:$B$150, 3, 0))</f>
        <v/>
      </c>
      <c r="F294" s="23"/>
      <c r="I294" s="25" t="str">
        <f aca="true">IF(J294 = "-", INDIRECT("C" &amp; ROW() - 1) ,"")</f>
        <v/>
      </c>
    </row>
    <row r="295" customFormat="false" ht="13.8" hidden="false" customHeight="false" outlineLevel="0" collapsed="false">
      <c r="B295" s="18" t="str">
        <f aca="false">IF(D295="","",VLOOKUP(D295, 'SKU Маскарпоне'!$A$1:$B$150, 2, 0))</f>
        <v/>
      </c>
      <c r="C295" s="18" t="str">
        <f aca="false">IF(D295="","",VLOOKUP(D295, 'SKU Маскарпоне'!$A$1:$B$150, 3, 0))</f>
        <v/>
      </c>
      <c r="F295" s="23"/>
      <c r="I295" s="25" t="str">
        <f aca="true">IF(J295 = "-", INDIRECT("C" &amp; ROW() - 1) ,"")</f>
        <v/>
      </c>
    </row>
    <row r="296" customFormat="false" ht="13.8" hidden="false" customHeight="false" outlineLevel="0" collapsed="false">
      <c r="B296" s="18" t="str">
        <f aca="false">IF(D296="","",VLOOKUP(D296, 'SKU Маскарпоне'!$A$1:$B$150, 2, 0))</f>
        <v/>
      </c>
      <c r="C296" s="18" t="str">
        <f aca="false">IF(D296="","",VLOOKUP(D296, 'SKU Маскарпоне'!$A$1:$B$150, 3, 0))</f>
        <v/>
      </c>
      <c r="F296" s="23"/>
      <c r="I296" s="25" t="str">
        <f aca="true">IF(J296 = "-", INDIRECT("C" &amp; ROW() - 1) ,"")</f>
        <v/>
      </c>
    </row>
    <row r="297" customFormat="false" ht="13.8" hidden="false" customHeight="false" outlineLevel="0" collapsed="false">
      <c r="B297" s="18" t="str">
        <f aca="false">IF(D297="","",VLOOKUP(D297, 'SKU Маскарпоне'!$A$1:$B$150, 2, 0))</f>
        <v/>
      </c>
      <c r="C297" s="18" t="str">
        <f aca="false">IF(D297="","",VLOOKUP(D297, 'SKU Маскарпоне'!$A$1:$B$150, 3, 0))</f>
        <v/>
      </c>
      <c r="F297" s="23"/>
      <c r="I297" s="25" t="str">
        <f aca="true">IF(J297 = "-", INDIRECT("C" &amp; ROW() - 1) ,"")</f>
        <v/>
      </c>
    </row>
    <row r="298" customFormat="false" ht="13.8" hidden="false" customHeight="false" outlineLevel="0" collapsed="false">
      <c r="B298" s="18" t="str">
        <f aca="false">IF(D298="","",VLOOKUP(D298, 'SKU Маскарпоне'!$A$1:$B$150, 2, 0))</f>
        <v/>
      </c>
      <c r="C298" s="18" t="str">
        <f aca="false">IF(D298="","",VLOOKUP(D298, 'SKU Маскарпоне'!$A$1:$B$150, 3, 0))</f>
        <v/>
      </c>
      <c r="F298" s="23"/>
      <c r="I298" s="25" t="str">
        <f aca="true">IF(J298 = "-", INDIRECT("C" &amp; ROW() - 1) ,"")</f>
        <v/>
      </c>
    </row>
    <row r="299" customFormat="false" ht="13.8" hidden="false" customHeight="false" outlineLevel="0" collapsed="false">
      <c r="B299" s="18" t="str">
        <f aca="false">IF(D299="","",VLOOKUP(D299, 'SKU Маскарпоне'!$A$1:$B$150, 2, 0))</f>
        <v/>
      </c>
      <c r="C299" s="18" t="str">
        <f aca="false">IF(D299="","",VLOOKUP(D299, 'SKU Маскарпоне'!$A$1:$B$150, 3, 0))</f>
        <v/>
      </c>
      <c r="F299" s="23"/>
      <c r="I299" s="25" t="str">
        <f aca="true">IF(J299 = "-", INDIRECT("C" &amp; ROW() - 1) ,"")</f>
        <v/>
      </c>
    </row>
    <row r="300" customFormat="false" ht="13.8" hidden="false" customHeight="false" outlineLevel="0" collapsed="false">
      <c r="B300" s="18" t="str">
        <f aca="false">IF(D300="","",VLOOKUP(D300, 'SKU Маскарпоне'!$A$1:$B$150, 2, 0))</f>
        <v/>
      </c>
      <c r="C300" s="18" t="str">
        <f aca="false">IF(D300="","",VLOOKUP(D300, 'SKU Маскарпоне'!$A$1:$B$150, 3, 0))</f>
        <v/>
      </c>
      <c r="F300" s="23"/>
      <c r="I300" s="25" t="str">
        <f aca="true">IF(J300 = "-", INDIRECT("C" &amp; ROW() - 1) ,"")</f>
        <v/>
      </c>
    </row>
    <row r="301" customFormat="false" ht="13.8" hidden="false" customHeight="false" outlineLevel="0" collapsed="false">
      <c r="B301" s="18" t="str">
        <f aca="false">IF(D301="","",VLOOKUP(D301, 'SKU Маскарпоне'!$A$1:$B$150, 2, 0))</f>
        <v/>
      </c>
      <c r="C301" s="18" t="str">
        <f aca="false">IF(D301="","",VLOOKUP(D301, 'SKU Маскарпоне'!$A$1:$B$150, 3, 0))</f>
        <v/>
      </c>
      <c r="F301" s="23"/>
      <c r="I301" s="25" t="str">
        <f aca="true">IF(J301 = "-", INDIRECT("C" &amp; ROW() - 1) ,"")</f>
        <v/>
      </c>
    </row>
    <row r="302" customFormat="false" ht="13.8" hidden="false" customHeight="false" outlineLevel="0" collapsed="false">
      <c r="B302" s="18" t="str">
        <f aca="false">IF(D302="","",VLOOKUP(D302, 'SKU Маскарпоне'!$A$1:$B$150, 2, 0))</f>
        <v/>
      </c>
      <c r="C302" s="18" t="str">
        <f aca="false">IF(D302="","",VLOOKUP(D302, 'SKU Маскарпоне'!$A$1:$B$150, 3, 0))</f>
        <v/>
      </c>
      <c r="F302" s="23"/>
      <c r="I302" s="25" t="str">
        <f aca="true">IF(J302 = "-", INDIRECT("C" &amp; ROW() - 1) ,"")</f>
        <v/>
      </c>
    </row>
    <row r="303" customFormat="false" ht="13.8" hidden="false" customHeight="false" outlineLevel="0" collapsed="false">
      <c r="B303" s="18" t="str">
        <f aca="false">IF(D303="","",VLOOKUP(D303, 'SKU Маскарпоне'!$A$1:$B$150, 2, 0))</f>
        <v/>
      </c>
      <c r="C303" s="18" t="str">
        <f aca="false">IF(D303="","",VLOOKUP(D303, 'SKU Маскарпоне'!$A$1:$B$150, 3, 0))</f>
        <v/>
      </c>
      <c r="F303" s="23"/>
      <c r="I303" s="25" t="str">
        <f aca="true">IF(J303 = "-", INDIRECT("C" &amp; ROW() - 1) ,"")</f>
        <v/>
      </c>
    </row>
    <row r="304" customFormat="false" ht="13.8" hidden="false" customHeight="false" outlineLevel="0" collapsed="false">
      <c r="B304" s="18" t="str">
        <f aca="false">IF(D304="","",VLOOKUP(D304, 'SKU Маскарпоне'!$A$1:$B$150, 2, 0))</f>
        <v/>
      </c>
      <c r="C304" s="18" t="str">
        <f aca="false">IF(D304="","",VLOOKUP(D304, 'SKU Маскарпоне'!$A$1:$B$150, 3, 0))</f>
        <v/>
      </c>
      <c r="F304" s="23"/>
      <c r="I304" s="25" t="str">
        <f aca="true">IF(J304 = "-", INDIRECT("C" &amp; ROW() - 1) ,"")</f>
        <v/>
      </c>
    </row>
    <row r="305" customFormat="false" ht="13.8" hidden="false" customHeight="false" outlineLevel="0" collapsed="false">
      <c r="B305" s="18" t="str">
        <f aca="false">IF(D305="","",VLOOKUP(D305, 'SKU Маскарпоне'!$A$1:$B$150, 2, 0))</f>
        <v/>
      </c>
      <c r="C305" s="18" t="str">
        <f aca="false">IF(D305="","",VLOOKUP(D305, 'SKU Маскарпоне'!$A$1:$B$150, 3, 0))</f>
        <v/>
      </c>
      <c r="F305" s="23"/>
      <c r="I305" s="25" t="str">
        <f aca="true">IF(J305 = "-", INDIRECT("C" &amp; ROW() - 1) ,"")</f>
        <v/>
      </c>
    </row>
    <row r="306" customFormat="false" ht="13.8" hidden="false" customHeight="false" outlineLevel="0" collapsed="false">
      <c r="B306" s="18" t="str">
        <f aca="false">IF(D306="","",VLOOKUP(D306, 'SKU Маскарпоне'!$A$1:$B$150, 2, 0))</f>
        <v/>
      </c>
      <c r="C306" s="18" t="str">
        <f aca="false">IF(D306="","",VLOOKUP(D306, 'SKU Маскарпоне'!$A$1:$B$150, 3, 0))</f>
        <v/>
      </c>
      <c r="F306" s="23"/>
      <c r="I306" s="25" t="str">
        <f aca="true">IF(J306 = "-", INDIRECT("C" &amp; ROW() - 1) ,"")</f>
        <v/>
      </c>
    </row>
    <row r="307" customFormat="false" ht="13.8" hidden="false" customHeight="false" outlineLevel="0" collapsed="false">
      <c r="B307" s="18" t="str">
        <f aca="false">IF(D307="","",VLOOKUP(D307, 'SKU Маскарпоне'!$A$1:$B$150, 2, 0))</f>
        <v/>
      </c>
      <c r="C307" s="18" t="str">
        <f aca="false">IF(D307="","",VLOOKUP(D307, 'SKU Маскарпоне'!$A$1:$B$150, 3, 0))</f>
        <v/>
      </c>
      <c r="F307" s="23"/>
      <c r="I307" s="25" t="str">
        <f aca="true">IF(J307 = "-", INDIRECT("C" &amp; ROW() - 1) ,"")</f>
        <v/>
      </c>
    </row>
    <row r="308" customFormat="false" ht="13.8" hidden="false" customHeight="false" outlineLevel="0" collapsed="false">
      <c r="B308" s="18" t="str">
        <f aca="false">IF(D308="","",VLOOKUP(D308, 'SKU Маскарпоне'!$A$1:$B$150, 2, 0))</f>
        <v/>
      </c>
      <c r="C308" s="18" t="str">
        <f aca="false">IF(D308="","",VLOOKUP(D308, 'SKU Маскарпоне'!$A$1:$B$150, 3, 0))</f>
        <v/>
      </c>
      <c r="F308" s="23"/>
      <c r="I308" s="25" t="str">
        <f aca="true">IF(J308 = "-", INDIRECT("C" &amp; ROW() - 1) ,"")</f>
        <v/>
      </c>
    </row>
    <row r="309" customFormat="false" ht="13.8" hidden="false" customHeight="false" outlineLevel="0" collapsed="false">
      <c r="B309" s="18" t="str">
        <f aca="false">IF(D309="","",VLOOKUP(D309, 'SKU Маскарпоне'!$A$1:$B$150, 2, 0))</f>
        <v/>
      </c>
      <c r="C309" s="18" t="str">
        <f aca="false">IF(D309="","",VLOOKUP(D309, 'SKU Маскарпоне'!$A$1:$B$150, 3, 0))</f>
        <v/>
      </c>
      <c r="F309" s="23"/>
      <c r="I309" s="25" t="str">
        <f aca="true">IF(J309 = "-", INDIRECT("C" &amp; ROW() - 1) ,"")</f>
        <v/>
      </c>
    </row>
    <row r="310" customFormat="false" ht="13.8" hidden="false" customHeight="false" outlineLevel="0" collapsed="false">
      <c r="B310" s="18" t="str">
        <f aca="false">IF(D310="","",VLOOKUP(D310, 'SKU Маскарпоне'!$A$1:$B$150, 2, 0))</f>
        <v/>
      </c>
      <c r="C310" s="18" t="str">
        <f aca="false">IF(D310="","",VLOOKUP(D310, 'SKU Маскарпоне'!$A$1:$B$150, 3, 0))</f>
        <v/>
      </c>
      <c r="F310" s="23"/>
      <c r="I310" s="25" t="str">
        <f aca="true">IF(J310 = "-", INDIRECT("C" &amp; ROW() - 1) ,"")</f>
        <v/>
      </c>
    </row>
    <row r="311" customFormat="false" ht="13.8" hidden="false" customHeight="false" outlineLevel="0" collapsed="false">
      <c r="B311" s="18" t="str">
        <f aca="false">IF(D311="","",VLOOKUP(D311, 'SKU Маскарпоне'!$A$1:$B$150, 2, 0))</f>
        <v/>
      </c>
      <c r="C311" s="18" t="str">
        <f aca="false">IF(D311="","",VLOOKUP(D311, 'SKU Маскарпоне'!$A$1:$B$150, 3, 0))</f>
        <v/>
      </c>
      <c r="F311" s="23"/>
      <c r="I311" s="25" t="str">
        <f aca="true">IF(J311 = "-", INDIRECT("C" &amp; ROW() - 1) ,"")</f>
        <v/>
      </c>
    </row>
    <row r="312" customFormat="false" ht="13.8" hidden="false" customHeight="false" outlineLevel="0" collapsed="false">
      <c r="B312" s="18" t="str">
        <f aca="false">IF(D312="","",VLOOKUP(D312, 'SKU Маскарпоне'!$A$1:$B$150, 2, 0))</f>
        <v/>
      </c>
      <c r="C312" s="18" t="str">
        <f aca="false">IF(D312="","",VLOOKUP(D312, 'SKU Маскарпоне'!$A$1:$B$150, 3, 0))</f>
        <v/>
      </c>
      <c r="F312" s="23"/>
      <c r="I312" s="25" t="str">
        <f aca="true">IF(J312 = "-", INDIRECT("C" &amp; ROW() - 1) ,"")</f>
        <v/>
      </c>
    </row>
    <row r="313" customFormat="false" ht="13.8" hidden="false" customHeight="false" outlineLevel="0" collapsed="false">
      <c r="B313" s="18" t="str">
        <f aca="false">IF(D313="","",VLOOKUP(D313, 'SKU Маскарпоне'!$A$1:$B$150, 2, 0))</f>
        <v/>
      </c>
      <c r="C313" s="18" t="str">
        <f aca="false">IF(D313="","",VLOOKUP(D313, 'SKU Маскарпоне'!$A$1:$B$150, 3, 0))</f>
        <v/>
      </c>
      <c r="F313" s="23"/>
      <c r="I313" s="25" t="str">
        <f aca="true">IF(J313 = "-", INDIRECT("C" &amp; ROW() - 1) ,"")</f>
        <v/>
      </c>
    </row>
    <row r="314" customFormat="false" ht="13.8" hidden="false" customHeight="false" outlineLevel="0" collapsed="false">
      <c r="B314" s="18" t="str">
        <f aca="false">IF(D314="","",VLOOKUP(D314, 'SKU Маскарпоне'!$A$1:$B$150, 2, 0))</f>
        <v/>
      </c>
      <c r="C314" s="18" t="str">
        <f aca="false">IF(D314="","",VLOOKUP(D314, 'SKU Маскарпоне'!$A$1:$B$150, 3, 0))</f>
        <v/>
      </c>
      <c r="F314" s="23"/>
      <c r="I314" s="25" t="str">
        <f aca="true">IF(J314 = "-", INDIRECT("C" &amp; ROW() - 1) ,"")</f>
        <v/>
      </c>
    </row>
    <row r="315" customFormat="false" ht="13.8" hidden="false" customHeight="false" outlineLevel="0" collapsed="false">
      <c r="B315" s="18" t="str">
        <f aca="false">IF(D315="","",VLOOKUP(D315, 'SKU Маскарпоне'!$A$1:$B$150, 2, 0))</f>
        <v/>
      </c>
      <c r="C315" s="18" t="str">
        <f aca="false">IF(D315="","",VLOOKUP(D315, 'SKU Маскарпоне'!$A$1:$B$150, 3, 0))</f>
        <v/>
      </c>
      <c r="F315" s="23"/>
      <c r="I315" s="25" t="str">
        <f aca="true">IF(J315 = "-", INDIRECT("C" &amp; ROW() - 1) ,"")</f>
        <v/>
      </c>
    </row>
    <row r="316" customFormat="false" ht="13.8" hidden="false" customHeight="false" outlineLevel="0" collapsed="false">
      <c r="B316" s="18" t="str">
        <f aca="false">IF(D316="","",VLOOKUP(D316, 'SKU Маскарпоне'!$A$1:$B$150, 2, 0))</f>
        <v/>
      </c>
      <c r="C316" s="18" t="str">
        <f aca="false">IF(D316="","",VLOOKUP(D316, 'SKU Маскарпоне'!$A$1:$B$150, 3, 0))</f>
        <v/>
      </c>
      <c r="F316" s="23"/>
      <c r="I316" s="25" t="str">
        <f aca="true">IF(J316 = "-", INDIRECT("C" &amp; ROW() - 1) ,"")</f>
        <v/>
      </c>
    </row>
    <row r="317" customFormat="false" ht="13.8" hidden="false" customHeight="false" outlineLevel="0" collapsed="false">
      <c r="B317" s="18" t="str">
        <f aca="false">IF(D317="","",VLOOKUP(D317, 'SKU Маскарпоне'!$A$1:$B$150, 2, 0))</f>
        <v/>
      </c>
      <c r="C317" s="18" t="str">
        <f aca="false">IF(D317="","",VLOOKUP(D317, 'SKU Маскарпоне'!$A$1:$B$150, 3, 0))</f>
        <v/>
      </c>
      <c r="F317" s="23"/>
      <c r="I317" s="25" t="str">
        <f aca="true">IF(J317 = "-", INDIRECT("C" &amp; ROW() - 1) ,"")</f>
        <v/>
      </c>
    </row>
    <row r="318" customFormat="false" ht="13.8" hidden="false" customHeight="false" outlineLevel="0" collapsed="false">
      <c r="B318" s="18" t="str">
        <f aca="false">IF(D318="","",VLOOKUP(D318, 'SKU Маскарпоне'!$A$1:$B$150, 2, 0))</f>
        <v/>
      </c>
      <c r="C318" s="18" t="str">
        <f aca="false">IF(D318="","",VLOOKUP(D318, 'SKU Маскарпоне'!$A$1:$B$150, 3, 0))</f>
        <v/>
      </c>
      <c r="F318" s="23"/>
      <c r="I318" s="25" t="str">
        <f aca="true">IF(J318 = "-", INDIRECT("C" &amp; ROW() - 1) ,"")</f>
        <v/>
      </c>
    </row>
    <row r="319" customFormat="false" ht="13.8" hidden="false" customHeight="false" outlineLevel="0" collapsed="false">
      <c r="B319" s="18" t="str">
        <f aca="false">IF(D319="","",VLOOKUP(D319, 'SKU Маскарпоне'!$A$1:$B$150, 2, 0))</f>
        <v/>
      </c>
      <c r="C319" s="18" t="str">
        <f aca="false">IF(D319="","",VLOOKUP(D319, 'SKU Маскарпоне'!$A$1:$B$150, 3, 0))</f>
        <v/>
      </c>
      <c r="F319" s="23"/>
      <c r="I319" s="25" t="str">
        <f aca="true">IF(J319 = "-", INDIRECT("C" &amp; ROW() - 1) ,"")</f>
        <v/>
      </c>
    </row>
    <row r="320" customFormat="false" ht="13.8" hidden="false" customHeight="false" outlineLevel="0" collapsed="false">
      <c r="B320" s="18" t="str">
        <f aca="false">IF(D320="","",VLOOKUP(D320, 'SKU Маскарпоне'!$A$1:$B$150, 2, 0))</f>
        <v/>
      </c>
      <c r="C320" s="18" t="str">
        <f aca="false">IF(D320="","",VLOOKUP(D320, 'SKU Маскарпоне'!$A$1:$B$150, 3, 0))</f>
        <v/>
      </c>
      <c r="F320" s="23"/>
      <c r="I320" s="25" t="str">
        <f aca="true">IF(J320 = "-", INDIRECT("C" &amp; ROW() - 1) ,"")</f>
        <v/>
      </c>
    </row>
    <row r="321" customFormat="false" ht="13.8" hidden="false" customHeight="false" outlineLevel="0" collapsed="false">
      <c r="B321" s="18" t="str">
        <f aca="false">IF(D321="","",VLOOKUP(D321, 'SKU Маскарпоне'!$A$1:$B$150, 2, 0))</f>
        <v/>
      </c>
      <c r="C321" s="18" t="str">
        <f aca="false">IF(D321="","",VLOOKUP(D321, 'SKU Маскарпоне'!$A$1:$B$150, 3, 0))</f>
        <v/>
      </c>
      <c r="F321" s="23"/>
      <c r="I321" s="25" t="str">
        <f aca="true">IF(J321 = "-", INDIRECT("C" &amp; ROW() - 1) ,"")</f>
        <v/>
      </c>
    </row>
    <row r="322" customFormat="false" ht="13.8" hidden="false" customHeight="false" outlineLevel="0" collapsed="false">
      <c r="B322" s="18" t="str">
        <f aca="false">IF(D322="","",VLOOKUP(D322, 'SKU Маскарпоне'!$A$1:$B$150, 2, 0))</f>
        <v/>
      </c>
      <c r="C322" s="18" t="str">
        <f aca="false">IF(D322="","",VLOOKUP(D322, 'SKU Маскарпоне'!$A$1:$B$150, 3, 0))</f>
        <v/>
      </c>
      <c r="I322" s="25" t="str">
        <f aca="true">IF(J322 = "-", INDIRECT("C" &amp; ROW() - 1) ,"")</f>
        <v/>
      </c>
    </row>
    <row r="323" customFormat="false" ht="13.8" hidden="false" customHeight="false" outlineLevel="0" collapsed="false">
      <c r="B323" s="18" t="str">
        <f aca="false">IF(D323="","",VLOOKUP(D323, 'SKU Маскарпоне'!$A$1:$B$150, 2, 0))</f>
        <v/>
      </c>
      <c r="C323" s="18" t="str">
        <f aca="false">IF(D323="","",VLOOKUP(D323, 'SKU Маскарпоне'!$A$1:$B$150, 3, 0))</f>
        <v/>
      </c>
      <c r="I323" s="25" t="str">
        <f aca="true">IF(J323 = "-", INDIRECT("C" &amp; ROW() - 1) ,"")</f>
        <v/>
      </c>
    </row>
    <row r="324" customFormat="false" ht="13.8" hidden="false" customHeight="false" outlineLevel="0" collapsed="false">
      <c r="B324" s="18" t="str">
        <f aca="false">IF(D324="","",VLOOKUP(D324, 'SKU Маскарпоне'!$A$1:$B$150, 2, 0))</f>
        <v/>
      </c>
      <c r="C324" s="18" t="str">
        <f aca="false">IF(D324="","",VLOOKUP(D324, 'SKU Маскарпоне'!$A$1:$B$150, 3, 0))</f>
        <v/>
      </c>
      <c r="I324" s="25" t="str">
        <f aca="true">IF(J324 = "-", INDIRECT("C" &amp; ROW() - 1) ,"")</f>
        <v/>
      </c>
    </row>
    <row r="325" customFormat="false" ht="13.8" hidden="false" customHeight="false" outlineLevel="0" collapsed="false">
      <c r="B325" s="18" t="str">
        <f aca="false">IF(D325="","",VLOOKUP(D325, 'SKU Маскарпоне'!$A$1:$B$150, 2, 0))</f>
        <v/>
      </c>
      <c r="C325" s="18" t="str">
        <f aca="false">IF(D325="","",VLOOKUP(D325, 'SKU Маскарпоне'!$A$1:$B$150, 3, 0))</f>
        <v/>
      </c>
      <c r="I325" s="25" t="str">
        <f aca="true">IF(J325 = "-", INDIRECT("C" &amp; ROW() - 1) ,"")</f>
        <v/>
      </c>
    </row>
    <row r="326" customFormat="false" ht="13.8" hidden="false" customHeight="false" outlineLevel="0" collapsed="false">
      <c r="B326" s="18" t="str">
        <f aca="false">IF(D326="","",VLOOKUP(D326, 'SKU Маскарпоне'!$A$1:$B$150, 2, 0))</f>
        <v/>
      </c>
      <c r="C326" s="18" t="str">
        <f aca="false">IF(D326="","",VLOOKUP(D326, 'SKU Маскарпоне'!$A$1:$B$150, 3, 0))</f>
        <v/>
      </c>
      <c r="I326" s="25" t="str">
        <f aca="true">IF(J326 = "-", INDIRECT("C" &amp; ROW() - 1) ,"")</f>
        <v/>
      </c>
    </row>
    <row r="327" customFormat="false" ht="13.8" hidden="false" customHeight="false" outlineLevel="0" collapsed="false">
      <c r="B327" s="18" t="str">
        <f aca="false">IF(D327="","",VLOOKUP(D327, 'SKU Маскарпоне'!$A$1:$B$150, 2, 0))</f>
        <v/>
      </c>
      <c r="C327" s="18" t="str">
        <f aca="false">IF(D327="","",VLOOKUP(D327, 'SKU Маскарпоне'!$A$1:$B$150, 3, 0))</f>
        <v/>
      </c>
    </row>
    <row r="328" customFormat="false" ht="13.8" hidden="false" customHeight="false" outlineLevel="0" collapsed="false">
      <c r="B328" s="18" t="str">
        <f aca="false">IF(D328="","",VLOOKUP(D328, 'SKU Маскарпоне'!$A$1:$B$150, 2, 0))</f>
        <v/>
      </c>
      <c r="C328" s="18" t="str">
        <f aca="false">IF(D328="","",VLOOKUP(D328, 'SKU Маскарпоне'!$A$1:$B$150, 3, 0))</f>
        <v/>
      </c>
    </row>
    <row r="329" customFormat="false" ht="13.8" hidden="false" customHeight="false" outlineLevel="0" collapsed="false">
      <c r="B329" s="18" t="str">
        <f aca="false">IF(D329="","",VLOOKUP(D329, 'SKU Маскарпоне'!$A$1:$B$150, 2, 0))</f>
        <v/>
      </c>
      <c r="C329" s="18" t="str">
        <f aca="false">IF(D329="","",VLOOKUP(D329, 'SKU Маскарпоне'!$A$1:$B$150, 3, 0))</f>
        <v/>
      </c>
    </row>
    <row r="330" customFormat="false" ht="13.8" hidden="false" customHeight="false" outlineLevel="0" collapsed="false">
      <c r="B330" s="18" t="str">
        <f aca="false">IF(D330="","",VLOOKUP(D330, 'SKU Маскарпоне'!$A$1:$B$150, 2, 0))</f>
        <v/>
      </c>
      <c r="C330" s="18" t="str">
        <f aca="false">IF(D330="","",VLOOKUP(D330, 'SKU Маскарпоне'!$A$1:$B$150, 3, 0))</f>
        <v/>
      </c>
    </row>
    <row r="331" customFormat="false" ht="13.8" hidden="false" customHeight="false" outlineLevel="0" collapsed="false">
      <c r="B331" s="18" t="str">
        <f aca="false">IF(D331="","",VLOOKUP(D331, 'SKU Маскарпоне'!$A$1:$B$150, 2, 0))</f>
        <v/>
      </c>
      <c r="C331" s="18" t="str">
        <f aca="false">IF(D331="","",VLOOKUP(D331, 'SKU Маскарпоне'!$A$1:$B$150, 3, 0))</f>
        <v/>
      </c>
    </row>
    <row r="332" customFormat="false" ht="13.8" hidden="false" customHeight="false" outlineLevel="0" collapsed="false">
      <c r="B332" s="18" t="str">
        <f aca="false">IF(D332="","",VLOOKUP(D332, 'SKU Маскарпоне'!$A$1:$B$150, 2, 0))</f>
        <v/>
      </c>
      <c r="C332" s="18" t="str">
        <f aca="false">IF(D332="","",VLOOKUP(D332, 'SKU Маскарпоне'!$A$1:$B$150, 3, 0))</f>
        <v/>
      </c>
    </row>
    <row r="333" customFormat="false" ht="13.8" hidden="false" customHeight="false" outlineLevel="0" collapsed="false">
      <c r="B333" s="18" t="str">
        <f aca="false">IF(D333="","",VLOOKUP(D333, 'SKU Маскарпоне'!$A$1:$B$150, 2, 0))</f>
        <v/>
      </c>
      <c r="C333" s="18" t="str">
        <f aca="false">IF(D333="","",VLOOKUP(D333, 'SKU Маскарпоне'!$A$1:$B$150, 3, 0))</f>
        <v/>
      </c>
    </row>
    <row r="334" customFormat="false" ht="13.8" hidden="false" customHeight="false" outlineLevel="0" collapsed="false">
      <c r="B334" s="18" t="str">
        <f aca="false">IF(D334="","",VLOOKUP(D334, 'SKU Маскарпоне'!$A$1:$B$150, 2, 0))</f>
        <v/>
      </c>
      <c r="C334" s="18" t="str">
        <f aca="false">IF(D334="","",VLOOKUP(D334, 'SKU Маскарпоне'!$A$1:$B$150, 3, 0))</f>
        <v/>
      </c>
    </row>
    <row r="335" customFormat="false" ht="13.8" hidden="false" customHeight="false" outlineLevel="0" collapsed="false">
      <c r="B335" s="18" t="str">
        <f aca="false">IF(D335="","",VLOOKUP(D335, 'SKU Маскарпоне'!$A$1:$B$150, 2, 0))</f>
        <v/>
      </c>
      <c r="C335" s="18" t="str">
        <f aca="false">IF(D335="","",VLOOKUP(D335, 'SKU Маскарпоне'!$A$1:$B$150, 3, 0))</f>
        <v/>
      </c>
    </row>
    <row r="336" customFormat="false" ht="13.8" hidden="false" customHeight="false" outlineLevel="0" collapsed="false">
      <c r="C336" s="18" t="str">
        <f aca="false">IF(D336="","",VLOOKUP(D336, 'SKU Маскарпоне'!$A$1:$B$150, 3, 0))</f>
        <v/>
      </c>
    </row>
    <row r="337" customFormat="false" ht="13.8" hidden="false" customHeight="false" outlineLevel="0" collapsed="false">
      <c r="C337" s="18" t="str">
        <f aca="false">IF(D337="","",VLOOKUP(D337, 'SKU Маскарпоне'!$A$1:$B$150, 3, 0))</f>
        <v/>
      </c>
    </row>
    <row r="338" customFormat="false" ht="13.8" hidden="false" customHeight="false" outlineLevel="0" collapsed="false">
      <c r="C338" s="18" t="str">
        <f aca="false">IF(D338="","",VLOOKUP(D338, 'SKU Маскарпоне'!$A$1:$B$150, 3, 0))</f>
        <v/>
      </c>
    </row>
    <row r="339" customFormat="false" ht="13.8" hidden="false" customHeight="false" outlineLevel="0" collapsed="false">
      <c r="C339" s="18" t="str">
        <f aca="false">IF(D339="","",VLOOKUP(D339, 'SKU Маскарпоне'!$A$1:$B$150, 3, 0))</f>
        <v/>
      </c>
    </row>
    <row r="340" customFormat="false" ht="13.8" hidden="false" customHeight="false" outlineLevel="0" collapsed="false">
      <c r="C340" s="18" t="str">
        <f aca="false">IF(D340="","",VLOOKUP(D340, 'SKU Маскарпоне'!$A$1:$B$150, 3, 0))</f>
        <v/>
      </c>
    </row>
    <row r="341" customFormat="false" ht="13.8" hidden="false" customHeight="false" outlineLevel="0" collapsed="false">
      <c r="C341" s="18" t="str">
        <f aca="false">IF(D341="","",VLOOKUP(D341, 'SKU Маскарпоне'!$A$1:$B$150, 3, 0))</f>
        <v/>
      </c>
    </row>
    <row r="342" customFormat="false" ht="13.8" hidden="false" customHeight="false" outlineLevel="0" collapsed="false">
      <c r="C342" s="18" t="str">
        <f aca="false">IF(D342="","",VLOOKUP(D342, 'SKU Маскарпоне'!$A$1:$B$150, 3, 0))</f>
        <v/>
      </c>
    </row>
    <row r="343" customFormat="false" ht="13.8" hidden="false" customHeight="false" outlineLevel="0" collapsed="false">
      <c r="C343" s="18" t="str">
        <f aca="false">IF(D343="","",VLOOKUP(D343, 'SKU Маскарпоне'!$A$1:$B$150, 3, 0))</f>
        <v/>
      </c>
    </row>
    <row r="344" customFormat="false" ht="13.8" hidden="false" customHeight="false" outlineLevel="0" collapsed="false">
      <c r="C344" s="18" t="str">
        <f aca="false">IF(D344="","",VLOOKUP(D344, 'SKU Маскарпоне'!$A$1:$B$150, 3, 0))</f>
        <v/>
      </c>
    </row>
    <row r="345" customFormat="false" ht="13.8" hidden="false" customHeight="false" outlineLevel="0" collapsed="false">
      <c r="C345" s="18" t="str">
        <f aca="false">IF(D345="","",VLOOKUP(D345, 'SKU Маскарпоне'!$A$1:$B$150, 3, 0))</f>
        <v/>
      </c>
    </row>
    <row r="346" customFormat="false" ht="13.8" hidden="false" customHeight="false" outlineLevel="0" collapsed="false">
      <c r="C346" s="18" t="str">
        <f aca="false">IF(D346="","",VLOOKUP(D346, 'SKU Маскарпоне'!$A$1:$B$150, 3, 0))</f>
        <v/>
      </c>
    </row>
    <row r="347" customFormat="false" ht="13.8" hidden="false" customHeight="false" outlineLevel="0" collapsed="false">
      <c r="C347" s="18" t="str">
        <f aca="false">IF(D347="","",VLOOKUP(D347, 'SKU Маскарпоне'!$A$1:$B$150, 3, 0))</f>
        <v/>
      </c>
    </row>
    <row r="348" customFormat="false" ht="13.8" hidden="false" customHeight="false" outlineLevel="0" collapsed="false">
      <c r="C348" s="18" t="str">
        <f aca="false">IF(D348="","",VLOOKUP(D348, 'SKU Маскарпоне'!$A$1:$B$150, 3, 0))</f>
        <v/>
      </c>
    </row>
    <row r="349" customFormat="false" ht="13.8" hidden="false" customHeight="false" outlineLevel="0" collapsed="false">
      <c r="C349" s="18" t="str">
        <f aca="false">IF(D349="","",VLOOKUP(D349, 'SKU Маскарпоне'!$A$1:$B$150, 3, 0))</f>
        <v/>
      </c>
    </row>
    <row r="350" customFormat="false" ht="13.8" hidden="false" customHeight="false" outlineLevel="0" collapsed="false">
      <c r="C350" s="18" t="str">
        <f aca="false">IF(D350="","",VLOOKUP(D350, 'SKU Маскарпоне'!$A$1:$B$150, 3, 0))</f>
        <v/>
      </c>
    </row>
    <row r="351" customFormat="false" ht="13.8" hidden="false" customHeight="false" outlineLevel="0" collapsed="false">
      <c r="C351" s="18" t="str">
        <f aca="false">IF(D351="","",VLOOKUP(D351, 'SKU Маскарпоне'!$A$1:$B$150, 3, 0))</f>
        <v/>
      </c>
    </row>
    <row r="352" customFormat="false" ht="13.8" hidden="false" customHeight="false" outlineLevel="0" collapsed="false">
      <c r="C352" s="18" t="str">
        <f aca="false">IF(D352="","",VLOOKUP(D352, 'SKU Маскарпоне'!$A$1:$B$150, 3, 0))</f>
        <v/>
      </c>
    </row>
    <row r="353" customFormat="false" ht="13.8" hidden="false" customHeight="false" outlineLevel="0" collapsed="false">
      <c r="C353" s="18" t="str">
        <f aca="false">IF(D353="","",VLOOKUP(D353, 'SKU Маскарпоне'!$A$1:$B$150, 3, 0))</f>
        <v/>
      </c>
    </row>
    <row r="354" customFormat="false" ht="13.8" hidden="false" customHeight="false" outlineLevel="0" collapsed="false">
      <c r="C354" s="18" t="str">
        <f aca="false">IF(D354="","",VLOOKUP(D354, 'SKU Маскарпоне'!$A$1:$B$150, 3, 0))</f>
        <v/>
      </c>
    </row>
    <row r="355" customFormat="false" ht="13.8" hidden="false" customHeight="false" outlineLevel="0" collapsed="false">
      <c r="C355" s="18" t="str">
        <f aca="false">IF(D355="","",VLOOKUP(D355, 'SKU Маскарпоне'!$A$1:$B$150, 3, 0))</f>
        <v/>
      </c>
    </row>
    <row r="356" customFormat="false" ht="13.8" hidden="false" customHeight="false" outlineLevel="0" collapsed="false">
      <c r="C356" s="18" t="str">
        <f aca="false">IF(D356="","",VLOOKUP(D356, 'SKU Маскарпоне'!$A$1:$B$150, 3, 0))</f>
        <v/>
      </c>
    </row>
    <row r="357" customFormat="false" ht="13.8" hidden="false" customHeight="false" outlineLevel="0" collapsed="false">
      <c r="C357" s="18" t="str">
        <f aca="false">IF(D357="","",VLOOKUP(D357, 'SKU Маскарпоне'!$A$1:$B$150, 3, 0))</f>
        <v/>
      </c>
    </row>
    <row r="358" customFormat="false" ht="13.8" hidden="false" customHeight="false" outlineLevel="0" collapsed="false">
      <c r="C358" s="18" t="str">
        <f aca="false">IF(D358="","",VLOOKUP(D358, 'SKU Маскарпоне'!$A$1:$B$150, 3, 0))</f>
        <v/>
      </c>
    </row>
    <row r="359" customFormat="false" ht="13.8" hidden="false" customHeight="false" outlineLevel="0" collapsed="false">
      <c r="C359" s="18" t="str">
        <f aca="false">IF(D359="","",VLOOKUP(D359, 'SKU Маскарпоне'!$A$1:$B$150, 3, 0))</f>
        <v/>
      </c>
    </row>
    <row r="360" customFormat="false" ht="13.8" hidden="false" customHeight="false" outlineLevel="0" collapsed="false">
      <c r="C360" s="18" t="str">
        <f aca="false">IF(D360="","",VLOOKUP(D360, 'SKU Маскарпоне'!$A$1:$B$150, 3, 0))</f>
        <v/>
      </c>
    </row>
    <row r="361" customFormat="false" ht="13.8" hidden="false" customHeight="false" outlineLevel="0" collapsed="false">
      <c r="C361" s="18" t="str">
        <f aca="false">IF(D361="","",VLOOKUP(D361, 'SKU Маскарпоне'!$A$1:$B$150, 3, 0))</f>
        <v/>
      </c>
    </row>
    <row r="362" customFormat="false" ht="13.8" hidden="false" customHeight="false" outlineLevel="0" collapsed="false">
      <c r="C362" s="18" t="str">
        <f aca="false">IF(D362="","",VLOOKUP(D362, 'SKU Маскарпоне'!$A$1:$B$150, 3, 0))</f>
        <v/>
      </c>
    </row>
    <row r="363" customFormat="false" ht="13.8" hidden="false" customHeight="false" outlineLevel="0" collapsed="false">
      <c r="C363" s="18" t="str">
        <f aca="false">IF(D363="","",VLOOKUP(D363, 'SKU Маскарпоне'!$A$1:$B$150, 3, 0))</f>
        <v/>
      </c>
    </row>
    <row r="364" customFormat="false" ht="13.8" hidden="false" customHeight="false" outlineLevel="0" collapsed="false">
      <c r="C364" s="18" t="str">
        <f aca="false">IF(D364="","",VLOOKUP(D364, 'SKU Маскарпоне'!$A$1:$B$150, 3, 0))</f>
        <v/>
      </c>
    </row>
    <row r="365" customFormat="false" ht="13.8" hidden="false" customHeight="false" outlineLevel="0" collapsed="false">
      <c r="C365" s="18" t="str">
        <f aca="false">IF(D365="","",VLOOKUP(D365, 'SKU Маскарпоне'!$A$1:$B$150, 3, 0))</f>
        <v/>
      </c>
    </row>
    <row r="366" customFormat="false" ht="13.8" hidden="false" customHeight="false" outlineLevel="0" collapsed="false">
      <c r="C366" s="18" t="str">
        <f aca="false">IF(D366="","",VLOOKUP(D366, 'SKU Маскарпоне'!$A$1:$B$150, 3, 0))</f>
        <v/>
      </c>
    </row>
    <row r="367" customFormat="false" ht="13.8" hidden="false" customHeight="false" outlineLevel="0" collapsed="false">
      <c r="C367" s="18" t="str">
        <f aca="false">IF(D367="","",VLOOKUP(D367, 'SKU Маскарпоне'!$A$1:$B$150, 3, 0))</f>
        <v/>
      </c>
    </row>
    <row r="368" customFormat="false" ht="13.8" hidden="false" customHeight="false" outlineLevel="0" collapsed="false">
      <c r="C368" s="18" t="str">
        <f aca="false">IF(D368="","",VLOOKUP(D368, 'SKU Маскарпоне'!$A$1:$B$150, 3, 0))</f>
        <v/>
      </c>
    </row>
    <row r="369" customFormat="false" ht="13.8" hidden="false" customHeight="false" outlineLevel="0" collapsed="false">
      <c r="C369" s="18" t="str">
        <f aca="false">IF(D369="","",VLOOKUP(D369, 'SKU Маскарпоне'!$A$1:$B$150, 3, 0))</f>
        <v/>
      </c>
    </row>
    <row r="370" customFormat="false" ht="13.8" hidden="false" customHeight="false" outlineLevel="0" collapsed="false">
      <c r="C370" s="18" t="str">
        <f aca="false">IF(D370="","",VLOOKUP(D370, 'SKU Маскарпоне'!$A$1:$B$150, 3, 0))</f>
        <v/>
      </c>
    </row>
    <row r="371" customFormat="false" ht="13.8" hidden="false" customHeight="false" outlineLevel="0" collapsed="false">
      <c r="C371" s="18" t="str">
        <f aca="false">IF(D371="","",VLOOKUP(D371, 'SKU Маскарпоне'!$A$1:$B$150, 3, 0))</f>
        <v/>
      </c>
    </row>
    <row r="372" customFormat="false" ht="13.8" hidden="false" customHeight="false" outlineLevel="0" collapsed="false">
      <c r="C372" s="18" t="str">
        <f aca="false">IF(D372="","",VLOOKUP(D372, 'SKU Маскарпоне'!$A$1:$B$150, 3, 0))</f>
        <v/>
      </c>
    </row>
    <row r="373" customFormat="false" ht="13.8" hidden="false" customHeight="false" outlineLevel="0" collapsed="false">
      <c r="C373" s="18" t="str">
        <f aca="false">IF(D373="","",VLOOKUP(D373, 'SKU Маскарпоне'!$A$1:$B$150, 3, 0))</f>
        <v/>
      </c>
    </row>
    <row r="374" customFormat="false" ht="13.8" hidden="false" customHeight="false" outlineLevel="0" collapsed="false">
      <c r="C374" s="18" t="str">
        <f aca="false">IF(D374="","",VLOOKUP(D374, 'SKU Маскарпоне'!$A$1:$B$150, 3, 0))</f>
        <v/>
      </c>
    </row>
    <row r="375" customFormat="false" ht="13.8" hidden="false" customHeight="false" outlineLevel="0" collapsed="false">
      <c r="C375" s="18" t="str">
        <f aca="false">IF(D375="","",VLOOKUP(D375, 'SKU Маскарпоне'!$A$1:$B$150, 3, 0))</f>
        <v/>
      </c>
    </row>
    <row r="376" customFormat="false" ht="13.8" hidden="false" customHeight="false" outlineLevel="0" collapsed="false">
      <c r="C376" s="18" t="str">
        <f aca="false">IF(D376="","",VLOOKUP(D376, 'SKU Маскарпоне'!$A$1:$B$150, 3, 0))</f>
        <v/>
      </c>
    </row>
    <row r="377" customFormat="false" ht="13.8" hidden="false" customHeight="false" outlineLevel="0" collapsed="false">
      <c r="C377" s="18" t="str">
        <f aca="false">IF(D377="","",VLOOKUP(D377, 'SKU Маскарпоне'!$A$1:$B$150, 3, 0))</f>
        <v/>
      </c>
    </row>
    <row r="378" customFormat="false" ht="13.8" hidden="false" customHeight="false" outlineLevel="0" collapsed="false">
      <c r="C378" s="18" t="str">
        <f aca="false">IF(D378="","",VLOOKUP(D378, 'SKU Маскарпоне'!$A$1:$B$150, 3, 0))</f>
        <v/>
      </c>
    </row>
    <row r="379" customFormat="false" ht="13.8" hidden="false" customHeight="false" outlineLevel="0" collapsed="false">
      <c r="C379" s="18" t="str">
        <f aca="false">IF(D379="","",VLOOKUP(D379, 'SKU Маскарпоне'!$A$1:$B$150, 3, 0))</f>
        <v/>
      </c>
    </row>
    <row r="380" customFormat="false" ht="13.8" hidden="false" customHeight="false" outlineLevel="0" collapsed="false">
      <c r="C380" s="18" t="str">
        <f aca="false">IF(D380="","",VLOOKUP(D380, 'SKU Маскарпоне'!$A$1:$B$150, 3, 0))</f>
        <v/>
      </c>
    </row>
    <row r="381" customFormat="false" ht="13.8" hidden="false" customHeight="false" outlineLevel="0" collapsed="false">
      <c r="C381" s="18" t="str">
        <f aca="false">IF(D381="","",VLOOKUP(D381, 'SKU Маскарпоне'!$A$1:$B$150, 3, 0))</f>
        <v/>
      </c>
    </row>
    <row r="382" customFormat="false" ht="13.8" hidden="false" customHeight="false" outlineLevel="0" collapsed="false">
      <c r="C382" s="18" t="str">
        <f aca="false">IF(D382="","",VLOOKUP(D382, 'SKU Маскарпоне'!$A$1:$B$150, 3, 0))</f>
        <v/>
      </c>
    </row>
    <row r="383" customFormat="false" ht="13.8" hidden="false" customHeight="false" outlineLevel="0" collapsed="false">
      <c r="C383" s="18" t="str">
        <f aca="false">IF(D383="","",VLOOKUP(D383, 'SKU Маскарпоне'!$A$1:$B$150, 3, 0))</f>
        <v/>
      </c>
    </row>
    <row r="384" customFormat="false" ht="13.8" hidden="false" customHeight="false" outlineLevel="0" collapsed="false">
      <c r="C384" s="18" t="str">
        <f aca="false">IF(D384="","",VLOOKUP(D384, 'SKU Маскарпоне'!$A$1:$B$150, 3, 0))</f>
        <v/>
      </c>
    </row>
    <row r="385" customFormat="false" ht="13.8" hidden="false" customHeight="false" outlineLevel="0" collapsed="false">
      <c r="C385" s="18" t="str">
        <f aca="false">IF(D385="","",VLOOKUP(D385, 'SKU Маскарпоне'!$A$1:$B$150, 3, 0))</f>
        <v/>
      </c>
    </row>
    <row r="386" customFormat="false" ht="13.8" hidden="false" customHeight="false" outlineLevel="0" collapsed="false">
      <c r="C386" s="18" t="str">
        <f aca="false">IF(D386="","",VLOOKUP(D386, 'SKU Маскарпоне'!$A$1:$B$150, 3, 0))</f>
        <v/>
      </c>
    </row>
    <row r="387" customFormat="false" ht="13.8" hidden="false" customHeight="false" outlineLevel="0" collapsed="false">
      <c r="C387" s="18" t="str">
        <f aca="false">IF(D387="","",VLOOKUP(D387, 'SKU Маскарпоне'!$A$1:$B$150, 3, 0))</f>
        <v/>
      </c>
    </row>
    <row r="388" customFormat="false" ht="13.8" hidden="false" customHeight="false" outlineLevel="0" collapsed="false">
      <c r="C388" s="18" t="str">
        <f aca="false">IF(D388="","",VLOOKUP(D388, 'SKU Маскарпоне'!$A$1:$B$150, 3, 0))</f>
        <v/>
      </c>
    </row>
    <row r="389" customFormat="false" ht="13.8" hidden="false" customHeight="false" outlineLevel="0" collapsed="false">
      <c r="C389" s="18" t="str">
        <f aca="false">IF(D389="","",VLOOKUP(D389, 'SKU Маскарпоне'!$A$1:$B$150, 3, 0))</f>
        <v/>
      </c>
    </row>
    <row r="390" customFormat="false" ht="13.8" hidden="false" customHeight="false" outlineLevel="0" collapsed="false">
      <c r="C390" s="18" t="str">
        <f aca="false">IF(D390="","",VLOOKUP(D390, 'SKU Маскарпоне'!$A$1:$B$150, 3, 0))</f>
        <v/>
      </c>
    </row>
    <row r="391" customFormat="false" ht="13.8" hidden="false" customHeight="false" outlineLevel="0" collapsed="false">
      <c r="C391" s="18" t="str">
        <f aca="false">IF(D391="","",VLOOKUP(D391, 'SKU Маскарпоне'!$A$1:$B$150, 3, 0))</f>
        <v/>
      </c>
    </row>
    <row r="392" customFormat="false" ht="13.8" hidden="false" customHeight="false" outlineLevel="0" collapsed="false">
      <c r="C392" s="18" t="str">
        <f aca="false">IF(D392="","",VLOOKUP(D392, 'SKU Маскарпоне'!$A$1:$B$150, 3, 0))</f>
        <v/>
      </c>
    </row>
    <row r="393" customFormat="false" ht="13.8" hidden="false" customHeight="false" outlineLevel="0" collapsed="false">
      <c r="C393" s="18" t="str">
        <f aca="false">IF(D393="","",VLOOKUP(D393, 'SKU Маскарпоне'!$A$1:$B$150, 3, 0))</f>
        <v/>
      </c>
    </row>
    <row r="394" customFormat="false" ht="13.8" hidden="false" customHeight="false" outlineLevel="0" collapsed="false">
      <c r="C394" s="18" t="str">
        <f aca="false">IF(D394="","",VLOOKUP(D394, 'SKU Маскарпоне'!$A$1:$B$150, 3, 0))</f>
        <v/>
      </c>
    </row>
    <row r="395" customFormat="false" ht="13.8" hidden="false" customHeight="false" outlineLevel="0" collapsed="false">
      <c r="C395" s="18" t="str">
        <f aca="false">IF(D395="","",VLOOKUP(D395, 'SKU Маскарпоне'!$A$1:$B$150, 3, 0))</f>
        <v/>
      </c>
    </row>
    <row r="396" customFormat="false" ht="13.8" hidden="false" customHeight="false" outlineLevel="0" collapsed="false">
      <c r="C396" s="18" t="str">
        <f aca="false">IF(D396="","",VLOOKUP(D396, 'SKU Маскарпоне'!$A$1:$B$150, 3, 0))</f>
        <v/>
      </c>
    </row>
    <row r="397" customFormat="false" ht="13.8" hidden="false" customHeight="false" outlineLevel="0" collapsed="false">
      <c r="C397" s="18" t="str">
        <f aca="false">IF(D397="","",VLOOKUP(D397, 'SKU Маскарпоне'!$A$1:$B$150, 3, 0))</f>
        <v/>
      </c>
    </row>
    <row r="398" customFormat="false" ht="13.8" hidden="false" customHeight="false" outlineLevel="0" collapsed="false">
      <c r="C398" s="18" t="str">
        <f aca="false">IF(D398="","",VLOOKUP(D398, 'SKU Маскарпоне'!$A$1:$B$150, 3, 0))</f>
        <v/>
      </c>
    </row>
    <row r="399" customFormat="false" ht="13.8" hidden="false" customHeight="false" outlineLevel="0" collapsed="false">
      <c r="C399" s="18" t="str">
        <f aca="false">IF(D399="","",VLOOKUP(D399, 'SKU Маскарпоне'!$A$1:$B$150, 3, 0))</f>
        <v/>
      </c>
    </row>
    <row r="400" customFormat="false" ht="13.8" hidden="false" customHeight="false" outlineLevel="0" collapsed="false">
      <c r="C400" s="18" t="str">
        <f aca="false">IF(D400="","",VLOOKUP(D400, 'SKU Маскарпоне'!$A$1:$B$150, 3, 0))</f>
        <v/>
      </c>
    </row>
    <row r="401" customFormat="false" ht="13.8" hidden="false" customHeight="false" outlineLevel="0" collapsed="false">
      <c r="C401" s="18" t="str">
        <f aca="false">IF(D401="","",VLOOKUP(D401, 'SKU Маскарпоне'!$A$1:$B$150, 3, 0))</f>
        <v/>
      </c>
    </row>
    <row r="402" customFormat="false" ht="13.8" hidden="false" customHeight="false" outlineLevel="0" collapsed="false">
      <c r="C402" s="18" t="str">
        <f aca="false">IF(D402="","",VLOOKUP(D402, 'SKU Маскарпоне'!$A$1:$B$150, 3, 0))</f>
        <v/>
      </c>
    </row>
    <row r="403" customFormat="false" ht="13.8" hidden="false" customHeight="false" outlineLevel="0" collapsed="false">
      <c r="C403" s="18" t="str">
        <f aca="false">IF(D403="","",VLOOKUP(D403, 'SKU Маскарпоне'!$A$1:$B$150, 3, 0))</f>
        <v/>
      </c>
    </row>
    <row r="404" customFormat="false" ht="13.8" hidden="false" customHeight="false" outlineLevel="0" collapsed="false">
      <c r="C404" s="18" t="str">
        <f aca="false">IF(D404="","",VLOOKUP(D404, 'SKU Маскарпоне'!$A$1:$B$150, 3, 0))</f>
        <v/>
      </c>
    </row>
    <row r="405" customFormat="false" ht="13.8" hidden="false" customHeight="false" outlineLevel="0" collapsed="false">
      <c r="C405" s="18" t="str">
        <f aca="false">IF(D405="","",VLOOKUP(D405, 'SKU Маскарпоне'!$A$1:$B$150, 3, 0))</f>
        <v/>
      </c>
    </row>
    <row r="406" customFormat="false" ht="13.8" hidden="false" customHeight="false" outlineLevel="0" collapsed="false">
      <c r="C406" s="18" t="str">
        <f aca="false">IF(D406="","",VLOOKUP(D406, 'SKU Маскарпоне'!$A$1:$B$150, 3, 0))</f>
        <v/>
      </c>
    </row>
    <row r="407" customFormat="false" ht="13.8" hidden="false" customHeight="false" outlineLevel="0" collapsed="false">
      <c r="C407" s="18" t="str">
        <f aca="false">IF(D407="","",VLOOKUP(D407, 'SKU Маскарпоне'!$A$1:$B$150, 3, 0))</f>
        <v/>
      </c>
    </row>
    <row r="408" customFormat="false" ht="13.8" hidden="false" customHeight="false" outlineLevel="0" collapsed="false">
      <c r="C408" s="18" t="str">
        <f aca="false">IF(D408="","",VLOOKUP(D408, 'SKU Маскарпоне'!$A$1:$B$150, 3, 0))</f>
        <v/>
      </c>
    </row>
    <row r="409" customFormat="false" ht="13.8" hidden="false" customHeight="false" outlineLevel="0" collapsed="false">
      <c r="C409" s="18" t="str">
        <f aca="false">IF(D409="","",VLOOKUP(D409, 'SKU Маскарпоне'!$A$1:$B$150, 3, 0))</f>
        <v/>
      </c>
    </row>
    <row r="410" customFormat="false" ht="13.8" hidden="false" customHeight="false" outlineLevel="0" collapsed="false">
      <c r="C410" s="18" t="str">
        <f aca="false">IF(D410="","",VLOOKUP(D410,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33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33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33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33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33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33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33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33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33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conditionalFormatting sqref="C2:C410">
    <cfRule type="expression" priority="41" aboveAverage="0" equalAverage="0" bottom="0" percent="0" rank="0" text="" dxfId="0">
      <formula>$B1&lt;&gt;#ref!</formula>
    </cfRule>
    <cfRule type="expression" priority="42" aboveAverage="0" equalAverage="0" bottom="0" percent="0" rank="0" text="" dxfId="1">
      <formula>$B1&lt;&gt;#ref!</formula>
    </cfRule>
    <cfRule type="expression" priority="43" aboveAverage="0" equalAverage="0" bottom="0" percent="0" rank="0" text="" dxfId="0">
      <formula>$B1&lt;&gt;#ref!</formula>
    </cfRule>
    <cfRule type="expression" priority="44" aboveAverage="0" equalAverage="0" bottom="0" percent="0" rank="0" text="" dxfId="1">
      <formula>$B1&lt;&gt;#ref!</formula>
    </cfRule>
    <cfRule type="expression" priority="45" aboveAverage="0" equalAverage="0" bottom="0" percent="0" rank="0" text="" dxfId="0">
      <formula>$B1&lt;&gt;#ref!</formula>
    </cfRule>
    <cfRule type="expression" priority="46" aboveAverage="0" equalAverage="0" bottom="0" percent="0" rank="0" text="" dxfId="1">
      <formula>$B1&lt;&gt;#ref!</formula>
    </cfRule>
    <cfRule type="expression" priority="47" aboveAverage="0" equalAverage="0" bottom="0" percent="0" rank="0" text="" dxfId="0">
      <formula>$B1&lt;&gt;#ref!</formula>
    </cfRule>
    <cfRule type="expression" priority="48" aboveAverage="0" equalAverage="0" bottom="0" percent="0" rank="0" text="" dxfId="1">
      <formula>$B1&lt;&gt;#ref!</formula>
    </cfRule>
    <cfRule type="expression" priority="49" aboveAverage="0" equalAverage="0" bottom="0" percent="0" rank="0" text="" dxfId="0">
      <formula>$B1&lt;&gt;#ref!</formula>
    </cfRule>
    <cfRule type="expression" priority="50" aboveAverage="0" equalAverage="0" bottom="0" percent="0" rank="0" text="" dxfId="1">
      <formula>$B1&lt;&gt;#ref!</formula>
    </cfRule>
    <cfRule type="expression" priority="51" aboveAverage="0" equalAverage="0" bottom="0" percent="0" rank="0" text="" dxfId="0">
      <formula>$B1&lt;&gt;#ref!</formula>
    </cfRule>
    <cfRule type="expression" priority="52" aboveAverage="0" equalAverage="0" bottom="0" percent="0" rank="0" text="" dxfId="1">
      <formula>$B1&lt;&gt;#ref!</formula>
    </cfRule>
    <cfRule type="expression" priority="53" aboveAverage="0" equalAverage="0" bottom="0" percent="0" rank="0" text="" dxfId="0">
      <formula>$B1&lt;&gt;#ref!</formula>
    </cfRule>
    <cfRule type="expression" priority="54" aboveAverage="0" equalAverage="0" bottom="0" percent="0" rank="0" text="" dxfId="1">
      <formula>$B1&lt;&gt;#ref!</formula>
    </cfRule>
    <cfRule type="expression" priority="55" aboveAverage="0" equalAverage="0" bottom="0" percent="0" rank="0" text="" dxfId="0">
      <formula>$B1&lt;&gt;#ref!</formula>
    </cfRule>
    <cfRule type="expression" priority="56" aboveAverage="0" equalAverage="0" bottom="0" percent="0" rank="0" text="" dxfId="1">
      <formula>$B1&lt;&gt;#ref!</formula>
    </cfRule>
    <cfRule type="expression" priority="57" aboveAverage="0" equalAverage="0" bottom="0" percent="0" rank="0" text="" dxfId="0">
      <formula>$B1&lt;&gt;#ref!</formula>
    </cfRule>
    <cfRule type="expression" priority="58" aboveAverage="0" equalAverage="0" bottom="0" percent="0" rank="0" text="" dxfId="1">
      <formula>$B1&lt;&gt;#ref!</formula>
    </cfRule>
  </conditionalFormatting>
  <dataValidations count="4">
    <dataValidation allowBlank="tru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true" errorStyle="stop" operator="between" showDropDown="false" showErrorMessage="false" showInputMessage="true" sqref="B3:B335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137:C410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3:C136" type="list">
      <formula1>'SKU Маскарпоне'!$D$1:$D$150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8" zeroHeight="false" outlineLevelRow="0" outlineLevelCol="0"/>
  <sheetData>
    <row r="1" s="28" customFormat="true" ht="13.8" hidden="false" customHeight="true" outlineLevel="0" collapsed="false">
      <c r="A1" s="27"/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2023-09-06T20:32:53Z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