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<sst xmlns="http://schemas.openxmlformats.org/spreadsheetml/2006/main" count="31" uniqueCount="30">
  <si>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</si>
  <si>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</si>
  <si>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</si>
  <si>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</si>
  <si>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</si>
  <si>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</si>
  <si>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</si>
  <si>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</si>
  <si>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</si>
  <si>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</si>
  <si>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</si>
  <si>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</si>
  <si>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</si>
  <si>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</si>
  <si>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</si>
  <si>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</si>
  <si>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</si>
  <si>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SKU</t>
  </si>
  <si>
    <t xml:space="preserve">КГ</t>
  </si>
  <si>
    <t xml:space="preserve">Остатки</t>
  </si>
  <si>
    <t xml:space="preserve">Суммарный вес  сыворотки</t>
  </si>
  <si>
    <t xml:space="preserve">Вес на выходе одной варки</t>
  </si>
  <si>
    <t xml:space="preserve">Количество флокуляторов</t>
  </si>
  <si>
    <t xml:space="preserve">Количество варок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</si>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</sst>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.0"/>
    <numFmt numFmtId="168" formatCode="General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color rgb="FF000000"/>
      <name val="Calibri"/>
      <family val="2"/>
      <charset val="1"/>
    </font>
    <font>
      <sz val="7"/>
      <name val="Calibri"/>
      <family val="0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false" hidden="false" outlineLevel="0" max="12" min="12" style="1" width="9.09"/>
    <col collapsed="false" customWidth="false" hidden="false" outlineLevel="0" max="13" min="13" style="2" width="9.09"/>
    <col collapsed="false" customWidth="false" hidden="true" outlineLevel="0" max="23" min="18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3.8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A3" activeCellId="0" sqref="A3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43.17"/>
    <col collapsed="false" customWidth="true" hidden="false" outlineLevel="0" max="5" min="5" style="9" width="10.27"/>
    <col collapsed="false" customWidth="true" hidden="false" outlineLevel="0" max="6" min="6" style="9" width="8.72"/>
    <col collapsed="false" customWidth="true" hidden="false" outlineLevel="0" max="8" min="7" style="10" width="8.72"/>
    <col collapsed="false" customWidth="true" hidden="false" outlineLevel="0" max="10" min="9" style="10" width="5.88"/>
    <col collapsed="false" customWidth="true" hidden="true" outlineLevel="0" max="11" min="11" style="0" width="3"/>
    <col collapsed="false" customWidth="true" hidden="true" outlineLevel="0" max="12" min="12" style="0" width="5"/>
    <col collapsed="false" customWidth="true" hidden="true" outlineLevel="0" max="13" min="13" style="0" width="4"/>
    <col collapsed="false" customWidth="true" hidden="true" outlineLevel="0" max="14" min="14" style="0" width="3.82"/>
    <col collapsed="false" customWidth="true" hidden="true" outlineLevel="0" max="15" min="15" style="0" width="8.27"/>
    <col collapsed="false" customWidth="false" hidden="true" outlineLevel="0" max="17" min="16" style="0" width="8.54"/>
    <col collapsed="false" customWidth="false" hidden="true" outlineLevel="0" max="18" min="18" style="11" width="8.54"/>
    <col collapsed="false" customWidth="true" hidden="false" outlineLevel="0" max="19" min="19" style="0" width="17.15"/>
    <col collapsed="false" customWidth="true" hidden="false" outlineLevel="0" max="20" min="20" style="0" width="16.89"/>
    <col collapsed="false" customWidth="true" hidden="false" outlineLevel="0" max="21" min="21" style="0" width="17.02"/>
    <col collapsed="false" customWidth="true" hidden="false" outlineLevel="0" max="1024" min="1016" style="0" width="9.14"/>
  </cols>
  <sheetData>
    <row r="1" customFormat="false" ht="34.15" hidden="false" customHeight="true" outlineLevel="0" collapsed="false">
      <c r="A1" s="12" t="s">
        <v>15</v>
      </c>
      <c r="B1" s="13" t="s">
        <v>0</v>
      </c>
      <c r="C1" s="13" t="s">
        <v>16</v>
      </c>
      <c r="D1" s="13" t="s">
        <v>17</v>
      </c>
      <c r="E1" s="14" t="s">
        <v>18</v>
      </c>
      <c r="F1" s="14" t="s">
        <v>19</v>
      </c>
      <c r="G1" s="15" t="s">
        <v>20</v>
      </c>
      <c r="H1" s="15" t="s">
        <v>21</v>
      </c>
      <c r="I1" s="16" t="s">
        <v>22</v>
      </c>
      <c r="J1" s="16" t="s">
        <v>23</v>
      </c>
      <c r="K1" s="17"/>
      <c r="M1" s="17"/>
      <c r="N1" s="17"/>
      <c r="O1" s="17"/>
      <c r="R1" s="16"/>
      <c r="S1" s="18" t="s">
        <v>24</v>
      </c>
      <c r="T1" s="19" t="s">
        <v>25</v>
      </c>
      <c r="U1" s="20" t="s">
        <v>26</v>
      </c>
    </row>
    <row r="2" customFormat="false" ht="29.15" hidden="false" customHeight="true" outlineLevel="0" collapsed="false">
      <c r="A2" s="12"/>
      <c r="B2" s="13"/>
      <c r="C2" s="13"/>
      <c r="D2" s="13"/>
      <c r="E2" s="14"/>
      <c r="F2" s="14"/>
      <c r="G2" s="15"/>
      <c r="H2" s="15"/>
      <c r="I2" s="16"/>
      <c r="J2" s="16"/>
      <c r="K2" s="17" t="s">
        <v>27</v>
      </c>
      <c r="M2" s="17" t="s">
        <v>28</v>
      </c>
      <c r="N2" s="17" t="s">
        <v>29</v>
      </c>
      <c r="O2" s="17" t="n">
        <v>0</v>
      </c>
      <c r="R2" s="16"/>
      <c r="S2" s="21"/>
      <c r="T2" s="22" t="n">
        <f aca="false">SUM(G3:G150)</f>
        <v>0</v>
      </c>
      <c r="U2" s="23" t="n">
        <f aca="false">S2-T2</f>
        <v>0</v>
      </c>
    </row>
    <row r="3" customFormat="false" ht="13.8" hidden="false" customHeight="true" outlineLevel="0" collapsed="false">
      <c r="A3" s="0" t="str">
        <f aca="true">IF(K3="", "", IF(K3="-", "", 1 + SUM(INDIRECT(ADDRESS(2,COLUMN(N3)) &amp; ":" &amp; ADDRESS(ROW(),COLUMN(N3))))))</f>
        <v/>
      </c>
      <c r="B3" s="24" t="str">
        <f aca="false">IF(D3="","",VLOOKUP(D3,SKU!$A$1:$B$150,2,0))</f>
        <v/>
      </c>
      <c r="C3" s="24" t="str">
        <f aca="false">IF(D3="","",VLOOKUP(D3,SKU!$A$1:$C$150,3,0) * 2)</f>
        <v/>
      </c>
      <c r="F3" s="25" t="str">
        <f aca="true">IF(K3 = "-", (J3 * Q3 - INDIRECT("P" &amp; ROW() - 1)), "")</f>
        <v/>
      </c>
      <c r="G3" s="26" t="str">
        <f aca="false">IF(K3 = "-", J3 * 2 * 6500,"")</f>
        <v/>
      </c>
      <c r="H3" s="26" t="str">
        <f aca="true">IF(K3 = "-", INDIRECT("C" &amp; ROW() - 1) ,"")</f>
        <v/>
      </c>
      <c r="I3" s="26" t="str">
        <f aca="false">IF(K3 = "-", J3 * 2,"")</f>
        <v/>
      </c>
      <c r="J3" s="26"/>
      <c r="L3" s="9"/>
      <c r="N3" s="0" t="n">
        <f aca="false">IF(K3="-",J3,0)</f>
        <v>0</v>
      </c>
      <c r="P3" s="0" t="n">
        <f aca="true">IF(K3 = "-", 0, INDIRECT("P" &amp; ROW() - 1) + E3)</f>
        <v>0</v>
      </c>
      <c r="Q3" s="0" t="n">
        <f aca="true">IF(K3 = "-", INDIRECT("C" &amp; ROW() - 1),0)</f>
        <v>0</v>
      </c>
      <c r="R3" s="27"/>
    </row>
    <row r="4" customFormat="false" ht="13.8" hidden="false" customHeight="false" outlineLevel="0" collapsed="false">
      <c r="A4" s="0" t="str">
        <f aca="true">IF(K4="", "", IF(K4="-", "", 1 + SUM(INDIRECT(ADDRESS(2,COLUMN(N4)) &amp; ":" &amp; ADDRESS(ROW(),COLUMN(N4))))))</f>
        <v/>
      </c>
      <c r="B4" s="24" t="str">
        <f aca="false">IF(D4="","",VLOOKUP(D4,SKU!$A$1:$B$150,2,0))</f>
        <v/>
      </c>
      <c r="C4" s="24" t="str">
        <f aca="false">IF(D4="","",VLOOKUP(D4,SKU!$A$1:$C$150,3,0) * 2)</f>
        <v/>
      </c>
      <c r="F4" s="25" t="str">
        <f aca="true">IF(K4 = "-", (J4 * Q4 - INDIRECT("P" &amp; ROW() - 1)), "")</f>
        <v/>
      </c>
      <c r="G4" s="26" t="str">
        <f aca="false">IF(K4 = "-", J4 * 2 * 6500,"")</f>
        <v/>
      </c>
      <c r="H4" s="26" t="str">
        <f aca="true">IF(K4 = "-", INDIRECT("C" &amp; ROW() - 1) ,"")</f>
        <v/>
      </c>
      <c r="I4" s="26" t="str">
        <f aca="false">IF(K4 = "-", J4 * 2,"")</f>
        <v/>
      </c>
      <c r="J4" s="26"/>
      <c r="L4" s="9"/>
      <c r="N4" s="0" t="n">
        <f aca="false">IF(K4="-",J4,0)</f>
        <v>0</v>
      </c>
      <c r="P4" s="0" t="n">
        <f aca="true">IF(K4 = "-", 0, INDIRECT("P" &amp; ROW() - 1) + E4)</f>
        <v>0</v>
      </c>
      <c r="Q4" s="0" t="n">
        <f aca="true">IF(K4 = "-", INDIRECT("C" &amp; ROW() - 1),0)</f>
        <v>0</v>
      </c>
      <c r="R4" s="27"/>
    </row>
    <row r="5" customFormat="false" ht="13.8" hidden="false" customHeight="false" outlineLevel="0" collapsed="false">
      <c r="A5" s="0" t="str">
        <f aca="true">IF(K5="", "", IF(K5="-", "", 1 + SUM(INDIRECT(ADDRESS(2,COLUMN(N5)) &amp; ":" &amp; ADDRESS(ROW(),COLUMN(N5))))))</f>
        <v/>
      </c>
      <c r="B5" s="24" t="str">
        <f aca="false">IF(D5="","",VLOOKUP(D5,SKU!$A$1:$B$150,2,0))</f>
        <v/>
      </c>
      <c r="C5" s="24" t="str">
        <f aca="false">IF(D5="","",VLOOKUP(D5,SKU!$A$1:$C$150,3,0) * 2)</f>
        <v/>
      </c>
      <c r="F5" s="25" t="str">
        <f aca="true">IF(K5 = "-", (J5 * Q5 - INDIRECT("P" &amp; ROW() - 1)), "")</f>
        <v/>
      </c>
      <c r="G5" s="26" t="str">
        <f aca="false">IF(K5 = "-", J5 * 2 * 6500,"")</f>
        <v/>
      </c>
      <c r="H5" s="26" t="str">
        <f aca="true">IF(K5 = "-", INDIRECT("C" &amp; ROW() - 1) ,"")</f>
        <v/>
      </c>
      <c r="I5" s="26" t="str">
        <f aca="false">IF(K5 = "-", J5 * 2,"")</f>
        <v/>
      </c>
      <c r="J5" s="26"/>
      <c r="L5" s="9"/>
      <c r="N5" s="0" t="n">
        <f aca="false">IF(K5="-",J5,0)</f>
        <v>0</v>
      </c>
      <c r="P5" s="0" t="n">
        <f aca="true">IF(K5 = "-", 0, INDIRECT("P" &amp; ROW() - 1) + E5)</f>
        <v>0</v>
      </c>
      <c r="Q5" s="0" t="n">
        <f aca="true">IF(K5 = "-", INDIRECT("C" &amp; ROW() - 1),0)</f>
        <v>0</v>
      </c>
      <c r="R5" s="27"/>
    </row>
    <row r="6" customFormat="false" ht="13.8" hidden="false" customHeight="false" outlineLevel="0" collapsed="false">
      <c r="A6" s="0" t="str">
        <f aca="true">IF(K6="", "", IF(K6="-", "", 1 + SUM(INDIRECT(ADDRESS(2,COLUMN(N6)) &amp; ":" &amp; ADDRESS(ROW(),COLUMN(N6))))))</f>
        <v/>
      </c>
      <c r="B6" s="24" t="str">
        <f aca="false">IF(D6="","",VLOOKUP(D6,SKU!$A$1:$B$150,2,0))</f>
        <v/>
      </c>
      <c r="C6" s="24" t="str">
        <f aca="false">IF(D6="","",VLOOKUP(D6,SKU!$A$1:$C$150,3,0) * 2)</f>
        <v/>
      </c>
      <c r="F6" s="25" t="str">
        <f aca="true">IF(K6 = "-", (J6 * Q6 - INDIRECT("P" &amp; ROW() - 1)), "")</f>
        <v/>
      </c>
      <c r="G6" s="26" t="str">
        <f aca="false">IF(K6 = "-", J6 * 2 * 6500,"")</f>
        <v/>
      </c>
      <c r="H6" s="26" t="str">
        <f aca="true">IF(K6 = "-", INDIRECT("C" &amp; ROW() - 1) ,"")</f>
        <v/>
      </c>
      <c r="I6" s="26" t="str">
        <f aca="false">IF(K6 = "-", J6 * 2,"")</f>
        <v/>
      </c>
      <c r="J6" s="26"/>
      <c r="L6" s="9"/>
      <c r="N6" s="0" t="n">
        <f aca="false">IF(K6="-",J6,0)</f>
        <v>0</v>
      </c>
      <c r="P6" s="0" t="n">
        <f aca="true">IF(K6 = "-", 0, INDIRECT("P" &amp; ROW() - 1) + E6)</f>
        <v>0</v>
      </c>
      <c r="Q6" s="0" t="n">
        <f aca="true">IF(K6 = "-", INDIRECT("C" &amp; ROW() - 1),0)</f>
        <v>0</v>
      </c>
      <c r="R6" s="27"/>
    </row>
    <row r="7" customFormat="false" ht="13.8" hidden="false" customHeight="false" outlineLevel="0" collapsed="false">
      <c r="A7" s="0" t="str">
        <f aca="true">IF(K7="", "", IF(K7="-", "", 1 + SUM(INDIRECT(ADDRESS(2,COLUMN(N7)) &amp; ":" &amp; ADDRESS(ROW(),COLUMN(N7))))))</f>
        <v/>
      </c>
      <c r="B7" s="24" t="str">
        <f aca="false">IF(D7="","",VLOOKUP(D7,SKU!$A$1:$B$150,2,0))</f>
        <v/>
      </c>
      <c r="C7" s="24" t="str">
        <f aca="false">IF(D7="","",VLOOKUP(D7,SKU!$A$1:$C$150,3,0) * 2)</f>
        <v/>
      </c>
      <c r="F7" s="25" t="str">
        <f aca="true">IF(K7 = "-", (J7 * Q7 - INDIRECT("P" &amp; ROW() - 1)), "")</f>
        <v/>
      </c>
      <c r="G7" s="26" t="str">
        <f aca="false">IF(K7 = "-", J7 * 2 * 6500,"")</f>
        <v/>
      </c>
      <c r="H7" s="26" t="str">
        <f aca="true">IF(K7 = "-", INDIRECT("C" &amp; ROW() - 1) ,"")</f>
        <v/>
      </c>
      <c r="I7" s="26" t="str">
        <f aca="false">IF(K7 = "-", J7 * 2,"")</f>
        <v/>
      </c>
      <c r="J7" s="26"/>
      <c r="L7" s="9"/>
      <c r="N7" s="0" t="n">
        <f aca="false">IF(K7="-",J7,0)</f>
        <v>0</v>
      </c>
      <c r="P7" s="0" t="n">
        <f aca="true">IF(K7 = "-", 0, INDIRECT("P" &amp; ROW() - 1) + E7)</f>
        <v>0</v>
      </c>
      <c r="Q7" s="0" t="n">
        <f aca="true">IF(K7 = "-", INDIRECT("C" &amp; ROW() - 1),0)</f>
        <v>0</v>
      </c>
      <c r="R7" s="27"/>
    </row>
    <row r="8" customFormat="false" ht="13.8" hidden="false" customHeight="false" outlineLevel="0" collapsed="false">
      <c r="A8" s="0" t="str">
        <f aca="true">IF(K8="", "", IF(K8="-", "", 1 + SUM(INDIRECT(ADDRESS(2,COLUMN(N8)) &amp; ":" &amp; ADDRESS(ROW(),COLUMN(N8))))))</f>
        <v/>
      </c>
      <c r="B8" s="24" t="str">
        <f aca="false">IF(D8="","",VLOOKUP(D8,SKU!$A$1:$B$150,2,0))</f>
        <v/>
      </c>
      <c r="C8" s="24" t="str">
        <f aca="false">IF(D8="","",VLOOKUP(D8,SKU!$A$1:$C$150,3,0) * 2)</f>
        <v/>
      </c>
      <c r="F8" s="25" t="str">
        <f aca="true">IF(K8 = "-", (J8 * Q8 - INDIRECT("P" &amp; ROW() - 1)), "")</f>
        <v/>
      </c>
      <c r="G8" s="26" t="str">
        <f aca="false">IF(K8 = "-", J8 * 2 * 6500,"")</f>
        <v/>
      </c>
      <c r="H8" s="26" t="str">
        <f aca="true">IF(K8 = "-", INDIRECT("C" &amp; ROW() - 1) ,"")</f>
        <v/>
      </c>
      <c r="I8" s="26" t="str">
        <f aca="false">IF(K8 = "-", J8 * 2,"")</f>
        <v/>
      </c>
      <c r="J8" s="26"/>
      <c r="L8" s="9"/>
      <c r="N8" s="0" t="n">
        <f aca="false">IF(K8="-",J8,0)</f>
        <v>0</v>
      </c>
      <c r="P8" s="0" t="n">
        <f aca="true">IF(K8 = "-", 0, INDIRECT("P" &amp; ROW() - 1) + E8)</f>
        <v>0</v>
      </c>
      <c r="Q8" s="0" t="n">
        <f aca="true">IF(K8 = "-", INDIRECT("C" &amp; ROW() - 1),0)</f>
        <v>0</v>
      </c>
      <c r="R8" s="27"/>
    </row>
    <row r="9" customFormat="false" ht="13.8" hidden="false" customHeight="false" outlineLevel="0" collapsed="false">
      <c r="A9" s="0" t="str">
        <f aca="true">IF(K9="", "", IF(K9="-", "", 1 + SUM(INDIRECT(ADDRESS(2,COLUMN(N9)) &amp; ":" &amp; ADDRESS(ROW(),COLUMN(N9))))))</f>
        <v/>
      </c>
      <c r="B9" s="24" t="str">
        <f aca="false">IF(D9="","",VLOOKUP(D9,SKU!$A$1:$B$150,2,0))</f>
        <v/>
      </c>
      <c r="C9" s="24" t="str">
        <f aca="false">IF(D9="","",VLOOKUP(D9,SKU!$A$1:$C$150,3,0) * 2)</f>
        <v/>
      </c>
      <c r="F9" s="25" t="str">
        <f aca="true">IF(K9 = "-", (J9 * Q9 - INDIRECT("P" &amp; ROW() - 1)), "")</f>
        <v/>
      </c>
      <c r="G9" s="26" t="str">
        <f aca="false">IF(K9 = "-", J9 * 2 * 6500,"")</f>
        <v/>
      </c>
      <c r="H9" s="26" t="str">
        <f aca="true">IF(K9 = "-", INDIRECT("C" &amp; ROW() - 1) ,"")</f>
        <v/>
      </c>
      <c r="I9" s="26" t="str">
        <f aca="false">IF(K9 = "-", J9 * 2,"")</f>
        <v/>
      </c>
      <c r="J9" s="26"/>
      <c r="N9" s="0" t="n">
        <f aca="false">IF(K9="-",J9,0)</f>
        <v>0</v>
      </c>
      <c r="P9" s="0" t="n">
        <f aca="true">IF(K9 = "-", 0, INDIRECT("P" &amp; ROW() - 1) + E9)</f>
        <v>0</v>
      </c>
      <c r="Q9" s="0" t="n">
        <f aca="true">IF(K9 = "-", INDIRECT("C" &amp; ROW() - 1),0)</f>
        <v>0</v>
      </c>
      <c r="R9" s="27"/>
    </row>
    <row r="10" customFormat="false" ht="13.8" hidden="false" customHeight="false" outlineLevel="0" collapsed="false">
      <c r="A10" s="0" t="str">
        <f aca="true">IF(K10="", "", IF(K10="-", "", 1 + SUM(INDIRECT(ADDRESS(2,COLUMN(N10)) &amp; ":" &amp; ADDRESS(ROW(),COLUMN(N10))))))</f>
        <v/>
      </c>
      <c r="B10" s="24" t="str">
        <f aca="false">IF(D10="","",VLOOKUP(D10,SKU!$A$1:$B$150,2,0))</f>
        <v/>
      </c>
      <c r="C10" s="24" t="str">
        <f aca="false">IF(D10="","",VLOOKUP(D10,SKU!$A$1:$C$150,3,0) * 2)</f>
        <v/>
      </c>
      <c r="F10" s="25" t="str">
        <f aca="true">IF(K10 = "-", (J10 * Q10 - INDIRECT("P" &amp; ROW() - 1)), "")</f>
        <v/>
      </c>
      <c r="G10" s="26" t="str">
        <f aca="false">IF(K10 = "-", J10 * 2 * 6500,"")</f>
        <v/>
      </c>
      <c r="H10" s="26" t="str">
        <f aca="true">IF(K10 = "-", INDIRECT("C" &amp; ROW() - 1) ,"")</f>
        <v/>
      </c>
      <c r="I10" s="26" t="str">
        <f aca="false">IF(K10 = "-", J10 * 2,"")</f>
        <v/>
      </c>
      <c r="J10" s="26"/>
      <c r="N10" s="0" t="n">
        <f aca="false">IF(K10="-",J10,0)</f>
        <v>0</v>
      </c>
      <c r="P10" s="0" t="n">
        <f aca="true">IF(K10 = "-", 0, INDIRECT("P" &amp; ROW() - 1) + E10)</f>
        <v>0</v>
      </c>
      <c r="Q10" s="0" t="n">
        <f aca="true">IF(K10 = "-", INDIRECT("C" &amp; ROW() - 1),0)</f>
        <v>0</v>
      </c>
      <c r="R10" s="27"/>
    </row>
    <row r="11" customFormat="false" ht="13.8" hidden="false" customHeight="false" outlineLevel="0" collapsed="false">
      <c r="A11" s="0" t="str">
        <f aca="true">IF(K11="", "", IF(K11="-", "", 1 + SUM(INDIRECT(ADDRESS(2,COLUMN(N11)) &amp; ":" &amp; ADDRESS(ROW(),COLUMN(N11))))))</f>
        <v/>
      </c>
      <c r="B11" s="24" t="str">
        <f aca="false">IF(D11="","",VLOOKUP(D11,SKU!$A$1:$B$150,2,0))</f>
        <v/>
      </c>
      <c r="C11" s="24" t="str">
        <f aca="false">IF(D11="","",VLOOKUP(D11,SKU!$A$1:$C$150,3,0) * 2)</f>
        <v/>
      </c>
      <c r="F11" s="25" t="str">
        <f aca="true">IF(K11 = "-", (J11 * Q11 - INDIRECT("P" &amp; ROW() - 1)), "")</f>
        <v/>
      </c>
      <c r="G11" s="26" t="str">
        <f aca="false">IF(K11 = "-", J11 * 2 * 6500,"")</f>
        <v/>
      </c>
      <c r="H11" s="26" t="str">
        <f aca="true">IF(K11 = "-", INDIRECT("C" &amp; ROW() - 1) ,"")</f>
        <v/>
      </c>
      <c r="I11" s="26" t="str">
        <f aca="false">IF(K11 = "-", J11 * 2,"")</f>
        <v/>
      </c>
      <c r="J11" s="26"/>
      <c r="N11" s="0" t="n">
        <f aca="false">IF(K11="-",J11,0)</f>
        <v>0</v>
      </c>
      <c r="P11" s="0" t="n">
        <f aca="true">IF(K11 = "-", 0, INDIRECT("P" &amp; ROW() - 1) + E11)</f>
        <v>0</v>
      </c>
      <c r="Q11" s="0" t="n">
        <f aca="true">IF(K11 = "-", INDIRECT("C" &amp; ROW() - 1),0)</f>
        <v>0</v>
      </c>
      <c r="R11" s="27"/>
    </row>
    <row r="12" customFormat="false" ht="13.8" hidden="false" customHeight="false" outlineLevel="0" collapsed="false">
      <c r="A12" s="0" t="str">
        <f aca="true">IF(K12="", "", IF(K12="-", "", 1 + SUM(INDIRECT(ADDRESS(2,COLUMN(N12)) &amp; ":" &amp; ADDRESS(ROW(),COLUMN(N12))))))</f>
        <v/>
      </c>
      <c r="B12" s="24" t="str">
        <f aca="false">IF(D12="","",VLOOKUP(D12,SKU!$A$1:$B$150,2,0))</f>
        <v/>
      </c>
      <c r="C12" s="24" t="str">
        <f aca="false">IF(D12="","",VLOOKUP(D12,SKU!$A$1:$C$150,3,0) * 2)</f>
        <v/>
      </c>
      <c r="F12" s="25" t="str">
        <f aca="true">IF(K12 = "-", (J12 * Q12 - INDIRECT("P" &amp; ROW() - 1)), "")</f>
        <v/>
      </c>
      <c r="G12" s="26" t="str">
        <f aca="false">IF(K12 = "-", J12 * 2 * 6500,"")</f>
        <v/>
      </c>
      <c r="H12" s="26" t="str">
        <f aca="true">IF(K12 = "-", INDIRECT("C" &amp; ROW() - 1) ,"")</f>
        <v/>
      </c>
      <c r="I12" s="26" t="str">
        <f aca="false">IF(K12 = "-", J12 * 2,"")</f>
        <v/>
      </c>
      <c r="J12" s="26"/>
      <c r="N12" s="0" t="n">
        <f aca="false">IF(K12="-",J12,0)</f>
        <v>0</v>
      </c>
      <c r="P12" s="0" t="n">
        <f aca="true">IF(K12 = "-", 0, INDIRECT("P" &amp; ROW() - 1) + E12)</f>
        <v>0</v>
      </c>
      <c r="Q12" s="0" t="n">
        <f aca="true">IF(K12 = "-", INDIRECT("C" &amp; ROW() - 1),0)</f>
        <v>0</v>
      </c>
      <c r="R12" s="27"/>
    </row>
    <row r="13" customFormat="false" ht="13.8" hidden="false" customHeight="false" outlineLevel="0" collapsed="false">
      <c r="A13" s="0" t="str">
        <f aca="true">IF(K13="", "", IF(K13="-", "", 1 + SUM(INDIRECT(ADDRESS(2,COLUMN(N13)) &amp; ":" &amp; ADDRESS(ROW(),COLUMN(N13))))))</f>
        <v/>
      </c>
      <c r="B13" s="24" t="str">
        <f aca="false">IF(D13="","",VLOOKUP(D13,SKU!$A$1:$B$150,2,0))</f>
        <v/>
      </c>
      <c r="C13" s="24" t="str">
        <f aca="false">IF(D13="","",VLOOKUP(D13,SKU!$A$1:$C$150,3,0) * 2)</f>
        <v/>
      </c>
      <c r="F13" s="25" t="str">
        <f aca="true">IF(K13 = "-", (J13 * Q13 - INDIRECT("P" &amp; ROW() - 1)), "")</f>
        <v/>
      </c>
      <c r="G13" s="26" t="str">
        <f aca="false">IF(K13 = "-", J13 * 2 * 6500,"")</f>
        <v/>
      </c>
      <c r="H13" s="26" t="str">
        <f aca="true">IF(K13 = "-", INDIRECT("C" &amp; ROW() - 1) ,"")</f>
        <v/>
      </c>
      <c r="I13" s="26" t="str">
        <f aca="false">IF(K13 = "-", J13 * 2,"")</f>
        <v/>
      </c>
      <c r="J13" s="26"/>
      <c r="N13" s="0" t="n">
        <f aca="false">IF(K13="-",J13,0)</f>
        <v>0</v>
      </c>
      <c r="P13" s="0" t="n">
        <f aca="true">IF(K13 = "-", 0, INDIRECT("P" &amp; ROW() - 1) + E13)</f>
        <v>0</v>
      </c>
      <c r="Q13" s="0" t="n">
        <f aca="true">IF(K13 = "-", INDIRECT("C" &amp; ROW() - 1),0)</f>
        <v>0</v>
      </c>
      <c r="R13" s="27"/>
    </row>
    <row r="14" customFormat="false" ht="13.8" hidden="false" customHeight="false" outlineLevel="0" collapsed="false">
      <c r="A14" s="0" t="str">
        <f aca="true">IF(K14="", "", IF(K14="-", "", 1 + SUM(INDIRECT(ADDRESS(2,COLUMN(N14)) &amp; ":" &amp; ADDRESS(ROW(),COLUMN(N14))))))</f>
        <v/>
      </c>
      <c r="B14" s="24" t="str">
        <f aca="false">IF(D14="","",VLOOKUP(D14,SKU!$A$1:$B$150,2,0))</f>
        <v/>
      </c>
      <c r="C14" s="24" t="str">
        <f aca="false">IF(D14="","",VLOOKUP(D14,SKU!$A$1:$C$150,3,0) * 2)</f>
        <v/>
      </c>
      <c r="F14" s="25" t="str">
        <f aca="true">IF(K14 = "-", (J14 * Q14 - INDIRECT("P" &amp; ROW() - 1)), "")</f>
        <v/>
      </c>
      <c r="G14" s="26" t="str">
        <f aca="false">IF(K14 = "-", J14 * 2 * 6500,"")</f>
        <v/>
      </c>
      <c r="H14" s="26" t="str">
        <f aca="true">IF(K14 = "-", INDIRECT("C" &amp; ROW() - 1) ,"")</f>
        <v/>
      </c>
      <c r="I14" s="26" t="str">
        <f aca="false">IF(K14 = "-", J14 * 2,"")</f>
        <v/>
      </c>
      <c r="J14" s="26"/>
      <c r="N14" s="0" t="n">
        <f aca="false">IF(K14="-",J14,0)</f>
        <v>0</v>
      </c>
      <c r="P14" s="0" t="n">
        <f aca="true">IF(K14 = "-", 0, INDIRECT("P" &amp; ROW() - 1) + E14)</f>
        <v>0</v>
      </c>
      <c r="Q14" s="0" t="n">
        <f aca="true">IF(K14 = "-", INDIRECT("C" &amp; ROW() - 1),0)</f>
        <v>0</v>
      </c>
      <c r="R14" s="27"/>
    </row>
    <row r="15" customFormat="false" ht="13.8" hidden="false" customHeight="false" outlineLevel="0" collapsed="false">
      <c r="A15" s="0" t="str">
        <f aca="true">IF(K15="", "", IF(K15="-", "", 1 + SUM(INDIRECT(ADDRESS(2,COLUMN(N15)) &amp; ":" &amp; ADDRESS(ROW(),COLUMN(N15))))))</f>
        <v/>
      </c>
      <c r="B15" s="24" t="str">
        <f aca="false">IF(D15="","",VLOOKUP(D15,SKU!$A$1:$B$150,2,0))</f>
        <v/>
      </c>
      <c r="C15" s="24" t="str">
        <f aca="false">IF(D15="","",VLOOKUP(D15,SKU!$A$1:$C$150,3,0) * 2)</f>
        <v/>
      </c>
      <c r="F15" s="25" t="str">
        <f aca="true">IF(K15 = "-", (J15 * Q15 - INDIRECT("P" &amp; ROW() - 1)), "")</f>
        <v/>
      </c>
      <c r="G15" s="26" t="str">
        <f aca="false">IF(K15 = "-", J15 * 2 * 6500,"")</f>
        <v/>
      </c>
      <c r="H15" s="26" t="str">
        <f aca="true">IF(K15 = "-", INDIRECT("C" &amp; ROW() - 1) ,"")</f>
        <v/>
      </c>
      <c r="I15" s="26" t="str">
        <f aca="false">IF(K15 = "-", J15 * 2,"")</f>
        <v/>
      </c>
      <c r="J15" s="26"/>
      <c r="N15" s="0" t="n">
        <f aca="false">IF(K15="-",J15,0)</f>
        <v>0</v>
      </c>
      <c r="P15" s="0" t="n">
        <f aca="true">IF(K15 = "-", 0, INDIRECT("P" &amp; ROW() - 1) + E15)</f>
        <v>0</v>
      </c>
      <c r="Q15" s="0" t="n">
        <f aca="true">IF(K15 = "-", INDIRECT("C" &amp; ROW() - 1),0)</f>
        <v>0</v>
      </c>
      <c r="R15" s="27"/>
    </row>
    <row r="16" customFormat="false" ht="13.8" hidden="false" customHeight="false" outlineLevel="0" collapsed="false">
      <c r="A16" s="0" t="str">
        <f aca="true">IF(K16="", "", IF(K16="-", "", 1 + SUM(INDIRECT(ADDRESS(2,COLUMN(N16)) &amp; ":" &amp; ADDRESS(ROW(),COLUMN(N16))))))</f>
        <v/>
      </c>
      <c r="B16" s="24" t="str">
        <f aca="false">IF(D16="","",VLOOKUP(D16,SKU!$A$1:$B$150,2,0))</f>
        <v/>
      </c>
      <c r="C16" s="24" t="str">
        <f aca="false">IF(D16="","",VLOOKUP(D16,SKU!$A$1:$C$150,3,0) * 2)</f>
        <v/>
      </c>
      <c r="F16" s="25" t="str">
        <f aca="true">IF(K16 = "-", (J16 * Q16 - INDIRECT("P" &amp; ROW() - 1)), "")</f>
        <v/>
      </c>
      <c r="G16" s="26" t="str">
        <f aca="false">IF(K16 = "-", J16 * 2 * 6500,"")</f>
        <v/>
      </c>
      <c r="H16" s="26" t="str">
        <f aca="true">IF(K16 = "-", INDIRECT("C" &amp; ROW() - 1) ,"")</f>
        <v/>
      </c>
      <c r="I16" s="26" t="str">
        <f aca="false">IF(K16 = "-", J16 * 2,"")</f>
        <v/>
      </c>
      <c r="J16" s="26"/>
      <c r="N16" s="0" t="n">
        <f aca="false">IF(K16="-",J16,0)</f>
        <v>0</v>
      </c>
      <c r="P16" s="0" t="n">
        <f aca="true">IF(K16 = "-", 0, INDIRECT("P" &amp; ROW() - 1) + E16)</f>
        <v>0</v>
      </c>
      <c r="Q16" s="0" t="n">
        <f aca="true">IF(K16 = "-", INDIRECT("C" &amp; ROW() - 1),0)</f>
        <v>0</v>
      </c>
      <c r="R16" s="27"/>
    </row>
    <row r="17" customFormat="false" ht="13.8" hidden="false" customHeight="false" outlineLevel="0" collapsed="false">
      <c r="A17" s="0" t="str">
        <f aca="true">IF(K17="", "", IF(K17="-", "", 1 + SUM(INDIRECT(ADDRESS(2,COLUMN(N17)) &amp; ":" &amp; ADDRESS(ROW(),COLUMN(N17))))))</f>
        <v/>
      </c>
      <c r="B17" s="24" t="str">
        <f aca="false">IF(D17="","",VLOOKUP(D17,SKU!$A$1:$B$150,2,0))</f>
        <v/>
      </c>
      <c r="C17" s="24" t="str">
        <f aca="false">IF(D17="","",VLOOKUP(D17,SKU!$A$1:$C$150,3,0) * 2)</f>
        <v/>
      </c>
      <c r="F17" s="25" t="str">
        <f aca="true">IF(K17 = "-", (J17 * Q17 - INDIRECT("P" &amp; ROW() - 1)), "")</f>
        <v/>
      </c>
      <c r="G17" s="26" t="str">
        <f aca="false">IF(K17 = "-", J17 * 2 * 6500,"")</f>
        <v/>
      </c>
      <c r="H17" s="26" t="str">
        <f aca="true">IF(K17 = "-", INDIRECT("C" &amp; ROW() - 1) ,"")</f>
        <v/>
      </c>
      <c r="I17" s="26" t="str">
        <f aca="false">IF(K17 = "-", J17 * 2,"")</f>
        <v/>
      </c>
      <c r="J17" s="26"/>
      <c r="N17" s="0" t="n">
        <f aca="false">IF(K17="-",J17,0)</f>
        <v>0</v>
      </c>
      <c r="P17" s="0" t="n">
        <f aca="true">IF(K17 = "-", 0, INDIRECT("P" &amp; ROW() - 1) + E17)</f>
        <v>0</v>
      </c>
      <c r="Q17" s="0" t="n">
        <f aca="true">IF(K17 = "-", INDIRECT("C" &amp; ROW() - 1),0)</f>
        <v>0</v>
      </c>
      <c r="R17" s="27"/>
    </row>
    <row r="18" customFormat="false" ht="13.8" hidden="false" customHeight="false" outlineLevel="0" collapsed="false">
      <c r="A18" s="0" t="str">
        <f aca="true">IF(K18="", "", IF(K18="-", "", 1 + SUM(INDIRECT(ADDRESS(2,COLUMN(N18)) &amp; ":" &amp; ADDRESS(ROW(),COLUMN(N18))))))</f>
        <v/>
      </c>
      <c r="B18" s="24" t="str">
        <f aca="false">IF(D18="","",VLOOKUP(D18,SKU!$A$1:$B$150,2,0))</f>
        <v/>
      </c>
      <c r="C18" s="24" t="str">
        <f aca="false">IF(D18="","",VLOOKUP(D18,SKU!$A$1:$C$150,3,0) * 2)</f>
        <v/>
      </c>
      <c r="F18" s="25" t="str">
        <f aca="true">IF(K18 = "-", (J18 * Q18 - INDIRECT("P" &amp; ROW() - 1)), "")</f>
        <v/>
      </c>
      <c r="G18" s="26" t="str">
        <f aca="false">IF(K18 = "-", J18 * 2 * 6500,"")</f>
        <v/>
      </c>
      <c r="H18" s="26" t="str">
        <f aca="true">IF(K18 = "-", INDIRECT("C" &amp; ROW() - 1) ,"")</f>
        <v/>
      </c>
      <c r="I18" s="26" t="str">
        <f aca="false">IF(K18 = "-", J18 * 2,"")</f>
        <v/>
      </c>
      <c r="J18" s="26"/>
      <c r="L18" s="9"/>
      <c r="N18" s="0" t="n">
        <f aca="false">IF(K18="-",J18,0)</f>
        <v>0</v>
      </c>
      <c r="P18" s="0" t="n">
        <f aca="true">IF(K18 = "-", 0, INDIRECT("P" &amp; ROW() - 1) + E18)</f>
        <v>0</v>
      </c>
      <c r="Q18" s="0" t="n">
        <f aca="true">IF(K18 = "-", INDIRECT("C" &amp; ROW() - 1),0)</f>
        <v>0</v>
      </c>
      <c r="R18" s="27"/>
    </row>
    <row r="19" customFormat="false" ht="13.8" hidden="false" customHeight="false" outlineLevel="0" collapsed="false">
      <c r="A19" s="0" t="str">
        <f aca="true">IF(K19="", "", IF(K19="-", "", 1 + SUM(INDIRECT(ADDRESS(2,COLUMN(N19)) &amp; ":" &amp; ADDRESS(ROW(),COLUMN(N19))))))</f>
        <v/>
      </c>
      <c r="B19" s="24" t="str">
        <f aca="false">IF(D19="","",VLOOKUP(D19,SKU!$A$1:$B$150,2,0))</f>
        <v/>
      </c>
      <c r="C19" s="24" t="str">
        <f aca="false">IF(D19="","",VLOOKUP(D19,SKU!$A$1:$C$150,3,0) * 2)</f>
        <v/>
      </c>
      <c r="F19" s="25" t="str">
        <f aca="true">IF(K19 = "-", (J19 * Q19 - INDIRECT("P" &amp; ROW() - 1)), "")</f>
        <v/>
      </c>
      <c r="G19" s="26" t="str">
        <f aca="false">IF(K19 = "-", J19 * 2 * 6500,"")</f>
        <v/>
      </c>
      <c r="H19" s="26" t="str">
        <f aca="true">IF(K19 = "-", INDIRECT("C" &amp; ROW() - 1) ,"")</f>
        <v/>
      </c>
      <c r="I19" s="26" t="str">
        <f aca="false">IF(K19 = "-", J19 * 2,"")</f>
        <v/>
      </c>
      <c r="J19" s="26"/>
      <c r="L19" s="9"/>
      <c r="N19" s="0" t="n">
        <f aca="false">IF(K19="-",J19,0)</f>
        <v>0</v>
      </c>
      <c r="P19" s="0" t="n">
        <f aca="true">IF(K19 = "-", 0, INDIRECT("P" &amp; ROW() - 1) + E19)</f>
        <v>0</v>
      </c>
      <c r="Q19" s="0" t="n">
        <f aca="true">IF(K19 = "-", INDIRECT("C" &amp; ROW() - 1),0)</f>
        <v>0</v>
      </c>
      <c r="R19" s="27"/>
    </row>
    <row r="20" customFormat="false" ht="13.8" hidden="false" customHeight="false" outlineLevel="0" collapsed="false">
      <c r="A20" s="0" t="str">
        <f aca="true">IF(K20="", "", IF(K20="-", "", 1 + SUM(INDIRECT(ADDRESS(2,COLUMN(N20)) &amp; ":" &amp; ADDRESS(ROW(),COLUMN(N20))))))</f>
        <v/>
      </c>
      <c r="B20" s="24" t="str">
        <f aca="false">IF(D20="","",VLOOKUP(D20,SKU!$A$1:$B$150,2,0))</f>
        <v/>
      </c>
      <c r="C20" s="24" t="str">
        <f aca="false">IF(D20="","",VLOOKUP(D20,SKU!$A$1:$C$150,3,0) * 2)</f>
        <v/>
      </c>
      <c r="F20" s="25" t="str">
        <f aca="true">IF(K20 = "-", (J20 * Q20 - INDIRECT("P" &amp; ROW() - 1)), "")</f>
        <v/>
      </c>
      <c r="G20" s="26" t="str">
        <f aca="false">IF(K20 = "-", J20 * 2 * 6500,"")</f>
        <v/>
      </c>
      <c r="H20" s="26" t="str">
        <f aca="true">IF(K20 = "-", INDIRECT("C" &amp; ROW() - 1) ,"")</f>
        <v/>
      </c>
      <c r="I20" s="26" t="str">
        <f aca="false">IF(K20 = "-", J20 * 2,"")</f>
        <v/>
      </c>
      <c r="J20" s="26"/>
      <c r="L20" s="9"/>
      <c r="N20" s="0" t="n">
        <f aca="false">IF(K20="-",J20,0)</f>
        <v>0</v>
      </c>
      <c r="P20" s="0" t="n">
        <f aca="true">IF(K20 = "-", 0, INDIRECT("P" &amp; ROW() - 1) + E20)</f>
        <v>0</v>
      </c>
      <c r="Q20" s="0" t="n">
        <f aca="true">IF(K20 = "-", INDIRECT("C" &amp; ROW() - 1),0)</f>
        <v>0</v>
      </c>
      <c r="R20" s="27"/>
    </row>
    <row r="21" customFormat="false" ht="13.8" hidden="false" customHeight="false" outlineLevel="0" collapsed="false">
      <c r="A21" s="0" t="str">
        <f aca="true">IF(K21="", "", IF(K21="-", "", 1 + SUM(INDIRECT(ADDRESS(2,COLUMN(N21)) &amp; ":" &amp; ADDRESS(ROW(),COLUMN(N21))))))</f>
        <v/>
      </c>
      <c r="B21" s="24" t="str">
        <f aca="false">IF(D21="","",VLOOKUP(D21,SKU!$A$1:$B$150,2,0))</f>
        <v/>
      </c>
      <c r="C21" s="24" t="str">
        <f aca="false">IF(D21="","",VLOOKUP(D21,SKU!$A$1:$C$150,3,0) * 2)</f>
        <v/>
      </c>
      <c r="F21" s="25" t="str">
        <f aca="true">IF(K21 = "-", (J21 * Q21 - INDIRECT("P" &amp; ROW() - 1)), "")</f>
        <v/>
      </c>
      <c r="G21" s="26" t="str">
        <f aca="false">IF(K21 = "-", J21 * 2 * 6500,"")</f>
        <v/>
      </c>
      <c r="H21" s="26" t="str">
        <f aca="true">IF(K21 = "-", INDIRECT("C" &amp; ROW() - 1) ,"")</f>
        <v/>
      </c>
      <c r="I21" s="26" t="str">
        <f aca="false">IF(K21 = "-", J21 * 2,"")</f>
        <v/>
      </c>
      <c r="J21" s="26"/>
      <c r="L21" s="9"/>
      <c r="N21" s="0" t="n">
        <f aca="false">IF(K21="-",J21,0)</f>
        <v>0</v>
      </c>
      <c r="P21" s="0" t="n">
        <f aca="true">IF(K21 = "-", 0, INDIRECT("P" &amp; ROW() - 1) + E21)</f>
        <v>0</v>
      </c>
      <c r="Q21" s="0" t="n">
        <f aca="true">IF(K21 = "-", INDIRECT("C" &amp; ROW() - 1),0)</f>
        <v>0</v>
      </c>
      <c r="R21" s="27"/>
    </row>
    <row r="22" customFormat="false" ht="13.8" hidden="false" customHeight="false" outlineLevel="0" collapsed="false">
      <c r="A22" s="0" t="str">
        <f aca="true">IF(K22="", "", IF(K22="-", "", 1 + SUM(INDIRECT(ADDRESS(2,COLUMN(N22)) &amp; ":" &amp; ADDRESS(ROW(),COLUMN(N22))))))</f>
        <v/>
      </c>
      <c r="B22" s="24" t="str">
        <f aca="false">IF(D22="","",VLOOKUP(D22,SKU!$A$1:$B$150,2,0))</f>
        <v/>
      </c>
      <c r="C22" s="24" t="str">
        <f aca="false">IF(D22="","",VLOOKUP(D22,SKU!$A$1:$C$150,3,0) * 2)</f>
        <v/>
      </c>
      <c r="F22" s="25" t="str">
        <f aca="true">IF(K22 = "-", (J22 * Q22 - INDIRECT("P" &amp; ROW() - 1)), "")</f>
        <v/>
      </c>
      <c r="G22" s="26" t="str">
        <f aca="false">IF(K22 = "-", J22 * 2 * 6500,"")</f>
        <v/>
      </c>
      <c r="H22" s="26" t="str">
        <f aca="true">IF(K22 = "-", INDIRECT("C" &amp; ROW() - 1) ,"")</f>
        <v/>
      </c>
      <c r="I22" s="26" t="str">
        <f aca="false">IF(K22 = "-", J22 * 2,"")</f>
        <v/>
      </c>
      <c r="J22" s="26"/>
      <c r="L22" s="9"/>
      <c r="N22" s="0" t="n">
        <f aca="false">IF(K22="-",J22,0)</f>
        <v>0</v>
      </c>
      <c r="P22" s="0" t="n">
        <f aca="true">IF(K22 = "-", 0, INDIRECT("P" &amp; ROW() - 1) + E22)</f>
        <v>0</v>
      </c>
      <c r="Q22" s="0" t="n">
        <f aca="true">IF(K22 = "-", INDIRECT("C" &amp; ROW() - 1),0)</f>
        <v>0</v>
      </c>
      <c r="R22" s="27"/>
    </row>
    <row r="23" customFormat="false" ht="13.8" hidden="false" customHeight="false" outlineLevel="0" collapsed="false">
      <c r="A23" s="0" t="str">
        <f aca="true">IF(K23="", "", IF(K23="-", "", 1 + SUM(INDIRECT(ADDRESS(2,COLUMN(N23)) &amp; ":" &amp; ADDRESS(ROW(),COLUMN(N23))))))</f>
        <v/>
      </c>
      <c r="B23" s="24" t="str">
        <f aca="false">IF(D23="","",VLOOKUP(D23,SKU!$A$1:$B$150,2,0))</f>
        <v/>
      </c>
      <c r="C23" s="24" t="str">
        <f aca="false">IF(D23="","",VLOOKUP(D23,SKU!$A$1:$C$150,3,0) * 2)</f>
        <v/>
      </c>
      <c r="F23" s="25" t="str">
        <f aca="true">IF(K23 = "-", (J23 * Q23 - INDIRECT("P" &amp; ROW() - 1)), "")</f>
        <v/>
      </c>
      <c r="G23" s="26" t="str">
        <f aca="false">IF(K23 = "-", J23 * 2 * 6500,"")</f>
        <v/>
      </c>
      <c r="H23" s="26" t="str">
        <f aca="true">IF(K23 = "-", INDIRECT("C" &amp; ROW() - 1) ,"")</f>
        <v/>
      </c>
      <c r="I23" s="26" t="str">
        <f aca="false">IF(K23 = "-", J23 * 2,"")</f>
        <v/>
      </c>
      <c r="J23" s="26"/>
      <c r="L23" s="9"/>
      <c r="N23" s="0" t="n">
        <f aca="false">IF(K23="-",J23,0)</f>
        <v>0</v>
      </c>
      <c r="P23" s="0" t="n">
        <f aca="true">IF(K23 = "-", 0, INDIRECT("P" &amp; ROW() - 1) + E23)</f>
        <v>0</v>
      </c>
      <c r="Q23" s="0" t="n">
        <f aca="true">IF(K23 = "-", INDIRECT("C" &amp; ROW() - 1),0)</f>
        <v>0</v>
      </c>
      <c r="R23" s="27"/>
    </row>
    <row r="24" customFormat="false" ht="13.8" hidden="false" customHeight="false" outlineLevel="0" collapsed="false">
      <c r="A24" s="0" t="str">
        <f aca="true">IF(K24="", "", IF(K24="-", "", 1 + SUM(INDIRECT(ADDRESS(2,COLUMN(N24)) &amp; ":" &amp; ADDRESS(ROW(),COLUMN(N24))))))</f>
        <v/>
      </c>
      <c r="B24" s="24" t="str">
        <f aca="false">IF(D24="","",VLOOKUP(D24,SKU!$A$1:$B$150,2,0))</f>
        <v/>
      </c>
      <c r="C24" s="24" t="str">
        <f aca="false">IF(D24="","",VLOOKUP(D24,SKU!$A$1:$C$150,3,0) * 2)</f>
        <v/>
      </c>
      <c r="F24" s="25" t="str">
        <f aca="true">IF(K24 = "-", (J24 * Q24 - INDIRECT("P" &amp; ROW() - 1)), "")</f>
        <v/>
      </c>
      <c r="G24" s="26" t="str">
        <f aca="false">IF(K24 = "-", J24 * 2 * 6500,"")</f>
        <v/>
      </c>
      <c r="H24" s="26" t="str">
        <f aca="true">IF(K24 = "-", INDIRECT("C" &amp; ROW() - 1) ,"")</f>
        <v/>
      </c>
      <c r="I24" s="26" t="str">
        <f aca="false">IF(K24 = "-", J24 * 2,"")</f>
        <v/>
      </c>
      <c r="J24" s="26"/>
      <c r="L24" s="9"/>
      <c r="N24" s="0" t="n">
        <f aca="false">IF(K24="-",J24,0)</f>
        <v>0</v>
      </c>
      <c r="P24" s="0" t="n">
        <f aca="true">IF(K24 = "-", 0, INDIRECT("P" &amp; ROW() - 1) + E24)</f>
        <v>0</v>
      </c>
      <c r="Q24" s="0" t="n">
        <f aca="true">IF(K24 = "-", INDIRECT("C" &amp; ROW() - 1),0)</f>
        <v>0</v>
      </c>
      <c r="R24" s="27"/>
    </row>
    <row r="25" customFormat="false" ht="13.8" hidden="false" customHeight="false" outlineLevel="0" collapsed="false">
      <c r="A25" s="0" t="str">
        <f aca="true">IF(K25="", "", IF(K25="-", "", 1 + SUM(INDIRECT(ADDRESS(2,COLUMN(N25)) &amp; ":" &amp; ADDRESS(ROW(),COLUMN(N25))))))</f>
        <v/>
      </c>
      <c r="B25" s="24" t="str">
        <f aca="false">IF(D25="","",VLOOKUP(D25,SKU!$A$1:$B$150,2,0))</f>
        <v/>
      </c>
      <c r="C25" s="24" t="str">
        <f aca="false">IF(D25="","",VLOOKUP(D25,SKU!$A$1:$C$150,3,0) * 2)</f>
        <v/>
      </c>
      <c r="F25" s="25" t="str">
        <f aca="true">IF(K25 = "-", (J25 * Q25 - INDIRECT("P" &amp; ROW() - 1)), "")</f>
        <v/>
      </c>
      <c r="G25" s="26" t="str">
        <f aca="false">IF(K25 = "-", J25 * 2 * 6500,"")</f>
        <v/>
      </c>
      <c r="H25" s="26" t="str">
        <f aca="true">IF(K25 = "-", INDIRECT("C" &amp; ROW() - 1) ,"")</f>
        <v/>
      </c>
      <c r="I25" s="26" t="str">
        <f aca="false">IF(K25 = "-", J25 * 2,"")</f>
        <v/>
      </c>
      <c r="J25" s="26"/>
      <c r="L25" s="9"/>
      <c r="N25" s="0" t="n">
        <f aca="false">IF(K25="-",J25,0)</f>
        <v>0</v>
      </c>
      <c r="P25" s="0" t="n">
        <f aca="true">IF(K25 = "-", 0, INDIRECT("P" &amp; ROW() - 1) + E25)</f>
        <v>0</v>
      </c>
      <c r="Q25" s="0" t="n">
        <f aca="true">IF(K25 = "-", INDIRECT("C" &amp; ROW() - 1),0)</f>
        <v>0</v>
      </c>
      <c r="R25" s="27"/>
    </row>
    <row r="26" customFormat="false" ht="13.8" hidden="false" customHeight="false" outlineLevel="0" collapsed="false">
      <c r="A26" s="0" t="str">
        <f aca="true">IF(K26="", "", IF(K26="-", "", 1 + SUM(INDIRECT(ADDRESS(2,COLUMN(N26)) &amp; ":" &amp; ADDRESS(ROW(),COLUMN(N26))))))</f>
        <v/>
      </c>
      <c r="B26" s="24" t="str">
        <f aca="false">IF(D26="","",VLOOKUP(D26,SKU!$A$1:$B$150,2,0))</f>
        <v/>
      </c>
      <c r="C26" s="24" t="str">
        <f aca="false">IF(D26="","",VLOOKUP(D26,SKU!$A$1:$C$150,3,0) * 2)</f>
        <v/>
      </c>
      <c r="F26" s="25" t="str">
        <f aca="true">IF(K26 = "-", (J26 * Q26 - INDIRECT("P" &amp; ROW() - 1)), "")</f>
        <v/>
      </c>
      <c r="G26" s="26" t="str">
        <f aca="false">IF(K26 = "-", J26 * 2 * 6500,"")</f>
        <v/>
      </c>
      <c r="H26" s="26" t="str">
        <f aca="true">IF(K26 = "-", INDIRECT("C" &amp; ROW() - 1) ,"")</f>
        <v/>
      </c>
      <c r="I26" s="26" t="str">
        <f aca="false">IF(K26 = "-", J26 * 2,"")</f>
        <v/>
      </c>
      <c r="J26" s="26"/>
      <c r="L26" s="9"/>
      <c r="N26" s="0" t="n">
        <f aca="false">IF(K26="-",J26,0)</f>
        <v>0</v>
      </c>
      <c r="P26" s="0" t="n">
        <f aca="true">IF(K26 = "-", 0, INDIRECT("P" &amp; ROW() - 1) + E26)</f>
        <v>0</v>
      </c>
      <c r="Q26" s="0" t="n">
        <f aca="true">IF(K26 = "-", INDIRECT("C" &amp; ROW() - 1),0)</f>
        <v>0</v>
      </c>
      <c r="R26" s="27"/>
    </row>
    <row r="27" customFormat="false" ht="13.8" hidden="false" customHeight="false" outlineLevel="0" collapsed="false">
      <c r="A27" s="0" t="str">
        <f aca="true">IF(K27="", "", IF(K27="-", "", 1 + SUM(INDIRECT(ADDRESS(2,COLUMN(N27)) &amp; ":" &amp; ADDRESS(ROW(),COLUMN(N27))))))</f>
        <v/>
      </c>
      <c r="B27" s="24" t="str">
        <f aca="false">IF(D27="","",VLOOKUP(D27,SKU!$A$1:$B$150,2,0))</f>
        <v/>
      </c>
      <c r="C27" s="24" t="str">
        <f aca="false">IF(D27="","",VLOOKUP(D27,SKU!$A$1:$C$150,3,0) * 2)</f>
        <v/>
      </c>
      <c r="F27" s="25" t="str">
        <f aca="true">IF(K27 = "-", (J27 * Q27 - INDIRECT("P" &amp; ROW() - 1)), "")</f>
        <v/>
      </c>
      <c r="G27" s="26" t="str">
        <f aca="false">IF(K27 = "-", J27 * 2 * 6500,"")</f>
        <v/>
      </c>
      <c r="H27" s="26" t="str">
        <f aca="true">IF(K27 = "-", INDIRECT("C" &amp; ROW() - 1) ,"")</f>
        <v/>
      </c>
      <c r="I27" s="26" t="str">
        <f aca="false">IF(K27 = "-", J27 * 2,"")</f>
        <v/>
      </c>
      <c r="J27" s="26"/>
      <c r="L27" s="9"/>
      <c r="N27" s="0" t="n">
        <f aca="false">IF(K27="-",J27,0)</f>
        <v>0</v>
      </c>
      <c r="P27" s="0" t="n">
        <f aca="true">IF(K27 = "-", 0, INDIRECT("P" &amp; ROW() - 1) + E27)</f>
        <v>0</v>
      </c>
      <c r="Q27" s="0" t="n">
        <f aca="true">IF(K27 = "-", INDIRECT("C" &amp; ROW() - 1),0)</f>
        <v>0</v>
      </c>
      <c r="R27" s="27"/>
    </row>
    <row r="28" customFormat="false" ht="13.8" hidden="false" customHeight="false" outlineLevel="0" collapsed="false">
      <c r="A28" s="0" t="str">
        <f aca="true">IF(K28="", "", IF(K28="-", "", 1 + SUM(INDIRECT(ADDRESS(2,COLUMN(N28)) &amp; ":" &amp; ADDRESS(ROW(),COLUMN(N28))))))</f>
        <v/>
      </c>
      <c r="B28" s="24" t="str">
        <f aca="false">IF(D28="","",VLOOKUP(D28,SKU!$A$1:$B$150,2,0))</f>
        <v/>
      </c>
      <c r="C28" s="24" t="str">
        <f aca="false">IF(D28="","",VLOOKUP(D28,SKU!$A$1:$C$150,3,0) * 2)</f>
        <v/>
      </c>
      <c r="F28" s="25" t="str">
        <f aca="true">IF(K28 = "-", (J28 * Q28 - INDIRECT("P" &amp; ROW() - 1)), "")</f>
        <v/>
      </c>
      <c r="G28" s="26" t="str">
        <f aca="false">IF(K28 = "-", J28 * 2 * 6500,"")</f>
        <v/>
      </c>
      <c r="H28" s="26" t="str">
        <f aca="true">IF(K28 = "-", INDIRECT("C" &amp; ROW() - 1) ,"")</f>
        <v/>
      </c>
      <c r="I28" s="26" t="str">
        <f aca="false">IF(K28 = "-", J28 * 2,"")</f>
        <v/>
      </c>
      <c r="J28" s="26"/>
      <c r="L28" s="9"/>
      <c r="N28" s="0" t="n">
        <f aca="false">IF(K28="-",J28,0)</f>
        <v>0</v>
      </c>
      <c r="P28" s="0" t="n">
        <f aca="true">IF(K28 = "-", 0, INDIRECT("P" &amp; ROW() - 1) + E28)</f>
        <v>0</v>
      </c>
      <c r="Q28" s="0" t="n">
        <f aca="true">IF(K28 = "-", INDIRECT("C" &amp; ROW() - 1),0)</f>
        <v>0</v>
      </c>
      <c r="R28" s="27"/>
    </row>
    <row r="29" customFormat="false" ht="13.8" hidden="false" customHeight="false" outlineLevel="0" collapsed="false">
      <c r="A29" s="0" t="str">
        <f aca="true">IF(K29="", "", IF(K29="-", "", 1 + SUM(INDIRECT(ADDRESS(2,COLUMN(N29)) &amp; ":" &amp; ADDRESS(ROW(),COLUMN(N29))))))</f>
        <v/>
      </c>
      <c r="B29" s="24" t="str">
        <f aca="false">IF(D29="","",VLOOKUP(D29,SKU!$A$1:$B$150,2,0))</f>
        <v/>
      </c>
      <c r="C29" s="24" t="str">
        <f aca="false">IF(D29="","",VLOOKUP(D29,SKU!$A$1:$C$150,3,0) * 2)</f>
        <v/>
      </c>
      <c r="F29" s="25" t="str">
        <f aca="true">IF(K29 = "-", (J29 * Q29 - INDIRECT("P" &amp; ROW() - 1)), "")</f>
        <v/>
      </c>
      <c r="G29" s="26" t="str">
        <f aca="false">IF(K29 = "-", J29 * 2 * 6500,"")</f>
        <v/>
      </c>
      <c r="H29" s="26" t="str">
        <f aca="true">IF(K29 = "-", INDIRECT("C" &amp; ROW() - 1) ,"")</f>
        <v/>
      </c>
      <c r="I29" s="26" t="str">
        <f aca="false">IF(K29 = "-", J29 * 2,"")</f>
        <v/>
      </c>
      <c r="J29" s="26"/>
      <c r="L29" s="9"/>
      <c r="N29" s="0" t="n">
        <f aca="false">IF(K29="-",J29,0)</f>
        <v>0</v>
      </c>
      <c r="P29" s="0" t="n">
        <f aca="true">IF(K29 = "-", 0, INDIRECT("P" &amp; ROW() - 1) + E29)</f>
        <v>0</v>
      </c>
      <c r="Q29" s="0" t="n">
        <f aca="true">IF(K29 = "-", INDIRECT("C" &amp; ROW() - 1),0)</f>
        <v>0</v>
      </c>
      <c r="R29" s="27"/>
    </row>
    <row r="30" customFormat="false" ht="13.8" hidden="false" customHeight="false" outlineLevel="0" collapsed="false">
      <c r="A30" s="0" t="str">
        <f aca="true">IF(K30="", "", IF(K30="-", "", 1 + SUM(INDIRECT(ADDRESS(2,COLUMN(N30)) &amp; ":" &amp; ADDRESS(ROW(),COLUMN(N30))))))</f>
        <v/>
      </c>
      <c r="B30" s="24" t="str">
        <f aca="false">IF(D30="","",VLOOKUP(D30,SKU!$A$1:$B$150,2,0))</f>
        <v/>
      </c>
      <c r="C30" s="24" t="str">
        <f aca="false">IF(D30="","",VLOOKUP(D30,SKU!$A$1:$C$150,3,0) * 2)</f>
        <v/>
      </c>
      <c r="F30" s="25" t="str">
        <f aca="true">IF(K30 = "-", (J30 * Q30 - INDIRECT("P" &amp; ROW() - 1)), "")</f>
        <v/>
      </c>
      <c r="G30" s="26" t="str">
        <f aca="false">IF(K30 = "-", J30 * 2 * 6500,"")</f>
        <v/>
      </c>
      <c r="H30" s="26" t="str">
        <f aca="true">IF(K30 = "-", INDIRECT("C" &amp; ROW() - 1) ,"")</f>
        <v/>
      </c>
      <c r="I30" s="26" t="str">
        <f aca="false">IF(K30 = "-", J30 * 2,"")</f>
        <v/>
      </c>
      <c r="J30" s="26"/>
      <c r="L30" s="9"/>
      <c r="N30" s="0" t="n">
        <f aca="false">IF(K30="-",J30,0)</f>
        <v>0</v>
      </c>
      <c r="P30" s="0" t="n">
        <f aca="true">IF(K30 = "-", 0, INDIRECT("P" &amp; ROW() - 1) + E30)</f>
        <v>0</v>
      </c>
      <c r="Q30" s="0" t="n">
        <f aca="true">IF(K30 = "-", INDIRECT("C" &amp; ROW() - 1),0)</f>
        <v>0</v>
      </c>
      <c r="R30" s="27"/>
    </row>
    <row r="31" customFormat="false" ht="13.8" hidden="false" customHeight="false" outlineLevel="0" collapsed="false">
      <c r="A31" s="0" t="str">
        <f aca="true">IF(K31="", "", IF(K31="-", "", 1 + SUM(INDIRECT(ADDRESS(2,COLUMN(N31)) &amp; ":" &amp; ADDRESS(ROW(),COLUMN(N31))))))</f>
        <v/>
      </c>
      <c r="B31" s="24" t="str">
        <f aca="false">IF(D31="","",VLOOKUP(D31,SKU!$A$1:$B$150,2,0))</f>
        <v/>
      </c>
      <c r="C31" s="24" t="str">
        <f aca="false">IF(D31="","",VLOOKUP(D31,SKU!$A$1:$C$150,3,0) * 2)</f>
        <v/>
      </c>
      <c r="F31" s="25" t="str">
        <f aca="true">IF(K31 = "-", (J31 * Q31 - INDIRECT("P" &amp; ROW() - 1)), "")</f>
        <v/>
      </c>
      <c r="G31" s="26" t="str">
        <f aca="false">IF(K31 = "-", J31 * 2 * 6500,"")</f>
        <v/>
      </c>
      <c r="H31" s="26" t="str">
        <f aca="true">IF(K31 = "-", INDIRECT("C" &amp; ROW() - 1) ,"")</f>
        <v/>
      </c>
      <c r="I31" s="26" t="str">
        <f aca="false">IF(K31 = "-", J31 * 2,"")</f>
        <v/>
      </c>
      <c r="J31" s="26"/>
      <c r="L31" s="9"/>
      <c r="N31" s="0" t="n">
        <f aca="false">IF(K31="-",J31,0)</f>
        <v>0</v>
      </c>
      <c r="P31" s="0" t="n">
        <f aca="true">IF(K31 = "-", 0, INDIRECT("P" &amp; ROW() - 1) + E31)</f>
        <v>0</v>
      </c>
      <c r="Q31" s="0" t="n">
        <f aca="true">IF(K31 = "-", INDIRECT("C" &amp; ROW() - 1),0)</f>
        <v>0</v>
      </c>
      <c r="R31" s="27"/>
    </row>
    <row r="32" customFormat="false" ht="13.8" hidden="false" customHeight="false" outlineLevel="0" collapsed="false">
      <c r="A32" s="0" t="str">
        <f aca="true">IF(K32="", "", IF(K32="-", "", 1 + SUM(INDIRECT(ADDRESS(2,COLUMN(N32)) &amp; ":" &amp; ADDRESS(ROW(),COLUMN(N32))))))</f>
        <v/>
      </c>
      <c r="B32" s="24" t="str">
        <f aca="false">IF(D32="","",VLOOKUP(D32,SKU!$A$1:$B$150,2,0))</f>
        <v/>
      </c>
      <c r="C32" s="24" t="str">
        <f aca="false">IF(D32="","",VLOOKUP(D32,SKU!$A$1:$C$150,3,0) * 2)</f>
        <v/>
      </c>
      <c r="F32" s="25" t="str">
        <f aca="true">IF(K32 = "-", (J32 * Q32 - INDIRECT("P" &amp; ROW() - 1)), "")</f>
        <v/>
      </c>
      <c r="G32" s="26" t="str">
        <f aca="false">IF(K32 = "-", J32 * 2 * 6500,"")</f>
        <v/>
      </c>
      <c r="H32" s="26" t="str">
        <f aca="true">IF(K32 = "-", INDIRECT("C" &amp; ROW() - 1) ,"")</f>
        <v/>
      </c>
      <c r="I32" s="26" t="str">
        <f aca="false">IF(K32 = "-", J32 * 2,"")</f>
        <v/>
      </c>
      <c r="J32" s="26"/>
      <c r="L32" s="9"/>
      <c r="N32" s="0" t="n">
        <f aca="false">IF(K32="-",J32,0)</f>
        <v>0</v>
      </c>
      <c r="P32" s="0" t="n">
        <f aca="true">IF(K32 = "-", 0, INDIRECT("P" &amp; ROW() - 1) + E32)</f>
        <v>0</v>
      </c>
      <c r="Q32" s="0" t="n">
        <f aca="true">IF(K32 = "-", INDIRECT("C" &amp; ROW() - 1),0)</f>
        <v>0</v>
      </c>
      <c r="R32" s="27"/>
    </row>
    <row r="33" customFormat="false" ht="13.8" hidden="false" customHeight="false" outlineLevel="0" collapsed="false">
      <c r="A33" s="0" t="str">
        <f aca="true">IF(K33="", "", IF(K33="-", "", 1 + SUM(INDIRECT(ADDRESS(2,COLUMN(N33)) &amp; ":" &amp; ADDRESS(ROW(),COLUMN(N33))))))</f>
        <v/>
      </c>
      <c r="B33" s="24" t="str">
        <f aca="false">IF(D33="","",VLOOKUP(D33,SKU!$A$1:$B$150,2,0))</f>
        <v/>
      </c>
      <c r="C33" s="24" t="str">
        <f aca="false">IF(D33="","",VLOOKUP(D33,SKU!$A$1:$C$150,3,0) * 2)</f>
        <v/>
      </c>
      <c r="F33" s="25" t="str">
        <f aca="true">IF(K33 = "-", (J33 * Q33 - INDIRECT("P" &amp; ROW() - 1)), "")</f>
        <v/>
      </c>
      <c r="G33" s="26" t="str">
        <f aca="false">IF(K33 = "-", J33 * 2 * 6500,"")</f>
        <v/>
      </c>
      <c r="H33" s="26" t="str">
        <f aca="true">IF(K33 = "-", INDIRECT("C" &amp; ROW() - 1) ,"")</f>
        <v/>
      </c>
      <c r="I33" s="26" t="str">
        <f aca="false">IF(K33 = "-", J33 * 2,"")</f>
        <v/>
      </c>
      <c r="J33" s="26"/>
      <c r="L33" s="9"/>
      <c r="N33" s="0" t="n">
        <f aca="false">IF(K33="-",J33,0)</f>
        <v>0</v>
      </c>
      <c r="P33" s="0" t="n">
        <f aca="true">IF(K33 = "-", 0, INDIRECT("P" &amp; ROW() - 1) + E33)</f>
        <v>0</v>
      </c>
      <c r="Q33" s="0" t="n">
        <f aca="true">IF(K33 = "-", INDIRECT("C" &amp; ROW() - 1),0)</f>
        <v>0</v>
      </c>
      <c r="R33" s="27"/>
    </row>
    <row r="34" customFormat="false" ht="13.8" hidden="false" customHeight="false" outlineLevel="0" collapsed="false">
      <c r="A34" s="0" t="str">
        <f aca="true">IF(K34="", "", IF(K34="-", "", 1 + SUM(INDIRECT(ADDRESS(2,COLUMN(N34)) &amp; ":" &amp; ADDRESS(ROW(),COLUMN(N34))))))</f>
        <v/>
      </c>
      <c r="B34" s="24" t="str">
        <f aca="false">IF(D34="","",VLOOKUP(D34,SKU!$A$1:$B$150,2,0))</f>
        <v/>
      </c>
      <c r="C34" s="24" t="str">
        <f aca="false">IF(D34="","",VLOOKUP(D34,SKU!$A$1:$C$150,3,0) * 2)</f>
        <v/>
      </c>
      <c r="F34" s="25" t="str">
        <f aca="true">IF(K34 = "-", (J34 * Q34 - INDIRECT("P" &amp; ROW() - 1)), "")</f>
        <v/>
      </c>
      <c r="G34" s="26" t="str">
        <f aca="false">IF(K34 = "-", J34 * 2 * 6500,"")</f>
        <v/>
      </c>
      <c r="H34" s="26" t="str">
        <f aca="true">IF(K34 = "-", INDIRECT("C" &amp; ROW() - 1) ,"")</f>
        <v/>
      </c>
      <c r="I34" s="26" t="str">
        <f aca="false">IF(K34 = "-", J34 * 2,"")</f>
        <v/>
      </c>
      <c r="J34" s="26"/>
      <c r="L34" s="9"/>
      <c r="N34" s="0" t="n">
        <f aca="false">IF(K34="-",J34,0)</f>
        <v>0</v>
      </c>
      <c r="P34" s="0" t="n">
        <f aca="true">IF(K34 = "-", 0, INDIRECT("P" &amp; ROW() - 1) + E34)</f>
        <v>0</v>
      </c>
      <c r="Q34" s="0" t="n">
        <f aca="true">IF(K34 = "-", INDIRECT("C" &amp; ROW() - 1),0)</f>
        <v>0</v>
      </c>
      <c r="R34" s="27"/>
    </row>
    <row r="35" customFormat="false" ht="13.8" hidden="false" customHeight="false" outlineLevel="0" collapsed="false">
      <c r="A35" s="0" t="str">
        <f aca="true">IF(K35="", "", IF(K35="-", "", 1 + SUM(INDIRECT(ADDRESS(2,COLUMN(N35)) &amp; ":" &amp; ADDRESS(ROW(),COLUMN(N35))))))</f>
        <v/>
      </c>
      <c r="B35" s="24" t="str">
        <f aca="false">IF(D35="","",VLOOKUP(D35,SKU!$A$1:$B$150,2,0))</f>
        <v/>
      </c>
      <c r="C35" s="24" t="str">
        <f aca="false">IF(D35="","",VLOOKUP(D35,SKU!$A$1:$C$150,3,0) * 2)</f>
        <v/>
      </c>
      <c r="F35" s="25" t="str">
        <f aca="true">IF(K35 = "-", (J35 * Q35 - INDIRECT("P" &amp; ROW() - 1)), "")</f>
        <v/>
      </c>
      <c r="G35" s="26" t="str">
        <f aca="false">IF(K35 = "-", J35 * 2 * 6500,"")</f>
        <v/>
      </c>
      <c r="H35" s="26" t="str">
        <f aca="true">IF(K35 = "-", INDIRECT("C" &amp; ROW() - 1) ,"")</f>
        <v/>
      </c>
      <c r="I35" s="26" t="str">
        <f aca="false">IF(K35 = "-", J35 * 2,"")</f>
        <v/>
      </c>
      <c r="J35" s="26"/>
      <c r="L35" s="9"/>
      <c r="N35" s="0" t="n">
        <f aca="false">IF(K35="-",J35,0)</f>
        <v>0</v>
      </c>
      <c r="P35" s="0" t="n">
        <f aca="true">IF(K35 = "-", 0, INDIRECT("P" &amp; ROW() - 1) + E35)</f>
        <v>0</v>
      </c>
      <c r="Q35" s="0" t="n">
        <f aca="true">IF(K35 = "-", INDIRECT("C" &amp; ROW() - 1),0)</f>
        <v>0</v>
      </c>
      <c r="R35" s="27"/>
    </row>
    <row r="36" customFormat="false" ht="13.8" hidden="false" customHeight="false" outlineLevel="0" collapsed="false">
      <c r="A36" s="0" t="str">
        <f aca="true">IF(K36="", "", IF(K36="-", "", 1 + SUM(INDIRECT(ADDRESS(2,COLUMN(N36)) &amp; ":" &amp; ADDRESS(ROW(),COLUMN(N36))))))</f>
        <v/>
      </c>
      <c r="B36" s="24" t="str">
        <f aca="false">IF(D36="","",VLOOKUP(D36,SKU!$A$1:$B$150,2,0))</f>
        <v/>
      </c>
      <c r="C36" s="24" t="str">
        <f aca="false">IF(D36="","",VLOOKUP(D36,SKU!$A$1:$C$150,3,0) * 2)</f>
        <v/>
      </c>
      <c r="F36" s="25" t="str">
        <f aca="true">IF(K36 = "-", (J36 * Q36 - INDIRECT("P" &amp; ROW() - 1)), "")</f>
        <v/>
      </c>
      <c r="G36" s="26" t="str">
        <f aca="false">IF(K36 = "-", J36 * 2 * 6500,"")</f>
        <v/>
      </c>
      <c r="H36" s="26" t="str">
        <f aca="true">IF(K36 = "-", INDIRECT("C" &amp; ROW() - 1) ,"")</f>
        <v/>
      </c>
      <c r="I36" s="26" t="str">
        <f aca="false">IF(K36 = "-", J36 * 2,"")</f>
        <v/>
      </c>
      <c r="J36" s="26"/>
      <c r="L36" s="9"/>
      <c r="N36" s="0" t="n">
        <f aca="false">IF(K36="-",J36,0)</f>
        <v>0</v>
      </c>
      <c r="P36" s="0" t="n">
        <f aca="true">IF(K36 = "-", 0, INDIRECT("P" &amp; ROW() - 1) + E36)</f>
        <v>0</v>
      </c>
      <c r="Q36" s="0" t="n">
        <f aca="true">IF(K36 = "-", INDIRECT("C" &amp; ROW() - 1),0)</f>
        <v>0</v>
      </c>
      <c r="R36" s="27"/>
    </row>
    <row r="37" customFormat="false" ht="13.8" hidden="false" customHeight="false" outlineLevel="0" collapsed="false">
      <c r="A37" s="0" t="str">
        <f aca="true">IF(K37="", "", IF(K37="-", "", 1 + SUM(INDIRECT(ADDRESS(2,COLUMN(N37)) &amp; ":" &amp; ADDRESS(ROW(),COLUMN(N37))))))</f>
        <v/>
      </c>
      <c r="B37" s="24" t="str">
        <f aca="false">IF(D37="","",VLOOKUP(D37,SKU!$A$1:$B$150,2,0))</f>
        <v/>
      </c>
      <c r="C37" s="24" t="str">
        <f aca="false">IF(D37="","",VLOOKUP(D37,SKU!$A$1:$C$150,3,0) * 2)</f>
        <v/>
      </c>
      <c r="F37" s="25" t="str">
        <f aca="true">IF(K37 = "-", (J37 * Q37 - INDIRECT("P" &amp; ROW() - 1)), "")</f>
        <v/>
      </c>
      <c r="G37" s="26" t="str">
        <f aca="false">IF(K37 = "-", J37 * 2 * 6500,"")</f>
        <v/>
      </c>
      <c r="H37" s="26" t="str">
        <f aca="true">IF(K37 = "-", INDIRECT("C" &amp; ROW() - 1) ,"")</f>
        <v/>
      </c>
      <c r="I37" s="26" t="str">
        <f aca="false">IF(K37 = "-", J37 * 2,"")</f>
        <v/>
      </c>
      <c r="J37" s="26"/>
      <c r="L37" s="9"/>
      <c r="N37" s="0" t="n">
        <f aca="false">IF(K37="-",J37,0)</f>
        <v>0</v>
      </c>
      <c r="P37" s="0" t="n">
        <f aca="true">IF(K37 = "-", 0, INDIRECT("P" &amp; ROW() - 1) + E37)</f>
        <v>0</v>
      </c>
      <c r="Q37" s="0" t="n">
        <f aca="true">IF(K37 = "-", INDIRECT("C" &amp; ROW() - 1),0)</f>
        <v>0</v>
      </c>
      <c r="R37" s="27"/>
    </row>
    <row r="38" customFormat="false" ht="13.8" hidden="false" customHeight="false" outlineLevel="0" collapsed="false">
      <c r="A38" s="0" t="str">
        <f aca="true">IF(K38="", "", IF(K38="-", "", 1 + SUM(INDIRECT(ADDRESS(2,COLUMN(N38)) &amp; ":" &amp; ADDRESS(ROW(),COLUMN(N38))))))</f>
        <v/>
      </c>
      <c r="B38" s="24" t="str">
        <f aca="false">IF(D38="","",VLOOKUP(D38,SKU!$A$1:$B$150,2,0))</f>
        <v/>
      </c>
      <c r="C38" s="24" t="str">
        <f aca="false">IF(D38="","",VLOOKUP(D38,SKU!$A$1:$C$150,3,0) * 2)</f>
        <v/>
      </c>
      <c r="F38" s="25" t="str">
        <f aca="true">IF(K38 = "-", (J38 * Q38 - INDIRECT("P" &amp; ROW() - 1)), "")</f>
        <v/>
      </c>
      <c r="G38" s="26" t="str">
        <f aca="false">IF(K38 = "-", J38 * 2 * 6500,"")</f>
        <v/>
      </c>
      <c r="H38" s="26" t="str">
        <f aca="true">IF(K38 = "-", INDIRECT("C" &amp; ROW() - 1) ,"")</f>
        <v/>
      </c>
      <c r="I38" s="26" t="str">
        <f aca="false">IF(K38 = "-", J38 * 2,"")</f>
        <v/>
      </c>
      <c r="J38" s="26"/>
      <c r="L38" s="9"/>
      <c r="N38" s="0" t="n">
        <f aca="false">IF(K38="-",J38,0)</f>
        <v>0</v>
      </c>
      <c r="P38" s="0" t="n">
        <f aca="true">IF(K38 = "-", 0, INDIRECT("P" &amp; ROW() - 1) + E38)</f>
        <v>0</v>
      </c>
      <c r="Q38" s="0" t="n">
        <f aca="true">IF(K38 = "-", INDIRECT("C" &amp; ROW() - 1),0)</f>
        <v>0</v>
      </c>
      <c r="R38" s="27"/>
    </row>
    <row r="39" customFormat="false" ht="13.8" hidden="false" customHeight="false" outlineLevel="0" collapsed="false">
      <c r="A39" s="0" t="str">
        <f aca="true">IF(K39="", "", IF(K39="-", "", 1 + SUM(INDIRECT(ADDRESS(2,COLUMN(N39)) &amp; ":" &amp; ADDRESS(ROW(),COLUMN(N39))))))</f>
        <v/>
      </c>
      <c r="B39" s="24" t="str">
        <f aca="false">IF(D39="","",VLOOKUP(D39,SKU!$A$1:$B$150,2,0))</f>
        <v/>
      </c>
      <c r="C39" s="24" t="str">
        <f aca="false">IF(D39="","",VLOOKUP(D39,SKU!$A$1:$C$150,3,0) * 2)</f>
        <v/>
      </c>
      <c r="F39" s="25" t="str">
        <f aca="true">IF(K39 = "-", (J39 * Q39 - INDIRECT("P" &amp; ROW() - 1)), "")</f>
        <v/>
      </c>
      <c r="G39" s="26" t="str">
        <f aca="false">IF(K39 = "-", J39 * 2 * 6500,"")</f>
        <v/>
      </c>
      <c r="H39" s="26" t="str">
        <f aca="true">IF(K39 = "-", INDIRECT("C" &amp; ROW() - 1) ,"")</f>
        <v/>
      </c>
      <c r="I39" s="26" t="str">
        <f aca="false">IF(K39 = "-", J39 * 2,"")</f>
        <v/>
      </c>
      <c r="J39" s="26"/>
      <c r="L39" s="9"/>
      <c r="N39" s="0" t="n">
        <f aca="false">IF(K39="-",J39,0)</f>
        <v>0</v>
      </c>
      <c r="P39" s="0" t="n">
        <f aca="true">IF(K39 = "-", 0, INDIRECT("P" &amp; ROW() - 1) + E39)</f>
        <v>0</v>
      </c>
      <c r="Q39" s="0" t="n">
        <f aca="true">IF(K39 = "-", INDIRECT("C" &amp; ROW() - 1),0)</f>
        <v>0</v>
      </c>
      <c r="R39" s="27"/>
    </row>
    <row r="40" customFormat="false" ht="13.8" hidden="false" customHeight="false" outlineLevel="0" collapsed="false">
      <c r="A40" s="0" t="str">
        <f aca="true">IF(K40="", "", IF(K40="-", "", 1 + SUM(INDIRECT(ADDRESS(2,COLUMN(N40)) &amp; ":" &amp; ADDRESS(ROW(),COLUMN(N40))))))</f>
        <v/>
      </c>
      <c r="B40" s="24" t="str">
        <f aca="false">IF(D40="","",VLOOKUP(D40,SKU!$A$1:$B$150,2,0))</f>
        <v/>
      </c>
      <c r="C40" s="24" t="str">
        <f aca="false">IF(D40="","",VLOOKUP(D40,SKU!$A$1:$C$150,3,0) * 2)</f>
        <v/>
      </c>
      <c r="F40" s="25" t="str">
        <f aca="true">IF(K40 = "-", (J40 * Q40 - INDIRECT("P" &amp; ROW() - 1)), "")</f>
        <v/>
      </c>
      <c r="G40" s="26" t="str">
        <f aca="false">IF(K40 = "-", J40 * 2 * 6500,"")</f>
        <v/>
      </c>
      <c r="H40" s="26" t="str">
        <f aca="true">IF(K40 = "-", INDIRECT("C" &amp; ROW() - 1) ,"")</f>
        <v/>
      </c>
      <c r="I40" s="26" t="str">
        <f aca="false">IF(K40 = "-", J40 * 2,"")</f>
        <v/>
      </c>
      <c r="J40" s="26"/>
      <c r="L40" s="9"/>
      <c r="N40" s="0" t="n">
        <f aca="false">IF(K40="-",J40,0)</f>
        <v>0</v>
      </c>
      <c r="P40" s="0" t="n">
        <f aca="true">IF(K40 = "-", 0, INDIRECT("P" &amp; ROW() - 1) + E40)</f>
        <v>0</v>
      </c>
      <c r="Q40" s="0" t="n">
        <f aca="true">IF(K40 = "-", INDIRECT("C" &amp; ROW() - 1),0)</f>
        <v>0</v>
      </c>
      <c r="R40" s="27"/>
    </row>
    <row r="41" customFormat="false" ht="13.8" hidden="false" customHeight="false" outlineLevel="0" collapsed="false">
      <c r="A41" s="0" t="str">
        <f aca="true">IF(K41="", "", IF(K41="-", "", 1 + SUM(INDIRECT(ADDRESS(2,COLUMN(N41)) &amp; ":" &amp; ADDRESS(ROW(),COLUMN(N41))))))</f>
        <v/>
      </c>
      <c r="B41" s="24" t="str">
        <f aca="false">IF(D41="","",VLOOKUP(D41,SKU!$A$1:$B$150,2,0))</f>
        <v/>
      </c>
      <c r="C41" s="24" t="str">
        <f aca="false">IF(D41="","",VLOOKUP(D41,SKU!$A$1:$C$150,3,0) * 2)</f>
        <v/>
      </c>
      <c r="F41" s="25" t="str">
        <f aca="true">IF(K41 = "-", (J41 * Q41 - INDIRECT("P" &amp; ROW() - 1)), "")</f>
        <v/>
      </c>
      <c r="G41" s="26" t="str">
        <f aca="false">IF(K41 = "-", J41 * 2 * 6500,"")</f>
        <v/>
      </c>
      <c r="H41" s="26" t="str">
        <f aca="true">IF(K41 = "-", INDIRECT("C" &amp; ROW() - 1) ,"")</f>
        <v/>
      </c>
      <c r="I41" s="26" t="str">
        <f aca="false">IF(K41 = "-", J41 * 2,"")</f>
        <v/>
      </c>
      <c r="J41" s="26"/>
      <c r="L41" s="9"/>
      <c r="N41" s="0" t="n">
        <f aca="false">IF(K41="-",J41,0)</f>
        <v>0</v>
      </c>
      <c r="P41" s="0" t="n">
        <f aca="true">IF(K41 = "-", 0, INDIRECT("P" &amp; ROW() - 1) + E41)</f>
        <v>0</v>
      </c>
      <c r="Q41" s="0" t="n">
        <f aca="true">IF(K41 = "-", INDIRECT("C" &amp; ROW() - 1),0)</f>
        <v>0</v>
      </c>
      <c r="R41" s="27"/>
    </row>
    <row r="42" customFormat="false" ht="13.8" hidden="false" customHeight="false" outlineLevel="0" collapsed="false">
      <c r="A42" s="0" t="str">
        <f aca="true">IF(K42="", "", IF(K42="-", "", 1 + SUM(INDIRECT(ADDRESS(2,COLUMN(N42)) &amp; ":" &amp; ADDRESS(ROW(),COLUMN(N42))))))</f>
        <v/>
      </c>
      <c r="B42" s="24" t="str">
        <f aca="false">IF(D42="","",VLOOKUP(D42,SKU!$A$1:$B$150,2,0))</f>
        <v/>
      </c>
      <c r="C42" s="24" t="str">
        <f aca="false">IF(D42="","",VLOOKUP(D42,SKU!$A$1:$C$150,3,0) * 2)</f>
        <v/>
      </c>
      <c r="F42" s="25" t="str">
        <f aca="true">IF(K42 = "-", (J42 * Q42 - INDIRECT("P" &amp; ROW() - 1)), "")</f>
        <v/>
      </c>
      <c r="G42" s="26" t="str">
        <f aca="false">IF(K42 = "-", J42 * 2 * 6500,"")</f>
        <v/>
      </c>
      <c r="H42" s="26" t="str">
        <f aca="true">IF(K42 = "-", INDIRECT("C" &amp; ROW() - 1) ,"")</f>
        <v/>
      </c>
      <c r="I42" s="26" t="str">
        <f aca="false">IF(K42 = "-", J42 * 2,"")</f>
        <v/>
      </c>
      <c r="J42" s="26"/>
      <c r="L42" s="9"/>
      <c r="N42" s="0" t="n">
        <f aca="false">IF(K42="-",J42,0)</f>
        <v>0</v>
      </c>
      <c r="P42" s="0" t="n">
        <f aca="true">IF(K42 = "-", 0, INDIRECT("P" &amp; ROW() - 1) + E42)</f>
        <v>0</v>
      </c>
      <c r="Q42" s="0" t="n">
        <f aca="true">IF(K42 = "-", INDIRECT("C" &amp; ROW() - 1),0)</f>
        <v>0</v>
      </c>
      <c r="R42" s="27"/>
    </row>
    <row r="43" customFormat="false" ht="13.8" hidden="false" customHeight="false" outlineLevel="0" collapsed="false">
      <c r="A43" s="0" t="str">
        <f aca="true">IF(K43="", "", IF(K43="-", "", 1 + SUM(INDIRECT(ADDRESS(2,COLUMN(N43)) &amp; ":" &amp; ADDRESS(ROW(),COLUMN(N43))))))</f>
        <v/>
      </c>
      <c r="B43" s="24" t="str">
        <f aca="false">IF(D43="","",VLOOKUP(D43,SKU!$A$1:$B$150,2,0))</f>
        <v/>
      </c>
      <c r="C43" s="24" t="str">
        <f aca="false">IF(D43="","",VLOOKUP(D43,SKU!$A$1:$C$150,3,0) * 2)</f>
        <v/>
      </c>
      <c r="F43" s="25" t="str">
        <f aca="true">IF(K43 = "-", (J43 * Q43 - INDIRECT("P" &amp; ROW() - 1)), "")</f>
        <v/>
      </c>
      <c r="G43" s="26" t="str">
        <f aca="false">IF(K43 = "-", J43 * 2 * 6500,"")</f>
        <v/>
      </c>
      <c r="H43" s="26" t="str">
        <f aca="true">IF(K43 = "-", INDIRECT("C" &amp; ROW() - 1) ,"")</f>
        <v/>
      </c>
      <c r="I43" s="26" t="str">
        <f aca="false">IF(K43 = "-", J43 * 2,"")</f>
        <v/>
      </c>
      <c r="J43" s="26"/>
      <c r="L43" s="9"/>
      <c r="N43" s="0" t="n">
        <f aca="false">IF(K43="-",J43,0)</f>
        <v>0</v>
      </c>
      <c r="P43" s="0" t="n">
        <f aca="true">IF(K43 = "-", 0, INDIRECT("P" &amp; ROW() - 1) + E43)</f>
        <v>0</v>
      </c>
      <c r="Q43" s="0" t="n">
        <f aca="true">IF(K43 = "-", INDIRECT("C" &amp; ROW() - 1),0)</f>
        <v>0</v>
      </c>
      <c r="R43" s="27"/>
    </row>
    <row r="44" customFormat="false" ht="13.8" hidden="false" customHeight="false" outlineLevel="0" collapsed="false">
      <c r="A44" s="0" t="str">
        <f aca="true">IF(K44="", "", IF(K44="-", "", 1 + SUM(INDIRECT(ADDRESS(2,COLUMN(N44)) &amp; ":" &amp; ADDRESS(ROW(),COLUMN(N44))))))</f>
        <v/>
      </c>
      <c r="B44" s="24" t="str">
        <f aca="false">IF(D44="","",VLOOKUP(D44,SKU!$A$1:$B$150,2,0))</f>
        <v/>
      </c>
      <c r="C44" s="24" t="str">
        <f aca="false">IF(D44="","",VLOOKUP(D44,SKU!$A$1:$C$150,3,0) * 2)</f>
        <v/>
      </c>
      <c r="F44" s="25" t="str">
        <f aca="true">IF(K44 = "-", (J44 * Q44 - INDIRECT("P" &amp; ROW() - 1)), "")</f>
        <v/>
      </c>
      <c r="G44" s="26" t="str">
        <f aca="false">IF(K44 = "-", J44 * 2 * 6500,"")</f>
        <v/>
      </c>
      <c r="H44" s="26" t="str">
        <f aca="true">IF(K44 = "-", INDIRECT("C" &amp; ROW() - 1) ,"")</f>
        <v/>
      </c>
      <c r="I44" s="26" t="str">
        <f aca="false">IF(K44 = "-", J44 * 2,"")</f>
        <v/>
      </c>
      <c r="J44" s="26"/>
      <c r="L44" s="9"/>
      <c r="N44" s="0" t="n">
        <f aca="false">IF(K44="-",J44,0)</f>
        <v>0</v>
      </c>
      <c r="P44" s="0" t="n">
        <f aca="true">IF(K44 = "-", 0, INDIRECT("P" &amp; ROW() - 1) + E44)</f>
        <v>0</v>
      </c>
      <c r="Q44" s="0" t="n">
        <f aca="true">IF(K44 = "-", INDIRECT("C" &amp; ROW() - 1),0)</f>
        <v>0</v>
      </c>
      <c r="R44" s="27"/>
    </row>
    <row r="45" customFormat="false" ht="13.8" hidden="false" customHeight="false" outlineLevel="0" collapsed="false">
      <c r="A45" s="0" t="str">
        <f aca="true">IF(K45="", "", IF(K45="-", "", 1 + SUM(INDIRECT(ADDRESS(2,COLUMN(N45)) &amp; ":" &amp; ADDRESS(ROW(),COLUMN(N45))))))</f>
        <v/>
      </c>
      <c r="B45" s="24" t="str">
        <f aca="false">IF(D45="","",VLOOKUP(D45,SKU!$A$1:$B$150,2,0))</f>
        <v/>
      </c>
      <c r="C45" s="24" t="str">
        <f aca="false">IF(D45="","",VLOOKUP(D45,SKU!$A$1:$C$150,3,0) * 2)</f>
        <v/>
      </c>
      <c r="F45" s="25" t="str">
        <f aca="true">IF(K45 = "-", (J45 * Q45 - INDIRECT("P" &amp; ROW() - 1)), "")</f>
        <v/>
      </c>
      <c r="G45" s="26" t="str">
        <f aca="false">IF(K45 = "-", J45 * 2 * 6500,"")</f>
        <v/>
      </c>
      <c r="H45" s="26" t="str">
        <f aca="true">IF(K45 = "-", INDIRECT("C" &amp; ROW() - 1) ,"")</f>
        <v/>
      </c>
      <c r="I45" s="26" t="str">
        <f aca="false">IF(K45 = "-", J45 * 2,"")</f>
        <v/>
      </c>
      <c r="J45" s="26"/>
      <c r="L45" s="9"/>
      <c r="N45" s="0" t="n">
        <f aca="false">IF(K45="-",J45,0)</f>
        <v>0</v>
      </c>
      <c r="P45" s="0" t="n">
        <f aca="true">IF(K45 = "-", 0, INDIRECT("P" &amp; ROW() - 1) + E45)</f>
        <v>0</v>
      </c>
      <c r="Q45" s="0" t="n">
        <f aca="true">IF(K45 = "-", INDIRECT("C" &amp; ROW() - 1),0)</f>
        <v>0</v>
      </c>
      <c r="R45" s="27"/>
    </row>
    <row r="46" customFormat="false" ht="13.8" hidden="false" customHeight="false" outlineLevel="0" collapsed="false">
      <c r="A46" s="0" t="str">
        <f aca="true">IF(K46="", "", IF(K46="-", "", 1 + SUM(INDIRECT(ADDRESS(2,COLUMN(N46)) &amp; ":" &amp; ADDRESS(ROW(),COLUMN(N46))))))</f>
        <v/>
      </c>
      <c r="B46" s="24" t="str">
        <f aca="false">IF(D46="","",VLOOKUP(D46,SKU!$A$1:$B$150,2,0))</f>
        <v/>
      </c>
      <c r="C46" s="24" t="str">
        <f aca="false">IF(D46="","",VLOOKUP(D46,SKU!$A$1:$C$150,3,0) * 2)</f>
        <v/>
      </c>
      <c r="F46" s="25" t="str">
        <f aca="true">IF(K46 = "-", (J46 * Q46 - INDIRECT("P" &amp; ROW() - 1)), "")</f>
        <v/>
      </c>
      <c r="G46" s="26" t="str">
        <f aca="false">IF(K46 = "-", J46 * 2 * 6500,"")</f>
        <v/>
      </c>
      <c r="H46" s="26" t="str">
        <f aca="true">IF(K46 = "-", INDIRECT("C" &amp; ROW() - 1) ,"")</f>
        <v/>
      </c>
      <c r="I46" s="26" t="str">
        <f aca="false">IF(K46 = "-", J46 * 2,"")</f>
        <v/>
      </c>
      <c r="J46" s="26"/>
      <c r="L46" s="9"/>
      <c r="N46" s="0" t="n">
        <f aca="false">IF(K46="-",J46,0)</f>
        <v>0</v>
      </c>
      <c r="P46" s="0" t="n">
        <f aca="true">IF(K46 = "-", 0, INDIRECT("P" &amp; ROW() - 1) + E46)</f>
        <v>0</v>
      </c>
      <c r="Q46" s="0" t="n">
        <f aca="true">IF(K46 = "-", INDIRECT("C" &amp; ROW() - 1),0)</f>
        <v>0</v>
      </c>
      <c r="R46" s="27"/>
    </row>
    <row r="47" customFormat="false" ht="13.8" hidden="false" customHeight="false" outlineLevel="0" collapsed="false">
      <c r="A47" s="0" t="str">
        <f aca="true">IF(K47="", "", IF(K47="-", "", 1 + SUM(INDIRECT(ADDRESS(2,COLUMN(N47)) &amp; ":" &amp; ADDRESS(ROW(),COLUMN(N47))))))</f>
        <v/>
      </c>
      <c r="B47" s="24" t="str">
        <f aca="false">IF(D47="","",VLOOKUP(D47,SKU!$A$1:$B$150,2,0))</f>
        <v/>
      </c>
      <c r="C47" s="24" t="str">
        <f aca="false">IF(D47="","",VLOOKUP(D47,SKU!$A$1:$C$150,3,0) * 2)</f>
        <v/>
      </c>
      <c r="F47" s="25" t="str">
        <f aca="true">IF(K47 = "-", (J47 * Q47 - INDIRECT("P" &amp; ROW() - 1)), "")</f>
        <v/>
      </c>
      <c r="G47" s="26" t="str">
        <f aca="false">IF(K47 = "-", J47 * 2 * 6500,"")</f>
        <v/>
      </c>
      <c r="H47" s="26" t="str">
        <f aca="true">IF(K47 = "-", INDIRECT("C" &amp; ROW() - 1) ,"")</f>
        <v/>
      </c>
      <c r="I47" s="26" t="str">
        <f aca="false">IF(K47 = "-", J47 * 2,"")</f>
        <v/>
      </c>
      <c r="J47" s="26"/>
      <c r="L47" s="9"/>
      <c r="N47" s="0" t="n">
        <f aca="false">IF(K47="-",J47,0)</f>
        <v>0</v>
      </c>
      <c r="P47" s="0" t="n">
        <f aca="true">IF(K47 = "-", 0, INDIRECT("P" &amp; ROW() - 1) + E47)</f>
        <v>0</v>
      </c>
      <c r="Q47" s="0" t="n">
        <f aca="true">IF(K47 = "-", INDIRECT("C" &amp; ROW() - 1),0)</f>
        <v>0</v>
      </c>
      <c r="R47" s="27"/>
    </row>
    <row r="48" customFormat="false" ht="13.8" hidden="false" customHeight="false" outlineLevel="0" collapsed="false">
      <c r="A48" s="0" t="str">
        <f aca="true">IF(K48="", "", IF(K48="-", "", 1 + SUM(INDIRECT(ADDRESS(2,COLUMN(N48)) &amp; ":" &amp; ADDRESS(ROW(),COLUMN(N48))))))</f>
        <v/>
      </c>
      <c r="B48" s="24" t="str">
        <f aca="false">IF(D48="","",VLOOKUP(D48,SKU!$A$1:$B$150,2,0))</f>
        <v/>
      </c>
      <c r="C48" s="24" t="str">
        <f aca="false">IF(D48="","",VLOOKUP(D48,SKU!$A$1:$C$150,3,0) * 2)</f>
        <v/>
      </c>
      <c r="F48" s="25" t="str">
        <f aca="true">IF(K48 = "-", (J48 * Q48 - INDIRECT("P" &amp; ROW() - 1)), "")</f>
        <v/>
      </c>
      <c r="G48" s="26" t="str">
        <f aca="false">IF(K48 = "-", J48 * 2 * 6500,"")</f>
        <v/>
      </c>
      <c r="H48" s="26" t="str">
        <f aca="true">IF(K48 = "-", INDIRECT("C" &amp; ROW() - 1) ,"")</f>
        <v/>
      </c>
      <c r="I48" s="26" t="str">
        <f aca="false">IF(K48 = "-", J48 * 2,"")</f>
        <v/>
      </c>
      <c r="J48" s="26"/>
      <c r="L48" s="9"/>
      <c r="N48" s="0" t="n">
        <f aca="false">IF(K48="-",J48,0)</f>
        <v>0</v>
      </c>
      <c r="P48" s="0" t="n">
        <f aca="true">IF(K48 = "-", 0, INDIRECT("P" &amp; ROW() - 1) + E48)</f>
        <v>0</v>
      </c>
      <c r="Q48" s="0" t="n">
        <f aca="true">IF(K48 = "-", INDIRECT("C" &amp; ROW() - 1),0)</f>
        <v>0</v>
      </c>
      <c r="R48" s="27"/>
    </row>
    <row r="49" customFormat="false" ht="13.8" hidden="false" customHeight="false" outlineLevel="0" collapsed="false">
      <c r="A49" s="0" t="str">
        <f aca="true">IF(K49="", "", IF(K49="-", "", 1 + SUM(INDIRECT(ADDRESS(2,COLUMN(N49)) &amp; ":" &amp; ADDRESS(ROW(),COLUMN(N49))))))</f>
        <v/>
      </c>
      <c r="B49" s="24" t="str">
        <f aca="false">IF(D49="","",VLOOKUP(D49,SKU!$A$1:$B$150,2,0))</f>
        <v/>
      </c>
      <c r="C49" s="24" t="str">
        <f aca="false">IF(D49="","",VLOOKUP(D49,SKU!$A$1:$C$150,3,0) * 2)</f>
        <v/>
      </c>
      <c r="F49" s="25" t="str">
        <f aca="true">IF(K49 = "-", (J49 * Q49 - INDIRECT("P" &amp; ROW() - 1)), "")</f>
        <v/>
      </c>
      <c r="G49" s="26" t="str">
        <f aca="false">IF(K49 = "-", J49 * 2 * 6500,"")</f>
        <v/>
      </c>
      <c r="H49" s="26" t="str">
        <f aca="true">IF(K49 = "-", INDIRECT("C" &amp; ROW() - 1) ,"")</f>
        <v/>
      </c>
      <c r="I49" s="26" t="str">
        <f aca="false">IF(K49 = "-", J49 * 2,"")</f>
        <v/>
      </c>
      <c r="J49" s="26"/>
      <c r="L49" s="9"/>
      <c r="N49" s="0" t="n">
        <f aca="false">IF(K49="-",J49,0)</f>
        <v>0</v>
      </c>
      <c r="P49" s="0" t="n">
        <f aca="true">IF(K49 = "-", 0, INDIRECT("P" &amp; ROW() - 1) + E49)</f>
        <v>0</v>
      </c>
      <c r="Q49" s="0" t="n">
        <f aca="true">IF(K49 = "-", INDIRECT("C" &amp; ROW() - 1),0)</f>
        <v>0</v>
      </c>
      <c r="R49" s="27"/>
    </row>
    <row r="50" customFormat="false" ht="13.8" hidden="false" customHeight="false" outlineLevel="0" collapsed="false">
      <c r="A50" s="0" t="str">
        <f aca="true">IF(K50="", "", IF(K50="-", "", 1 + SUM(INDIRECT(ADDRESS(2,COLUMN(N50)) &amp; ":" &amp; ADDRESS(ROW(),COLUMN(N50))))))</f>
        <v/>
      </c>
      <c r="B50" s="24" t="str">
        <f aca="false">IF(D50="","",VLOOKUP(D50,SKU!$A$1:$B$150,2,0))</f>
        <v/>
      </c>
      <c r="C50" s="24" t="str">
        <f aca="false">IF(D50="","",VLOOKUP(D50,SKU!$A$1:$C$150,3,0) * 2)</f>
        <v/>
      </c>
      <c r="F50" s="25" t="str">
        <f aca="true">IF(K50 = "-", (J50 * Q50 - INDIRECT("P" &amp; ROW() - 1)), "")</f>
        <v/>
      </c>
      <c r="G50" s="26" t="str">
        <f aca="false">IF(K50 = "-", J50 * 2 * 6500,"")</f>
        <v/>
      </c>
      <c r="H50" s="26" t="str">
        <f aca="true">IF(K50 = "-", INDIRECT("C" &amp; ROW() - 1) ,"")</f>
        <v/>
      </c>
      <c r="I50" s="26" t="str">
        <f aca="false">IF(K50 = "-", J50 * 2,"")</f>
        <v/>
      </c>
      <c r="J50" s="26"/>
      <c r="L50" s="9"/>
      <c r="N50" s="0" t="n">
        <f aca="false">IF(K50="-",J50,0)</f>
        <v>0</v>
      </c>
      <c r="P50" s="0" t="n">
        <f aca="true">IF(K50 = "-", 0, INDIRECT("P" &amp; ROW() - 1) + E50)</f>
        <v>0</v>
      </c>
      <c r="Q50" s="0" t="n">
        <f aca="true">IF(K50 = "-", INDIRECT("C" &amp; ROW() - 1),0)</f>
        <v>0</v>
      </c>
      <c r="R50" s="27"/>
    </row>
    <row r="51" customFormat="false" ht="13.8" hidden="false" customHeight="false" outlineLevel="0" collapsed="false">
      <c r="A51" s="0" t="str">
        <f aca="true">IF(K51="", "", IF(K51="-", "", 1 + SUM(INDIRECT(ADDRESS(2,COLUMN(N51)) &amp; ":" &amp; ADDRESS(ROW(),COLUMN(N51))))))</f>
        <v/>
      </c>
      <c r="B51" s="24" t="str">
        <f aca="false">IF(D51="","",VLOOKUP(D51,SKU!$A$1:$B$150,2,0))</f>
        <v/>
      </c>
      <c r="C51" s="24" t="str">
        <f aca="false">IF(D51="","",VLOOKUP(D51,SKU!$A$1:$C$150,3,0) * 2)</f>
        <v/>
      </c>
      <c r="F51" s="25" t="str">
        <f aca="true">IF(K51 = "-", (J51 * Q51 - INDIRECT("P" &amp; ROW() - 1)), "")</f>
        <v/>
      </c>
      <c r="G51" s="26" t="str">
        <f aca="false">IF(K51 = "-", J51 * 2 * 6500,"")</f>
        <v/>
      </c>
      <c r="H51" s="26" t="str">
        <f aca="true">IF(K51 = "-", INDIRECT("C" &amp; ROW() - 1) ,"")</f>
        <v/>
      </c>
      <c r="I51" s="26" t="str">
        <f aca="false">IF(K51 = "-", J51 * 2,"")</f>
        <v/>
      </c>
      <c r="J51" s="26"/>
      <c r="L51" s="9"/>
      <c r="N51" s="0" t="n">
        <f aca="false">IF(K51="-",J51,0)</f>
        <v>0</v>
      </c>
      <c r="P51" s="0" t="n">
        <f aca="true">IF(K51 = "-", 0, INDIRECT("P" &amp; ROW() - 1) + E51)</f>
        <v>0</v>
      </c>
      <c r="Q51" s="0" t="n">
        <f aca="true">IF(K51 = "-", INDIRECT("C" &amp; ROW() - 1),0)</f>
        <v>0</v>
      </c>
      <c r="R51" s="27"/>
    </row>
    <row r="52" customFormat="false" ht="13.8" hidden="false" customHeight="false" outlineLevel="0" collapsed="false">
      <c r="A52" s="0" t="str">
        <f aca="true">IF(K52="", "", IF(K52="-", "", 1 + SUM(INDIRECT(ADDRESS(2,COLUMN(N52)) &amp; ":" &amp; ADDRESS(ROW(),COLUMN(N52))))))</f>
        <v/>
      </c>
      <c r="B52" s="24" t="str">
        <f aca="false">IF(D52="","",VLOOKUP(D52,SKU!$A$1:$B$150,2,0))</f>
        <v/>
      </c>
      <c r="C52" s="24" t="str">
        <f aca="false">IF(D52="","",VLOOKUP(D52,SKU!$A$1:$C$150,3,0) * 2)</f>
        <v/>
      </c>
      <c r="F52" s="25" t="str">
        <f aca="true">IF(K52 = "-", (J52 * Q52 - INDIRECT("P" &amp; ROW() - 1)), "")</f>
        <v/>
      </c>
      <c r="G52" s="26" t="str">
        <f aca="false">IF(K52 = "-", J52 * 2 * 6500,"")</f>
        <v/>
      </c>
      <c r="H52" s="26" t="str">
        <f aca="true">IF(K52 = "-", INDIRECT("C" &amp; ROW() - 1) ,"")</f>
        <v/>
      </c>
      <c r="I52" s="26" t="str">
        <f aca="false">IF(K52 = "-", J52 * 2,"")</f>
        <v/>
      </c>
      <c r="J52" s="26"/>
      <c r="L52" s="9"/>
      <c r="N52" s="0" t="n">
        <f aca="false">IF(K52="-",J52,0)</f>
        <v>0</v>
      </c>
      <c r="P52" s="0" t="n">
        <f aca="true">IF(K52 = "-", 0, INDIRECT("P" &amp; ROW() - 1) + E52)</f>
        <v>0</v>
      </c>
      <c r="Q52" s="0" t="n">
        <f aca="true">IF(K52 = "-", INDIRECT("C" &amp; ROW() - 1),0)</f>
        <v>0</v>
      </c>
      <c r="R52" s="27"/>
    </row>
    <row r="53" customFormat="false" ht="13.8" hidden="false" customHeight="false" outlineLevel="0" collapsed="false">
      <c r="A53" s="0" t="str">
        <f aca="true">IF(K53="", "", IF(K53="-", "", 1 + SUM(INDIRECT(ADDRESS(2,COLUMN(N53)) &amp; ":" &amp; ADDRESS(ROW(),COLUMN(N53))))))</f>
        <v/>
      </c>
      <c r="B53" s="24" t="str">
        <f aca="false">IF(D53="","",VLOOKUP(D53,SKU!$A$1:$B$150,2,0))</f>
        <v/>
      </c>
      <c r="C53" s="24" t="str">
        <f aca="false">IF(D53="","",VLOOKUP(D53,SKU!$A$1:$C$150,3,0) * 2)</f>
        <v/>
      </c>
      <c r="F53" s="25" t="str">
        <f aca="true">IF(K53 = "-", (J53 * Q53 - INDIRECT("P" &amp; ROW() - 1)), "")</f>
        <v/>
      </c>
      <c r="G53" s="26" t="str">
        <f aca="false">IF(K53 = "-", J53 * 2 * 6500,"")</f>
        <v/>
      </c>
      <c r="H53" s="26" t="str">
        <f aca="true">IF(K53 = "-", INDIRECT("C" &amp; ROW() - 1) ,"")</f>
        <v/>
      </c>
      <c r="I53" s="26" t="str">
        <f aca="false">IF(K53 = "-", J53 * 2,"")</f>
        <v/>
      </c>
      <c r="J53" s="26"/>
      <c r="L53" s="9"/>
      <c r="N53" s="0" t="n">
        <f aca="false">IF(K53="-",J53,0)</f>
        <v>0</v>
      </c>
      <c r="P53" s="0" t="n">
        <f aca="true">IF(K53 = "-", 0, INDIRECT("P" &amp; ROW() - 1) + E53)</f>
        <v>0</v>
      </c>
      <c r="Q53" s="0" t="n">
        <f aca="true">IF(K53 = "-", INDIRECT("C" &amp; ROW() - 1),0)</f>
        <v>0</v>
      </c>
      <c r="R53" s="27"/>
    </row>
    <row r="54" customFormat="false" ht="13.8" hidden="false" customHeight="false" outlineLevel="0" collapsed="false">
      <c r="A54" s="0" t="str">
        <f aca="true">IF(K54="", "", IF(K54="-", "", 1 + SUM(INDIRECT(ADDRESS(2,COLUMN(N54)) &amp; ":" &amp; ADDRESS(ROW(),COLUMN(N54))))))</f>
        <v/>
      </c>
      <c r="B54" s="24" t="str">
        <f aca="false">IF(D54="","",VLOOKUP(D54,SKU!$A$1:$B$150,2,0))</f>
        <v/>
      </c>
      <c r="C54" s="24" t="str">
        <f aca="false">IF(D54="","",VLOOKUP(D54,SKU!$A$1:$C$150,3,0) * 2)</f>
        <v/>
      </c>
      <c r="F54" s="25" t="str">
        <f aca="true">IF(K54 = "-", (J54 * Q54 - INDIRECT("P" &amp; ROW() - 1)), "")</f>
        <v/>
      </c>
      <c r="G54" s="26" t="str">
        <f aca="false">IF(K54 = "-", J54 * 2 * 6500,"")</f>
        <v/>
      </c>
      <c r="H54" s="26" t="str">
        <f aca="true">IF(K54 = "-", INDIRECT("C" &amp; ROW() - 1) ,"")</f>
        <v/>
      </c>
      <c r="I54" s="26" t="str">
        <f aca="false">IF(K54 = "-", J54 * 2,"")</f>
        <v/>
      </c>
      <c r="J54" s="26"/>
      <c r="L54" s="9"/>
      <c r="N54" s="0" t="n">
        <f aca="false">IF(K54="-",J54,0)</f>
        <v>0</v>
      </c>
      <c r="P54" s="0" t="n">
        <f aca="true">IF(K54 = "-", 0, INDIRECT("P" &amp; ROW() - 1) + E54)</f>
        <v>0</v>
      </c>
      <c r="Q54" s="0" t="n">
        <f aca="true">IF(K54 = "-", INDIRECT("C" &amp; ROW() - 1),0)</f>
        <v>0</v>
      </c>
      <c r="R54" s="27"/>
    </row>
    <row r="55" customFormat="false" ht="13.8" hidden="false" customHeight="false" outlineLevel="0" collapsed="false">
      <c r="A55" s="0" t="str">
        <f aca="true">IF(K55="", "", IF(K55="-", "", 1 + SUM(INDIRECT(ADDRESS(2,COLUMN(N55)) &amp; ":" &amp; ADDRESS(ROW(),COLUMN(N55))))))</f>
        <v/>
      </c>
      <c r="B55" s="24" t="str">
        <f aca="false">IF(D55="","",VLOOKUP(D55,SKU!$A$1:$B$150,2,0))</f>
        <v/>
      </c>
      <c r="C55" s="24" t="str">
        <f aca="false">IF(D55="","",VLOOKUP(D55,SKU!$A$1:$C$150,3,0) * 2)</f>
        <v/>
      </c>
      <c r="F55" s="25" t="str">
        <f aca="true">IF(K55 = "-", (J55 * Q55 - INDIRECT("P" &amp; ROW() - 1)), "")</f>
        <v/>
      </c>
      <c r="G55" s="26" t="str">
        <f aca="false">IF(K55 = "-", J55 * 2 * 6500,"")</f>
        <v/>
      </c>
      <c r="H55" s="26" t="str">
        <f aca="true">IF(K55 = "-", INDIRECT("C" &amp; ROW() - 1) ,"")</f>
        <v/>
      </c>
      <c r="I55" s="26" t="str">
        <f aca="false">IF(K55 = "-", J55 * 2,"")</f>
        <v/>
      </c>
      <c r="J55" s="26"/>
      <c r="L55" s="9"/>
      <c r="N55" s="0" t="n">
        <f aca="false">IF(K55="-",J55,0)</f>
        <v>0</v>
      </c>
      <c r="P55" s="0" t="n">
        <f aca="true">IF(K55 = "-", 0, INDIRECT("P" &amp; ROW() - 1) + E55)</f>
        <v>0</v>
      </c>
      <c r="Q55" s="0" t="n">
        <f aca="true">IF(K55 = "-", INDIRECT("C" &amp; ROW() - 1),0)</f>
        <v>0</v>
      </c>
      <c r="R55" s="27"/>
    </row>
    <row r="56" customFormat="false" ht="13.8" hidden="false" customHeight="false" outlineLevel="0" collapsed="false">
      <c r="A56" s="0" t="str">
        <f aca="true">IF(K56="", "", IF(K56="-", "", 1 + SUM(INDIRECT(ADDRESS(2,COLUMN(N56)) &amp; ":" &amp; ADDRESS(ROW(),COLUMN(N56))))))</f>
        <v/>
      </c>
      <c r="B56" s="24" t="str">
        <f aca="false">IF(D56="","",VLOOKUP(D56,SKU!$A$1:$B$150,2,0))</f>
        <v/>
      </c>
      <c r="C56" s="24" t="str">
        <f aca="false">IF(D56="","",VLOOKUP(D56,SKU!$A$1:$C$150,3,0) * 2)</f>
        <v/>
      </c>
      <c r="F56" s="25" t="str">
        <f aca="true">IF(K56 = "-", (J56 * Q56 - INDIRECT("P" &amp; ROW() - 1)), "")</f>
        <v/>
      </c>
      <c r="G56" s="26" t="str">
        <f aca="false">IF(K56 = "-", J56 * 2 * 6500,"")</f>
        <v/>
      </c>
      <c r="H56" s="26" t="str">
        <f aca="true">IF(K56 = "-", INDIRECT("C" &amp; ROW() - 1) ,"")</f>
        <v/>
      </c>
      <c r="I56" s="26" t="str">
        <f aca="false">IF(K56 = "-", J56 * 2,"")</f>
        <v/>
      </c>
      <c r="J56" s="26"/>
      <c r="L56" s="9"/>
      <c r="N56" s="0" t="n">
        <f aca="false">IF(K56="-",J56,0)</f>
        <v>0</v>
      </c>
      <c r="P56" s="0" t="n">
        <f aca="true">IF(K56 = "-", 0, INDIRECT("P" &amp; ROW() - 1) + E56)</f>
        <v>0</v>
      </c>
      <c r="Q56" s="0" t="n">
        <f aca="true">IF(K56 = "-", INDIRECT("C" &amp; ROW() - 1),0)</f>
        <v>0</v>
      </c>
      <c r="R56" s="27"/>
    </row>
    <row r="57" customFormat="false" ht="13.8" hidden="false" customHeight="false" outlineLevel="0" collapsed="false">
      <c r="A57" s="0" t="str">
        <f aca="true">IF(K57="", "", IF(K57="-", "", 1 + SUM(INDIRECT(ADDRESS(2,COLUMN(N57)) &amp; ":" &amp; ADDRESS(ROW(),COLUMN(N57))))))</f>
        <v/>
      </c>
      <c r="B57" s="24" t="str">
        <f aca="false">IF(D57="","",VLOOKUP(D57,SKU!$A$1:$B$150,2,0))</f>
        <v/>
      </c>
      <c r="C57" s="24" t="str">
        <f aca="false">IF(D57="","",VLOOKUP(D57,SKU!$A$1:$C$150,3,0) * 2)</f>
        <v/>
      </c>
      <c r="F57" s="25" t="str">
        <f aca="true">IF(K57 = "-", (J57 * Q57 - INDIRECT("P" &amp; ROW() - 1)), "")</f>
        <v/>
      </c>
      <c r="G57" s="26" t="str">
        <f aca="false">IF(K57 = "-", J57 * 2 * 6500,"")</f>
        <v/>
      </c>
      <c r="H57" s="26" t="str">
        <f aca="true">IF(K57 = "-", INDIRECT("C" &amp; ROW() - 1) ,"")</f>
        <v/>
      </c>
      <c r="I57" s="26" t="str">
        <f aca="false">IF(K57 = "-", J57 * 2,"")</f>
        <v/>
      </c>
      <c r="J57" s="26"/>
      <c r="L57" s="9"/>
      <c r="N57" s="0" t="n">
        <f aca="false">IF(K57="-",J57,0)</f>
        <v>0</v>
      </c>
      <c r="P57" s="0" t="n">
        <f aca="true">IF(K57 = "-", 0, INDIRECT("P" &amp; ROW() - 1) + E57)</f>
        <v>0</v>
      </c>
      <c r="Q57" s="0" t="n">
        <f aca="true">IF(K57 = "-", INDIRECT("C" &amp; ROW() - 1),0)</f>
        <v>0</v>
      </c>
      <c r="R57" s="27"/>
    </row>
    <row r="58" customFormat="false" ht="13.8" hidden="false" customHeight="false" outlineLevel="0" collapsed="false">
      <c r="A58" s="0" t="str">
        <f aca="true">IF(K58="", "", IF(K58="-", "", 1 + SUM(INDIRECT(ADDRESS(2,COLUMN(N58)) &amp; ":" &amp; ADDRESS(ROW(),COLUMN(N58))))))</f>
        <v/>
      </c>
      <c r="B58" s="24" t="str">
        <f aca="false">IF(D58="","",VLOOKUP(D58,SKU!$A$1:$B$150,2,0))</f>
        <v/>
      </c>
      <c r="C58" s="24" t="str">
        <f aca="false">IF(D58="","",VLOOKUP(D58,SKU!$A$1:$C$150,3,0) * 2)</f>
        <v/>
      </c>
      <c r="F58" s="25" t="str">
        <f aca="true">IF(K58 = "-", (J58 * Q58 - INDIRECT("P" &amp; ROW() - 1)), "")</f>
        <v/>
      </c>
      <c r="G58" s="26" t="str">
        <f aca="false">IF(K58 = "-", J58 * 2 * 6500,"")</f>
        <v/>
      </c>
      <c r="H58" s="26" t="str">
        <f aca="true">IF(K58 = "-", INDIRECT("C" &amp; ROW() - 1) ,"")</f>
        <v/>
      </c>
      <c r="I58" s="26" t="str">
        <f aca="false">IF(K58 = "-", J58 * 2,"")</f>
        <v/>
      </c>
      <c r="J58" s="26"/>
      <c r="L58" s="9"/>
      <c r="N58" s="0" t="n">
        <f aca="false">IF(K58="-",J58,0)</f>
        <v>0</v>
      </c>
      <c r="P58" s="0" t="n">
        <f aca="true">IF(K58 = "-", 0, INDIRECT("P" &amp; ROW() - 1) + E58)</f>
        <v>0</v>
      </c>
      <c r="Q58" s="0" t="n">
        <f aca="true">IF(K58 = "-", INDIRECT("C" &amp; ROW() - 1),0)</f>
        <v>0</v>
      </c>
      <c r="R58" s="27"/>
    </row>
    <row r="59" customFormat="false" ht="13.8" hidden="false" customHeight="false" outlineLevel="0" collapsed="false">
      <c r="A59" s="0" t="str">
        <f aca="true">IF(K59="", "", IF(K59="-", "", 1 + SUM(INDIRECT(ADDRESS(2,COLUMN(N59)) &amp; ":" &amp; ADDRESS(ROW(),COLUMN(N59))))))</f>
        <v/>
      </c>
      <c r="B59" s="24" t="str">
        <f aca="false">IF(D59="","",VLOOKUP(D59,SKU!$A$1:$B$150,2,0))</f>
        <v/>
      </c>
      <c r="C59" s="24" t="str">
        <f aca="false">IF(D59="","",VLOOKUP(D59,SKU!$A$1:$C$150,3,0) * 2)</f>
        <v/>
      </c>
      <c r="F59" s="25" t="str">
        <f aca="true">IF(K59 = "-", (J59 * Q59 - INDIRECT("P" &amp; ROW() - 1)), "")</f>
        <v/>
      </c>
      <c r="G59" s="26" t="str">
        <f aca="false">IF(K59 = "-", J59 * 2 * 6500,"")</f>
        <v/>
      </c>
      <c r="H59" s="26" t="str">
        <f aca="true">IF(K59 = "-", INDIRECT("C" &amp; ROW() - 1) ,"")</f>
        <v/>
      </c>
      <c r="I59" s="26" t="str">
        <f aca="false">IF(K59 = "-", J59 * 2,"")</f>
        <v/>
      </c>
      <c r="J59" s="26"/>
      <c r="L59" s="9"/>
      <c r="N59" s="0" t="n">
        <f aca="false">IF(K59="-",J59,0)</f>
        <v>0</v>
      </c>
      <c r="P59" s="0" t="n">
        <f aca="true">IF(K59 = "-", 0, INDIRECT("P" &amp; ROW() - 1) + E59)</f>
        <v>0</v>
      </c>
      <c r="Q59" s="0" t="n">
        <f aca="true">IF(K59 = "-", INDIRECT("C" &amp; ROW() - 1),0)</f>
        <v>0</v>
      </c>
      <c r="R59" s="27"/>
    </row>
    <row r="60" customFormat="false" ht="13.8" hidden="false" customHeight="false" outlineLevel="0" collapsed="false">
      <c r="A60" s="0" t="str">
        <f aca="true">IF(K60="", "", IF(K60="-", "", 1 + SUM(INDIRECT(ADDRESS(2,COLUMN(N60)) &amp; ":" &amp; ADDRESS(ROW(),COLUMN(N60))))))</f>
        <v/>
      </c>
      <c r="B60" s="24" t="str">
        <f aca="false">IF(D60="","",VLOOKUP(D60,SKU!$A$1:$B$150,2,0))</f>
        <v/>
      </c>
      <c r="C60" s="24" t="str">
        <f aca="false">IF(D60="","",VLOOKUP(D60,SKU!$A$1:$C$150,3,0) * 2)</f>
        <v/>
      </c>
      <c r="F60" s="25" t="str">
        <f aca="true">IF(K60 = "-", (J60 * Q60 - INDIRECT("P" &amp; ROW() - 1)), "")</f>
        <v/>
      </c>
      <c r="G60" s="26" t="str">
        <f aca="false">IF(K60 = "-", J60 * 2 * 6500,"")</f>
        <v/>
      </c>
      <c r="H60" s="26" t="str">
        <f aca="true">IF(K60 = "-", INDIRECT("C" &amp; ROW() - 1) ,"")</f>
        <v/>
      </c>
      <c r="I60" s="26" t="str">
        <f aca="false">IF(K60 = "-", J60 * 2,"")</f>
        <v/>
      </c>
      <c r="J60" s="26"/>
      <c r="L60" s="9"/>
      <c r="N60" s="0" t="n">
        <f aca="false">IF(K60="-",J60,0)</f>
        <v>0</v>
      </c>
      <c r="P60" s="0" t="n">
        <f aca="true">IF(K60 = "-", 0, INDIRECT("P" &amp; ROW() - 1) + E60)</f>
        <v>0</v>
      </c>
      <c r="Q60" s="0" t="n">
        <f aca="true">IF(K60 = "-", INDIRECT("C" &amp; ROW() - 1),0)</f>
        <v>0</v>
      </c>
      <c r="R60" s="27"/>
    </row>
    <row r="61" customFormat="false" ht="13.8" hidden="false" customHeight="false" outlineLevel="0" collapsed="false">
      <c r="A61" s="0" t="str">
        <f aca="true">IF(K61="", "", IF(K61="-", "", 1 + SUM(INDIRECT(ADDRESS(2,COLUMN(N61)) &amp; ":" &amp; ADDRESS(ROW(),COLUMN(N61))))))</f>
        <v/>
      </c>
      <c r="B61" s="24" t="str">
        <f aca="false">IF(D61="","",VLOOKUP(D61,SKU!$A$1:$B$150,2,0))</f>
        <v/>
      </c>
      <c r="C61" s="24" t="str">
        <f aca="false">IF(D61="","",VLOOKUP(D61,SKU!$A$1:$C$150,3,0) * 2)</f>
        <v/>
      </c>
      <c r="F61" s="25" t="str">
        <f aca="true">IF(K61 = "-", (J61 * Q61 - INDIRECT("P" &amp; ROW() - 1)), "")</f>
        <v/>
      </c>
      <c r="G61" s="26" t="str">
        <f aca="false">IF(K61 = "-", J61 * 2 * 6500,"")</f>
        <v/>
      </c>
      <c r="H61" s="26" t="str">
        <f aca="true">IF(K61 = "-", INDIRECT("C" &amp; ROW() - 1) ,"")</f>
        <v/>
      </c>
      <c r="I61" s="26" t="str">
        <f aca="false">IF(K61 = "-", J61 * 2,"")</f>
        <v/>
      </c>
      <c r="J61" s="26"/>
      <c r="L61" s="9"/>
      <c r="N61" s="0" t="n">
        <f aca="false">IF(K61="-",J61,0)</f>
        <v>0</v>
      </c>
      <c r="P61" s="0" t="n">
        <f aca="true">IF(K61 = "-", 0, INDIRECT("P" &amp; ROW() - 1) + E61)</f>
        <v>0</v>
      </c>
      <c r="Q61" s="0" t="n">
        <f aca="true">IF(K61 = "-", INDIRECT("C" &amp; ROW() - 1),0)</f>
        <v>0</v>
      </c>
      <c r="R61" s="27"/>
    </row>
    <row r="62" customFormat="false" ht="13.8" hidden="false" customHeight="false" outlineLevel="0" collapsed="false">
      <c r="A62" s="0" t="str">
        <f aca="true">IF(K62="", "", IF(K62="-", "", 1 + SUM(INDIRECT(ADDRESS(2,COLUMN(N62)) &amp; ":" &amp; ADDRESS(ROW(),COLUMN(N62))))))</f>
        <v/>
      </c>
      <c r="B62" s="24" t="str">
        <f aca="false">IF(D62="","",VLOOKUP(D62,SKU!$A$1:$B$150,2,0))</f>
        <v/>
      </c>
      <c r="C62" s="24" t="str">
        <f aca="false">IF(D62="","",VLOOKUP(D62,SKU!$A$1:$C$150,3,0) * 2)</f>
        <v/>
      </c>
      <c r="F62" s="25" t="str">
        <f aca="true">IF(K62 = "-", (J62 * Q62 - INDIRECT("P" &amp; ROW() - 1)), "")</f>
        <v/>
      </c>
      <c r="G62" s="26" t="str">
        <f aca="false">IF(K62 = "-", J62 * 2 * 6500,"")</f>
        <v/>
      </c>
      <c r="H62" s="26" t="str">
        <f aca="true">IF(K62 = "-", INDIRECT("C" &amp; ROW() - 1) ,"")</f>
        <v/>
      </c>
      <c r="I62" s="26" t="str">
        <f aca="false">IF(K62 = "-", J62 * 2,"")</f>
        <v/>
      </c>
      <c r="J62" s="26"/>
      <c r="L62" s="9"/>
      <c r="N62" s="0" t="n">
        <f aca="false">IF(K62="-",J62,0)</f>
        <v>0</v>
      </c>
      <c r="P62" s="0" t="n">
        <f aca="true">IF(K62 = "-", 0, INDIRECT("P" &amp; ROW() - 1) + E62)</f>
        <v>0</v>
      </c>
      <c r="Q62" s="0" t="n">
        <f aca="true">IF(K62 = "-", INDIRECT("C" &amp; ROW() - 1),0)</f>
        <v>0</v>
      </c>
      <c r="R62" s="27"/>
    </row>
    <row r="63" customFormat="false" ht="13.8" hidden="false" customHeight="false" outlineLevel="0" collapsed="false">
      <c r="A63" s="0" t="str">
        <f aca="true">IF(K63="", "", IF(K63="-", "", 1 + SUM(INDIRECT(ADDRESS(2,COLUMN(N63)) &amp; ":" &amp; ADDRESS(ROW(),COLUMN(N63))))))</f>
        <v/>
      </c>
      <c r="B63" s="24" t="str">
        <f aca="false">IF(D63="","",VLOOKUP(D63,SKU!$A$1:$B$150,2,0))</f>
        <v/>
      </c>
      <c r="C63" s="24" t="str">
        <f aca="false">IF(D63="","",VLOOKUP(D63,SKU!$A$1:$C$150,3,0) * 2)</f>
        <v/>
      </c>
      <c r="F63" s="25" t="str">
        <f aca="true">IF(K63 = "-", (J63 * Q63 - INDIRECT("P" &amp; ROW() - 1)), "")</f>
        <v/>
      </c>
      <c r="G63" s="26" t="str">
        <f aca="false">IF(K63 = "-", J63 * 2 * 6500,"")</f>
        <v/>
      </c>
      <c r="H63" s="26" t="str">
        <f aca="true">IF(K63 = "-", INDIRECT("C" &amp; ROW() - 1) ,"")</f>
        <v/>
      </c>
      <c r="I63" s="26" t="str">
        <f aca="false">IF(K63 = "-", J63 * 2,"")</f>
        <v/>
      </c>
      <c r="J63" s="26"/>
      <c r="L63" s="9"/>
      <c r="N63" s="0" t="n">
        <f aca="false">IF(K63="-",J63,0)</f>
        <v>0</v>
      </c>
      <c r="P63" s="0" t="n">
        <f aca="true">IF(K63 = "-", 0, INDIRECT("P" &amp; ROW() - 1) + E63)</f>
        <v>0</v>
      </c>
      <c r="Q63" s="0" t="n">
        <f aca="true">IF(K63 = "-", INDIRECT("C" &amp; ROW() - 1),0)</f>
        <v>0</v>
      </c>
      <c r="R63" s="27"/>
    </row>
    <row r="64" customFormat="false" ht="13.8" hidden="false" customHeight="false" outlineLevel="0" collapsed="false">
      <c r="A64" s="0" t="str">
        <f aca="true">IF(K64="", "", IF(K64="-", "", 1 + SUM(INDIRECT(ADDRESS(2,COLUMN(N64)) &amp; ":" &amp; ADDRESS(ROW(),COLUMN(N64))))))</f>
        <v/>
      </c>
      <c r="B64" s="24" t="str">
        <f aca="false">IF(D64="","",VLOOKUP(D64,SKU!$A$1:$B$150,2,0))</f>
        <v/>
      </c>
      <c r="C64" s="24" t="str">
        <f aca="false">IF(D64="","",VLOOKUP(D64,SKU!$A$1:$C$150,3,0) * 2)</f>
        <v/>
      </c>
      <c r="F64" s="25" t="str">
        <f aca="true">IF(K64 = "-", (J64 * Q64 - INDIRECT("P" &amp; ROW() - 1)), "")</f>
        <v/>
      </c>
      <c r="G64" s="26" t="str">
        <f aca="false">IF(K64 = "-", J64 * 2 * 6500,"")</f>
        <v/>
      </c>
      <c r="H64" s="26" t="str">
        <f aca="true">IF(K64 = "-", INDIRECT("C" &amp; ROW() - 1) ,"")</f>
        <v/>
      </c>
      <c r="I64" s="26" t="str">
        <f aca="false">IF(K64 = "-", J64 * 2,"")</f>
        <v/>
      </c>
      <c r="J64" s="26"/>
      <c r="L64" s="9"/>
      <c r="N64" s="0" t="n">
        <f aca="false">IF(K64="-",J64,0)</f>
        <v>0</v>
      </c>
      <c r="P64" s="0" t="n">
        <f aca="true">IF(K64 = "-", 0, INDIRECT("P" &amp; ROW() - 1) + E64)</f>
        <v>0</v>
      </c>
      <c r="Q64" s="0" t="n">
        <f aca="true">IF(K64 = "-", INDIRECT("C" &amp; ROW() - 1),0)</f>
        <v>0</v>
      </c>
      <c r="R64" s="27"/>
    </row>
    <row r="65" customFormat="false" ht="13.8" hidden="false" customHeight="false" outlineLevel="0" collapsed="false">
      <c r="A65" s="0" t="str">
        <f aca="true">IF(K65="", "", IF(K65="-", "", 1 + SUM(INDIRECT(ADDRESS(2,COLUMN(N65)) &amp; ":" &amp; ADDRESS(ROW(),COLUMN(N65))))))</f>
        <v/>
      </c>
      <c r="B65" s="24" t="str">
        <f aca="false">IF(D65="","",VLOOKUP(D65,SKU!$A$1:$B$150,2,0))</f>
        <v/>
      </c>
      <c r="C65" s="24" t="str">
        <f aca="false">IF(D65="","",VLOOKUP(D65,SKU!$A$1:$C$150,3,0) * 2)</f>
        <v/>
      </c>
      <c r="F65" s="25" t="str">
        <f aca="true">IF(K65 = "-", (J65 * Q65 - INDIRECT("P" &amp; ROW() - 1)), "")</f>
        <v/>
      </c>
      <c r="G65" s="26" t="str">
        <f aca="false">IF(K65 = "-", J65 * 2 * 6500,"")</f>
        <v/>
      </c>
      <c r="H65" s="26" t="str">
        <f aca="true">IF(K65 = "-", INDIRECT("C" &amp; ROW() - 1) ,"")</f>
        <v/>
      </c>
      <c r="I65" s="26" t="str">
        <f aca="false">IF(K65 = "-", J65 * 2,"")</f>
        <v/>
      </c>
      <c r="J65" s="26"/>
      <c r="L65" s="9"/>
      <c r="N65" s="0" t="n">
        <f aca="false">IF(K65="-",J65,0)</f>
        <v>0</v>
      </c>
      <c r="P65" s="0" t="n">
        <f aca="true">IF(K65 = "-", 0, INDIRECT("P" &amp; ROW() - 1) + E65)</f>
        <v>0</v>
      </c>
      <c r="Q65" s="0" t="n">
        <f aca="true">IF(K65 = "-", INDIRECT("C" &amp; ROW() - 1),0)</f>
        <v>0</v>
      </c>
      <c r="R65" s="27"/>
    </row>
    <row r="66" customFormat="false" ht="13.8" hidden="false" customHeight="false" outlineLevel="0" collapsed="false">
      <c r="A66" s="0" t="str">
        <f aca="true">IF(K66="", "", IF(K66="-", "", 1 + SUM(INDIRECT(ADDRESS(2,COLUMN(N66)) &amp; ":" &amp; ADDRESS(ROW(),COLUMN(N66))))))</f>
        <v/>
      </c>
      <c r="B66" s="24" t="str">
        <f aca="false">IF(D66="","",VLOOKUP(D66,SKU!$A$1:$B$150,2,0))</f>
        <v/>
      </c>
      <c r="C66" s="24" t="str">
        <f aca="false">IF(D66="","",VLOOKUP(D66,SKU!$A$1:$C$150,3,0) * 2)</f>
        <v/>
      </c>
      <c r="F66" s="25" t="str">
        <f aca="true">IF(K66 = "-", (J66 * Q66 - INDIRECT("P" &amp; ROW() - 1)), "")</f>
        <v/>
      </c>
      <c r="G66" s="26" t="str">
        <f aca="false">IF(K66 = "-", J66 * 2 * 6500,"")</f>
        <v/>
      </c>
      <c r="H66" s="26" t="str">
        <f aca="true">IF(K66 = "-", INDIRECT("C" &amp; ROW() - 1) ,"")</f>
        <v/>
      </c>
      <c r="I66" s="26" t="str">
        <f aca="false">IF(K66 = "-", J66 * 2,"")</f>
        <v/>
      </c>
      <c r="J66" s="26"/>
      <c r="L66" s="9"/>
      <c r="N66" s="0" t="n">
        <f aca="false">IF(K66="-",J66,0)</f>
        <v>0</v>
      </c>
      <c r="P66" s="0" t="n">
        <f aca="true">IF(K66 = "-", 0, INDIRECT("P" &amp; ROW() - 1) + E66)</f>
        <v>0</v>
      </c>
      <c r="Q66" s="0" t="n">
        <f aca="true">IF(K66 = "-", INDIRECT("C" &amp; ROW() - 1),0)</f>
        <v>0</v>
      </c>
      <c r="R66" s="27"/>
    </row>
    <row r="67" customFormat="false" ht="13.8" hidden="false" customHeight="false" outlineLevel="0" collapsed="false">
      <c r="A67" s="0" t="str">
        <f aca="true">IF(K67="", "", IF(K67="-", "", 1 + SUM(INDIRECT(ADDRESS(2,COLUMN(N67)) &amp; ":" &amp; ADDRESS(ROW(),COLUMN(N67))))))</f>
        <v/>
      </c>
      <c r="B67" s="24" t="str">
        <f aca="false">IF(D67="","",VLOOKUP(D67,SKU!$A$1:$B$150,2,0))</f>
        <v/>
      </c>
      <c r="C67" s="24" t="str">
        <f aca="false">IF(D67="","",VLOOKUP(D67,SKU!$A$1:$C$150,3,0) * 2)</f>
        <v/>
      </c>
      <c r="F67" s="25" t="str">
        <f aca="true">IF(K67 = "-", (J67 * Q67 - INDIRECT("P" &amp; ROW() - 1)), "")</f>
        <v/>
      </c>
      <c r="G67" s="26" t="str">
        <f aca="false">IF(K67 = "-", J67 * 2 * 6500,"")</f>
        <v/>
      </c>
      <c r="H67" s="26" t="str">
        <f aca="true">IF(K67 = "-", INDIRECT("C" &amp; ROW() - 1) ,"")</f>
        <v/>
      </c>
      <c r="I67" s="26" t="str">
        <f aca="false">IF(K67 = "-", J67 * 2,"")</f>
        <v/>
      </c>
      <c r="J67" s="26"/>
      <c r="L67" s="9"/>
      <c r="N67" s="0" t="n">
        <f aca="false">IF(K67="-",J67,0)</f>
        <v>0</v>
      </c>
      <c r="P67" s="0" t="n">
        <f aca="true">IF(K67 = "-", 0, INDIRECT("P" &amp; ROW() - 1) + E67)</f>
        <v>0</v>
      </c>
      <c r="Q67" s="0" t="n">
        <f aca="true">IF(K67 = "-", INDIRECT("C" &amp; ROW() - 1),0)</f>
        <v>0</v>
      </c>
      <c r="R67" s="27"/>
    </row>
    <row r="68" customFormat="false" ht="13.8" hidden="false" customHeight="false" outlineLevel="0" collapsed="false">
      <c r="A68" s="0" t="str">
        <f aca="true">IF(K68="", "", IF(K68="-", "", 1 + SUM(INDIRECT(ADDRESS(2,COLUMN(N68)) &amp; ":" &amp; ADDRESS(ROW(),COLUMN(N68))))))</f>
        <v/>
      </c>
      <c r="B68" s="24" t="str">
        <f aca="false">IF(D68="","",VLOOKUP(D68,SKU!$A$1:$B$150,2,0))</f>
        <v/>
      </c>
      <c r="C68" s="24" t="str">
        <f aca="false">IF(D68="","",VLOOKUP(D68,SKU!$A$1:$C$150,3,0) * 2)</f>
        <v/>
      </c>
      <c r="F68" s="25" t="str">
        <f aca="true">IF(K68 = "-", (J68 * Q68 - INDIRECT("P" &amp; ROW() - 1)), "")</f>
        <v/>
      </c>
      <c r="G68" s="26" t="str">
        <f aca="false">IF(K68 = "-", J68 * 2 * 6500,"")</f>
        <v/>
      </c>
      <c r="H68" s="26" t="str">
        <f aca="true">IF(K68 = "-", INDIRECT("C" &amp; ROW() - 1) ,"")</f>
        <v/>
      </c>
      <c r="I68" s="26" t="str">
        <f aca="false">IF(K68 = "-", J68 * 2,"")</f>
        <v/>
      </c>
      <c r="J68" s="26"/>
      <c r="L68" s="9"/>
      <c r="N68" s="0" t="n">
        <f aca="false">IF(K68="-",J68,0)</f>
        <v>0</v>
      </c>
      <c r="P68" s="0" t="n">
        <f aca="true">IF(K68 = "-", 0, INDIRECT("P" &amp; ROW() - 1) + E68)</f>
        <v>0</v>
      </c>
      <c r="Q68" s="0" t="n">
        <f aca="true">IF(K68 = "-", INDIRECT("C" &amp; ROW() - 1),0)</f>
        <v>0</v>
      </c>
      <c r="R68" s="27"/>
    </row>
    <row r="69" customFormat="false" ht="13.8" hidden="false" customHeight="false" outlineLevel="0" collapsed="false">
      <c r="A69" s="0" t="str">
        <f aca="true">IF(K69="", "", IF(K69="-", "", 1 + SUM(INDIRECT(ADDRESS(2,COLUMN(N69)) &amp; ":" &amp; ADDRESS(ROW(),COLUMN(N69))))))</f>
        <v/>
      </c>
      <c r="B69" s="24" t="str">
        <f aca="false">IF(D69="","",VLOOKUP(D69,SKU!$A$1:$B$150,2,0))</f>
        <v/>
      </c>
      <c r="C69" s="24" t="str">
        <f aca="false">IF(D69="","",VLOOKUP(D69,SKU!$A$1:$C$150,3,0) * 2)</f>
        <v/>
      </c>
      <c r="F69" s="25" t="str">
        <f aca="true">IF(K69 = "-", (J69 * Q69 - INDIRECT("P" &amp; ROW() - 1)), "")</f>
        <v/>
      </c>
      <c r="G69" s="26" t="str">
        <f aca="false">IF(K69 = "-", J69 * 2 * 6500,"")</f>
        <v/>
      </c>
      <c r="H69" s="26" t="str">
        <f aca="true">IF(K69 = "-", INDIRECT("C" &amp; ROW() - 1) ,"")</f>
        <v/>
      </c>
      <c r="I69" s="26" t="str">
        <f aca="false">IF(K69 = "-", J69 * 2,"")</f>
        <v/>
      </c>
      <c r="J69" s="26"/>
      <c r="L69" s="9"/>
      <c r="N69" s="0" t="n">
        <f aca="false">IF(K69="-",J69,0)</f>
        <v>0</v>
      </c>
      <c r="P69" s="0" t="n">
        <f aca="true">IF(K69 = "-", 0, INDIRECT("P" &amp; ROW() - 1) + E69)</f>
        <v>0</v>
      </c>
      <c r="Q69" s="0" t="n">
        <f aca="true">IF(K69 = "-", INDIRECT("C" &amp; ROW() - 1),0)</f>
        <v>0</v>
      </c>
      <c r="R69" s="27"/>
    </row>
    <row r="70" customFormat="false" ht="13.8" hidden="false" customHeight="false" outlineLevel="0" collapsed="false">
      <c r="A70" s="0" t="str">
        <f aca="true">IF(K70="", "", IF(K70="-", "", 1 + SUM(INDIRECT(ADDRESS(2,COLUMN(N70)) &amp; ":" &amp; ADDRESS(ROW(),COLUMN(N70))))))</f>
        <v/>
      </c>
      <c r="B70" s="24" t="str">
        <f aca="false">IF(D70="","",VLOOKUP(D70,SKU!$A$1:$B$150,2,0))</f>
        <v/>
      </c>
      <c r="C70" s="24" t="str">
        <f aca="false">IF(D70="","",VLOOKUP(D70,SKU!$A$1:$C$150,3,0) * 2)</f>
        <v/>
      </c>
      <c r="F70" s="25" t="str">
        <f aca="true">IF(K70 = "-", (J70 * Q70 - INDIRECT("P" &amp; ROW() - 1)), "")</f>
        <v/>
      </c>
      <c r="G70" s="26" t="str">
        <f aca="false">IF(K70 = "-", J70 * 2 * 6500,"")</f>
        <v/>
      </c>
      <c r="H70" s="26" t="str">
        <f aca="true">IF(K70 = "-", INDIRECT("C" &amp; ROW() - 1) ,"")</f>
        <v/>
      </c>
      <c r="I70" s="26" t="str">
        <f aca="false">IF(K70 = "-", J70 * 2,"")</f>
        <v/>
      </c>
      <c r="J70" s="26"/>
      <c r="L70" s="9"/>
      <c r="N70" s="0" t="n">
        <f aca="false">IF(K70="-",J70,0)</f>
        <v>0</v>
      </c>
      <c r="P70" s="0" t="n">
        <f aca="true">IF(K70 = "-", 0, INDIRECT("P" &amp; ROW() - 1) + E70)</f>
        <v>0</v>
      </c>
      <c r="Q70" s="0" t="n">
        <f aca="true">IF(K70 = "-", INDIRECT("C" &amp; ROW() - 1),0)</f>
        <v>0</v>
      </c>
      <c r="R70" s="27"/>
    </row>
    <row r="71" customFormat="false" ht="13.8" hidden="false" customHeight="false" outlineLevel="0" collapsed="false">
      <c r="A71" s="0" t="str">
        <f aca="true">IF(K71="", "", IF(K71="-", "", 1 + SUM(INDIRECT(ADDRESS(2,COLUMN(N71)) &amp; ":" &amp; ADDRESS(ROW(),COLUMN(N71))))))</f>
        <v/>
      </c>
      <c r="B71" s="24" t="str">
        <f aca="false">IF(D71="","",VLOOKUP(D71,SKU!$A$1:$B$150,2,0))</f>
        <v/>
      </c>
      <c r="C71" s="24" t="str">
        <f aca="false">IF(D71="","",VLOOKUP(D71,SKU!$A$1:$C$150,3,0) * 2)</f>
        <v/>
      </c>
      <c r="F71" s="25" t="str">
        <f aca="true">IF(K71 = "-", (J71 * Q71 - INDIRECT("P" &amp; ROW() - 1)), "")</f>
        <v/>
      </c>
      <c r="G71" s="26" t="str">
        <f aca="false">IF(K71 = "-", J71 * 2 * 6500,"")</f>
        <v/>
      </c>
      <c r="H71" s="26" t="str">
        <f aca="true">IF(K71 = "-", INDIRECT("C" &amp; ROW() - 1) ,"")</f>
        <v/>
      </c>
      <c r="I71" s="26" t="str">
        <f aca="false">IF(K71 = "-", J71 * 2,"")</f>
        <v/>
      </c>
      <c r="J71" s="26"/>
      <c r="L71" s="9"/>
      <c r="N71" s="0" t="n">
        <f aca="false">IF(K71="-",J71,0)</f>
        <v>0</v>
      </c>
      <c r="P71" s="0" t="n">
        <f aca="true">IF(K71 = "-", 0, INDIRECT("P" &amp; ROW() - 1) + E71)</f>
        <v>0</v>
      </c>
      <c r="Q71" s="0" t="n">
        <f aca="true">IF(K71 = "-", INDIRECT("C" &amp; ROW() - 1),0)</f>
        <v>0</v>
      </c>
      <c r="R71" s="27"/>
    </row>
    <row r="72" customFormat="false" ht="13.8" hidden="false" customHeight="false" outlineLevel="0" collapsed="false">
      <c r="A72" s="0" t="str">
        <f aca="true">IF(K72="", "", IF(K72="-", "", 1 + SUM(INDIRECT(ADDRESS(2,COLUMN(N72)) &amp; ":" &amp; ADDRESS(ROW(),COLUMN(N72))))))</f>
        <v/>
      </c>
      <c r="B72" s="24" t="str">
        <f aca="false">IF(D72="","",VLOOKUP(D72,SKU!$A$1:$B$150,2,0))</f>
        <v/>
      </c>
      <c r="C72" s="24" t="str">
        <f aca="false">IF(D72="","",VLOOKUP(D72,SKU!$A$1:$C$150,3,0) * 2)</f>
        <v/>
      </c>
      <c r="F72" s="25" t="str">
        <f aca="true">IF(K72 = "-", (J72 * Q72 - INDIRECT("P" &amp; ROW() - 1)), "")</f>
        <v/>
      </c>
      <c r="G72" s="26" t="str">
        <f aca="false">IF(K72 = "-", J72 * 2 * 6500,"")</f>
        <v/>
      </c>
      <c r="H72" s="26" t="str">
        <f aca="true">IF(K72 = "-", INDIRECT("C" &amp; ROW() - 1) ,"")</f>
        <v/>
      </c>
      <c r="I72" s="26" t="str">
        <f aca="false">IF(K72 = "-", J72 * 2,"")</f>
        <v/>
      </c>
      <c r="J72" s="26"/>
      <c r="L72" s="9"/>
      <c r="N72" s="0" t="n">
        <f aca="false">IF(K72="-",J72,0)</f>
        <v>0</v>
      </c>
      <c r="P72" s="0" t="n">
        <f aca="true">IF(K72 = "-", 0, INDIRECT("P" &amp; ROW() - 1) + E72)</f>
        <v>0</v>
      </c>
      <c r="Q72" s="0" t="n">
        <f aca="true">IF(K72 = "-", INDIRECT("C" &amp; ROW() - 1),0)</f>
        <v>0</v>
      </c>
      <c r="R72" s="27"/>
    </row>
    <row r="73" customFormat="false" ht="13.8" hidden="false" customHeight="false" outlineLevel="0" collapsed="false">
      <c r="A73" s="0" t="str">
        <f aca="true">IF(K73="", "", IF(K73="-", "", 1 + SUM(INDIRECT(ADDRESS(2,COLUMN(N73)) &amp; ":" &amp; ADDRESS(ROW(),COLUMN(N73))))))</f>
        <v/>
      </c>
      <c r="B73" s="24" t="str">
        <f aca="false">IF(D73="","",VLOOKUP(D73,SKU!$A$1:$B$150,2,0))</f>
        <v/>
      </c>
      <c r="C73" s="24" t="str">
        <f aca="false">IF(D73="","",VLOOKUP(D73,SKU!$A$1:$C$150,3,0) * 2)</f>
        <v/>
      </c>
      <c r="F73" s="25" t="str">
        <f aca="true">IF(K73 = "-", (J73 * Q73 - INDIRECT("P" &amp; ROW() - 1)), "")</f>
        <v/>
      </c>
      <c r="G73" s="26" t="str">
        <f aca="false">IF(K73 = "-", J73 * 2 * 6500,"")</f>
        <v/>
      </c>
      <c r="H73" s="26" t="str">
        <f aca="true">IF(K73 = "-", INDIRECT("C" &amp; ROW() - 1) ,"")</f>
        <v/>
      </c>
      <c r="I73" s="26" t="str">
        <f aca="false">IF(K73 = "-", J73 * 2,"")</f>
        <v/>
      </c>
      <c r="J73" s="26"/>
      <c r="L73" s="9"/>
      <c r="N73" s="0" t="n">
        <f aca="false">IF(K73="-",J73,0)</f>
        <v>0</v>
      </c>
      <c r="P73" s="0" t="n">
        <f aca="true">IF(K73 = "-", 0, INDIRECT("P" &amp; ROW() - 1) + E73)</f>
        <v>0</v>
      </c>
      <c r="Q73" s="0" t="n">
        <f aca="true">IF(K73 = "-", INDIRECT("C" &amp; ROW() - 1),0)</f>
        <v>0</v>
      </c>
      <c r="R73" s="27"/>
    </row>
    <row r="74" customFormat="false" ht="13.8" hidden="false" customHeight="false" outlineLevel="0" collapsed="false">
      <c r="A74" s="0" t="str">
        <f aca="true">IF(K74="", "", IF(K74="-", "", 1 + SUM(INDIRECT(ADDRESS(2,COLUMN(N74)) &amp; ":" &amp; ADDRESS(ROW(),COLUMN(N74))))))</f>
        <v/>
      </c>
      <c r="B74" s="24" t="str">
        <f aca="false">IF(D74="","",VLOOKUP(D74,SKU!$A$1:$B$150,2,0))</f>
        <v/>
      </c>
      <c r="C74" s="24" t="str">
        <f aca="false">IF(D74="","",VLOOKUP(D74,SKU!$A$1:$C$150,3,0) * 2)</f>
        <v/>
      </c>
      <c r="F74" s="25" t="str">
        <f aca="true">IF(K74 = "-", (J74 * Q74 - INDIRECT("P" &amp; ROW() - 1)), "")</f>
        <v/>
      </c>
      <c r="G74" s="26" t="str">
        <f aca="false">IF(K74 = "-", J74 * 2 * 6500,"")</f>
        <v/>
      </c>
      <c r="H74" s="26" t="str">
        <f aca="true">IF(K74 = "-", INDIRECT("C" &amp; ROW() - 1) ,"")</f>
        <v/>
      </c>
      <c r="I74" s="26" t="str">
        <f aca="false">IF(K74 = "-", J74 * 2,"")</f>
        <v/>
      </c>
      <c r="J74" s="26"/>
      <c r="L74" s="9"/>
      <c r="N74" s="0" t="n">
        <f aca="false">IF(K74="-",J74,0)</f>
        <v>0</v>
      </c>
      <c r="P74" s="0" t="n">
        <f aca="true">IF(K74 = "-", 0, INDIRECT("P" &amp; ROW() - 1) + E74)</f>
        <v>0</v>
      </c>
      <c r="Q74" s="0" t="n">
        <f aca="true">IF(K74 = "-", INDIRECT("C" &amp; ROW() - 1),0)</f>
        <v>0</v>
      </c>
      <c r="R74" s="27"/>
    </row>
    <row r="75" customFormat="false" ht="13.8" hidden="false" customHeight="false" outlineLevel="0" collapsed="false">
      <c r="A75" s="0" t="str">
        <f aca="true">IF(K75="", "", IF(K75="-", "", 1 + SUM(INDIRECT(ADDRESS(2,COLUMN(N75)) &amp; ":" &amp; ADDRESS(ROW(),COLUMN(N75))))))</f>
        <v/>
      </c>
      <c r="B75" s="24" t="str">
        <f aca="false">IF(D75="","",VLOOKUP(D75,SKU!$A$1:$B$150,2,0))</f>
        <v/>
      </c>
      <c r="C75" s="24" t="str">
        <f aca="false">IF(D75="","",VLOOKUP(D75,SKU!$A$1:$C$150,3,0) * 2)</f>
        <v/>
      </c>
      <c r="F75" s="25" t="str">
        <f aca="true">IF(K75 = "-", (J75 * Q75 - INDIRECT("P" &amp; ROW() - 1)), "")</f>
        <v/>
      </c>
      <c r="G75" s="26" t="str">
        <f aca="false">IF(K75 = "-", J75 * 2 * 6500,"")</f>
        <v/>
      </c>
      <c r="H75" s="26" t="str">
        <f aca="true">IF(K75 = "-", INDIRECT("C" &amp; ROW() - 1) ,"")</f>
        <v/>
      </c>
      <c r="I75" s="26" t="str">
        <f aca="false">IF(K75 = "-", J75 * 2,"")</f>
        <v/>
      </c>
      <c r="J75" s="26"/>
      <c r="L75" s="9"/>
      <c r="N75" s="0" t="n">
        <f aca="false">IF(K75="-",J75,0)</f>
        <v>0</v>
      </c>
      <c r="P75" s="0" t="n">
        <f aca="true">IF(K75 = "-", 0, INDIRECT("P" &amp; ROW() - 1) + E75)</f>
        <v>0</v>
      </c>
      <c r="Q75" s="0" t="n">
        <f aca="true">IF(K75 = "-", INDIRECT("C" &amp; ROW() - 1),0)</f>
        <v>0</v>
      </c>
      <c r="R75" s="27"/>
    </row>
    <row r="76" customFormat="false" ht="13.8" hidden="false" customHeight="false" outlineLevel="0" collapsed="false">
      <c r="A76" s="0" t="str">
        <f aca="true">IF(K76="", "", IF(K76="-", "", 1 + SUM(INDIRECT(ADDRESS(2,COLUMN(N76)) &amp; ":" &amp; ADDRESS(ROW(),COLUMN(N76))))))</f>
        <v/>
      </c>
      <c r="B76" s="24" t="str">
        <f aca="false">IF(D76="","",VLOOKUP(D76,SKU!$A$1:$B$150,2,0))</f>
        <v/>
      </c>
      <c r="C76" s="24" t="str">
        <f aca="false">IF(D76="","",VLOOKUP(D76,SKU!$A$1:$C$150,3,0) * 2)</f>
        <v/>
      </c>
      <c r="F76" s="25" t="str">
        <f aca="true">IF(K76 = "-", (J76 * Q76 - INDIRECT("P" &amp; ROW() - 1)), "")</f>
        <v/>
      </c>
      <c r="G76" s="26" t="str">
        <f aca="false">IF(K76 = "-", J76 * 2 * 6500,"")</f>
        <v/>
      </c>
      <c r="H76" s="26" t="str">
        <f aca="true">IF(K76 = "-", INDIRECT("C" &amp; ROW() - 1) ,"")</f>
        <v/>
      </c>
      <c r="I76" s="26" t="str">
        <f aca="false">IF(K76 = "-", J76 * 2,"")</f>
        <v/>
      </c>
      <c r="J76" s="26"/>
      <c r="L76" s="9"/>
      <c r="N76" s="0" t="n">
        <f aca="false">IF(K76="-",J76,0)</f>
        <v>0</v>
      </c>
      <c r="P76" s="0" t="n">
        <f aca="true">IF(K76 = "-", 0, INDIRECT("P" &amp; ROW() - 1) + E76)</f>
        <v>0</v>
      </c>
      <c r="Q76" s="0" t="n">
        <f aca="true">IF(K76 = "-", INDIRECT("C" &amp; ROW() - 1),0)</f>
        <v>0</v>
      </c>
      <c r="R76" s="27"/>
    </row>
    <row r="77" customFormat="false" ht="13.8" hidden="false" customHeight="false" outlineLevel="0" collapsed="false">
      <c r="A77" s="0" t="str">
        <f aca="true">IF(K77="", "", IF(K77="-", "", 1 + SUM(INDIRECT(ADDRESS(2,COLUMN(N77)) &amp; ":" &amp; ADDRESS(ROW(),COLUMN(N77))))))</f>
        <v/>
      </c>
      <c r="B77" s="24" t="str">
        <f aca="false">IF(D77="","",VLOOKUP(D77,SKU!$A$1:$B$150,2,0))</f>
        <v/>
      </c>
      <c r="C77" s="24" t="str">
        <f aca="false">IF(D77="","",VLOOKUP(D77,SKU!$A$1:$C$150,3,0) * 2)</f>
        <v/>
      </c>
      <c r="F77" s="25" t="str">
        <f aca="true">IF(K77 = "-", (J77 * Q77 - INDIRECT("P" &amp; ROW() - 1)), "")</f>
        <v/>
      </c>
      <c r="G77" s="26" t="str">
        <f aca="false">IF(K77 = "-", J77 * 2 * 6500,"")</f>
        <v/>
      </c>
      <c r="H77" s="26" t="str">
        <f aca="true">IF(K77 = "-", INDIRECT("C" &amp; ROW() - 1) ,"")</f>
        <v/>
      </c>
      <c r="I77" s="26" t="str">
        <f aca="false">IF(K77 = "-", J77 * 2,"")</f>
        <v/>
      </c>
      <c r="J77" s="26"/>
      <c r="L77" s="9"/>
      <c r="N77" s="0" t="n">
        <f aca="false">IF(K77="-",J77,0)</f>
        <v>0</v>
      </c>
      <c r="P77" s="0" t="n">
        <f aca="true">IF(K77 = "-", 0, INDIRECT("P" &amp; ROW() - 1) + E77)</f>
        <v>0</v>
      </c>
      <c r="Q77" s="0" t="n">
        <f aca="true">IF(K77 = "-", INDIRECT("C" &amp; ROW() - 1),0)</f>
        <v>0</v>
      </c>
      <c r="R77" s="27"/>
    </row>
    <row r="78" customFormat="false" ht="13.8" hidden="false" customHeight="false" outlineLevel="0" collapsed="false">
      <c r="A78" s="0" t="str">
        <f aca="true">IF(K78="", "", IF(K78="-", "", 1 + SUM(INDIRECT(ADDRESS(2,COLUMN(N78)) &amp; ":" &amp; ADDRESS(ROW(),COLUMN(N78))))))</f>
        <v/>
      </c>
      <c r="B78" s="24" t="str">
        <f aca="false">IF(D78="","",VLOOKUP(D78,SKU!$A$1:$B$150,2,0))</f>
        <v/>
      </c>
      <c r="C78" s="24" t="str">
        <f aca="false">IF(D78="","",VLOOKUP(D78,SKU!$A$1:$C$150,3,0) * 2)</f>
        <v/>
      </c>
      <c r="F78" s="25" t="str">
        <f aca="true">IF(K78 = "-", (J78 * Q78 - INDIRECT("P" &amp; ROW() - 1)), "")</f>
        <v/>
      </c>
      <c r="G78" s="26" t="str">
        <f aca="false">IF(K78 = "-", J78 * 2 * 6500,"")</f>
        <v/>
      </c>
      <c r="H78" s="26" t="str">
        <f aca="true">IF(K78 = "-", INDIRECT("C" &amp; ROW() - 1) ,"")</f>
        <v/>
      </c>
      <c r="I78" s="26" t="str">
        <f aca="false">IF(K78 = "-", J78 * 2,"")</f>
        <v/>
      </c>
      <c r="J78" s="26"/>
      <c r="L78" s="9"/>
      <c r="N78" s="0" t="n">
        <f aca="false">IF(K78="-",J78,0)</f>
        <v>0</v>
      </c>
      <c r="P78" s="0" t="n">
        <f aca="true">IF(K78 = "-", 0, INDIRECT("P" &amp; ROW() - 1) + E78)</f>
        <v>0</v>
      </c>
      <c r="Q78" s="0" t="n">
        <f aca="true">IF(K78 = "-", INDIRECT("C" &amp; ROW() - 1),0)</f>
        <v>0</v>
      </c>
      <c r="R78" s="27"/>
    </row>
    <row r="79" customFormat="false" ht="13.8" hidden="false" customHeight="false" outlineLevel="0" collapsed="false">
      <c r="A79" s="0" t="str">
        <f aca="true">IF(K79="", "", IF(K79="-", "", 1 + SUM(INDIRECT(ADDRESS(2,COLUMN(N79)) &amp; ":" &amp; ADDRESS(ROW(),COLUMN(N79))))))</f>
        <v/>
      </c>
      <c r="B79" s="24" t="str">
        <f aca="false">IF(D79="","",VLOOKUP(D79,SKU!$A$1:$B$150,2,0))</f>
        <v/>
      </c>
      <c r="C79" s="24" t="str">
        <f aca="false">IF(D79="","",VLOOKUP(D79,SKU!$A$1:$C$150,3,0) * 2)</f>
        <v/>
      </c>
      <c r="F79" s="25" t="str">
        <f aca="true">IF(K79 = "-", (J79 * Q79 - INDIRECT("P" &amp; ROW() - 1)), "")</f>
        <v/>
      </c>
      <c r="G79" s="26" t="str">
        <f aca="false">IF(K79 = "-", J79 * 2 * 6500,"")</f>
        <v/>
      </c>
      <c r="H79" s="26" t="str">
        <f aca="true">IF(K79 = "-", INDIRECT("C" &amp; ROW() - 1) ,"")</f>
        <v/>
      </c>
      <c r="I79" s="26" t="str">
        <f aca="false">IF(K79 = "-", J79 * 2,"")</f>
        <v/>
      </c>
      <c r="J79" s="26"/>
      <c r="L79" s="9"/>
      <c r="N79" s="0" t="n">
        <f aca="false">IF(K79="-",J79,0)</f>
        <v>0</v>
      </c>
      <c r="P79" s="0" t="n">
        <f aca="true">IF(K79 = "-", 0, INDIRECT("P" &amp; ROW() - 1) + E79)</f>
        <v>0</v>
      </c>
      <c r="Q79" s="0" t="n">
        <f aca="true">IF(K79 = "-", INDIRECT("C" &amp; ROW() - 1),0)</f>
        <v>0</v>
      </c>
      <c r="R79" s="27"/>
    </row>
    <row r="80" customFormat="false" ht="13.8" hidden="false" customHeight="false" outlineLevel="0" collapsed="false">
      <c r="A80" s="0" t="str">
        <f aca="true">IF(K80="", "", IF(K80="-", "", 1 + SUM(INDIRECT(ADDRESS(2,COLUMN(N80)) &amp; ":" &amp; ADDRESS(ROW(),COLUMN(N80))))))</f>
        <v/>
      </c>
      <c r="B80" s="24" t="str">
        <f aca="false">IF(D80="","",VLOOKUP(D80,SKU!$A$1:$B$150,2,0))</f>
        <v/>
      </c>
      <c r="C80" s="24" t="str">
        <f aca="false">IF(D80="","",VLOOKUP(D80,SKU!$A$1:$C$150,3,0) * 2)</f>
        <v/>
      </c>
      <c r="F80" s="25" t="str">
        <f aca="true">IF(K80 = "-", (J80 * Q80 - INDIRECT("P" &amp; ROW() - 1)), "")</f>
        <v/>
      </c>
      <c r="G80" s="26" t="str">
        <f aca="false">IF(K80 = "-", J80 * 2 * 6500,"")</f>
        <v/>
      </c>
      <c r="H80" s="26" t="str">
        <f aca="true">IF(K80 = "-", INDIRECT("C" &amp; ROW() - 1) ,"")</f>
        <v/>
      </c>
      <c r="I80" s="26" t="str">
        <f aca="false">IF(K80 = "-", J80 * 2,"")</f>
        <v/>
      </c>
      <c r="J80" s="26"/>
      <c r="L80" s="9"/>
      <c r="N80" s="0" t="n">
        <f aca="false">IF(K80="-",J80,0)</f>
        <v>0</v>
      </c>
      <c r="P80" s="0" t="n">
        <f aca="true">IF(K80 = "-", 0, INDIRECT("P" &amp; ROW() - 1) + E80)</f>
        <v>0</v>
      </c>
      <c r="Q80" s="0" t="n">
        <f aca="true">IF(K80 = "-", INDIRECT("C" &amp; ROW() - 1),0)</f>
        <v>0</v>
      </c>
      <c r="R80" s="27"/>
    </row>
    <row r="81" customFormat="false" ht="13.8" hidden="false" customHeight="false" outlineLevel="0" collapsed="false">
      <c r="A81" s="0" t="str">
        <f aca="true">IF(K81="", "", IF(K81="-", "", 1 + SUM(INDIRECT(ADDRESS(2,COLUMN(N81)) &amp; ":" &amp; ADDRESS(ROW(),COLUMN(N81))))))</f>
        <v/>
      </c>
      <c r="B81" s="24" t="str">
        <f aca="false">IF(D81="","",VLOOKUP(D81,SKU!$A$1:$B$150,2,0))</f>
        <v/>
      </c>
      <c r="C81" s="24" t="str">
        <f aca="false">IF(D81="","",VLOOKUP(D81,SKU!$A$1:$C$150,3,0) * 2)</f>
        <v/>
      </c>
      <c r="F81" s="25" t="str">
        <f aca="true">IF(K81 = "-", (J81 * Q81 - INDIRECT("P" &amp; ROW() - 1)), "")</f>
        <v/>
      </c>
      <c r="G81" s="26" t="str">
        <f aca="false">IF(K81 = "-", J81 * 2 * 6500,"")</f>
        <v/>
      </c>
      <c r="H81" s="26" t="str">
        <f aca="true">IF(K81 = "-", INDIRECT("C" &amp; ROW() - 1) ,"")</f>
        <v/>
      </c>
      <c r="I81" s="26" t="str">
        <f aca="false">IF(K81 = "-", J81 * 2,"")</f>
        <v/>
      </c>
      <c r="J81" s="26"/>
      <c r="L81" s="9"/>
      <c r="N81" s="0" t="n">
        <f aca="false">IF(K81="-",J81,0)</f>
        <v>0</v>
      </c>
      <c r="P81" s="0" t="n">
        <f aca="true">IF(K81 = "-", 0, INDIRECT("P" &amp; ROW() - 1) + E81)</f>
        <v>0</v>
      </c>
      <c r="Q81" s="0" t="n">
        <f aca="true">IF(K81 = "-", INDIRECT("C" &amp; ROW() - 1),0)</f>
        <v>0</v>
      </c>
      <c r="R81" s="27"/>
    </row>
    <row r="82" customFormat="false" ht="13.8" hidden="false" customHeight="false" outlineLevel="0" collapsed="false">
      <c r="A82" s="0" t="str">
        <f aca="true">IF(K82="", "", IF(K82="-", "", 1 + SUM(INDIRECT(ADDRESS(2,COLUMN(N82)) &amp; ":" &amp; ADDRESS(ROW(),COLUMN(N82))))))</f>
        <v/>
      </c>
      <c r="B82" s="24" t="str">
        <f aca="false">IF(D82="","",VLOOKUP(D82,SKU!$A$1:$B$150,2,0))</f>
        <v/>
      </c>
      <c r="C82" s="24" t="str">
        <f aca="false">IF(D82="","",VLOOKUP(D82,SKU!$A$1:$C$150,3,0) * 2)</f>
        <v/>
      </c>
      <c r="F82" s="25" t="str">
        <f aca="true">IF(K82 = "-", (J82 * Q82 - INDIRECT("P" &amp; ROW() - 1)), "")</f>
        <v/>
      </c>
      <c r="G82" s="26" t="str">
        <f aca="false">IF(K82 = "-", J82 * 2 * 6500,"")</f>
        <v/>
      </c>
      <c r="H82" s="26" t="str">
        <f aca="true">IF(K82 = "-", INDIRECT("C" &amp; ROW() - 1) ,"")</f>
        <v/>
      </c>
      <c r="I82" s="26" t="str">
        <f aca="false">IF(K82 = "-", J82 * 2,"")</f>
        <v/>
      </c>
      <c r="J82" s="26"/>
      <c r="L82" s="9"/>
      <c r="N82" s="0" t="n">
        <f aca="false">IF(K82="-",J82,0)</f>
        <v>0</v>
      </c>
      <c r="P82" s="0" t="n">
        <f aca="true">IF(K82 = "-", 0, INDIRECT("P" &amp; ROW() - 1) + E82)</f>
        <v>0</v>
      </c>
      <c r="Q82" s="0" t="n">
        <f aca="true">IF(K82 = "-", INDIRECT("C" &amp; ROW() - 1),0)</f>
        <v>0</v>
      </c>
      <c r="R82" s="27"/>
    </row>
    <row r="83" customFormat="false" ht="13.8" hidden="false" customHeight="false" outlineLevel="0" collapsed="false">
      <c r="A83" s="0" t="str">
        <f aca="true">IF(K83="", "", IF(K83="-", "", 1 + SUM(INDIRECT(ADDRESS(2,COLUMN(N83)) &amp; ":" &amp; ADDRESS(ROW(),COLUMN(N83))))))</f>
        <v/>
      </c>
      <c r="B83" s="24" t="str">
        <f aca="false">IF(D83="","",VLOOKUP(D83,SKU!$A$1:$B$150,2,0))</f>
        <v/>
      </c>
      <c r="C83" s="24" t="str">
        <f aca="false">IF(D83="","",VLOOKUP(D83,SKU!$A$1:$C$150,3,0) * 2)</f>
        <v/>
      </c>
      <c r="F83" s="25" t="str">
        <f aca="true">IF(K83 = "-", (J83 * Q83 - INDIRECT("P" &amp; ROW() - 1)), "")</f>
        <v/>
      </c>
      <c r="G83" s="26" t="str">
        <f aca="false">IF(K83 = "-", J83 * 2 * 6500,"")</f>
        <v/>
      </c>
      <c r="H83" s="26" t="str">
        <f aca="true">IF(K83 = "-", INDIRECT("C" &amp; ROW() - 1) ,"")</f>
        <v/>
      </c>
      <c r="I83" s="26" t="str">
        <f aca="false">IF(K83 = "-", J83 * 2,"")</f>
        <v/>
      </c>
      <c r="J83" s="26"/>
      <c r="L83" s="9"/>
      <c r="N83" s="0" t="n">
        <f aca="false">IF(K83="-",J83,0)</f>
        <v>0</v>
      </c>
      <c r="P83" s="0" t="n">
        <f aca="true">IF(K83 = "-", 0, INDIRECT("P" &amp; ROW() - 1) + E83)</f>
        <v>0</v>
      </c>
      <c r="Q83" s="0" t="n">
        <f aca="true">IF(K83 = "-", INDIRECT("C" &amp; ROW() - 1),0)</f>
        <v>0</v>
      </c>
      <c r="R83" s="27"/>
    </row>
    <row r="84" customFormat="false" ht="13.8" hidden="false" customHeight="false" outlineLevel="0" collapsed="false">
      <c r="A84" s="0" t="str">
        <f aca="true">IF(K84="", "", IF(K84="-", "", 1 + SUM(INDIRECT(ADDRESS(2,COLUMN(N84)) &amp; ":" &amp; ADDRESS(ROW(),COLUMN(N84))))))</f>
        <v/>
      </c>
      <c r="B84" s="24" t="str">
        <f aca="false">IF(D84="","",VLOOKUP(D84,SKU!$A$1:$B$150,2,0))</f>
        <v/>
      </c>
      <c r="C84" s="24" t="str">
        <f aca="false">IF(D84="","",VLOOKUP(D84,SKU!$A$1:$C$150,3,0) * 2)</f>
        <v/>
      </c>
      <c r="F84" s="25" t="str">
        <f aca="true">IF(K84 = "-", (J84 * Q84 - INDIRECT("P" &amp; ROW() - 1)), "")</f>
        <v/>
      </c>
      <c r="G84" s="26" t="str">
        <f aca="false">IF(K84 = "-", J84 * 2 * 6500,"")</f>
        <v/>
      </c>
      <c r="H84" s="26" t="str">
        <f aca="true">IF(K84 = "-", INDIRECT("C" &amp; ROW() - 1) ,"")</f>
        <v/>
      </c>
      <c r="I84" s="26" t="str">
        <f aca="false">IF(K84 = "-", J84 * 2,"")</f>
        <v/>
      </c>
      <c r="J84" s="26"/>
      <c r="L84" s="9"/>
      <c r="N84" s="0" t="n">
        <f aca="false">IF(K84="-",J84,0)</f>
        <v>0</v>
      </c>
      <c r="P84" s="0" t="n">
        <f aca="true">IF(K84 = "-", 0, INDIRECT("P" &amp; ROW() - 1) + E84)</f>
        <v>0</v>
      </c>
      <c r="Q84" s="0" t="n">
        <f aca="true">IF(K84 = "-", INDIRECT("C" &amp; ROW() - 1),0)</f>
        <v>0</v>
      </c>
      <c r="R84" s="27"/>
    </row>
    <row r="85" customFormat="false" ht="13.8" hidden="false" customHeight="false" outlineLevel="0" collapsed="false">
      <c r="A85" s="0" t="str">
        <f aca="true">IF(K85="", "", IF(K85="-", "", 1 + SUM(INDIRECT(ADDRESS(2,COLUMN(N85)) &amp; ":" &amp; ADDRESS(ROW(),COLUMN(N85))))))</f>
        <v/>
      </c>
      <c r="B85" s="24" t="str">
        <f aca="false">IF(D85="","",VLOOKUP(D85,SKU!$A$1:$B$150,2,0))</f>
        <v/>
      </c>
      <c r="C85" s="24" t="str">
        <f aca="false">IF(D85="","",VLOOKUP(D85,SKU!$A$1:$C$150,3,0) * 2)</f>
        <v/>
      </c>
      <c r="F85" s="25" t="str">
        <f aca="true">IF(K85 = "-", (J85 * Q85 - INDIRECT("P" &amp; ROW() - 1)), "")</f>
        <v/>
      </c>
      <c r="G85" s="26" t="str">
        <f aca="false">IF(K85 = "-", J85 * 2 * 6500,"")</f>
        <v/>
      </c>
      <c r="H85" s="26" t="str">
        <f aca="true">IF(K85 = "-", INDIRECT("C" &amp; ROW() - 1) ,"")</f>
        <v/>
      </c>
      <c r="I85" s="26" t="str">
        <f aca="false">IF(K85 = "-", J85 * 2,"")</f>
        <v/>
      </c>
      <c r="J85" s="26"/>
      <c r="L85" s="9"/>
      <c r="N85" s="0" t="n">
        <f aca="false">IF(K85="-",J85,0)</f>
        <v>0</v>
      </c>
      <c r="P85" s="0" t="n">
        <f aca="true">IF(K85 = "-", 0, INDIRECT("P" &amp; ROW() - 1) + E85)</f>
        <v>0</v>
      </c>
      <c r="Q85" s="0" t="n">
        <f aca="true">IF(K85 = "-", INDIRECT("C" &amp; ROW() - 1),0)</f>
        <v>0</v>
      </c>
      <c r="R85" s="27"/>
    </row>
    <row r="86" customFormat="false" ht="13.8" hidden="false" customHeight="false" outlineLevel="0" collapsed="false">
      <c r="A86" s="0" t="str">
        <f aca="true">IF(K86="", "", IF(K86="-", "", 1 + SUM(INDIRECT(ADDRESS(2,COLUMN(N86)) &amp; ":" &amp; ADDRESS(ROW(),COLUMN(N86))))))</f>
        <v/>
      </c>
      <c r="B86" s="24" t="str">
        <f aca="false">IF(D86="","",VLOOKUP(D86,SKU!$A$1:$B$150,2,0))</f>
        <v/>
      </c>
      <c r="C86" s="24" t="str">
        <f aca="false">IF(D86="","",VLOOKUP(D86,SKU!$A$1:$C$150,3,0) * 2)</f>
        <v/>
      </c>
      <c r="F86" s="25" t="str">
        <f aca="true">IF(K86 = "-", (J86 * Q86 - INDIRECT("P" &amp; ROW() - 1)), "")</f>
        <v/>
      </c>
      <c r="G86" s="26" t="str">
        <f aca="false">IF(K86 = "-", J86 * 2 * 6500,"")</f>
        <v/>
      </c>
      <c r="H86" s="26" t="str">
        <f aca="true">IF(K86 = "-", INDIRECT("C" &amp; ROW() - 1) ,"")</f>
        <v/>
      </c>
      <c r="I86" s="26" t="str">
        <f aca="false">IF(K86 = "-", J86 * 2,"")</f>
        <v/>
      </c>
      <c r="J86" s="26"/>
      <c r="L86" s="9"/>
      <c r="N86" s="0" t="n">
        <f aca="false">IF(K86="-",J86,0)</f>
        <v>0</v>
      </c>
      <c r="P86" s="0" t="n">
        <f aca="true">IF(K86 = "-", 0, INDIRECT("P" &amp; ROW() - 1) + E86)</f>
        <v>0</v>
      </c>
      <c r="Q86" s="0" t="n">
        <f aca="true">IF(K86 = "-", INDIRECT("C" &amp; ROW() - 1),0)</f>
        <v>0</v>
      </c>
      <c r="R86" s="27"/>
    </row>
    <row r="87" customFormat="false" ht="13.8" hidden="false" customHeight="false" outlineLevel="0" collapsed="false">
      <c r="A87" s="0" t="str">
        <f aca="true">IF(K87="", "", IF(K87="-", "", 1 + SUM(INDIRECT(ADDRESS(2,COLUMN(N87)) &amp; ":" &amp; ADDRESS(ROW(),COLUMN(N87))))))</f>
        <v/>
      </c>
      <c r="B87" s="24" t="str">
        <f aca="false">IF(D87="","",VLOOKUP(D87,SKU!$A$1:$B$150,2,0))</f>
        <v/>
      </c>
      <c r="C87" s="24" t="str">
        <f aca="false">IF(D87="","",VLOOKUP(D87,SKU!$A$1:$C$150,3,0) * 2)</f>
        <v/>
      </c>
      <c r="F87" s="25" t="str">
        <f aca="true">IF(K87 = "-", (J87 * Q87 - INDIRECT("P" &amp; ROW() - 1)), "")</f>
        <v/>
      </c>
      <c r="G87" s="26" t="str">
        <f aca="false">IF(K87 = "-", J87 * 2 * 6500,"")</f>
        <v/>
      </c>
      <c r="H87" s="26" t="str">
        <f aca="true">IF(K87 = "-", INDIRECT("C" &amp; ROW() - 1) ,"")</f>
        <v/>
      </c>
      <c r="I87" s="26" t="str">
        <f aca="false">IF(K87 = "-", J87 * 2,"")</f>
        <v/>
      </c>
      <c r="J87" s="26"/>
      <c r="L87" s="9"/>
      <c r="N87" s="0" t="n">
        <f aca="false">IF(K87="-",J87,0)</f>
        <v>0</v>
      </c>
      <c r="P87" s="0" t="n">
        <f aca="true">IF(K87 = "-", 0, INDIRECT("P" &amp; ROW() - 1) + E87)</f>
        <v>0</v>
      </c>
      <c r="Q87" s="0" t="n">
        <f aca="true">IF(K87 = "-", INDIRECT("C" &amp; ROW() - 1),0)</f>
        <v>0</v>
      </c>
      <c r="R87" s="27"/>
    </row>
    <row r="88" customFormat="false" ht="13.8" hidden="false" customHeight="false" outlineLevel="0" collapsed="false">
      <c r="A88" s="0" t="str">
        <f aca="true">IF(K88="", "", IF(K88="-", "", 1 + SUM(INDIRECT(ADDRESS(2,COLUMN(N88)) &amp; ":" &amp; ADDRESS(ROW(),COLUMN(N88))))))</f>
        <v/>
      </c>
      <c r="B88" s="24" t="str">
        <f aca="false">IF(D88="","",VLOOKUP(D88,SKU!$A$1:$B$150,2,0))</f>
        <v/>
      </c>
      <c r="C88" s="24" t="str">
        <f aca="false">IF(D88="","",VLOOKUP(D88,SKU!$A$1:$C$150,3,0) * 2)</f>
        <v/>
      </c>
      <c r="F88" s="25" t="str">
        <f aca="true">IF(K88 = "-", (J88 * Q88 - INDIRECT("P" &amp; ROW() - 1)), "")</f>
        <v/>
      </c>
      <c r="G88" s="26" t="str">
        <f aca="false">IF(K88 = "-", J88 * 2 * 6500,"")</f>
        <v/>
      </c>
      <c r="H88" s="26" t="str">
        <f aca="true">IF(K88 = "-", INDIRECT("C" &amp; ROW() - 1) ,"")</f>
        <v/>
      </c>
      <c r="I88" s="26" t="str">
        <f aca="false">IF(K88 = "-", J88 * 2,"")</f>
        <v/>
      </c>
      <c r="J88" s="26"/>
      <c r="L88" s="9"/>
      <c r="N88" s="0" t="n">
        <f aca="false">IF(K88="-",J88,0)</f>
        <v>0</v>
      </c>
      <c r="P88" s="0" t="n">
        <f aca="true">IF(K88 = "-", 0, INDIRECT("P" &amp; ROW() - 1) + E88)</f>
        <v>0</v>
      </c>
      <c r="Q88" s="0" t="n">
        <f aca="true">IF(K88 = "-", INDIRECT("C" &amp; ROW() - 1),0)</f>
        <v>0</v>
      </c>
      <c r="R88" s="27"/>
    </row>
    <row r="89" customFormat="false" ht="13.8" hidden="false" customHeight="false" outlineLevel="0" collapsed="false">
      <c r="A89" s="0" t="str">
        <f aca="true">IF(K89="", "", IF(K89="-", "", 1 + SUM(INDIRECT(ADDRESS(2,COLUMN(N89)) &amp; ":" &amp; ADDRESS(ROW(),COLUMN(N89))))))</f>
        <v/>
      </c>
      <c r="B89" s="24" t="str">
        <f aca="false">IF(D89="","",VLOOKUP(D89,SKU!$A$1:$B$150,2,0))</f>
        <v/>
      </c>
      <c r="C89" s="24" t="str">
        <f aca="false">IF(D89="","",VLOOKUP(D89,SKU!$A$1:$C$150,3,0) * 2)</f>
        <v/>
      </c>
      <c r="F89" s="25" t="str">
        <f aca="true">IF(K89 = "-", (J89 * Q89 - INDIRECT("P" &amp; ROW() - 1)), "")</f>
        <v/>
      </c>
      <c r="G89" s="26" t="str">
        <f aca="false">IF(K89 = "-", J89 * 2 * 6500,"")</f>
        <v/>
      </c>
      <c r="H89" s="26" t="str">
        <f aca="true">IF(K89 = "-", INDIRECT("C" &amp; ROW() - 1) ,"")</f>
        <v/>
      </c>
      <c r="I89" s="26" t="str">
        <f aca="false">IF(K89 = "-", J89 * 2,"")</f>
        <v/>
      </c>
      <c r="J89" s="26"/>
      <c r="L89" s="9"/>
      <c r="N89" s="0" t="n">
        <f aca="false">IF(K89="-",J89,0)</f>
        <v>0</v>
      </c>
      <c r="P89" s="0" t="n">
        <f aca="true">IF(K89 = "-", 0, INDIRECT("P" &amp; ROW() - 1) + E89)</f>
        <v>0</v>
      </c>
      <c r="Q89" s="0" t="n">
        <f aca="true">IF(K89 = "-", INDIRECT("C" &amp; ROW() - 1),0)</f>
        <v>0</v>
      </c>
      <c r="R89" s="27"/>
    </row>
    <row r="90" customFormat="false" ht="13.8" hidden="false" customHeight="false" outlineLevel="0" collapsed="false">
      <c r="A90" s="0" t="str">
        <f aca="true">IF(K90="", "", IF(K90="-", "", 1 + SUM(INDIRECT(ADDRESS(2,COLUMN(N90)) &amp; ":" &amp; ADDRESS(ROW(),COLUMN(N90))))))</f>
        <v/>
      </c>
      <c r="B90" s="24" t="str">
        <f aca="false">IF(D90="","",VLOOKUP(D90,SKU!$A$1:$B$150,2,0))</f>
        <v/>
      </c>
      <c r="C90" s="24" t="str">
        <f aca="false">IF(D90="","",VLOOKUP(D90,SKU!$A$1:$C$150,3,0) * 2)</f>
        <v/>
      </c>
      <c r="F90" s="25" t="str">
        <f aca="true">IF(K90 = "-", (J90 * Q90 - INDIRECT("P" &amp; ROW() - 1)), "")</f>
        <v/>
      </c>
      <c r="G90" s="26" t="str">
        <f aca="false">IF(K90 = "-", J90 * 2 * 6500,"")</f>
        <v/>
      </c>
      <c r="H90" s="26" t="str">
        <f aca="true">IF(K90 = "-", INDIRECT("C" &amp; ROW() - 1) ,"")</f>
        <v/>
      </c>
      <c r="I90" s="26" t="str">
        <f aca="false">IF(K90 = "-", J90 * 2,"")</f>
        <v/>
      </c>
      <c r="J90" s="26"/>
      <c r="L90" s="9"/>
      <c r="N90" s="0" t="n">
        <f aca="false">IF(K90="-",J90,0)</f>
        <v>0</v>
      </c>
      <c r="P90" s="0" t="n">
        <f aca="true">IF(K90 = "-", 0, INDIRECT("P" &amp; ROW() - 1) + E90)</f>
        <v>0</v>
      </c>
      <c r="Q90" s="0" t="n">
        <f aca="true">IF(K90 = "-", INDIRECT("C" &amp; ROW() - 1),0)</f>
        <v>0</v>
      </c>
      <c r="R90" s="27"/>
    </row>
    <row r="91" customFormat="false" ht="13.8" hidden="false" customHeight="false" outlineLevel="0" collapsed="false">
      <c r="A91" s="0" t="str">
        <f aca="true">IF(K91="", "", IF(K91="-", "", 1 + SUM(INDIRECT(ADDRESS(2,COLUMN(N91)) &amp; ":" &amp; ADDRESS(ROW(),COLUMN(N91))))))</f>
        <v/>
      </c>
      <c r="B91" s="24" t="str">
        <f aca="false">IF(D91="","",VLOOKUP(D91,SKU!$A$1:$B$150,2,0))</f>
        <v/>
      </c>
      <c r="C91" s="24" t="str">
        <f aca="false">IF(D91="","",VLOOKUP(D91,SKU!$A$1:$C$150,3,0) * 2)</f>
        <v/>
      </c>
      <c r="F91" s="25" t="str">
        <f aca="true">IF(K91 = "-", (J91 * Q91 - INDIRECT("P" &amp; ROW() - 1)), "")</f>
        <v/>
      </c>
      <c r="G91" s="26" t="str">
        <f aca="false">IF(K91 = "-", J91 * 2 * 6500,"")</f>
        <v/>
      </c>
      <c r="H91" s="26" t="str">
        <f aca="true">IF(K91 = "-", INDIRECT("C" &amp; ROW() - 1) ,"")</f>
        <v/>
      </c>
      <c r="I91" s="26" t="str">
        <f aca="false">IF(K91 = "-", J91 * 2,"")</f>
        <v/>
      </c>
      <c r="J91" s="26"/>
      <c r="L91" s="9"/>
      <c r="N91" s="0" t="n">
        <f aca="false">IF(K91="-",J91,0)</f>
        <v>0</v>
      </c>
      <c r="P91" s="0" t="n">
        <f aca="true">IF(K91 = "-", 0, INDIRECT("P" &amp; ROW() - 1) + E91)</f>
        <v>0</v>
      </c>
      <c r="Q91" s="0" t="n">
        <f aca="true">IF(K91 = "-", INDIRECT("C" &amp; ROW() - 1),0)</f>
        <v>0</v>
      </c>
      <c r="R91" s="27"/>
    </row>
    <row r="92" customFormat="false" ht="13.8" hidden="false" customHeight="false" outlineLevel="0" collapsed="false">
      <c r="A92" s="0" t="str">
        <f aca="true">IF(K92="", "", IF(K92="-", "", 1 + SUM(INDIRECT(ADDRESS(2,COLUMN(N92)) &amp; ":" &amp; ADDRESS(ROW(),COLUMN(N92))))))</f>
        <v/>
      </c>
      <c r="B92" s="24" t="str">
        <f aca="false">IF(D92="","",VLOOKUP(D92,SKU!$A$1:$B$150,2,0))</f>
        <v/>
      </c>
      <c r="C92" s="24" t="str">
        <f aca="false">IF(D92="","",VLOOKUP(D92,SKU!$A$1:$C$150,3,0) * 2)</f>
        <v/>
      </c>
      <c r="F92" s="25" t="str">
        <f aca="true">IF(K92 = "-", (J92 * Q92 - INDIRECT("P" &amp; ROW() - 1)), "")</f>
        <v/>
      </c>
      <c r="G92" s="26" t="str">
        <f aca="false">IF(K92 = "-", J92 * 2 * 6500,"")</f>
        <v/>
      </c>
      <c r="H92" s="26" t="str">
        <f aca="true">IF(K92 = "-", INDIRECT("C" &amp; ROW() - 1) ,"")</f>
        <v/>
      </c>
      <c r="I92" s="26" t="str">
        <f aca="false">IF(K92 = "-", J92 * 2,"")</f>
        <v/>
      </c>
      <c r="J92" s="26"/>
      <c r="L92" s="9"/>
      <c r="N92" s="0" t="n">
        <f aca="false">IF(K92="-",J92,0)</f>
        <v>0</v>
      </c>
      <c r="P92" s="0" t="n">
        <f aca="true">IF(K92 = "-", 0, INDIRECT("P" &amp; ROW() - 1) + E92)</f>
        <v>0</v>
      </c>
      <c r="Q92" s="0" t="n">
        <f aca="true">IF(K92 = "-", INDIRECT("C" &amp; ROW() - 1),0)</f>
        <v>0</v>
      </c>
      <c r="R92" s="27"/>
    </row>
    <row r="93" customFormat="false" ht="13.8" hidden="false" customHeight="false" outlineLevel="0" collapsed="false">
      <c r="A93" s="0" t="str">
        <f aca="true">IF(K93="", "", IF(K93="-", "", 1 + SUM(INDIRECT(ADDRESS(2,COLUMN(N93)) &amp; ":" &amp; ADDRESS(ROW(),COLUMN(N93))))))</f>
        <v/>
      </c>
      <c r="B93" s="24" t="str">
        <f aca="false">IF(D93="","",VLOOKUP(D93,SKU!$A$1:$B$150,2,0))</f>
        <v/>
      </c>
      <c r="C93" s="24" t="str">
        <f aca="false">IF(D93="","",VLOOKUP(D93,SKU!$A$1:$C$150,3,0) * 2)</f>
        <v/>
      </c>
      <c r="F93" s="25" t="str">
        <f aca="true">IF(K93 = "-", (J93 * Q93 - INDIRECT("P" &amp; ROW() - 1)), "")</f>
        <v/>
      </c>
      <c r="G93" s="26" t="str">
        <f aca="false">IF(K93 = "-", J93 * 2 * 6500,"")</f>
        <v/>
      </c>
      <c r="H93" s="26" t="str">
        <f aca="true">IF(K93 = "-", INDIRECT("C" &amp; ROW() - 1) ,"")</f>
        <v/>
      </c>
      <c r="I93" s="26" t="str">
        <f aca="false">IF(K93 = "-", J93 * 2,"")</f>
        <v/>
      </c>
      <c r="J93" s="26"/>
      <c r="L93" s="9"/>
      <c r="N93" s="0" t="n">
        <f aca="false">IF(K93="-",J93,0)</f>
        <v>0</v>
      </c>
      <c r="P93" s="0" t="n">
        <f aca="true">IF(K93 = "-", 0, INDIRECT("P" &amp; ROW() - 1) + E93)</f>
        <v>0</v>
      </c>
      <c r="Q93" s="0" t="n">
        <f aca="true">IF(K93 = "-", INDIRECT("C" &amp; ROW() - 1),0)</f>
        <v>0</v>
      </c>
      <c r="R93" s="27"/>
    </row>
    <row r="94" customFormat="false" ht="13.8" hidden="false" customHeight="false" outlineLevel="0" collapsed="false">
      <c r="A94" s="0" t="str">
        <f aca="true">IF(K94="", "", IF(K94="-", "", 1 + SUM(INDIRECT(ADDRESS(2,COLUMN(N94)) &amp; ":" &amp; ADDRESS(ROW(),COLUMN(N94))))))</f>
        <v/>
      </c>
      <c r="B94" s="24" t="str">
        <f aca="false">IF(D94="","",VLOOKUP(D94,SKU!$A$1:$B$150,2,0))</f>
        <v/>
      </c>
      <c r="C94" s="24" t="str">
        <f aca="false">IF(D94="","",VLOOKUP(D94,SKU!$A$1:$C$150,3,0) * 2)</f>
        <v/>
      </c>
      <c r="F94" s="25" t="str">
        <f aca="true">IF(K94 = "-", (J94 * Q94 - INDIRECT("P" &amp; ROW() - 1)), "")</f>
        <v/>
      </c>
      <c r="G94" s="26" t="str">
        <f aca="false">IF(K94 = "-", J94 * 2 * 6500,"")</f>
        <v/>
      </c>
      <c r="H94" s="26" t="str">
        <f aca="true">IF(K94 = "-", INDIRECT("C" &amp; ROW() - 1) ,"")</f>
        <v/>
      </c>
      <c r="I94" s="26" t="str">
        <f aca="false">IF(K94 = "-", J94 * 2,"")</f>
        <v/>
      </c>
      <c r="J94" s="26"/>
      <c r="L94" s="9"/>
      <c r="N94" s="0" t="n">
        <f aca="false">IF(K94="-",J94,0)</f>
        <v>0</v>
      </c>
      <c r="P94" s="0" t="n">
        <f aca="true">IF(K94 = "-", 0, INDIRECT("P" &amp; ROW() - 1) + E94)</f>
        <v>0</v>
      </c>
      <c r="Q94" s="0" t="n">
        <f aca="true">IF(K94 = "-", INDIRECT("C" &amp; ROW() - 1),0)</f>
        <v>0</v>
      </c>
      <c r="R94" s="27"/>
    </row>
    <row r="95" customFormat="false" ht="13.8" hidden="false" customHeight="false" outlineLevel="0" collapsed="false">
      <c r="A95" s="0" t="str">
        <f aca="true">IF(K95="", "", IF(K95="-", "", 1 + SUM(INDIRECT(ADDRESS(2,COLUMN(N95)) &amp; ":" &amp; ADDRESS(ROW(),COLUMN(N95))))))</f>
        <v/>
      </c>
      <c r="B95" s="24" t="str">
        <f aca="false">IF(D95="","",VLOOKUP(D95,SKU!$A$1:$B$150,2,0))</f>
        <v/>
      </c>
      <c r="C95" s="24" t="str">
        <f aca="false">IF(D95="","",VLOOKUP(D95,SKU!$A$1:$C$150,3,0) * 2)</f>
        <v/>
      </c>
      <c r="F95" s="25" t="str">
        <f aca="true">IF(K95 = "-", (J95 * Q95 - INDIRECT("P" &amp; ROW() - 1)), "")</f>
        <v/>
      </c>
      <c r="G95" s="26" t="str">
        <f aca="false">IF(K95 = "-", J95 * 2 * 6500,"")</f>
        <v/>
      </c>
      <c r="H95" s="26" t="str">
        <f aca="true">IF(K95 = "-", INDIRECT("C" &amp; ROW() - 1) ,"")</f>
        <v/>
      </c>
      <c r="I95" s="26" t="str">
        <f aca="false">IF(K95 = "-", J95 * 2,"")</f>
        <v/>
      </c>
      <c r="J95" s="26"/>
      <c r="L95" s="9"/>
      <c r="N95" s="0" t="n">
        <f aca="false">IF(K95="-",J95,0)</f>
        <v>0</v>
      </c>
      <c r="P95" s="0" t="n">
        <f aca="true">IF(K95 = "-", 0, INDIRECT("P" &amp; ROW() - 1) + E95)</f>
        <v>0</v>
      </c>
      <c r="Q95" s="0" t="n">
        <f aca="true">IF(K95 = "-", INDIRECT("C" &amp; ROW() - 1),0)</f>
        <v>0</v>
      </c>
      <c r="R95" s="27"/>
    </row>
    <row r="96" customFormat="false" ht="13.8" hidden="false" customHeight="false" outlineLevel="0" collapsed="false">
      <c r="A96" s="0" t="str">
        <f aca="true">IF(K96="", "", IF(K96="-", "", 1 + SUM(INDIRECT(ADDRESS(2,COLUMN(N96)) &amp; ":" &amp; ADDRESS(ROW(),COLUMN(N96))))))</f>
        <v/>
      </c>
      <c r="B96" s="24" t="str">
        <f aca="false">IF(D96="","",VLOOKUP(D96,SKU!$A$1:$B$150,2,0))</f>
        <v/>
      </c>
      <c r="C96" s="24" t="str">
        <f aca="false">IF(D96="","",VLOOKUP(D96,SKU!$A$1:$C$150,3,0) * 2)</f>
        <v/>
      </c>
      <c r="F96" s="25" t="str">
        <f aca="true">IF(K96 = "-", (J96 * Q96 - INDIRECT("P" &amp; ROW() - 1)), "")</f>
        <v/>
      </c>
      <c r="G96" s="26" t="str">
        <f aca="false">IF(K96 = "-", J96 * 2 * 6500,"")</f>
        <v/>
      </c>
      <c r="H96" s="26" t="str">
        <f aca="true">IF(K96 = "-", INDIRECT("C" &amp; ROW() - 1) ,"")</f>
        <v/>
      </c>
      <c r="I96" s="26" t="str">
        <f aca="false">IF(K96 = "-", J96 * 2,"")</f>
        <v/>
      </c>
      <c r="J96" s="26"/>
      <c r="L96" s="9"/>
      <c r="N96" s="0" t="n">
        <f aca="false">IF(K96="-",J96,0)</f>
        <v>0</v>
      </c>
      <c r="P96" s="0" t="n">
        <f aca="true">IF(K96 = "-", 0, INDIRECT("P" &amp; ROW() - 1) + E96)</f>
        <v>0</v>
      </c>
      <c r="Q96" s="0" t="n">
        <f aca="true">IF(K96 = "-", INDIRECT("C" &amp; ROW() - 1),0)</f>
        <v>0</v>
      </c>
      <c r="R96" s="27"/>
    </row>
    <row r="97" customFormat="false" ht="13.8" hidden="false" customHeight="false" outlineLevel="0" collapsed="false">
      <c r="A97" s="0" t="str">
        <f aca="true">IF(K97="", "", IF(K97="-", "", 1 + SUM(INDIRECT(ADDRESS(2,COLUMN(N97)) &amp; ":" &amp; ADDRESS(ROW(),COLUMN(N97))))))</f>
        <v/>
      </c>
      <c r="B97" s="24" t="str">
        <f aca="false">IF(D97="","",VLOOKUP(D97,SKU!$A$1:$B$150,2,0))</f>
        <v/>
      </c>
      <c r="C97" s="24" t="str">
        <f aca="false">IF(D97="","",VLOOKUP(D97,SKU!$A$1:$C$150,3,0) * 2)</f>
        <v/>
      </c>
      <c r="F97" s="25" t="str">
        <f aca="true">IF(K97 = "-", (J97 * Q97 - INDIRECT("P" &amp; ROW() - 1)), "")</f>
        <v/>
      </c>
      <c r="G97" s="26" t="str">
        <f aca="false">IF(K97 = "-", J97 * 2 * 6500,"")</f>
        <v/>
      </c>
      <c r="H97" s="26" t="str">
        <f aca="true">IF(K97 = "-", INDIRECT("C" &amp; ROW() - 1) ,"")</f>
        <v/>
      </c>
      <c r="I97" s="26" t="str">
        <f aca="false">IF(K97 = "-", J97 * 2,"")</f>
        <v/>
      </c>
      <c r="J97" s="26"/>
      <c r="L97" s="9"/>
      <c r="N97" s="0" t="n">
        <f aca="false">IF(K97="-",J97,0)</f>
        <v>0</v>
      </c>
      <c r="P97" s="0" t="n">
        <f aca="true">IF(K97 = "-", 0, INDIRECT("P" &amp; ROW() - 1) + E97)</f>
        <v>0</v>
      </c>
      <c r="Q97" s="0" t="n">
        <f aca="true">IF(K97 = "-", INDIRECT("C" &amp; ROW() - 1),0)</f>
        <v>0</v>
      </c>
      <c r="R97" s="27"/>
    </row>
    <row r="98" customFormat="false" ht="13.8" hidden="false" customHeight="false" outlineLevel="0" collapsed="false">
      <c r="A98" s="0" t="str">
        <f aca="true">IF(K98="", "", IF(K98="-", "", 1 + SUM(INDIRECT(ADDRESS(2,COLUMN(N98)) &amp; ":" &amp; ADDRESS(ROW(),COLUMN(N98))))))</f>
        <v/>
      </c>
      <c r="B98" s="24" t="str">
        <f aca="false">IF(D98="","",VLOOKUP(D98,SKU!$A$1:$B$150,2,0))</f>
        <v/>
      </c>
      <c r="C98" s="24" t="str">
        <f aca="false">IF(D98="","",VLOOKUP(D98,SKU!$A$1:$C$150,3,0) * 2)</f>
        <v/>
      </c>
      <c r="F98" s="25" t="str">
        <f aca="true">IF(K98 = "-", (J98 * Q98 - INDIRECT("P" &amp; ROW() - 1)), "")</f>
        <v/>
      </c>
      <c r="G98" s="26" t="str">
        <f aca="false">IF(K98 = "-", J98 * 2 * 6500,"")</f>
        <v/>
      </c>
      <c r="H98" s="26" t="str">
        <f aca="true">IF(K98 = "-", INDIRECT("C" &amp; ROW() - 1) ,"")</f>
        <v/>
      </c>
      <c r="I98" s="26" t="str">
        <f aca="false">IF(K98 = "-", J98 * 2,"")</f>
        <v/>
      </c>
      <c r="J98" s="26"/>
      <c r="L98" s="9"/>
      <c r="N98" s="0" t="n">
        <f aca="false">IF(K98="-",J98,0)</f>
        <v>0</v>
      </c>
      <c r="P98" s="0" t="n">
        <f aca="true">IF(K98 = "-", 0, INDIRECT("P" &amp; ROW() - 1) + E98)</f>
        <v>0</v>
      </c>
      <c r="Q98" s="0" t="n">
        <f aca="true">IF(K98 = "-", INDIRECT("C" &amp; ROW() - 1),0)</f>
        <v>0</v>
      </c>
      <c r="R98" s="27"/>
    </row>
    <row r="99" customFormat="false" ht="13.8" hidden="false" customHeight="false" outlineLevel="0" collapsed="false">
      <c r="A99" s="0" t="str">
        <f aca="true">IF(K99="", "", IF(K99="-", "", 1 + SUM(INDIRECT(ADDRESS(2,COLUMN(N99)) &amp; ":" &amp; ADDRESS(ROW(),COLUMN(N99))))))</f>
        <v/>
      </c>
      <c r="B99" s="24" t="str">
        <f aca="false">IF(D99="","",VLOOKUP(D99,SKU!$A$1:$B$150,2,0))</f>
        <v/>
      </c>
      <c r="C99" s="24" t="str">
        <f aca="false">IF(D99="","",VLOOKUP(D99,SKU!$A$1:$C$150,3,0) * 2)</f>
        <v/>
      </c>
      <c r="F99" s="25" t="str">
        <f aca="true">IF(K99 = "-", (J99 * Q99 - INDIRECT("P" &amp; ROW() - 1)), "")</f>
        <v/>
      </c>
      <c r="G99" s="26" t="str">
        <f aca="false">IF(K99 = "-", J99 * 2 * 6500,"")</f>
        <v/>
      </c>
      <c r="H99" s="26" t="str">
        <f aca="true">IF(K99 = "-", INDIRECT("C" &amp; ROW() - 1) ,"")</f>
        <v/>
      </c>
      <c r="I99" s="26" t="str">
        <f aca="false">IF(K99 = "-", J99 * 2,"")</f>
        <v/>
      </c>
      <c r="J99" s="26"/>
      <c r="L99" s="9"/>
      <c r="N99" s="0" t="n">
        <f aca="false">IF(K99="-",J99,0)</f>
        <v>0</v>
      </c>
      <c r="P99" s="0" t="n">
        <f aca="true">IF(K99 = "-", 0, INDIRECT("P" &amp; ROW() - 1) + E99)</f>
        <v>0</v>
      </c>
      <c r="Q99" s="0" t="n">
        <f aca="true">IF(K99 = "-", INDIRECT("C" &amp; ROW() - 1),0)</f>
        <v>0</v>
      </c>
      <c r="R99" s="27"/>
    </row>
    <row r="100" customFormat="false" ht="13.8" hidden="false" customHeight="false" outlineLevel="0" collapsed="false">
      <c r="A100" s="0" t="str">
        <f aca="true">IF(K100="", "", IF(K100="-", "", 1 + SUM(INDIRECT(ADDRESS(2,COLUMN(N100)) &amp; ":" &amp; ADDRESS(ROW(),COLUMN(N100))))))</f>
        <v/>
      </c>
      <c r="B100" s="24" t="str">
        <f aca="false">IF(D100="","",VLOOKUP(D100,SKU!$A$1:$B$150,2,0))</f>
        <v/>
      </c>
      <c r="C100" s="24" t="str">
        <f aca="false">IF(D100="","",VLOOKUP(D100,SKU!$A$1:$C$150,3,0) * 2)</f>
        <v/>
      </c>
      <c r="F100" s="25" t="str">
        <f aca="true">IF(K100 = "-", (J100 * Q100 - INDIRECT("P" &amp; ROW() - 1)), "")</f>
        <v/>
      </c>
      <c r="G100" s="26" t="str">
        <f aca="false">IF(K100 = "-", J100 * 2 * 6500,"")</f>
        <v/>
      </c>
      <c r="H100" s="26" t="str">
        <f aca="true">IF(K100 = "-", INDIRECT("C" &amp; ROW() - 1) ,"")</f>
        <v/>
      </c>
      <c r="I100" s="26" t="str">
        <f aca="false">IF(K100 = "-", J100 * 2,"")</f>
        <v/>
      </c>
      <c r="J100" s="26"/>
      <c r="L100" s="9"/>
      <c r="N100" s="0" t="n">
        <f aca="false">IF(K100="-",J100,0)</f>
        <v>0</v>
      </c>
      <c r="P100" s="0" t="n">
        <f aca="true">IF(K100 = "-", 0, INDIRECT("P" &amp; ROW() - 1) + E100)</f>
        <v>0</v>
      </c>
      <c r="Q100" s="0" t="n">
        <f aca="true">IF(K100 = "-", INDIRECT("C" &amp; ROW() - 1),0)</f>
        <v>0</v>
      </c>
      <c r="R100" s="27"/>
    </row>
    <row r="101" customFormat="false" ht="13.8" hidden="false" customHeight="false" outlineLevel="0" collapsed="false">
      <c r="A101" s="0" t="str">
        <f aca="true">IF(K101="", "", IF(K101="-", "", 1 + SUM(INDIRECT(ADDRESS(2,COLUMN(N101)) &amp; ":" &amp; ADDRESS(ROW(),COLUMN(N101))))))</f>
        <v/>
      </c>
      <c r="B101" s="24" t="str">
        <f aca="false">IF(D101="","",VLOOKUP(D101,SKU!$A$1:$B$150,2,0))</f>
        <v/>
      </c>
      <c r="C101" s="24" t="str">
        <f aca="false">IF(D101="","",VLOOKUP(D101,SKU!$A$1:$C$150,3,0) * 2)</f>
        <v/>
      </c>
      <c r="F101" s="25" t="str">
        <f aca="true">IF(K101 = "-", (J101 * Q101 - INDIRECT("P" &amp; ROW() - 1)), "")</f>
        <v/>
      </c>
      <c r="G101" s="26" t="str">
        <f aca="false">IF(K101 = "-", J101 * 2 * 6500,"")</f>
        <v/>
      </c>
      <c r="H101" s="26" t="str">
        <f aca="true">IF(K101 = "-", INDIRECT("C" &amp; ROW() - 1) ,"")</f>
        <v/>
      </c>
      <c r="I101" s="26" t="str">
        <f aca="false">IF(K101 = "-", J101 * 2,"")</f>
        <v/>
      </c>
      <c r="J101" s="26"/>
      <c r="L101" s="9"/>
      <c r="N101" s="0" t="n">
        <f aca="false">IF(K101="-",J101,0)</f>
        <v>0</v>
      </c>
      <c r="P101" s="0" t="n">
        <f aca="true">IF(K101 = "-", 0, INDIRECT("P" &amp; ROW() - 1) + E101)</f>
        <v>0</v>
      </c>
      <c r="Q101" s="0" t="n">
        <f aca="true">IF(K101 = "-", INDIRECT("C" &amp; ROW() - 1),0)</f>
        <v>0</v>
      </c>
      <c r="R101" s="27"/>
    </row>
    <row r="102" customFormat="false" ht="13.8" hidden="false" customHeight="false" outlineLevel="0" collapsed="false">
      <c r="A102" s="0" t="str">
        <f aca="true">IF(K102="", "", IF(K102="-", "", 1 + SUM(INDIRECT(ADDRESS(2,COLUMN(N102)) &amp; ":" &amp; ADDRESS(ROW(),COLUMN(N102))))))</f>
        <v/>
      </c>
      <c r="B102" s="24" t="str">
        <f aca="false">IF(D102="","",VLOOKUP(D102,SKU!$A$1:$B$150,2,0))</f>
        <v/>
      </c>
      <c r="C102" s="24" t="str">
        <f aca="false">IF(D102="","",VLOOKUP(D102,SKU!$A$1:$C$150,3,0) * 2)</f>
        <v/>
      </c>
      <c r="F102" s="25" t="str">
        <f aca="true">IF(K102 = "-", (J102 * Q102 - INDIRECT("P" &amp; ROW() - 1)), "")</f>
        <v/>
      </c>
      <c r="G102" s="26" t="str">
        <f aca="false">IF(K102 = "-", J102 * 2 * 6500,"")</f>
        <v/>
      </c>
      <c r="H102" s="26" t="str">
        <f aca="true">IF(K102 = "-", INDIRECT("C" &amp; ROW() - 1) ,"")</f>
        <v/>
      </c>
      <c r="I102" s="26" t="str">
        <f aca="false">IF(K102 = "-", J102 * 2,"")</f>
        <v/>
      </c>
      <c r="J102" s="26"/>
      <c r="L102" s="9"/>
      <c r="N102" s="0" t="n">
        <f aca="false">IF(K102="-",J102,0)</f>
        <v>0</v>
      </c>
      <c r="P102" s="0" t="n">
        <f aca="true">IF(K102 = "-", 0, INDIRECT("P" &amp; ROW() - 1) + E102)</f>
        <v>0</v>
      </c>
      <c r="Q102" s="0" t="n">
        <f aca="true">IF(K102 = "-", INDIRECT("C" &amp; ROW() - 1),0)</f>
        <v>0</v>
      </c>
      <c r="R102" s="27"/>
    </row>
    <row r="103" customFormat="false" ht="13.8" hidden="false" customHeight="false" outlineLevel="0" collapsed="false">
      <c r="A103" s="0" t="str">
        <f aca="true">IF(K103="", "", IF(K103="-", "", 1 + SUM(INDIRECT(ADDRESS(2,COLUMN(N103)) &amp; ":" &amp; ADDRESS(ROW(),COLUMN(N103))))))</f>
        <v/>
      </c>
      <c r="B103" s="24" t="str">
        <f aca="false">IF(D103="","",VLOOKUP(D103,SKU!$A$1:$B$150,2,0))</f>
        <v/>
      </c>
      <c r="C103" s="24" t="str">
        <f aca="false">IF(D103="","",VLOOKUP(D103,SKU!$A$1:$C$150,3,0) * 2)</f>
        <v/>
      </c>
      <c r="F103" s="25" t="str">
        <f aca="true">IF(K103 = "-", (J103 * Q103 - INDIRECT("P" &amp; ROW() - 1)), "")</f>
        <v/>
      </c>
      <c r="G103" s="26" t="str">
        <f aca="false">IF(K103 = "-", J103 * 2 * 6500,"")</f>
        <v/>
      </c>
      <c r="H103" s="26" t="str">
        <f aca="true">IF(K103 = "-", INDIRECT("C" &amp; ROW() - 1) ,"")</f>
        <v/>
      </c>
      <c r="I103" s="26" t="str">
        <f aca="false">IF(K103 = "-", J103 * 2,"")</f>
        <v/>
      </c>
      <c r="J103" s="26"/>
      <c r="L103" s="9"/>
      <c r="N103" s="0" t="n">
        <f aca="false">IF(K103="-",J103,0)</f>
        <v>0</v>
      </c>
      <c r="P103" s="0" t="n">
        <f aca="true">IF(K103 = "-", 0, INDIRECT("P" &amp; ROW() - 1) + E103)</f>
        <v>0</v>
      </c>
      <c r="Q103" s="0" t="n">
        <f aca="true">IF(K103 = "-", INDIRECT("C" &amp; ROW() - 1),0)</f>
        <v>0</v>
      </c>
      <c r="R103" s="27"/>
    </row>
    <row r="104" customFormat="false" ht="13.8" hidden="false" customHeight="false" outlineLevel="0" collapsed="false">
      <c r="A104" s="0" t="str">
        <f aca="true">IF(K104="", "", IF(K104="-", "", 1 + SUM(INDIRECT(ADDRESS(2,COLUMN(N104)) &amp; ":" &amp; ADDRESS(ROW(),COLUMN(N104))))))</f>
        <v/>
      </c>
      <c r="B104" s="24" t="str">
        <f aca="false">IF(D104="","",VLOOKUP(D104,SKU!$A$1:$B$150,2,0))</f>
        <v/>
      </c>
      <c r="C104" s="24" t="str">
        <f aca="false">IF(D104="","",VLOOKUP(D104,SKU!$A$1:$C$150,3,0) * 2)</f>
        <v/>
      </c>
      <c r="F104" s="25" t="str">
        <f aca="true">IF(K104 = "-", (J104 * Q104 - INDIRECT("P" &amp; ROW() - 1)), "")</f>
        <v/>
      </c>
      <c r="G104" s="26" t="str">
        <f aca="false">IF(K104 = "-", J104 * 2 * 6500,"")</f>
        <v/>
      </c>
      <c r="H104" s="26" t="str">
        <f aca="true">IF(K104 = "-", INDIRECT("C" &amp; ROW() - 1) ,"")</f>
        <v/>
      </c>
      <c r="I104" s="26" t="str">
        <f aca="false">IF(K104 = "-", J104 * 2,"")</f>
        <v/>
      </c>
      <c r="J104" s="26"/>
      <c r="L104" s="9"/>
      <c r="N104" s="0" t="n">
        <f aca="false">IF(K104="-",J104,0)</f>
        <v>0</v>
      </c>
      <c r="P104" s="0" t="n">
        <f aca="true">IF(K104 = "-", 0, INDIRECT("P" &amp; ROW() - 1) + E104)</f>
        <v>0</v>
      </c>
      <c r="Q104" s="0" t="n">
        <f aca="true">IF(K104 = "-", INDIRECT("C" &amp; ROW() - 1),0)</f>
        <v>0</v>
      </c>
      <c r="R104" s="27"/>
    </row>
    <row r="105" customFormat="false" ht="13.8" hidden="false" customHeight="false" outlineLevel="0" collapsed="false">
      <c r="A105" s="0" t="str">
        <f aca="true">IF(K105="", "", IF(K105="-", "", 1 + SUM(INDIRECT(ADDRESS(2,COLUMN(N105)) &amp; ":" &amp; ADDRESS(ROW(),COLUMN(N105))))))</f>
        <v/>
      </c>
      <c r="B105" s="24" t="str">
        <f aca="false">IF(D105="","",VLOOKUP(D105,SKU!$A$1:$B$150,2,0))</f>
        <v/>
      </c>
      <c r="C105" s="24" t="str">
        <f aca="false">IF(D105="","",VLOOKUP(D105,SKU!$A$1:$C$150,3,0) * 2)</f>
        <v/>
      </c>
      <c r="F105" s="25" t="str">
        <f aca="true">IF(K105 = "-", (J105 * Q105 - INDIRECT("P" &amp; ROW() - 1)), "")</f>
        <v/>
      </c>
      <c r="G105" s="26" t="str">
        <f aca="false">IF(K105 = "-", J105 * 2 * 6500,"")</f>
        <v/>
      </c>
      <c r="H105" s="26" t="str">
        <f aca="true">IF(K105 = "-", INDIRECT("C" &amp; ROW() - 1) ,"")</f>
        <v/>
      </c>
      <c r="I105" s="26" t="str">
        <f aca="false">IF(K105 = "-", J105 * 2,"")</f>
        <v/>
      </c>
      <c r="J105" s="26"/>
      <c r="L105" s="9"/>
      <c r="N105" s="0" t="n">
        <f aca="false">IF(K105="-",J105,0)</f>
        <v>0</v>
      </c>
      <c r="P105" s="0" t="n">
        <f aca="true">IF(K105 = "-", 0, INDIRECT("P" &amp; ROW() - 1) + E105)</f>
        <v>0</v>
      </c>
      <c r="Q105" s="0" t="n">
        <f aca="true">IF(K105 = "-", INDIRECT("C" &amp; ROW() - 1),0)</f>
        <v>0</v>
      </c>
      <c r="R105" s="27"/>
    </row>
    <row r="106" customFormat="false" ht="13.8" hidden="false" customHeight="false" outlineLevel="0" collapsed="false">
      <c r="A106" s="0" t="str">
        <f aca="true">IF(K106="", "", IF(K106="-", "", 1 + SUM(INDIRECT(ADDRESS(2,COLUMN(N106)) &amp; ":" &amp; ADDRESS(ROW(),COLUMN(N106))))))</f>
        <v/>
      </c>
      <c r="B106" s="24" t="str">
        <f aca="false">IF(D106="","",VLOOKUP(D106,SKU!$A$1:$B$150,2,0))</f>
        <v/>
      </c>
      <c r="C106" s="24" t="str">
        <f aca="false">IF(D106="","",VLOOKUP(D106,SKU!$A$1:$C$150,3,0) * 2)</f>
        <v/>
      </c>
      <c r="F106" s="25" t="str">
        <f aca="true">IF(K106 = "-", (J106 * Q106 - INDIRECT("P" &amp; ROW() - 1)), "")</f>
        <v/>
      </c>
      <c r="G106" s="26" t="str">
        <f aca="false">IF(K106 = "-", J106 * 2 * 6500,"")</f>
        <v/>
      </c>
      <c r="H106" s="26" t="str">
        <f aca="true">IF(K106 = "-", INDIRECT("C" &amp; ROW() - 1) ,"")</f>
        <v/>
      </c>
      <c r="I106" s="26" t="str">
        <f aca="false">IF(K106 = "-", J106 * 2,"")</f>
        <v/>
      </c>
      <c r="J106" s="26"/>
      <c r="L106" s="9"/>
      <c r="N106" s="0" t="n">
        <f aca="false">IF(K106="-",J106,0)</f>
        <v>0</v>
      </c>
      <c r="P106" s="0" t="n">
        <f aca="true">IF(K106 = "-", 0, INDIRECT("P" &amp; ROW() - 1) + E106)</f>
        <v>0</v>
      </c>
      <c r="Q106" s="0" t="n">
        <f aca="true">IF(K106 = "-", INDIRECT("C" &amp; ROW() - 1),0)</f>
        <v>0</v>
      </c>
      <c r="R106" s="27"/>
    </row>
    <row r="107" customFormat="false" ht="13.8" hidden="false" customHeight="false" outlineLevel="0" collapsed="false">
      <c r="A107" s="0" t="str">
        <f aca="true">IF(K107="", "", IF(K107="-", "", 1 + SUM(INDIRECT(ADDRESS(2,COLUMN(N107)) &amp; ":" &amp; ADDRESS(ROW(),COLUMN(N107))))))</f>
        <v/>
      </c>
      <c r="B107" s="24" t="str">
        <f aca="false">IF(D107="","",VLOOKUP(D107,SKU!$A$1:$B$150,2,0))</f>
        <v/>
      </c>
      <c r="C107" s="24" t="str">
        <f aca="false">IF(D107="","",VLOOKUP(D107,SKU!$A$1:$C$150,3,0) * 2)</f>
        <v/>
      </c>
      <c r="F107" s="25" t="str">
        <f aca="true">IF(K107 = "-", (J107 * Q107 - INDIRECT("P" &amp; ROW() - 1)), "")</f>
        <v/>
      </c>
      <c r="G107" s="26" t="str">
        <f aca="false">IF(K107 = "-", J107 * 2 * 6500,"")</f>
        <v/>
      </c>
      <c r="H107" s="26" t="str">
        <f aca="true">IF(K107 = "-", INDIRECT("C" &amp; ROW() - 1) ,"")</f>
        <v/>
      </c>
      <c r="I107" s="26" t="str">
        <f aca="false">IF(K107 = "-", J107 * 2,"")</f>
        <v/>
      </c>
      <c r="J107" s="26"/>
      <c r="L107" s="9"/>
      <c r="N107" s="0" t="n">
        <f aca="false">IF(K107="-",J107,0)</f>
        <v>0</v>
      </c>
      <c r="P107" s="0" t="n">
        <f aca="true">IF(K107 = "-", 0, INDIRECT("P" &amp; ROW() - 1) + E107)</f>
        <v>0</v>
      </c>
      <c r="Q107" s="0" t="n">
        <f aca="true">IF(K107 = "-", INDIRECT("C" &amp; ROW() - 1),0)</f>
        <v>0</v>
      </c>
      <c r="R107" s="27"/>
    </row>
    <row r="108" customFormat="false" ht="13.8" hidden="false" customHeight="false" outlineLevel="0" collapsed="false">
      <c r="A108" s="0" t="str">
        <f aca="true">IF(K108="", "", IF(K108="-", "", 1 + SUM(INDIRECT(ADDRESS(2,COLUMN(N108)) &amp; ":" &amp; ADDRESS(ROW(),COLUMN(N108))))))</f>
        <v/>
      </c>
      <c r="B108" s="24" t="str">
        <f aca="false">IF(D108="","",VLOOKUP(D108,SKU!$A$1:$B$150,2,0))</f>
        <v/>
      </c>
      <c r="C108" s="24" t="str">
        <f aca="false">IF(D108="","",VLOOKUP(D108,SKU!$A$1:$C$150,3,0) * 2)</f>
        <v/>
      </c>
      <c r="F108" s="25" t="str">
        <f aca="true">IF(K108 = "-", (J108 * Q108 - INDIRECT("P" &amp; ROW() - 1)), "")</f>
        <v/>
      </c>
      <c r="G108" s="26" t="str">
        <f aca="false">IF(K108 = "-", J108 * 2 * 6500,"")</f>
        <v/>
      </c>
      <c r="H108" s="26" t="str">
        <f aca="true">IF(K108 = "-", INDIRECT("C" &amp; ROW() - 1) ,"")</f>
        <v/>
      </c>
      <c r="I108" s="26" t="str">
        <f aca="false">IF(K108 = "-", J108 * 2,"")</f>
        <v/>
      </c>
      <c r="J108" s="26"/>
      <c r="L108" s="9"/>
      <c r="N108" s="0" t="n">
        <f aca="false">IF(K108="-",J108,0)</f>
        <v>0</v>
      </c>
      <c r="P108" s="0" t="n">
        <f aca="true">IF(K108 = "-", 0, INDIRECT("P" &amp; ROW() - 1) + E108)</f>
        <v>0</v>
      </c>
      <c r="Q108" s="0" t="n">
        <f aca="true">IF(K108 = "-", INDIRECT("C" &amp; ROW() - 1),0)</f>
        <v>0</v>
      </c>
      <c r="R108" s="27"/>
    </row>
    <row r="109" customFormat="false" ht="13.8" hidden="false" customHeight="false" outlineLevel="0" collapsed="false">
      <c r="A109" s="0" t="str">
        <f aca="true">IF(K109="", "", IF(K109="-", "", 1 + SUM(INDIRECT(ADDRESS(2,COLUMN(N109)) &amp; ":" &amp; ADDRESS(ROW(),COLUMN(N109))))))</f>
        <v/>
      </c>
      <c r="B109" s="24" t="str">
        <f aca="false">IF(D109="","",VLOOKUP(D109,SKU!$A$1:$B$150,2,0))</f>
        <v/>
      </c>
      <c r="C109" s="24" t="str">
        <f aca="false">IF(D109="","",VLOOKUP(D109,SKU!$A$1:$C$150,3,0) * 2)</f>
        <v/>
      </c>
      <c r="F109" s="25" t="str">
        <f aca="true">IF(K109 = "-", (J109 * Q109 - INDIRECT("P" &amp; ROW() - 1)), "")</f>
        <v/>
      </c>
      <c r="G109" s="26" t="str">
        <f aca="false">IF(K109 = "-", J109 * 2 * 6500,"")</f>
        <v/>
      </c>
      <c r="H109" s="26" t="str">
        <f aca="true">IF(K109 = "-", INDIRECT("C" &amp; ROW() - 1) ,"")</f>
        <v/>
      </c>
      <c r="I109" s="26" t="str">
        <f aca="false">IF(K109 = "-", J109 * 2,"")</f>
        <v/>
      </c>
      <c r="J109" s="26"/>
      <c r="L109" s="9"/>
      <c r="N109" s="0" t="n">
        <f aca="false">IF(K109="-",J109,0)</f>
        <v>0</v>
      </c>
      <c r="P109" s="0" t="n">
        <f aca="true">IF(K109 = "-", 0, INDIRECT("P" &amp; ROW() - 1) + E109)</f>
        <v>0</v>
      </c>
      <c r="Q109" s="0" t="n">
        <f aca="true">IF(K109 = "-", INDIRECT("C" &amp; ROW() - 1),0)</f>
        <v>0</v>
      </c>
      <c r="R109" s="27"/>
    </row>
    <row r="110" customFormat="false" ht="13.8" hidden="false" customHeight="false" outlineLevel="0" collapsed="false">
      <c r="A110" s="0" t="str">
        <f aca="true">IF(K110="", "", IF(K110="-", "", 1 + SUM(INDIRECT(ADDRESS(2,COLUMN(N110)) &amp; ":" &amp; ADDRESS(ROW(),COLUMN(N110))))))</f>
        <v/>
      </c>
      <c r="B110" s="24" t="str">
        <f aca="false">IF(D110="","",VLOOKUP(D110,SKU!$A$1:$B$150,2,0))</f>
        <v/>
      </c>
      <c r="C110" s="24" t="str">
        <f aca="false">IF(D110="","",VLOOKUP(D110,SKU!$A$1:$C$150,3,0) * 2)</f>
        <v/>
      </c>
      <c r="F110" s="25" t="str">
        <f aca="true">IF(K110 = "-", (J110 * Q110 - INDIRECT("P" &amp; ROW() - 1)), "")</f>
        <v/>
      </c>
      <c r="G110" s="26" t="str">
        <f aca="false">IF(K110 = "-", J110 * 2 * 6500,"")</f>
        <v/>
      </c>
      <c r="H110" s="26" t="str">
        <f aca="true">IF(K110 = "-", INDIRECT("C" &amp; ROW() - 1) ,"")</f>
        <v/>
      </c>
      <c r="I110" s="26" t="str">
        <f aca="false">IF(K110 = "-", J110 * 2,"")</f>
        <v/>
      </c>
      <c r="J110" s="26"/>
      <c r="L110" s="9"/>
      <c r="N110" s="0" t="n">
        <f aca="false">IF(K110="-",J110,0)</f>
        <v>0</v>
      </c>
      <c r="P110" s="0" t="n">
        <f aca="true">IF(K110 = "-", 0, INDIRECT("P" &amp; ROW() - 1) + E110)</f>
        <v>0</v>
      </c>
      <c r="Q110" s="0" t="n">
        <f aca="true">IF(K110 = "-", INDIRECT("C" &amp; ROW() - 1),0)</f>
        <v>0</v>
      </c>
      <c r="R110" s="27"/>
    </row>
    <row r="111" customFormat="false" ht="13.8" hidden="false" customHeight="false" outlineLevel="0" collapsed="false">
      <c r="A111" s="0" t="str">
        <f aca="true">IF(K111="", "", IF(K111="-", "", 1 + SUM(INDIRECT(ADDRESS(2,COLUMN(N111)) &amp; ":" &amp; ADDRESS(ROW(),COLUMN(N111))))))</f>
        <v/>
      </c>
      <c r="B111" s="24" t="str">
        <f aca="false">IF(D111="","",VLOOKUP(D111,SKU!$A$1:$B$150,2,0))</f>
        <v/>
      </c>
      <c r="C111" s="24" t="str">
        <f aca="false">IF(D111="","",VLOOKUP(D111,SKU!$A$1:$C$150,3,0) * 2)</f>
        <v/>
      </c>
      <c r="F111" s="25" t="str">
        <f aca="true">IF(K111 = "-", (J111 * Q111 - INDIRECT("P" &amp; ROW() - 1)), "")</f>
        <v/>
      </c>
      <c r="G111" s="26" t="str">
        <f aca="false">IF(K111 = "-", J111 * 2 * 6500,"")</f>
        <v/>
      </c>
      <c r="H111" s="26" t="str">
        <f aca="true">IF(K111 = "-", INDIRECT("C" &amp; ROW() - 1) ,"")</f>
        <v/>
      </c>
      <c r="I111" s="26" t="str">
        <f aca="false">IF(K111 = "-", J111 * 2,"")</f>
        <v/>
      </c>
      <c r="J111" s="26"/>
      <c r="L111" s="9"/>
      <c r="N111" s="0" t="n">
        <f aca="false">IF(K111="-",J111,0)</f>
        <v>0</v>
      </c>
      <c r="P111" s="0" t="n">
        <f aca="true">IF(K111 = "-", 0, INDIRECT("P" &amp; ROW() - 1) + E111)</f>
        <v>0</v>
      </c>
      <c r="Q111" s="0" t="n">
        <f aca="true">IF(K111 = "-", INDIRECT("C" &amp; ROW() - 1),0)</f>
        <v>0</v>
      </c>
      <c r="R111" s="27"/>
    </row>
    <row r="112" customFormat="false" ht="13.8" hidden="false" customHeight="false" outlineLevel="0" collapsed="false">
      <c r="A112" s="0" t="str">
        <f aca="true">IF(K112="", "", IF(K112="-", "", 1 + SUM(INDIRECT(ADDRESS(2,COLUMN(N112)) &amp; ":" &amp; ADDRESS(ROW(),COLUMN(N112))))))</f>
        <v/>
      </c>
      <c r="B112" s="24" t="str">
        <f aca="false">IF(D112="","",VLOOKUP(D112,SKU!$A$1:$B$150,2,0))</f>
        <v/>
      </c>
      <c r="C112" s="24" t="str">
        <f aca="false">IF(D112="","",VLOOKUP(D112,SKU!$A$1:$C$150,3,0) * 2)</f>
        <v/>
      </c>
      <c r="F112" s="25" t="str">
        <f aca="true">IF(K112 = "-", (J112 * Q112 - INDIRECT("P" &amp; ROW() - 1)), "")</f>
        <v/>
      </c>
      <c r="G112" s="26" t="str">
        <f aca="false">IF(K112 = "-", J112 * 2 * 6500,"")</f>
        <v/>
      </c>
      <c r="H112" s="26" t="str">
        <f aca="true">IF(K112 = "-", INDIRECT("C" &amp; ROW() - 1) ,"")</f>
        <v/>
      </c>
      <c r="I112" s="26" t="str">
        <f aca="false">IF(K112 = "-", J112 * 2,"")</f>
        <v/>
      </c>
      <c r="J112" s="26"/>
      <c r="L112" s="9"/>
      <c r="N112" s="0" t="n">
        <f aca="false">IF(K112="-",J112,0)</f>
        <v>0</v>
      </c>
      <c r="P112" s="0" t="n">
        <f aca="true">IF(K112 = "-", 0, INDIRECT("P" &amp; ROW() - 1) + E112)</f>
        <v>0</v>
      </c>
      <c r="Q112" s="0" t="n">
        <f aca="true">IF(K112 = "-", INDIRECT("C" &amp; ROW() - 1),0)</f>
        <v>0</v>
      </c>
      <c r="R112" s="27"/>
    </row>
    <row r="113" customFormat="false" ht="13.8" hidden="false" customHeight="false" outlineLevel="0" collapsed="false">
      <c r="A113" s="0" t="str">
        <f aca="true">IF(K113="", "", IF(K113="-", "", 1 + SUM(INDIRECT(ADDRESS(2,COLUMN(N113)) &amp; ":" &amp; ADDRESS(ROW(),COLUMN(N113))))))</f>
        <v/>
      </c>
      <c r="B113" s="24" t="str">
        <f aca="false">IF(D113="","",VLOOKUP(D113,SKU!$A$1:$B$150,2,0))</f>
        <v/>
      </c>
      <c r="C113" s="24" t="str">
        <f aca="false">IF(D113="","",VLOOKUP(D113,SKU!$A$1:$C$150,3,0) * 2)</f>
        <v/>
      </c>
      <c r="F113" s="25" t="str">
        <f aca="true">IF(K113 = "-", (J113 * Q113 - INDIRECT("P" &amp; ROW() - 1)), "")</f>
        <v/>
      </c>
      <c r="G113" s="26" t="str">
        <f aca="false">IF(K113 = "-", J113 * 2 * 6500,"")</f>
        <v/>
      </c>
      <c r="H113" s="26" t="str">
        <f aca="true">IF(K113 = "-", INDIRECT("C" &amp; ROW() - 1) ,"")</f>
        <v/>
      </c>
      <c r="I113" s="26" t="str">
        <f aca="false">IF(K113 = "-", J113 * 2,"")</f>
        <v/>
      </c>
      <c r="J113" s="26"/>
      <c r="L113" s="9"/>
      <c r="N113" s="0" t="n">
        <f aca="false">IF(K113="-",J113,0)</f>
        <v>0</v>
      </c>
      <c r="P113" s="0" t="n">
        <f aca="true">IF(K113 = "-", 0, INDIRECT("P" &amp; ROW() - 1) + E113)</f>
        <v>0</v>
      </c>
      <c r="Q113" s="0" t="n">
        <f aca="true">IF(K113 = "-", INDIRECT("C" &amp; ROW() - 1),0)</f>
        <v>0</v>
      </c>
      <c r="R113" s="27"/>
    </row>
    <row r="114" customFormat="false" ht="13.8" hidden="false" customHeight="false" outlineLevel="0" collapsed="false">
      <c r="A114" s="0" t="str">
        <f aca="true">IF(K114="", "", IF(K114="-", "", 1 + SUM(INDIRECT(ADDRESS(2,COLUMN(N114)) &amp; ":" &amp; ADDRESS(ROW(),COLUMN(N114))))))</f>
        <v/>
      </c>
      <c r="B114" s="24" t="str">
        <f aca="false">IF(D114="","",VLOOKUP(D114,SKU!$A$1:$B$150,2,0))</f>
        <v/>
      </c>
      <c r="C114" s="24" t="str">
        <f aca="false">IF(D114="","",VLOOKUP(D114,SKU!$A$1:$C$150,3,0) * 2)</f>
        <v/>
      </c>
      <c r="F114" s="25" t="str">
        <f aca="true">IF(K114 = "-", (J114 * Q114 - INDIRECT("P" &amp; ROW() - 1)), "")</f>
        <v/>
      </c>
      <c r="G114" s="26" t="str">
        <f aca="false">IF(K114 = "-", J114 * 2 * 6500,"")</f>
        <v/>
      </c>
      <c r="H114" s="26" t="str">
        <f aca="true">IF(K114 = "-", INDIRECT("C" &amp; ROW() - 1) ,"")</f>
        <v/>
      </c>
      <c r="I114" s="26" t="str">
        <f aca="false">IF(K114 = "-", J114 * 2,"")</f>
        <v/>
      </c>
      <c r="J114" s="26"/>
      <c r="L114" s="9"/>
      <c r="N114" s="0" t="n">
        <f aca="false">IF(K114="-",J114,0)</f>
        <v>0</v>
      </c>
      <c r="P114" s="0" t="n">
        <f aca="true">IF(K114 = "-", 0, INDIRECT("P" &amp; ROW() - 1) + E114)</f>
        <v>0</v>
      </c>
      <c r="Q114" s="0" t="n">
        <f aca="true">IF(K114 = "-", INDIRECT("C" &amp; ROW() - 1),0)</f>
        <v>0</v>
      </c>
      <c r="R114" s="27"/>
    </row>
    <row r="115" customFormat="false" ht="13.8" hidden="false" customHeight="false" outlineLevel="0" collapsed="false">
      <c r="A115" s="0" t="str">
        <f aca="true">IF(K115="", "", IF(K115="-", "", 1 + SUM(INDIRECT(ADDRESS(2,COLUMN(N115)) &amp; ":" &amp; ADDRESS(ROW(),COLUMN(N115))))))</f>
        <v/>
      </c>
      <c r="B115" s="24" t="str">
        <f aca="false">IF(D115="","",VLOOKUP(D115,SKU!$A$1:$B$150,2,0))</f>
        <v/>
      </c>
      <c r="C115" s="24" t="str">
        <f aca="false">IF(D115="","",VLOOKUP(D115,SKU!$A$1:$C$150,3,0) * 2)</f>
        <v/>
      </c>
      <c r="F115" s="25" t="str">
        <f aca="true">IF(K115 = "-", (J115 * Q115 - INDIRECT("P" &amp; ROW() - 1)), "")</f>
        <v/>
      </c>
      <c r="G115" s="26" t="str">
        <f aca="false">IF(K115 = "-", J115 * 2 * 6500,"")</f>
        <v/>
      </c>
      <c r="H115" s="26" t="str">
        <f aca="true">IF(K115 = "-", INDIRECT("C" &amp; ROW() - 1) ,"")</f>
        <v/>
      </c>
      <c r="I115" s="26" t="str">
        <f aca="false">IF(K115 = "-", J115 * 2,"")</f>
        <v/>
      </c>
      <c r="J115" s="26"/>
      <c r="L115" s="9"/>
      <c r="N115" s="0" t="n">
        <f aca="false">IF(K115="-",J115,0)</f>
        <v>0</v>
      </c>
      <c r="P115" s="0" t="n">
        <f aca="true">IF(K115 = "-", 0, INDIRECT("P" &amp; ROW() - 1) + E115)</f>
        <v>0</v>
      </c>
      <c r="Q115" s="0" t="n">
        <f aca="true">IF(K115 = "-", INDIRECT("C" &amp; ROW() - 1),0)</f>
        <v>0</v>
      </c>
      <c r="R115" s="27"/>
    </row>
    <row r="116" customFormat="false" ht="13.8" hidden="false" customHeight="false" outlineLevel="0" collapsed="false">
      <c r="A116" s="0" t="str">
        <f aca="true">IF(K116="", "", IF(K116="-", "", 1 + SUM(INDIRECT(ADDRESS(2,COLUMN(N116)) &amp; ":" &amp; ADDRESS(ROW(),COLUMN(N116))))))</f>
        <v/>
      </c>
      <c r="B116" s="24" t="str">
        <f aca="false">IF(D116="","",VLOOKUP(D116,SKU!$A$1:$B$150,2,0))</f>
        <v/>
      </c>
      <c r="C116" s="24" t="str">
        <f aca="false">IF(D116="","",VLOOKUP(D116,SKU!$A$1:$C$150,3,0) * 2)</f>
        <v/>
      </c>
      <c r="F116" s="25" t="str">
        <f aca="true">IF(K116 = "-", (J116 * Q116 - INDIRECT("P" &amp; ROW() - 1)), "")</f>
        <v/>
      </c>
      <c r="G116" s="26" t="str">
        <f aca="false">IF(K116 = "-", J116 * 2 * 6500,"")</f>
        <v/>
      </c>
      <c r="H116" s="26" t="str">
        <f aca="true">IF(K116 = "-", INDIRECT("C" &amp; ROW() - 1) ,"")</f>
        <v/>
      </c>
      <c r="I116" s="26" t="str">
        <f aca="false">IF(K116 = "-", J116 * 2,"")</f>
        <v/>
      </c>
      <c r="J116" s="26"/>
      <c r="L116" s="9"/>
      <c r="N116" s="0" t="n">
        <f aca="false">IF(K116="-",J116,0)</f>
        <v>0</v>
      </c>
      <c r="P116" s="0" t="n">
        <f aca="true">IF(K116 = "-", 0, INDIRECT("P" &amp; ROW() - 1) + E116)</f>
        <v>0</v>
      </c>
      <c r="Q116" s="0" t="n">
        <f aca="true">IF(K116 = "-", INDIRECT("C" &amp; ROW() - 1),0)</f>
        <v>0</v>
      </c>
      <c r="R116" s="27"/>
    </row>
    <row r="117" customFormat="false" ht="13.8" hidden="false" customHeight="false" outlineLevel="0" collapsed="false">
      <c r="A117" s="0" t="str">
        <f aca="true">IF(K117="", "", IF(K117="-", "", 1 + SUM(INDIRECT(ADDRESS(2,COLUMN(N117)) &amp; ":" &amp; ADDRESS(ROW(),COLUMN(N117))))))</f>
        <v/>
      </c>
      <c r="B117" s="24" t="str">
        <f aca="false">IF(D117="","",VLOOKUP(D117,SKU!$A$1:$B$150,2,0))</f>
        <v/>
      </c>
      <c r="C117" s="24" t="str">
        <f aca="false">IF(D117="","",VLOOKUP(D117,SKU!$A$1:$C$150,3,0) * 2)</f>
        <v/>
      </c>
      <c r="F117" s="25" t="str">
        <f aca="true">IF(K117 = "-", (J117 * Q117 - INDIRECT("P" &amp; ROW() - 1)), "")</f>
        <v/>
      </c>
      <c r="G117" s="26" t="str">
        <f aca="false">IF(K117 = "-", J117 * 2 * 6500,"")</f>
        <v/>
      </c>
      <c r="H117" s="26" t="str">
        <f aca="true">IF(K117 = "-", INDIRECT("C" &amp; ROW() - 1) ,"")</f>
        <v/>
      </c>
      <c r="I117" s="26" t="str">
        <f aca="false">IF(K117 = "-", J117 * 2,"")</f>
        <v/>
      </c>
      <c r="J117" s="26"/>
      <c r="L117" s="9"/>
      <c r="N117" s="0" t="n">
        <f aca="false">IF(K117="-",J117,0)</f>
        <v>0</v>
      </c>
      <c r="P117" s="0" t="n">
        <f aca="true">IF(K117 = "-", 0, INDIRECT("P" &amp; ROW() - 1) + E117)</f>
        <v>0</v>
      </c>
      <c r="Q117" s="0" t="n">
        <f aca="true">IF(K117 = "-", INDIRECT("C" &amp; ROW() - 1),0)</f>
        <v>0</v>
      </c>
      <c r="R117" s="27"/>
    </row>
    <row r="118" customFormat="false" ht="13.8" hidden="false" customHeight="false" outlineLevel="0" collapsed="false">
      <c r="A118" s="0" t="str">
        <f aca="true">IF(K118="", "", IF(K118="-", "", 1 + SUM(INDIRECT(ADDRESS(2,COLUMN(N118)) &amp; ":" &amp; ADDRESS(ROW(),COLUMN(N118))))))</f>
        <v/>
      </c>
      <c r="B118" s="24" t="str">
        <f aca="false">IF(D118="","",VLOOKUP(D118,SKU!$A$1:$B$150,2,0))</f>
        <v/>
      </c>
      <c r="C118" s="24" t="str">
        <f aca="false">IF(D118="","",VLOOKUP(D118,SKU!$A$1:$C$150,3,0) * 2)</f>
        <v/>
      </c>
      <c r="F118" s="25" t="str">
        <f aca="true">IF(K118 = "-", (J118 * Q118 - INDIRECT("P" &amp; ROW() - 1)), "")</f>
        <v/>
      </c>
      <c r="G118" s="26" t="str">
        <f aca="false">IF(K118 = "-", J118 * 2 * 6500,"")</f>
        <v/>
      </c>
      <c r="H118" s="26" t="str">
        <f aca="true">IF(K118 = "-", INDIRECT("C" &amp; ROW() - 1) ,"")</f>
        <v/>
      </c>
      <c r="I118" s="26" t="str">
        <f aca="false">IF(K118 = "-", J118 * 2,"")</f>
        <v/>
      </c>
      <c r="J118" s="26"/>
      <c r="L118" s="9"/>
      <c r="N118" s="0" t="n">
        <f aca="false">IF(K118="-",J118,0)</f>
        <v>0</v>
      </c>
      <c r="P118" s="0" t="n">
        <f aca="true">IF(K118 = "-", 0, INDIRECT("P" &amp; ROW() - 1) + E118)</f>
        <v>0</v>
      </c>
      <c r="Q118" s="0" t="n">
        <f aca="true">IF(K118 = "-", INDIRECT("C" &amp; ROW() - 1),0)</f>
        <v>0</v>
      </c>
      <c r="R118" s="27"/>
    </row>
    <row r="119" customFormat="false" ht="13.8" hidden="false" customHeight="false" outlineLevel="0" collapsed="false">
      <c r="A119" s="0" t="str">
        <f aca="true">IF(K119="", "", IF(K119="-", "", 1 + SUM(INDIRECT(ADDRESS(2,COLUMN(N119)) &amp; ":" &amp; ADDRESS(ROW(),COLUMN(N119))))))</f>
        <v/>
      </c>
      <c r="B119" s="24" t="str">
        <f aca="false">IF(D119="","",VLOOKUP(D119,SKU!$A$1:$B$150,2,0))</f>
        <v/>
      </c>
      <c r="C119" s="24" t="str">
        <f aca="false">IF(D119="","",VLOOKUP(D119,SKU!$A$1:$C$150,3,0) * 2)</f>
        <v/>
      </c>
      <c r="F119" s="25" t="str">
        <f aca="true">IF(K119 = "-", (J119 * Q119 - INDIRECT("P" &amp; ROW() - 1)), "")</f>
        <v/>
      </c>
      <c r="G119" s="26" t="str">
        <f aca="false">IF(K119 = "-", J119 * 2 * 6500,"")</f>
        <v/>
      </c>
      <c r="H119" s="26" t="str">
        <f aca="true">IF(K119 = "-", INDIRECT("C" &amp; ROW() - 1) ,"")</f>
        <v/>
      </c>
      <c r="I119" s="26" t="str">
        <f aca="false">IF(K119 = "-", J119 * 2,"")</f>
        <v/>
      </c>
      <c r="J119" s="26"/>
      <c r="L119" s="9"/>
      <c r="N119" s="0" t="n">
        <f aca="false">IF(K119="-",J119,0)</f>
        <v>0</v>
      </c>
      <c r="P119" s="0" t="n">
        <f aca="true">IF(K119 = "-", 0, INDIRECT("P" &amp; ROW() - 1) + E119)</f>
        <v>0</v>
      </c>
      <c r="Q119" s="0" t="n">
        <f aca="true">IF(K119 = "-", INDIRECT("C" &amp; ROW() - 1),0)</f>
        <v>0</v>
      </c>
      <c r="R119" s="27"/>
    </row>
    <row r="120" customFormat="false" ht="13.8" hidden="false" customHeight="false" outlineLevel="0" collapsed="false">
      <c r="A120" s="0" t="str">
        <f aca="true">IF(K120="", "", IF(K120="-", "", 1 + SUM(INDIRECT(ADDRESS(2,COLUMN(N120)) &amp; ":" &amp; ADDRESS(ROW(),COLUMN(N120))))))</f>
        <v/>
      </c>
      <c r="B120" s="24" t="str">
        <f aca="false">IF(D120="","",VLOOKUP(D120,SKU!$A$1:$B$150,2,0))</f>
        <v/>
      </c>
      <c r="C120" s="24" t="str">
        <f aca="false">IF(D120="","",VLOOKUP(D120,SKU!$A$1:$C$150,3,0) * 2)</f>
        <v/>
      </c>
      <c r="F120" s="25" t="str">
        <f aca="true">IF(K120 = "-", (J120 * Q120 - INDIRECT("P" &amp; ROW() - 1)), "")</f>
        <v/>
      </c>
      <c r="G120" s="26" t="str">
        <f aca="false">IF(K120 = "-", J120 * 2 * 6500,"")</f>
        <v/>
      </c>
      <c r="H120" s="26" t="str">
        <f aca="true">IF(K120 = "-", INDIRECT("C" &amp; ROW() - 1) ,"")</f>
        <v/>
      </c>
      <c r="I120" s="26" t="str">
        <f aca="false">IF(K120 = "-", J120 * 2,"")</f>
        <v/>
      </c>
      <c r="J120" s="26"/>
      <c r="L120" s="9"/>
      <c r="N120" s="0" t="n">
        <f aca="false">IF(K120="-",J120,0)</f>
        <v>0</v>
      </c>
      <c r="P120" s="0" t="n">
        <f aca="true">IF(K120 = "-", 0, INDIRECT("P" &amp; ROW() - 1) + E120)</f>
        <v>0</v>
      </c>
      <c r="Q120" s="0" t="n">
        <f aca="true">IF(K120 = "-", INDIRECT("C" &amp; ROW() - 1),0)</f>
        <v>0</v>
      </c>
      <c r="R120" s="27"/>
    </row>
    <row r="121" customFormat="false" ht="13.8" hidden="false" customHeight="false" outlineLevel="0" collapsed="false">
      <c r="A121" s="0" t="str">
        <f aca="true">IF(K121="", "", IF(K121="-", "", 1 + SUM(INDIRECT(ADDRESS(2,COLUMN(N121)) &amp; ":" &amp; ADDRESS(ROW(),COLUMN(N121))))))</f>
        <v/>
      </c>
      <c r="B121" s="24" t="str">
        <f aca="false">IF(D121="","",VLOOKUP(D121,SKU!$A$1:$B$150,2,0))</f>
        <v/>
      </c>
      <c r="C121" s="24" t="str">
        <f aca="false">IF(D121="","",VLOOKUP(D121,SKU!$A$1:$C$150,3,0) * 2)</f>
        <v/>
      </c>
      <c r="F121" s="25" t="str">
        <f aca="true">IF(K121 = "-", (J121 * Q121 - INDIRECT("P" &amp; ROW() - 1)), "")</f>
        <v/>
      </c>
      <c r="G121" s="26" t="str">
        <f aca="false">IF(K121 = "-", J121 * 2 * 6500,"")</f>
        <v/>
      </c>
      <c r="H121" s="26" t="str">
        <f aca="true">IF(K121 = "-", INDIRECT("C" &amp; ROW() - 1) ,"")</f>
        <v/>
      </c>
      <c r="I121" s="26" t="str">
        <f aca="false">IF(K121 = "-", J121 * 2,"")</f>
        <v/>
      </c>
      <c r="J121" s="26"/>
      <c r="L121" s="9"/>
      <c r="N121" s="0" t="n">
        <f aca="false">IF(K121="-",J121,0)</f>
        <v>0</v>
      </c>
      <c r="P121" s="0" t="n">
        <f aca="true">IF(K121 = "-", 0, INDIRECT("P" &amp; ROW() - 1) + E121)</f>
        <v>0</v>
      </c>
      <c r="Q121" s="0" t="n">
        <f aca="true">IF(K121 = "-", INDIRECT("C" &amp; ROW() - 1),0)</f>
        <v>0</v>
      </c>
      <c r="R121" s="27"/>
    </row>
    <row r="122" customFormat="false" ht="13.8" hidden="false" customHeight="false" outlineLevel="0" collapsed="false">
      <c r="A122" s="0" t="str">
        <f aca="true">IF(K122="", "", IF(K122="-", "", 1 + SUM(INDIRECT(ADDRESS(2,COLUMN(N122)) &amp; ":" &amp; ADDRESS(ROW(),COLUMN(N122))))))</f>
        <v/>
      </c>
      <c r="B122" s="24" t="str">
        <f aca="false">IF(D122="","",VLOOKUP(D122,SKU!$A$1:$B$150,2,0))</f>
        <v/>
      </c>
      <c r="C122" s="24" t="str">
        <f aca="false">IF(D122="","",VLOOKUP(D122,SKU!$A$1:$C$150,3,0) * 2)</f>
        <v/>
      </c>
      <c r="F122" s="25" t="str">
        <f aca="true">IF(K122 = "-", (J122 * Q122 - INDIRECT("P" &amp; ROW() - 1)), "")</f>
        <v/>
      </c>
      <c r="G122" s="26" t="str">
        <f aca="false">IF(K122 = "-", J122 * 2 * 6500,"")</f>
        <v/>
      </c>
      <c r="H122" s="26" t="str">
        <f aca="true">IF(K122 = "-", INDIRECT("C" &amp; ROW() - 1) ,"")</f>
        <v/>
      </c>
      <c r="I122" s="26" t="str">
        <f aca="false">IF(K122 = "-", J122 * 2,"")</f>
        <v/>
      </c>
      <c r="J122" s="26"/>
      <c r="L122" s="9"/>
      <c r="N122" s="0" t="n">
        <f aca="false">IF(K122="-",J122,0)</f>
        <v>0</v>
      </c>
      <c r="P122" s="0" t="n">
        <f aca="true">IF(K122 = "-", 0, INDIRECT("P" &amp; ROW() - 1) + E122)</f>
        <v>0</v>
      </c>
      <c r="Q122" s="0" t="n">
        <f aca="true">IF(K122 = "-", INDIRECT("C" &amp; ROW() - 1),0)</f>
        <v>0</v>
      </c>
      <c r="R122" s="27"/>
    </row>
    <row r="123" customFormat="false" ht="13.8" hidden="false" customHeight="false" outlineLevel="0" collapsed="false">
      <c r="A123" s="0" t="str">
        <f aca="true">IF(K123="", "", IF(K123="-", "", 1 + SUM(INDIRECT(ADDRESS(2,COLUMN(N123)) &amp; ":" &amp; ADDRESS(ROW(),COLUMN(N123))))))</f>
        <v/>
      </c>
      <c r="B123" s="24"/>
      <c r="C123" s="24" t="str">
        <f aca="false">IF(D123="","",VLOOKUP(D123,SKU!$A$1:$C$150,3,0) * 2)</f>
        <v/>
      </c>
      <c r="F123" s="25" t="str">
        <f aca="true">IF(K123 = "-", (J123 * Q123 - INDIRECT("P" &amp; ROW() - 1)), "")</f>
        <v/>
      </c>
      <c r="G123" s="26" t="str">
        <f aca="false">IF(K123 = "-", J123 * 2 * 6500,"")</f>
        <v/>
      </c>
      <c r="H123" s="26" t="str">
        <f aca="true">IF(K123 = "-", INDIRECT("C" &amp; ROW() - 1) ,"")</f>
        <v/>
      </c>
      <c r="I123" s="26" t="str">
        <f aca="false">IF(K123 = "-", J123 * 2,"")</f>
        <v/>
      </c>
      <c r="J123" s="26"/>
      <c r="L123" s="9"/>
      <c r="N123" s="0" t="n">
        <f aca="false">IF(K123="-",J123,0)</f>
        <v>0</v>
      </c>
      <c r="P123" s="0" t="n">
        <f aca="true">IF(K123 = "-", 0, INDIRECT("P" &amp; ROW() - 1) + E123)</f>
        <v>0</v>
      </c>
      <c r="Q123" s="0" t="n">
        <f aca="true">IF(K123 = "-", INDIRECT("C" &amp; ROW() - 1),0)</f>
        <v>0</v>
      </c>
      <c r="R123" s="27"/>
    </row>
    <row r="124" customFormat="false" ht="13.8" hidden="false" customHeight="false" outlineLevel="0" collapsed="false">
      <c r="B124" s="24"/>
      <c r="C124" s="24" t="str">
        <f aca="false">IF(D124="","",VLOOKUP(D124,SKU!$A$1:$C$150,3,0) * 2)</f>
        <v/>
      </c>
      <c r="F124" s="25" t="str">
        <f aca="true">IF(K124 = "-", (J124 * Q124 - INDIRECT("P" &amp; ROW() - 1)), "")</f>
        <v/>
      </c>
      <c r="G124" s="26" t="str">
        <f aca="false">IF(K124 = "-", J124 * 2 * 6500,"")</f>
        <v/>
      </c>
      <c r="H124" s="26" t="str">
        <f aca="true">IF(K124 = "-", INDIRECT("C" &amp; ROW() - 1) ,"")</f>
        <v/>
      </c>
      <c r="I124" s="26"/>
      <c r="J124" s="26"/>
      <c r="R124" s="27"/>
    </row>
    <row r="125" customFormat="false" ht="13.8" hidden="false" customHeight="false" outlineLevel="0" collapsed="false">
      <c r="B125" s="24"/>
      <c r="C125" s="24" t="str">
        <f aca="false">IF(D125="","",VLOOKUP(D125,SKU!$A$1:$C$150,3,0) * 2)</f>
        <v/>
      </c>
      <c r="F125" s="25" t="str">
        <f aca="true">IF(K125 = "-", (J125 * Q125 - INDIRECT("P" &amp; ROW() - 1)), "")</f>
        <v/>
      </c>
      <c r="G125" s="26" t="str">
        <f aca="false">IF(K125 = "-", J125 * 2 * 6500,"")</f>
        <v/>
      </c>
      <c r="H125" s="26" t="str">
        <f aca="true">IF(K125 = "-", INDIRECT("C" &amp; ROW() - 1) ,"")</f>
        <v/>
      </c>
      <c r="I125" s="26"/>
      <c r="J125" s="26"/>
      <c r="R125" s="27"/>
    </row>
    <row r="126" customFormat="false" ht="13.8" hidden="false" customHeight="false" outlineLevel="0" collapsed="false">
      <c r="B126" s="24"/>
      <c r="C126" s="24" t="str">
        <f aca="false">IF(D126="","",VLOOKUP(D126,SKU!$A$1:$C$150,3,0) * 2)</f>
        <v/>
      </c>
      <c r="F126" s="25" t="str">
        <f aca="true">IF(K126 = "-", (J126 * Q126 - INDIRECT("P" &amp; ROW() - 1)), "")</f>
        <v/>
      </c>
      <c r="G126" s="26" t="str">
        <f aca="false">IF(K126 = "-", J126 * 2 * 6500,"")</f>
        <v/>
      </c>
      <c r="H126" s="26" t="str">
        <f aca="true">IF(K126 = "-", INDIRECT("C" &amp; ROW() - 1) ,"")</f>
        <v/>
      </c>
      <c r="I126" s="26"/>
      <c r="J126" s="26"/>
      <c r="R126" s="27"/>
    </row>
    <row r="127" customFormat="false" ht="13.8" hidden="false" customHeight="false" outlineLevel="0" collapsed="false">
      <c r="B127" s="24"/>
      <c r="C127" s="24" t="str">
        <f aca="false">IF(D127="","",VLOOKUP(D127,SKU!$A$1:$C$150,3,0) * 2)</f>
        <v/>
      </c>
      <c r="F127" s="25" t="str">
        <f aca="true">IF(K127 = "-", (J127 * Q127 - INDIRECT("P" &amp; ROW() - 1)), "")</f>
        <v/>
      </c>
      <c r="G127" s="26" t="str">
        <f aca="false">IF(K127 = "-", J127 * 2 * 6500,"")</f>
        <v/>
      </c>
      <c r="H127" s="26" t="str">
        <f aca="true">IF(K127 = "-", INDIRECT("C" &amp; ROW() - 1) ,"")</f>
        <v/>
      </c>
      <c r="I127" s="26"/>
      <c r="J127" s="26"/>
      <c r="R127" s="27"/>
    </row>
    <row r="128" customFormat="false" ht="13.8" hidden="false" customHeight="false" outlineLevel="0" collapsed="false">
      <c r="B128" s="24"/>
      <c r="C128" s="24" t="str">
        <f aca="false">IF(D128="","",VLOOKUP(D128,SKU!$A$1:$C$150,3,0) * 2)</f>
        <v/>
      </c>
      <c r="F128" s="25" t="str">
        <f aca="true">IF(K128 = "-", (J128 * Q128 - INDIRECT("P" &amp; ROW() - 1)), "")</f>
        <v/>
      </c>
      <c r="G128" s="26" t="str">
        <f aca="false">IF(K128 = "-", J128 * 2 * 6500,"")</f>
        <v/>
      </c>
      <c r="H128" s="26" t="str">
        <f aca="true">IF(K128 = "-", INDIRECT("C" &amp; ROW() - 1) ,"")</f>
        <v/>
      </c>
      <c r="I128" s="26"/>
      <c r="J128" s="26"/>
      <c r="R128" s="27"/>
    </row>
    <row r="129" customFormat="false" ht="13.8" hidden="false" customHeight="false" outlineLevel="0" collapsed="false">
      <c r="B129" s="24"/>
      <c r="C129" s="24" t="str">
        <f aca="false">IF(D129="","",VLOOKUP(D129,SKU!$A$1:$C$150,3,0) * 2)</f>
        <v/>
      </c>
      <c r="F129" s="25" t="str">
        <f aca="true">IF(K129 = "-", (J129 * Q129 - INDIRECT("P" &amp; ROW() - 1)), "")</f>
        <v/>
      </c>
      <c r="G129" s="26" t="str">
        <f aca="false">IF(K129 = "-", J129 * 2 * 6500,"")</f>
        <v/>
      </c>
      <c r="H129" s="26" t="str">
        <f aca="true">IF(K129 = "-", INDIRECT("C" &amp; ROW() - 1) ,"")</f>
        <v/>
      </c>
      <c r="I129" s="26"/>
      <c r="J129" s="26"/>
      <c r="R129" s="27"/>
    </row>
    <row r="130" customFormat="false" ht="13.8" hidden="false" customHeight="false" outlineLevel="0" collapsed="false">
      <c r="B130" s="24"/>
      <c r="C130" s="24" t="str">
        <f aca="false">IF(D130="","",VLOOKUP(D130,SKU!$A$1:$C$150,3,0) * 2)</f>
        <v/>
      </c>
      <c r="F130" s="25" t="str">
        <f aca="true">IF(K130 = "-", (J130 * Q130 - INDIRECT("P" &amp; ROW() - 1)), "")</f>
        <v/>
      </c>
      <c r="G130" s="26" t="str">
        <f aca="false">IF(K130 = "-", J130 * 2 * 6500,"")</f>
        <v/>
      </c>
      <c r="H130" s="26" t="str">
        <f aca="true">IF(K130 = "-", INDIRECT("C" &amp; ROW() - 1) ,"")</f>
        <v/>
      </c>
      <c r="I130" s="26"/>
      <c r="J130" s="26"/>
      <c r="R130" s="27"/>
    </row>
    <row r="131" customFormat="false" ht="13.8" hidden="false" customHeight="false" outlineLevel="0" collapsed="false">
      <c r="B131" s="24"/>
      <c r="C131" s="24" t="str">
        <f aca="false">IF(D131="","",VLOOKUP(D131,SKU!$A$1:$C$150,3,0) * 2)</f>
        <v/>
      </c>
      <c r="F131" s="25" t="str">
        <f aca="true">IF(K131 = "-", (J131 * Q131 - INDIRECT("P" &amp; ROW() - 1)), "")</f>
        <v/>
      </c>
      <c r="G131" s="26" t="str">
        <f aca="false">IF(K131 = "-", J131 * 2 * 6500,"")</f>
        <v/>
      </c>
      <c r="H131" s="26" t="str">
        <f aca="true">IF(K131 = "-", INDIRECT("C" &amp; ROW() - 1) ,"")</f>
        <v/>
      </c>
      <c r="I131" s="26"/>
      <c r="J131" s="26"/>
      <c r="R131" s="27"/>
    </row>
    <row r="132" customFormat="false" ht="13.8" hidden="false" customHeight="false" outlineLevel="0" collapsed="false">
      <c r="B132" s="24"/>
      <c r="C132" s="24" t="str">
        <f aca="false">IF(D132="","",VLOOKUP(D132,SKU!$A$1:$C$150,3,0) * 2)</f>
        <v/>
      </c>
      <c r="F132" s="25" t="str">
        <f aca="true">IF(K132 = "-", (J132 * Q132 - INDIRECT("P" &amp; ROW() - 1)), "")</f>
        <v/>
      </c>
      <c r="G132" s="26" t="str">
        <f aca="false">IF(K132 = "-", J132 * 2 * 6500,"")</f>
        <v/>
      </c>
      <c r="H132" s="26" t="str">
        <f aca="true">IF(K132 = "-", INDIRECT("C" &amp; ROW() - 1) ,"")</f>
        <v/>
      </c>
      <c r="I132" s="26"/>
      <c r="J132" s="26"/>
      <c r="R132" s="27"/>
    </row>
    <row r="133" customFormat="false" ht="13.8" hidden="false" customHeight="false" outlineLevel="0" collapsed="false">
      <c r="B133" s="24"/>
      <c r="C133" s="24" t="str">
        <f aca="false">IF(D133="","",VLOOKUP(D133,SKU!$A$1:$C$150,3,0) * 2)</f>
        <v/>
      </c>
      <c r="F133" s="25" t="str">
        <f aca="true">IF(K133 = "-", (J133 * Q133 - INDIRECT("P" &amp; ROW() - 1)), "")</f>
        <v/>
      </c>
      <c r="G133" s="26" t="str">
        <f aca="false">IF(K133 = "-", J133 * 2 * 6500,"")</f>
        <v/>
      </c>
      <c r="H133" s="26" t="str">
        <f aca="true">IF(K133 = "-", INDIRECT("C" &amp; ROW() - 1) ,"")</f>
        <v/>
      </c>
      <c r="I133" s="26"/>
      <c r="J133" s="26"/>
      <c r="R133" s="27"/>
    </row>
    <row r="134" customFormat="false" ht="13.8" hidden="false" customHeight="false" outlineLevel="0" collapsed="false">
      <c r="B134" s="24"/>
      <c r="C134" s="24" t="str">
        <f aca="false">IF(D134="","",VLOOKUP(D134,SKU!$A$1:$C$150,3,0) * 2)</f>
        <v/>
      </c>
      <c r="F134" s="25" t="str">
        <f aca="true">IF(K134 = "-", (J134 * Q134 - INDIRECT("P" &amp; ROW() - 1)), "")</f>
        <v/>
      </c>
      <c r="G134" s="26" t="str">
        <f aca="false">IF(K134 = "-", J134 * 2 * 6500,"")</f>
        <v/>
      </c>
      <c r="H134" s="26" t="str">
        <f aca="true">IF(K134 = "-", INDIRECT("C" &amp; ROW() - 1) ,"")</f>
        <v/>
      </c>
      <c r="I134" s="26"/>
      <c r="J134" s="26"/>
      <c r="R134" s="27"/>
    </row>
    <row r="135" customFormat="false" ht="13.8" hidden="false" customHeight="false" outlineLevel="0" collapsed="false">
      <c r="B135" s="24"/>
      <c r="C135" s="24" t="str">
        <f aca="false">IF(D135="","",VLOOKUP(D135,SKU!$A$1:$C$150,3,0) * 2)</f>
        <v/>
      </c>
      <c r="F135" s="25" t="str">
        <f aca="true">IF(K135 = "-", (J135 * Q135 - INDIRECT("P" &amp; ROW() - 1)), "")</f>
        <v/>
      </c>
      <c r="G135" s="26" t="str">
        <f aca="false">IF(K135 = "-", J135 * 2 * 6500,"")</f>
        <v/>
      </c>
      <c r="H135" s="26" t="str">
        <f aca="true">IF(K135 = "-", INDIRECT("C" &amp; ROW() - 1) ,"")</f>
        <v/>
      </c>
      <c r="I135" s="26"/>
      <c r="J135" s="26"/>
      <c r="R135" s="27"/>
    </row>
    <row r="136" customFormat="false" ht="13.8" hidden="false" customHeight="false" outlineLevel="0" collapsed="false">
      <c r="B136" s="24"/>
      <c r="C136" s="24" t="str">
        <f aca="false">IF(D136="","",VLOOKUP(D136,SKU!$A$1:$C$150,3,0) * 2)</f>
        <v/>
      </c>
      <c r="F136" s="25" t="str">
        <f aca="true">IF(K136 = "-", (J136 * Q136 - INDIRECT("P" &amp; ROW() - 1)), "")</f>
        <v/>
      </c>
      <c r="G136" s="26" t="str">
        <f aca="false">IF(K136 = "-", J136 * 2 * 6500,"")</f>
        <v/>
      </c>
      <c r="H136" s="26" t="str">
        <f aca="true">IF(K136 = "-", INDIRECT("C" &amp; ROW() - 1) ,"")</f>
        <v/>
      </c>
      <c r="I136" s="26"/>
      <c r="J136" s="26"/>
      <c r="R136" s="27"/>
    </row>
    <row r="137" customFormat="false" ht="13.8" hidden="false" customHeight="false" outlineLevel="0" collapsed="false">
      <c r="B137" s="24"/>
      <c r="C137" s="24" t="str">
        <f aca="false">IF(D137="","",VLOOKUP(D137,SKU!$A$1:$C$150,3,0) * 2)</f>
        <v/>
      </c>
      <c r="F137" s="25" t="str">
        <f aca="true">IF(K137 = "-", (J137 * Q137 - INDIRECT("P" &amp; ROW() - 1)), "")</f>
        <v/>
      </c>
      <c r="G137" s="26" t="str">
        <f aca="false">IF(K137 = "-", J137 * 2 * 6500,"")</f>
        <v/>
      </c>
      <c r="H137" s="26" t="str">
        <f aca="true">IF(K137 = "-", INDIRECT("C" &amp; ROW() - 1) ,"")</f>
        <v/>
      </c>
      <c r="I137" s="26"/>
      <c r="J137" s="26"/>
      <c r="R137" s="27"/>
    </row>
    <row r="138" customFormat="false" ht="13.8" hidden="false" customHeight="false" outlineLevel="0" collapsed="false">
      <c r="B138" s="24"/>
      <c r="C138" s="24" t="str">
        <f aca="false">IF(D138="","",VLOOKUP(D138,SKU!$A$1:$C$150,3,0) * 2)</f>
        <v/>
      </c>
      <c r="F138" s="25" t="str">
        <f aca="true">IF(K138 = "-", (J138 * Q138 - INDIRECT("P" &amp; ROW() - 1)), "")</f>
        <v/>
      </c>
      <c r="G138" s="26" t="str">
        <f aca="false">IF(K138 = "-", J138 * 2 * 6500,"")</f>
        <v/>
      </c>
      <c r="H138" s="26" t="str">
        <f aca="true">IF(K138 = "-", INDIRECT("C" &amp; ROW() - 1) ,"")</f>
        <v/>
      </c>
      <c r="I138" s="26"/>
      <c r="J138" s="26"/>
      <c r="R138" s="27"/>
    </row>
    <row r="139" customFormat="false" ht="13.8" hidden="false" customHeight="false" outlineLevel="0" collapsed="false">
      <c r="B139" s="24"/>
      <c r="C139" s="24" t="str">
        <f aca="false">IF(D139="","",VLOOKUP(D139,SKU!$A$1:$C$150,3,0) * 2)</f>
        <v/>
      </c>
      <c r="F139" s="25" t="str">
        <f aca="true">IF(K139 = "-", (J139 * Q139 - INDIRECT("P" &amp; ROW() - 1)), "")</f>
        <v/>
      </c>
      <c r="G139" s="26" t="str">
        <f aca="false">IF(K139 = "-", J139 * 2 * 6500,"")</f>
        <v/>
      </c>
      <c r="H139" s="26" t="str">
        <f aca="true">IF(K139 = "-", INDIRECT("C" &amp; ROW() - 1) ,"")</f>
        <v/>
      </c>
      <c r="I139" s="26"/>
      <c r="J139" s="26"/>
      <c r="R139" s="27"/>
    </row>
    <row r="140" customFormat="false" ht="13.8" hidden="false" customHeight="false" outlineLevel="0" collapsed="false">
      <c r="B140" s="24"/>
      <c r="C140" s="24" t="str">
        <f aca="false">IF(D140="","",VLOOKUP(D140,SKU!$A$1:$C$150,3,0) * 2)</f>
        <v/>
      </c>
      <c r="F140" s="25" t="str">
        <f aca="true">IF(K140 = "-", (J140 * Q140 - INDIRECT("P" &amp; ROW() - 1)), "")</f>
        <v/>
      </c>
      <c r="G140" s="26" t="str">
        <f aca="false">IF(K140 = "-", J140 * 2 * 6500,"")</f>
        <v/>
      </c>
      <c r="H140" s="26" t="str">
        <f aca="true">IF(K140 = "-", INDIRECT("C" &amp; ROW() - 1) ,"")</f>
        <v/>
      </c>
      <c r="I140" s="26"/>
      <c r="J140" s="26"/>
      <c r="R140" s="27"/>
    </row>
    <row r="141" customFormat="false" ht="13.8" hidden="false" customHeight="false" outlineLevel="0" collapsed="false">
      <c r="B141" s="24"/>
      <c r="C141" s="24" t="str">
        <f aca="false">IF(D141="","",VLOOKUP(D141,SKU!$A$1:$C$150,3,0) * 2)</f>
        <v/>
      </c>
      <c r="F141" s="25" t="str">
        <f aca="true">IF(K141 = "-", (J141 * Q141 - INDIRECT("P" &amp; ROW() - 1)), "")</f>
        <v/>
      </c>
      <c r="G141" s="26" t="str">
        <f aca="false">IF(K141 = "-", J141 * 2 * 6500,"")</f>
        <v/>
      </c>
      <c r="H141" s="26" t="str">
        <f aca="true">IF(K141 = "-", INDIRECT("C" &amp; ROW() - 1) ,"")</f>
        <v/>
      </c>
      <c r="I141" s="26"/>
      <c r="J141" s="26"/>
      <c r="R141" s="27"/>
    </row>
    <row r="142" customFormat="false" ht="13.8" hidden="false" customHeight="false" outlineLevel="0" collapsed="false">
      <c r="B142" s="24"/>
      <c r="C142" s="24" t="str">
        <f aca="false">IF(D142="","",VLOOKUP(D142,SKU!$A$1:$C$150,3,0) * 2)</f>
        <v/>
      </c>
      <c r="F142" s="25" t="str">
        <f aca="true">IF(K142 = "-", (J142 * Q142 - INDIRECT("P" &amp; ROW() - 1)), "")</f>
        <v/>
      </c>
      <c r="G142" s="26" t="str">
        <f aca="false">IF(K142 = "-", J142 * 2 * 6500,"")</f>
        <v/>
      </c>
      <c r="H142" s="26" t="str">
        <f aca="true">IF(K142 = "-", INDIRECT("C" &amp; ROW() - 1) ,"")</f>
        <v/>
      </c>
      <c r="I142" s="26"/>
      <c r="J142" s="26"/>
      <c r="R142" s="27"/>
    </row>
    <row r="143" customFormat="false" ht="13.8" hidden="false" customHeight="false" outlineLevel="0" collapsed="false">
      <c r="B143" s="24"/>
      <c r="C143" s="24" t="str">
        <f aca="false">IF(D143="","",VLOOKUP(D143,SKU!$A$1:$C$150,3,0) * 2)</f>
        <v/>
      </c>
      <c r="F143" s="25" t="str">
        <f aca="true">IF(K143 = "-", (J143 * Q143 - INDIRECT("P" &amp; ROW() - 1)), "")</f>
        <v/>
      </c>
      <c r="G143" s="26" t="str">
        <f aca="false">IF(K143 = "-", J143 * 2 * 6500,"")</f>
        <v/>
      </c>
      <c r="H143" s="26" t="str">
        <f aca="true">IF(K143 = "-", INDIRECT("C" &amp; ROW() - 1) ,"")</f>
        <v/>
      </c>
      <c r="I143" s="26"/>
      <c r="J143" s="26"/>
      <c r="R143" s="27"/>
    </row>
    <row r="144" customFormat="false" ht="13.8" hidden="false" customHeight="false" outlineLevel="0" collapsed="false">
      <c r="B144" s="24"/>
      <c r="C144" s="24" t="str">
        <f aca="false">IF(D144="","",VLOOKUP(D144,SKU!$A$1:$C$150,3,0) * 2)</f>
        <v/>
      </c>
      <c r="F144" s="25" t="str">
        <f aca="true">IF(K144 = "-", (J144 * Q144 - INDIRECT("P" &amp; ROW() - 1)), "")</f>
        <v/>
      </c>
      <c r="G144" s="26" t="str">
        <f aca="false">IF(K144 = "-", J144 * 2 * 6500,"")</f>
        <v/>
      </c>
      <c r="H144" s="26" t="str">
        <f aca="true">IF(K144 = "-", INDIRECT("C" &amp; ROW() - 1) ,"")</f>
        <v/>
      </c>
      <c r="I144" s="26"/>
      <c r="J144" s="26"/>
      <c r="R144" s="27"/>
    </row>
    <row r="145" customFormat="false" ht="13.8" hidden="false" customHeight="false" outlineLevel="0" collapsed="false">
      <c r="B145" s="24"/>
      <c r="C145" s="24" t="str">
        <f aca="false">IF(D145="","",VLOOKUP(D145,SKU!$A$1:$C$150,3,0) * 2)</f>
        <v/>
      </c>
      <c r="F145" s="25" t="str">
        <f aca="true">IF(K145 = "-", (J145 * Q145 - INDIRECT("P" &amp; ROW() - 1)), "")</f>
        <v/>
      </c>
      <c r="G145" s="26" t="str">
        <f aca="false">IF(K145 = "-", J145 * 2 * 6500,"")</f>
        <v/>
      </c>
      <c r="H145" s="26" t="str">
        <f aca="true">IF(K145 = "-", INDIRECT("C" &amp; ROW() - 1) ,"")</f>
        <v/>
      </c>
      <c r="I145" s="26"/>
      <c r="J145" s="26"/>
      <c r="R145" s="27"/>
    </row>
    <row r="146" customFormat="false" ht="13.8" hidden="false" customHeight="false" outlineLevel="0" collapsed="false">
      <c r="B146" s="24"/>
      <c r="C146" s="24" t="str">
        <f aca="false">IF(D146="","",VLOOKUP(D146,SKU!$A$1:$C$150,3,0) * 2)</f>
        <v/>
      </c>
      <c r="F146" s="25" t="str">
        <f aca="true">IF(K146 = "-", (J146 * Q146 - INDIRECT("P" &amp; ROW() - 1)), "")</f>
        <v/>
      </c>
      <c r="G146" s="26" t="str">
        <f aca="false">IF(K146 = "-", J146 * 2 * 6500,"")</f>
        <v/>
      </c>
      <c r="H146" s="26" t="str">
        <f aca="true">IF(K146 = "-", INDIRECT("C" &amp; ROW() - 1) ,"")</f>
        <v/>
      </c>
      <c r="I146" s="26"/>
      <c r="J146" s="26"/>
      <c r="R146" s="27"/>
    </row>
    <row r="147" customFormat="false" ht="13.8" hidden="false" customHeight="false" outlineLevel="0" collapsed="false">
      <c r="B147" s="24"/>
      <c r="C147" s="24" t="str">
        <f aca="false">IF(D147="","",VLOOKUP(D147,SKU!$A$1:$C$150,3,0) * 2)</f>
        <v/>
      </c>
      <c r="F147" s="25" t="str">
        <f aca="true">IF(K147 = "-", (J147 * Q147 - INDIRECT("P" &amp; ROW() - 1)), "")</f>
        <v/>
      </c>
      <c r="G147" s="26" t="str">
        <f aca="false">IF(K147 = "-", J147 * 2 * 6500,"")</f>
        <v/>
      </c>
      <c r="H147" s="26" t="str">
        <f aca="true">IF(K147 = "-", INDIRECT("C" &amp; ROW() - 1) ,"")</f>
        <v/>
      </c>
      <c r="I147" s="26"/>
      <c r="J147" s="26"/>
      <c r="R147" s="27"/>
    </row>
    <row r="148" customFormat="false" ht="13.8" hidden="false" customHeight="false" outlineLevel="0" collapsed="false">
      <c r="B148" s="24"/>
      <c r="C148" s="24" t="str">
        <f aca="false">IF(D148="","",VLOOKUP(D148,SKU!$A$1:$C$150,3,0) * 2)</f>
        <v/>
      </c>
      <c r="F148" s="25" t="str">
        <f aca="true">IF(K148 = "-", (J148 * Q148 - INDIRECT("P" &amp; ROW() - 1)), "")</f>
        <v/>
      </c>
      <c r="G148" s="26" t="str">
        <f aca="false">IF(K148 = "-", J148 * 2 * 6500,"")</f>
        <v/>
      </c>
      <c r="H148" s="26" t="str">
        <f aca="true">IF(K148 = "-", INDIRECT("C" &amp; ROW() - 1) ,"")</f>
        <v/>
      </c>
      <c r="I148" s="26"/>
      <c r="J148" s="26"/>
      <c r="R148" s="27"/>
    </row>
    <row r="149" customFormat="false" ht="13.8" hidden="false" customHeight="false" outlineLevel="0" collapsed="false">
      <c r="B149" s="24"/>
      <c r="C149" s="24" t="str">
        <f aca="false">IF(D149="","",VLOOKUP(D149,SKU!$A$1:$C$150,3,0) * 2)</f>
        <v/>
      </c>
      <c r="F149" s="25" t="str">
        <f aca="true">IF(K149 = "-", (J149 * Q149 - INDIRECT("P" &amp; ROW() - 1)), "")</f>
        <v/>
      </c>
      <c r="G149" s="26" t="str">
        <f aca="false">IF(K149 = "-", J149 * 2 * 6500,"")</f>
        <v/>
      </c>
      <c r="H149" s="26" t="str">
        <f aca="true">IF(K149 = "-", INDIRECT("C" &amp; ROW() - 1) ,"")</f>
        <v/>
      </c>
      <c r="I149" s="26"/>
      <c r="J149" s="26"/>
      <c r="R149" s="27"/>
    </row>
    <row r="150" customFormat="false" ht="13.8" hidden="false" customHeight="false" outlineLevel="0" collapsed="false">
      <c r="B150" s="24"/>
      <c r="C150" s="24" t="str">
        <f aca="false">IF(D150="","",VLOOKUP(D150,SKU!$A$1:$C$150,3,0) * 2)</f>
        <v/>
      </c>
      <c r="F150" s="25" t="str">
        <f aca="true">IF(K150 = "-", (J150 * Q150 - INDIRECT("P" &amp; ROW() - 1)), "")</f>
        <v/>
      </c>
      <c r="G150" s="26" t="str">
        <f aca="false">IF(K150 = "-", J150 * 2 * 6500,"")</f>
        <v/>
      </c>
      <c r="H150" s="26" t="str">
        <f aca="true">IF(K150 = "-", INDIRECT("C" &amp; ROW() - 1) ,"")</f>
        <v/>
      </c>
      <c r="I150" s="26"/>
      <c r="J150" s="26"/>
      <c r="R150" s="27"/>
    </row>
    <row r="151" customFormat="false" ht="13.8" hidden="false" customHeight="false" outlineLevel="0" collapsed="false">
      <c r="B151" s="24"/>
      <c r="C151" s="24" t="str">
        <f aca="false">IF(D151="","",VLOOKUP(D151,SKU!$A$1:$C$150,3,0) * 2)</f>
        <v/>
      </c>
      <c r="F151" s="25" t="str">
        <f aca="true">IF(K151 = "-", (J151 * Q151 - INDIRECT("P" &amp; ROW() - 1)), "")</f>
        <v/>
      </c>
      <c r="G151" s="26" t="str">
        <f aca="false">IF(K151 = "-", J151 * 2 * 6500,"")</f>
        <v/>
      </c>
      <c r="H151" s="26" t="str">
        <f aca="true">IF(K151 = "-", INDIRECT("C" &amp; ROW() - 1) ,"")</f>
        <v/>
      </c>
      <c r="I151" s="26"/>
      <c r="J151" s="26"/>
      <c r="R151" s="27"/>
    </row>
    <row r="152" customFormat="false" ht="13.8" hidden="false" customHeight="false" outlineLevel="0" collapsed="false">
      <c r="B152" s="24"/>
      <c r="C152" s="24" t="str">
        <f aca="false">IF(D152="","",VLOOKUP(D152,SKU!$A$1:$C$150,3,0) * 2)</f>
        <v/>
      </c>
      <c r="F152" s="25" t="str">
        <f aca="true">IF(K152 = "-", (J152 * Q152 - INDIRECT("P" &amp; ROW() - 1)), "")</f>
        <v/>
      </c>
      <c r="G152" s="26" t="str">
        <f aca="false">IF(K152 = "-", J152 * 2 * 6500,"")</f>
        <v/>
      </c>
      <c r="H152" s="26" t="str">
        <f aca="true">IF(K152 = "-", INDIRECT("C" &amp; ROW() - 1) ,"")</f>
        <v/>
      </c>
      <c r="I152" s="26"/>
      <c r="J152" s="26"/>
      <c r="R152" s="27"/>
    </row>
    <row r="153" customFormat="false" ht="13.8" hidden="false" customHeight="false" outlineLevel="0" collapsed="false">
      <c r="B153" s="24"/>
      <c r="C153" s="24" t="str">
        <f aca="false">IF(D153="","",VLOOKUP(D153,SKU!$A$1:$C$150,3,0) * 2)</f>
        <v/>
      </c>
      <c r="F153" s="25" t="str">
        <f aca="true">IF(K153 = "-", (J153 * Q153 - INDIRECT("P" &amp; ROW() - 1)), "")</f>
        <v/>
      </c>
      <c r="G153" s="26" t="str">
        <f aca="false">IF(K153 = "-", J153 * 2 * 6500,"")</f>
        <v/>
      </c>
      <c r="H153" s="26" t="str">
        <f aca="true">IF(K153 = "-", INDIRECT("C" &amp; ROW() - 1) ,"")</f>
        <v/>
      </c>
      <c r="I153" s="26"/>
      <c r="J153" s="26"/>
      <c r="R153" s="27"/>
    </row>
    <row r="154" customFormat="false" ht="13.8" hidden="false" customHeight="false" outlineLevel="0" collapsed="false">
      <c r="B154" s="24"/>
      <c r="C154" s="24" t="str">
        <f aca="false">IF(D154="","",VLOOKUP(D154,SKU!$A$1:$C$150,3,0) * 2)</f>
        <v/>
      </c>
      <c r="F154" s="25" t="str">
        <f aca="true">IF(K154 = "-", (J154 * Q154 - INDIRECT("P" &amp; ROW() - 1)), "")</f>
        <v/>
      </c>
      <c r="G154" s="26" t="str">
        <f aca="false">IF(K154 = "-", J154 * 2 * 6500,"")</f>
        <v/>
      </c>
      <c r="H154" s="26" t="str">
        <f aca="true">IF(K154 = "-", INDIRECT("C" &amp; ROW() - 1) ,"")</f>
        <v/>
      </c>
      <c r="I154" s="26"/>
      <c r="J154" s="26"/>
      <c r="R154" s="27"/>
    </row>
    <row r="155" customFormat="false" ht="13.8" hidden="false" customHeight="false" outlineLevel="0" collapsed="false">
      <c r="B155" s="24"/>
      <c r="C155" s="24" t="str">
        <f aca="false">IF(D155="","",VLOOKUP(D155,SKU!$A$1:$C$150,3,0) * 2)</f>
        <v/>
      </c>
      <c r="F155" s="25" t="str">
        <f aca="true">IF(K155 = "-", (J155 * Q155 - INDIRECT("P" &amp; ROW() - 1)), "")</f>
        <v/>
      </c>
      <c r="G155" s="26" t="str">
        <f aca="false">IF(K155 = "-", J155 * 2 * 6500,"")</f>
        <v/>
      </c>
      <c r="H155" s="26" t="str">
        <f aca="true">IF(K155 = "-", INDIRECT("C" &amp; ROW() - 1) ,"")</f>
        <v/>
      </c>
      <c r="I155" s="26"/>
      <c r="J155" s="26"/>
      <c r="R155" s="27"/>
    </row>
    <row r="156" customFormat="false" ht="13.8" hidden="false" customHeight="false" outlineLevel="0" collapsed="false">
      <c r="B156" s="24"/>
      <c r="C156" s="24" t="str">
        <f aca="false">IF(D156="","",VLOOKUP(D156,SKU!$A$1:$C$150,3,0) * 2)</f>
        <v/>
      </c>
      <c r="F156" s="25" t="str">
        <f aca="true">IF(K156 = "-", (J156 * Q156 - INDIRECT("P" &amp; ROW() - 1)), "")</f>
        <v/>
      </c>
      <c r="G156" s="26" t="str">
        <f aca="false">IF(K156 = "-", J156 * 2 * 6500,"")</f>
        <v/>
      </c>
      <c r="H156" s="26" t="str">
        <f aca="true">IF(K156 = "-", INDIRECT("C" &amp; ROW() - 1) ,"")</f>
        <v/>
      </c>
      <c r="I156" s="26"/>
      <c r="J156" s="26"/>
      <c r="R156" s="27"/>
    </row>
    <row r="157" customFormat="false" ht="13.8" hidden="false" customHeight="false" outlineLevel="0" collapsed="false">
      <c r="B157" s="24"/>
      <c r="C157" s="24" t="str">
        <f aca="false">IF(D157="","",VLOOKUP(D157,SKU!$A$1:$C$150,3,0) * 2)</f>
        <v/>
      </c>
      <c r="F157" s="25" t="str">
        <f aca="true">IF(K157 = "-", (J157 * Q157 - INDIRECT("P" &amp; ROW() - 1)), "")</f>
        <v/>
      </c>
      <c r="G157" s="26" t="str">
        <f aca="false">IF(K157 = "-", J157 * 2 * 6500,"")</f>
        <v/>
      </c>
      <c r="H157" s="26" t="str">
        <f aca="true">IF(K157 = "-", INDIRECT("C" &amp; ROW() - 1) ,"")</f>
        <v/>
      </c>
      <c r="I157" s="26"/>
      <c r="J157" s="26"/>
      <c r="R157" s="27"/>
    </row>
    <row r="158" customFormat="false" ht="13.8" hidden="false" customHeight="false" outlineLevel="0" collapsed="false">
      <c r="B158" s="24"/>
      <c r="C158" s="24" t="str">
        <f aca="false">IF(D158="","",VLOOKUP(D158,SKU!$A$1:$C$150,3,0) * 2)</f>
        <v/>
      </c>
      <c r="F158" s="25" t="str">
        <f aca="true">IF(K158 = "-", (J158 * Q158 - INDIRECT("P" &amp; ROW() - 1)), "")</f>
        <v/>
      </c>
      <c r="G158" s="26" t="str">
        <f aca="false">IF(K158 = "-", J158 * 2 * 6500,"")</f>
        <v/>
      </c>
      <c r="H158" s="26" t="str">
        <f aca="true">IF(K158 = "-", INDIRECT("C" &amp; ROW() - 1) ,"")</f>
        <v/>
      </c>
      <c r="I158" s="26"/>
      <c r="J158" s="26"/>
      <c r="R158" s="27"/>
    </row>
    <row r="159" customFormat="false" ht="13.8" hidden="false" customHeight="false" outlineLevel="0" collapsed="false">
      <c r="B159" s="24"/>
      <c r="C159" s="24" t="str">
        <f aca="false">IF(D159="","",VLOOKUP(D159,SKU!$A$1:$C$150,3,0) * 2)</f>
        <v/>
      </c>
      <c r="F159" s="25" t="str">
        <f aca="true">IF(K159 = "-", (J159 * Q159 - INDIRECT("P" &amp; ROW() - 1)), "")</f>
        <v/>
      </c>
      <c r="G159" s="26" t="str">
        <f aca="false">IF(K159 = "-", J159 * 2 * 6500,"")</f>
        <v/>
      </c>
      <c r="H159" s="26" t="str">
        <f aca="true">IF(K159 = "-", INDIRECT("C" &amp; ROW() - 1) ,"")</f>
        <v/>
      </c>
      <c r="I159" s="26"/>
      <c r="J159" s="26"/>
      <c r="R159" s="27"/>
    </row>
    <row r="160" customFormat="false" ht="13.8" hidden="false" customHeight="false" outlineLevel="0" collapsed="false">
      <c r="B160" s="24"/>
      <c r="C160" s="24" t="str">
        <f aca="false">IF(D160="","",VLOOKUP(D160,SKU!$A$1:$C$150,3,0) * 2)</f>
        <v/>
      </c>
      <c r="F160" s="25" t="str">
        <f aca="true">IF(K160 = "-", (J160 * Q160 - INDIRECT("P" &amp; ROW() - 1)), "")</f>
        <v/>
      </c>
      <c r="G160" s="26" t="str">
        <f aca="false">IF(K160 = "-", J160 * 2 * 6500,"")</f>
        <v/>
      </c>
      <c r="H160" s="26" t="str">
        <f aca="true">IF(K160 = "-", INDIRECT("C" &amp; ROW() - 1) ,"")</f>
        <v/>
      </c>
      <c r="I160" s="26"/>
      <c r="J160" s="26"/>
      <c r="R160" s="27"/>
    </row>
    <row r="161" customFormat="false" ht="13.8" hidden="false" customHeight="false" outlineLevel="0" collapsed="false">
      <c r="B161" s="24"/>
      <c r="C161" s="24" t="str">
        <f aca="false">IF(D161="","",VLOOKUP(D161,SKU!$A$1:$C$150,3,0) * 2)</f>
        <v/>
      </c>
      <c r="F161" s="25" t="str">
        <f aca="true">IF(K161 = "-", (J161 * Q161 - INDIRECT("P" &amp; ROW() - 1)), "")</f>
        <v/>
      </c>
      <c r="G161" s="26" t="str">
        <f aca="false">IF(K161 = "-", J161 * 2 * 6500,"")</f>
        <v/>
      </c>
      <c r="H161" s="26" t="str">
        <f aca="true">IF(K161 = "-", INDIRECT("C" &amp; ROW() - 1) ,"")</f>
        <v/>
      </c>
      <c r="I161" s="26"/>
      <c r="J161" s="26"/>
      <c r="R161" s="27"/>
    </row>
    <row r="162" customFormat="false" ht="13.8" hidden="false" customHeight="false" outlineLevel="0" collapsed="false">
      <c r="B162" s="24"/>
      <c r="C162" s="24" t="str">
        <f aca="false">IF(D162="","",VLOOKUP(D162,SKU!$A$1:$C$150,3,0) * 2)</f>
        <v/>
      </c>
      <c r="F162" s="25" t="str">
        <f aca="true">IF(K162 = "-", (J162 * Q162 - INDIRECT("P" &amp; ROW() - 1)), "")</f>
        <v/>
      </c>
      <c r="G162" s="26" t="str">
        <f aca="false">IF(K162 = "-", J162 * 2 * 6500,"")</f>
        <v/>
      </c>
      <c r="H162" s="26" t="str">
        <f aca="true">IF(K162 = "-", INDIRECT("C" &amp; ROW() - 1) ,"")</f>
        <v/>
      </c>
      <c r="I162" s="26"/>
      <c r="J162" s="26"/>
      <c r="R162" s="27"/>
    </row>
    <row r="163" customFormat="false" ht="13.8" hidden="false" customHeight="false" outlineLevel="0" collapsed="false">
      <c r="B163" s="24"/>
      <c r="C163" s="24" t="str">
        <f aca="false">IF(D163="","",VLOOKUP(D163,SKU!$A$1:$C$150,3,0) * 2)</f>
        <v/>
      </c>
      <c r="F163" s="25" t="str">
        <f aca="true">IF(K163 = "-", (J163 * Q163 - INDIRECT("P" &amp; ROW() - 1)), "")</f>
        <v/>
      </c>
      <c r="G163" s="26" t="str">
        <f aca="false">IF(K163 = "-", J163 * 2 * 6500,"")</f>
        <v/>
      </c>
      <c r="H163" s="26" t="str">
        <f aca="true">IF(K163 = "-", INDIRECT("C" &amp; ROW() - 1) ,"")</f>
        <v/>
      </c>
      <c r="I163" s="26"/>
      <c r="J163" s="26"/>
      <c r="R163" s="27"/>
    </row>
    <row r="164" customFormat="false" ht="13.8" hidden="false" customHeight="false" outlineLevel="0" collapsed="false">
      <c r="B164" s="24"/>
      <c r="C164" s="24" t="str">
        <f aca="false">IF(D164="","",VLOOKUP(D164,SKU!$A$1:$C$150,3,0) * 2)</f>
        <v/>
      </c>
      <c r="F164" s="25" t="str">
        <f aca="true">IF(K164 = "-", (J164 * Q164 - INDIRECT("P" &amp; ROW() - 1)), "")</f>
        <v/>
      </c>
      <c r="G164" s="26" t="str">
        <f aca="false">IF(K164 = "-", J164 * 2 * 6500,"")</f>
        <v/>
      </c>
      <c r="H164" s="26" t="str">
        <f aca="true">IF(K164 = "-", INDIRECT("C" &amp; ROW() - 1) ,"")</f>
        <v/>
      </c>
      <c r="I164" s="26"/>
      <c r="J164" s="26"/>
      <c r="R164" s="27"/>
    </row>
    <row r="165" customFormat="false" ht="13.8" hidden="false" customHeight="false" outlineLevel="0" collapsed="false">
      <c r="B165" s="24"/>
      <c r="C165" s="24" t="str">
        <f aca="false">IF(D165="","",VLOOKUP(D165,SKU!$A$1:$C$150,3,0) * 2)</f>
        <v/>
      </c>
      <c r="F165" s="25" t="str">
        <f aca="true">IF(K165 = "-", (J165 * Q165 - INDIRECT("P" &amp; ROW() - 1)), "")</f>
        <v/>
      </c>
      <c r="G165" s="26" t="str">
        <f aca="false">IF(K165 = "-", J165 * 2 * 6500,"")</f>
        <v/>
      </c>
      <c r="H165" s="26" t="str">
        <f aca="true">IF(K165 = "-", INDIRECT("C" &amp; ROW() - 1) ,"")</f>
        <v/>
      </c>
      <c r="I165" s="26"/>
      <c r="J165" s="26"/>
      <c r="R165" s="27"/>
    </row>
    <row r="166" customFormat="false" ht="13.8" hidden="false" customHeight="false" outlineLevel="0" collapsed="false">
      <c r="B166" s="24"/>
      <c r="C166" s="24" t="str">
        <f aca="false">IF(D166="","",VLOOKUP(D166,SKU!$A$1:$C$150,3,0) * 2)</f>
        <v/>
      </c>
      <c r="F166" s="25" t="str">
        <f aca="true">IF(K166 = "-", (J166 * Q166 - INDIRECT("P" &amp; ROW() - 1)), "")</f>
        <v/>
      </c>
      <c r="G166" s="26" t="str">
        <f aca="false">IF(K166 = "-", J166 * 2 * 6500,"")</f>
        <v/>
      </c>
      <c r="H166" s="26" t="str">
        <f aca="true">IF(K166 = "-", INDIRECT("C" &amp; ROW() - 1) ,"")</f>
        <v/>
      </c>
      <c r="I166" s="26"/>
      <c r="J166" s="26"/>
      <c r="R166" s="27"/>
    </row>
    <row r="167" customFormat="false" ht="13.8" hidden="false" customHeight="false" outlineLevel="0" collapsed="false">
      <c r="B167" s="24"/>
      <c r="C167" s="24" t="str">
        <f aca="false">IF(D167="","",VLOOKUP(D167,SKU!$A$1:$C$150,3,0) * 2)</f>
        <v/>
      </c>
      <c r="F167" s="25" t="str">
        <f aca="true">IF(K167 = "-", (J167 * Q167 - INDIRECT("P" &amp; ROW() - 1)), "")</f>
        <v/>
      </c>
      <c r="G167" s="26" t="str">
        <f aca="false">IF(K167 = "-", J167 * 2 * 6500,"")</f>
        <v/>
      </c>
      <c r="H167" s="26" t="str">
        <f aca="true">IF(K167 = "-", INDIRECT("C" &amp; ROW() - 1) ,"")</f>
        <v/>
      </c>
      <c r="I167" s="26"/>
      <c r="J167" s="26"/>
      <c r="R167" s="27"/>
    </row>
    <row r="168" customFormat="false" ht="13.8" hidden="false" customHeight="false" outlineLevel="0" collapsed="false">
      <c r="B168" s="24"/>
      <c r="C168" s="24" t="str">
        <f aca="false">IF(D168="","",VLOOKUP(D168,SKU!$A$1:$C$150,3,0) * 2)</f>
        <v/>
      </c>
      <c r="F168" s="25" t="str">
        <f aca="true">IF(K168 = "-", (J168 * Q168 - INDIRECT("P" &amp; ROW() - 1)), "")</f>
        <v/>
      </c>
      <c r="G168" s="26" t="str">
        <f aca="false">IF(K168 = "-", J168 * 2 * 6500,"")</f>
        <v/>
      </c>
      <c r="H168" s="26" t="str">
        <f aca="true">IF(K168 = "-", INDIRECT("C" &amp; ROW() - 1) ,"")</f>
        <v/>
      </c>
      <c r="I168" s="26"/>
      <c r="J168" s="26"/>
      <c r="R168" s="27"/>
    </row>
    <row r="169" customFormat="false" ht="13.8" hidden="false" customHeight="false" outlineLevel="0" collapsed="false">
      <c r="B169" s="24"/>
      <c r="C169" s="24" t="str">
        <f aca="false">IF(D169="","",VLOOKUP(D169,SKU!$A$1:$C$150,3,0) * 2)</f>
        <v/>
      </c>
      <c r="F169" s="25" t="str">
        <f aca="true">IF(K169 = "-", (J169 * Q169 - INDIRECT("P" &amp; ROW() - 1)), "")</f>
        <v/>
      </c>
      <c r="G169" s="26" t="str">
        <f aca="false">IF(K169 = "-", J169 * 2 * 6500,"")</f>
        <v/>
      </c>
      <c r="H169" s="26" t="str">
        <f aca="true">IF(K169 = "-", INDIRECT("C" &amp; ROW() - 1) ,"")</f>
        <v/>
      </c>
      <c r="I169" s="26"/>
      <c r="J169" s="26"/>
      <c r="R169" s="27"/>
    </row>
    <row r="170" customFormat="false" ht="13.8" hidden="false" customHeight="false" outlineLevel="0" collapsed="false">
      <c r="B170" s="24"/>
      <c r="C170" s="24" t="str">
        <f aca="false">IF(D170="","",VLOOKUP(D170,SKU!$A$1:$C$150,3,0) * 2)</f>
        <v/>
      </c>
      <c r="F170" s="25" t="str">
        <f aca="true">IF(K170 = "-", (J170 * Q170 - INDIRECT("P" &amp; ROW() - 1)), "")</f>
        <v/>
      </c>
      <c r="G170" s="26" t="str">
        <f aca="false">IF(K170 = "-", J170 * 2 * 6500,"")</f>
        <v/>
      </c>
      <c r="H170" s="26" t="str">
        <f aca="true">IF(K170 = "-", INDIRECT("C" &amp; ROW() - 1) ,"")</f>
        <v/>
      </c>
      <c r="I170" s="26"/>
      <c r="J170" s="26"/>
      <c r="R170" s="27"/>
    </row>
    <row r="171" customFormat="false" ht="13.8" hidden="false" customHeight="false" outlineLevel="0" collapsed="false">
      <c r="B171" s="24"/>
      <c r="C171" s="24" t="str">
        <f aca="false">IF(D171="","",VLOOKUP(D171,SKU!$A$1:$C$150,3,0) * 2)</f>
        <v/>
      </c>
      <c r="F171" s="25" t="str">
        <f aca="true">IF(K171 = "-", (J171 * Q171 - INDIRECT("P" &amp; ROW() - 1)), "")</f>
        <v/>
      </c>
      <c r="G171" s="26" t="str">
        <f aca="false">IF(K171 = "-", J171 * 2 * 6500,"")</f>
        <v/>
      </c>
      <c r="H171" s="26" t="str">
        <f aca="true">IF(K171 = "-", INDIRECT("C" &amp; ROW() - 1) ,"")</f>
        <v/>
      </c>
      <c r="I171" s="26"/>
      <c r="J171" s="26"/>
      <c r="R171" s="27"/>
    </row>
    <row r="172" customFormat="false" ht="13.8" hidden="false" customHeight="false" outlineLevel="0" collapsed="false">
      <c r="B172" s="24"/>
      <c r="C172" s="24" t="str">
        <f aca="false">IF(D172="","",VLOOKUP(D172,SKU!$A$1:$C$150,3,0) * 2)</f>
        <v/>
      </c>
      <c r="F172" s="25" t="str">
        <f aca="true">IF(K172 = "-", (J172 * Q172 - INDIRECT("P" &amp; ROW() - 1)), "")</f>
        <v/>
      </c>
      <c r="G172" s="26" t="str">
        <f aca="false">IF(K172 = "-", J172 * 2 * 6500,"")</f>
        <v/>
      </c>
      <c r="H172" s="26" t="str">
        <f aca="true">IF(K172 = "-", INDIRECT("C" &amp; ROW() - 1) ,"")</f>
        <v/>
      </c>
      <c r="I172" s="26"/>
      <c r="J172" s="26"/>
      <c r="R172" s="27"/>
    </row>
    <row r="173" customFormat="false" ht="13.8" hidden="false" customHeight="false" outlineLevel="0" collapsed="false">
      <c r="B173" s="24"/>
      <c r="C173" s="24" t="str">
        <f aca="false">IF(D173="","",VLOOKUP(D173,SKU!$A$1:$C$150,3,0) * 2)</f>
        <v/>
      </c>
      <c r="F173" s="25" t="str">
        <f aca="true">IF(K173 = "-", (J173 * Q173 - INDIRECT("P" &amp; ROW() - 1)), "")</f>
        <v/>
      </c>
      <c r="G173" s="26" t="str">
        <f aca="false">IF(K173 = "-", J173 * 2 * 6500,"")</f>
        <v/>
      </c>
      <c r="H173" s="26" t="str">
        <f aca="true">IF(K173 = "-", INDIRECT("C" &amp; ROW() - 1) ,"")</f>
        <v/>
      </c>
      <c r="I173" s="26"/>
      <c r="J173" s="26"/>
      <c r="R173" s="27"/>
    </row>
    <row r="174" customFormat="false" ht="13.8" hidden="false" customHeight="false" outlineLevel="0" collapsed="false">
      <c r="B174" s="24"/>
      <c r="C174" s="24" t="str">
        <f aca="false">IF(D174="","",VLOOKUP(D174,SKU!$A$1:$C$150,3,0) * 2)</f>
        <v/>
      </c>
      <c r="F174" s="25" t="str">
        <f aca="true">IF(K174 = "-", (J174 * Q174 - INDIRECT("P" &amp; ROW() - 1)), "")</f>
        <v/>
      </c>
      <c r="G174" s="26" t="str">
        <f aca="false">IF(K174 = "-", J174 * 2 * 6500,"")</f>
        <v/>
      </c>
      <c r="H174" s="26" t="str">
        <f aca="true">IF(K174 = "-", INDIRECT("C" &amp; ROW() - 1) ,"")</f>
        <v/>
      </c>
      <c r="I174" s="26"/>
      <c r="J174" s="26"/>
      <c r="R174" s="27"/>
    </row>
    <row r="175" customFormat="false" ht="13.8" hidden="false" customHeight="false" outlineLevel="0" collapsed="false">
      <c r="B175" s="24"/>
      <c r="C175" s="24" t="str">
        <f aca="false">IF(D175="","",VLOOKUP(D175,SKU!$A$1:$C$150,3,0) * 2)</f>
        <v/>
      </c>
      <c r="F175" s="25" t="str">
        <f aca="true">IF(K175 = "-", (J175 * Q175 - INDIRECT("P" &amp; ROW() - 1)), "")</f>
        <v/>
      </c>
      <c r="G175" s="26" t="str">
        <f aca="false">IF(K175 = "-", J175 * 2 * 6500,"")</f>
        <v/>
      </c>
      <c r="H175" s="26" t="str">
        <f aca="true">IF(K175 = "-", INDIRECT("C" &amp; ROW() - 1) ,"")</f>
        <v/>
      </c>
      <c r="I175" s="26"/>
      <c r="J175" s="26"/>
      <c r="R175" s="27"/>
    </row>
    <row r="176" customFormat="false" ht="13.8" hidden="false" customHeight="false" outlineLevel="0" collapsed="false">
      <c r="B176" s="24"/>
      <c r="C176" s="24" t="str">
        <f aca="false">IF(D176="","",VLOOKUP(D176,SKU!$A$1:$C$150,3,0) * 2)</f>
        <v/>
      </c>
      <c r="F176" s="25" t="str">
        <f aca="true">IF(K176 = "-", (J176 * Q176 - INDIRECT("P" &amp; ROW() - 1)), "")</f>
        <v/>
      </c>
      <c r="G176" s="26" t="str">
        <f aca="false">IF(K176 = "-", J176 * 2 * 6500,"")</f>
        <v/>
      </c>
      <c r="H176" s="26" t="str">
        <f aca="true">IF(K176 = "-", INDIRECT("C" &amp; ROW() - 1) ,"")</f>
        <v/>
      </c>
      <c r="I176" s="26"/>
      <c r="J176" s="26"/>
      <c r="R176" s="27"/>
    </row>
    <row r="177" customFormat="false" ht="13.8" hidden="false" customHeight="false" outlineLevel="0" collapsed="false">
      <c r="B177" s="24"/>
      <c r="C177" s="24" t="str">
        <f aca="false">IF(D177="","",VLOOKUP(D177,SKU!$A$1:$C$150,3,0) * 2)</f>
        <v/>
      </c>
      <c r="F177" s="25" t="str">
        <f aca="true">IF(K177 = "-", (J177 * Q177 - INDIRECT("P" &amp; ROW() - 1)), "")</f>
        <v/>
      </c>
      <c r="G177" s="26" t="str">
        <f aca="false">IF(K177 = "-", J177 * 2 * 6500,"")</f>
        <v/>
      </c>
      <c r="H177" s="26" t="str">
        <f aca="true">IF(K177 = "-", INDIRECT("C" &amp; ROW() - 1) ,"")</f>
        <v/>
      </c>
      <c r="I177" s="26"/>
      <c r="J177" s="26"/>
      <c r="R177" s="27"/>
    </row>
    <row r="178" customFormat="false" ht="13.8" hidden="false" customHeight="false" outlineLevel="0" collapsed="false">
      <c r="B178" s="24"/>
      <c r="C178" s="24" t="str">
        <f aca="false">IF(D178="","",VLOOKUP(D178,SKU!$A$1:$C$150,3,0) * 2)</f>
        <v/>
      </c>
      <c r="F178" s="25" t="str">
        <f aca="true">IF(K178 = "-", (J178 * Q178 - INDIRECT("P" &amp; ROW() - 1)), "")</f>
        <v/>
      </c>
      <c r="G178" s="26" t="str">
        <f aca="false">IF(K178 = "-", J178 * 2 * 6500,"")</f>
        <v/>
      </c>
      <c r="H178" s="26" t="str">
        <f aca="true">IF(K178 = "-", INDIRECT("C" &amp; ROW() - 1) ,"")</f>
        <v/>
      </c>
      <c r="I178" s="26"/>
      <c r="J178" s="26"/>
      <c r="R178" s="27"/>
    </row>
    <row r="179" customFormat="false" ht="13.8" hidden="false" customHeight="false" outlineLevel="0" collapsed="false">
      <c r="B179" s="24"/>
      <c r="C179" s="24" t="str">
        <f aca="false">IF(D179="","",VLOOKUP(D179,SKU!$A$1:$C$150,3,0) * 2)</f>
        <v/>
      </c>
      <c r="F179" s="25" t="str">
        <f aca="true">IF(K179 = "-", (J179 * Q179 - INDIRECT("P" &amp; ROW() - 1)), "")</f>
        <v/>
      </c>
      <c r="G179" s="26" t="str">
        <f aca="false">IF(K179 = "-", J179 * 2 * 6500,"")</f>
        <v/>
      </c>
      <c r="H179" s="26" t="str">
        <f aca="true">IF(K179 = "-", INDIRECT("C" &amp; ROW() - 1) ,"")</f>
        <v/>
      </c>
      <c r="I179" s="26"/>
      <c r="J179" s="26"/>
      <c r="R179" s="27"/>
    </row>
    <row r="180" customFormat="false" ht="13.8" hidden="false" customHeight="false" outlineLevel="0" collapsed="false">
      <c r="B180" s="24"/>
      <c r="C180" s="24" t="str">
        <f aca="false">IF(D180="","",VLOOKUP(D180,SKU!$A$1:$C$150,3,0) * 2)</f>
        <v/>
      </c>
      <c r="F180" s="25" t="str">
        <f aca="true">IF(K180 = "-", (J180 * Q180 - INDIRECT("P" &amp; ROW() - 1)), "")</f>
        <v/>
      </c>
      <c r="G180" s="26" t="str">
        <f aca="false">IF(K180 = "-", J180 * 2 * 6500,"")</f>
        <v/>
      </c>
      <c r="H180" s="26" t="str">
        <f aca="true">IF(K180 = "-", INDIRECT("C" &amp; ROW() - 1) ,"")</f>
        <v/>
      </c>
      <c r="I180" s="26"/>
      <c r="J180" s="26"/>
      <c r="R180" s="27"/>
    </row>
    <row r="181" customFormat="false" ht="13.8" hidden="false" customHeight="false" outlineLevel="0" collapsed="false">
      <c r="B181" s="24"/>
      <c r="C181" s="24" t="str">
        <f aca="false">IF(D181="","",VLOOKUP(D181,SKU!$A$1:$C$150,3,0) * 2)</f>
        <v/>
      </c>
      <c r="F181" s="25" t="str">
        <f aca="true">IF(K181 = "-", (J181 * Q181 - INDIRECT("P" &amp; ROW() - 1)), "")</f>
        <v/>
      </c>
      <c r="G181" s="26" t="str">
        <f aca="false">IF(K181 = "-", J181 * 2 * 6500,"")</f>
        <v/>
      </c>
      <c r="H181" s="26" t="str">
        <f aca="true">IF(K181 = "-", INDIRECT("C" &amp; ROW() - 1) ,"")</f>
        <v/>
      </c>
      <c r="I181" s="26"/>
      <c r="J181" s="26"/>
      <c r="R181" s="27"/>
    </row>
    <row r="182" customFormat="false" ht="13.8" hidden="false" customHeight="false" outlineLevel="0" collapsed="false">
      <c r="B182" s="24"/>
      <c r="C182" s="24" t="str">
        <f aca="false">IF(D182="","",VLOOKUP(D182,SKU!$A$1:$C$150,3,0) * 2)</f>
        <v/>
      </c>
      <c r="F182" s="25" t="str">
        <f aca="true">IF(K182 = "-", (J182 * Q182 - INDIRECT("P" &amp; ROW() - 1)), "")</f>
        <v/>
      </c>
      <c r="G182" s="26" t="str">
        <f aca="false">IF(K182 = "-", J182 * 2 * 6500,"")</f>
        <v/>
      </c>
      <c r="H182" s="26" t="str">
        <f aca="true">IF(K182 = "-", INDIRECT("C" &amp; ROW() - 1) ,"")</f>
        <v/>
      </c>
      <c r="I182" s="26"/>
      <c r="J182" s="26"/>
      <c r="R182" s="27"/>
    </row>
    <row r="183" customFormat="false" ht="13.8" hidden="false" customHeight="false" outlineLevel="0" collapsed="false">
      <c r="B183" s="24"/>
      <c r="C183" s="24" t="str">
        <f aca="false">IF(D183="","",VLOOKUP(D183,SKU!$A$1:$C$150,3,0) * 2)</f>
        <v/>
      </c>
      <c r="F183" s="25" t="str">
        <f aca="true">IF(K183 = "-", (J183 * Q183 - INDIRECT("P" &amp; ROW() - 1)), "")</f>
        <v/>
      </c>
      <c r="G183" s="26" t="str">
        <f aca="false">IF(K183 = "-", J183 * 2 * 6500,"")</f>
        <v/>
      </c>
      <c r="H183" s="26" t="str">
        <f aca="true">IF(K183 = "-", INDIRECT("C" &amp; ROW() - 1) ,"")</f>
        <v/>
      </c>
      <c r="I183" s="26"/>
      <c r="J183" s="26"/>
      <c r="R183" s="27"/>
    </row>
    <row r="184" customFormat="false" ht="13.8" hidden="false" customHeight="false" outlineLevel="0" collapsed="false">
      <c r="B184" s="24"/>
      <c r="C184" s="24" t="str">
        <f aca="false">IF(D184="","",VLOOKUP(D184,SKU!$A$1:$C$150,3,0) * 2)</f>
        <v/>
      </c>
      <c r="F184" s="25" t="str">
        <f aca="true">IF(K184 = "-", (J184 * Q184 - INDIRECT("P" &amp; ROW() - 1)), "")</f>
        <v/>
      </c>
      <c r="G184" s="26" t="str">
        <f aca="false">IF(K184 = "-", J184 * 2 * 6500,"")</f>
        <v/>
      </c>
      <c r="H184" s="26" t="str">
        <f aca="true">IF(K184 = "-", INDIRECT("C" &amp; ROW() - 1) ,"")</f>
        <v/>
      </c>
      <c r="I184" s="26"/>
      <c r="J184" s="26"/>
      <c r="R184" s="27"/>
    </row>
    <row r="185" customFormat="false" ht="13.8" hidden="false" customHeight="false" outlineLevel="0" collapsed="false">
      <c r="B185" s="24"/>
      <c r="C185" s="24" t="str">
        <f aca="false">IF(D185="","",VLOOKUP(D185,SKU!$A$1:$C$150,3,0) * 2)</f>
        <v/>
      </c>
      <c r="F185" s="25" t="str">
        <f aca="true">IF(K185 = "-", (J185 * Q185 - INDIRECT("P" &amp; ROW() - 1)), "")</f>
        <v/>
      </c>
      <c r="G185" s="26" t="str">
        <f aca="false">IF(K185 = "-", J185 * 2 * 6500,"")</f>
        <v/>
      </c>
      <c r="H185" s="26" t="str">
        <f aca="true">IF(K185 = "-", INDIRECT("C" &amp; ROW() - 1) ,"")</f>
        <v/>
      </c>
      <c r="I185" s="26"/>
      <c r="J185" s="26"/>
      <c r="R185" s="27"/>
    </row>
    <row r="186" customFormat="false" ht="13.8" hidden="false" customHeight="false" outlineLevel="0" collapsed="false">
      <c r="B186" s="24"/>
      <c r="C186" s="24" t="str">
        <f aca="false">IF(D186="","",VLOOKUP(D186,SKU!$A$1:$C$150,3,0) * 2)</f>
        <v/>
      </c>
      <c r="F186" s="25" t="str">
        <f aca="true">IF(K186 = "-", (J186 * Q186 - INDIRECT("P" &amp; ROW() - 1)), "")</f>
        <v/>
      </c>
      <c r="G186" s="26" t="str">
        <f aca="false">IF(K186 = "-", J186 * 2 * 6500,"")</f>
        <v/>
      </c>
      <c r="H186" s="26" t="str">
        <f aca="true">IF(K186 = "-", INDIRECT("C" &amp; ROW() - 1) ,"")</f>
        <v/>
      </c>
      <c r="I186" s="26"/>
      <c r="J186" s="26"/>
      <c r="R186" s="27"/>
    </row>
    <row r="187" customFormat="false" ht="13.8" hidden="false" customHeight="false" outlineLevel="0" collapsed="false">
      <c r="B187" s="24"/>
      <c r="C187" s="24" t="str">
        <f aca="false">IF(D187="","",VLOOKUP(D187,SKU!$A$1:$C$150,3,0) * 2)</f>
        <v/>
      </c>
      <c r="F187" s="25" t="str">
        <f aca="true">IF(K187 = "-", (J187 * Q187 - INDIRECT("P" &amp; ROW() - 1)), "")</f>
        <v/>
      </c>
      <c r="G187" s="26" t="str">
        <f aca="false">IF(K187 = "-", J187 * 2 * 6500,"")</f>
        <v/>
      </c>
      <c r="H187" s="26" t="str">
        <f aca="true">IF(K187 = "-", INDIRECT("C" &amp; ROW() - 1) ,"")</f>
        <v/>
      </c>
      <c r="I187" s="26"/>
      <c r="J187" s="26"/>
      <c r="R187" s="27"/>
    </row>
    <row r="188" customFormat="false" ht="13.8" hidden="false" customHeight="false" outlineLevel="0" collapsed="false">
      <c r="B188" s="24"/>
      <c r="C188" s="24" t="str">
        <f aca="false">IF(D188="","",VLOOKUP(D188,SKU!$A$1:$C$150,3,0) * 2)</f>
        <v/>
      </c>
      <c r="F188" s="25" t="str">
        <f aca="true">IF(K188 = "-", (J188 * Q188 - INDIRECT("P" &amp; ROW() - 1)), "")</f>
        <v/>
      </c>
      <c r="G188" s="26" t="str">
        <f aca="false">IF(K188 = "-", J188 * 2 * 6500,"")</f>
        <v/>
      </c>
      <c r="H188" s="26" t="str">
        <f aca="true">IF(K188 = "-", INDIRECT("C" &amp; ROW() - 1) ,"")</f>
        <v/>
      </c>
      <c r="I188" s="26"/>
      <c r="J188" s="26"/>
      <c r="R188" s="27"/>
    </row>
    <row r="189" customFormat="false" ht="13.8" hidden="false" customHeight="false" outlineLevel="0" collapsed="false">
      <c r="B189" s="24"/>
      <c r="C189" s="24" t="str">
        <f aca="false">IF(D189="","",VLOOKUP(D189,SKU!$A$1:$C$150,3,0) * 2)</f>
        <v/>
      </c>
      <c r="F189" s="25" t="str">
        <f aca="true">IF(K189 = "-", (J189 * Q189 - INDIRECT("P" &amp; ROW() - 1)), "")</f>
        <v/>
      </c>
      <c r="G189" s="26" t="str">
        <f aca="false">IF(K189 = "-", J189 * 2 * 6500,"")</f>
        <v/>
      </c>
      <c r="H189" s="26" t="str">
        <f aca="true">IF(K189 = "-", INDIRECT("C" &amp; ROW() - 1) ,"")</f>
        <v/>
      </c>
      <c r="I189" s="26"/>
      <c r="J189" s="26"/>
      <c r="R189" s="27"/>
    </row>
    <row r="190" customFormat="false" ht="13.8" hidden="false" customHeight="false" outlineLevel="0" collapsed="false">
      <c r="B190" s="24"/>
      <c r="C190" s="24" t="str">
        <f aca="false">IF(D190="","",VLOOKUP(D190,SKU!$A$1:$C$150,3,0) * 2)</f>
        <v/>
      </c>
      <c r="F190" s="25" t="str">
        <f aca="true">IF(K190 = "-", (J190 * Q190 - INDIRECT("P" &amp; ROW() - 1)), "")</f>
        <v/>
      </c>
      <c r="G190" s="26" t="str">
        <f aca="false">IF(K190 = "-", J190 * 2 * 6500,"")</f>
        <v/>
      </c>
      <c r="H190" s="26" t="str">
        <f aca="true">IF(K190 = "-", INDIRECT("C" &amp; ROW() - 1) ,"")</f>
        <v/>
      </c>
      <c r="I190" s="26"/>
      <c r="J190" s="26"/>
      <c r="R190" s="27"/>
    </row>
    <row r="191" customFormat="false" ht="13.8" hidden="false" customHeight="false" outlineLevel="0" collapsed="false">
      <c r="B191" s="24"/>
      <c r="C191" s="24" t="str">
        <f aca="false">IF(D191="","",VLOOKUP(D191,SKU!$A$1:$C$150,3,0) * 2)</f>
        <v/>
      </c>
      <c r="F191" s="25" t="str">
        <f aca="true">IF(K191 = "-", (J191 * Q191 - INDIRECT("P" &amp; ROW() - 1)), "")</f>
        <v/>
      </c>
      <c r="G191" s="26" t="str">
        <f aca="false">IF(K191 = "-", J191 * 2 * 6500,"")</f>
        <v/>
      </c>
      <c r="H191" s="26" t="str">
        <f aca="true">IF(K191 = "-", INDIRECT("C" &amp; ROW() - 1) ,"")</f>
        <v/>
      </c>
      <c r="I191" s="26"/>
      <c r="J191" s="26"/>
      <c r="R191" s="27"/>
    </row>
    <row r="192" customFormat="false" ht="13.8" hidden="false" customHeight="false" outlineLevel="0" collapsed="false">
      <c r="B192" s="24"/>
      <c r="C192" s="24" t="str">
        <f aca="false">IF(D192="","",VLOOKUP(D192,SKU!$A$1:$C$150,3,0) * 2)</f>
        <v/>
      </c>
      <c r="F192" s="25" t="str">
        <f aca="true">IF(K192 = "-", (J192 * Q192 - INDIRECT("P" &amp; ROW() - 1)), "")</f>
        <v/>
      </c>
      <c r="G192" s="26" t="str">
        <f aca="false">IF(K192 = "-", J192 * 2 * 6500,"")</f>
        <v/>
      </c>
      <c r="H192" s="26" t="str">
        <f aca="true">IF(K192 = "-", INDIRECT("C" &amp; ROW() - 1) ,"")</f>
        <v/>
      </c>
      <c r="I192" s="26"/>
      <c r="J192" s="26"/>
      <c r="R192" s="27"/>
    </row>
    <row r="193" customFormat="false" ht="13.8" hidden="false" customHeight="false" outlineLevel="0" collapsed="false">
      <c r="B193" s="24"/>
      <c r="C193" s="24" t="str">
        <f aca="false">IF(D193="","",VLOOKUP(D193,SKU!$A$1:$C$150,3,0) * 2)</f>
        <v/>
      </c>
      <c r="F193" s="25" t="str">
        <f aca="true">IF(K193 = "-", (J193 * Q193 - INDIRECT("P" &amp; ROW() - 1)), "")</f>
        <v/>
      </c>
      <c r="G193" s="26" t="str">
        <f aca="false">IF(K193 = "-", J193 * 2 * 6500,"")</f>
        <v/>
      </c>
      <c r="H193" s="26" t="str">
        <f aca="true">IF(K193 = "-", INDIRECT("C" &amp; ROW() - 1) ,"")</f>
        <v/>
      </c>
      <c r="I193" s="26"/>
      <c r="J193" s="26"/>
      <c r="R193" s="27"/>
    </row>
    <row r="194" customFormat="false" ht="13.8" hidden="false" customHeight="false" outlineLevel="0" collapsed="false">
      <c r="B194" s="24"/>
      <c r="C194" s="24" t="str">
        <f aca="false">IF(D194="","",VLOOKUP(D194,SKU!$A$1:$C$150,3,0) * 2)</f>
        <v/>
      </c>
      <c r="F194" s="25" t="str">
        <f aca="true">IF(K194 = "-", (J194 * Q194 - INDIRECT("P" &amp; ROW() - 1)), "")</f>
        <v/>
      </c>
      <c r="G194" s="26" t="str">
        <f aca="false">IF(K194 = "-", J194 * 2 * 6500,"")</f>
        <v/>
      </c>
      <c r="H194" s="26" t="str">
        <f aca="true">IF(K194 = "-", INDIRECT("C" &amp; ROW() - 1) ,"")</f>
        <v/>
      </c>
      <c r="I194" s="26"/>
      <c r="J194" s="26"/>
      <c r="R194" s="27"/>
    </row>
    <row r="195" customFormat="false" ht="13.8" hidden="false" customHeight="false" outlineLevel="0" collapsed="false">
      <c r="B195" s="24"/>
      <c r="C195" s="24" t="str">
        <f aca="false">IF(D195="","",VLOOKUP(D195,SKU!$A$1:$C$150,3,0) * 2)</f>
        <v/>
      </c>
      <c r="F195" s="25" t="str">
        <f aca="true">IF(K195 = "-", (J195 * Q195 - INDIRECT("P" &amp; ROW() - 1)), "")</f>
        <v/>
      </c>
      <c r="G195" s="26" t="str">
        <f aca="false">IF(K195 = "-", J195 * 2 * 6500,"")</f>
        <v/>
      </c>
      <c r="H195" s="26" t="str">
        <f aca="true">IF(K195 = "-", INDIRECT("C" &amp; ROW() - 1) ,"")</f>
        <v/>
      </c>
      <c r="I195" s="26"/>
      <c r="J195" s="26"/>
      <c r="R195" s="27"/>
    </row>
    <row r="196" customFormat="false" ht="13.8" hidden="false" customHeight="false" outlineLevel="0" collapsed="false">
      <c r="B196" s="24"/>
      <c r="C196" s="24" t="str">
        <f aca="false">IF(D196="","",VLOOKUP(D196,SKU!$A$1:$C$150,3,0) * 2)</f>
        <v/>
      </c>
      <c r="F196" s="25" t="str">
        <f aca="true">IF(K196 = "-", (J196 * Q196 - INDIRECT("P" &amp; ROW() - 1)), "")</f>
        <v/>
      </c>
      <c r="G196" s="26" t="str">
        <f aca="false">IF(K196 = "-", J196 * 2 * 6500,"")</f>
        <v/>
      </c>
      <c r="H196" s="26" t="str">
        <f aca="true">IF(K196 = "-", INDIRECT("C" &amp; ROW() - 1) ,"")</f>
        <v/>
      </c>
      <c r="I196" s="26"/>
      <c r="J196" s="26"/>
      <c r="R196" s="27"/>
    </row>
    <row r="197" customFormat="false" ht="13.8" hidden="false" customHeight="false" outlineLevel="0" collapsed="false">
      <c r="B197" s="24"/>
      <c r="C197" s="24" t="str">
        <f aca="false">IF(D197="","",VLOOKUP(D197,SKU!$A$1:$C$150,3,0) * 2)</f>
        <v/>
      </c>
      <c r="F197" s="25" t="str">
        <f aca="true">IF(K197 = "-", (J197 * Q197 - INDIRECT("P" &amp; ROW() - 1)), "")</f>
        <v/>
      </c>
      <c r="G197" s="26" t="str">
        <f aca="false">IF(K197 = "-", J197 * 2 * 6500,"")</f>
        <v/>
      </c>
      <c r="H197" s="26" t="str">
        <f aca="true">IF(K197 = "-", INDIRECT("C" &amp; ROW() - 1) ,"")</f>
        <v/>
      </c>
      <c r="I197" s="26"/>
      <c r="J197" s="26"/>
      <c r="R197" s="27"/>
    </row>
    <row r="198" customFormat="false" ht="13.8" hidden="false" customHeight="false" outlineLevel="0" collapsed="false">
      <c r="B198" s="24"/>
      <c r="C198" s="24" t="str">
        <f aca="false">IF(D198="","",VLOOKUP(D198,SKU!$A$1:$C$150,3,0) * 2)</f>
        <v/>
      </c>
      <c r="F198" s="25" t="str">
        <f aca="true">IF(K198 = "-", (J198 * Q198 - INDIRECT("P" &amp; ROW() - 1)), "")</f>
        <v/>
      </c>
      <c r="G198" s="26" t="str">
        <f aca="false">IF(K198 = "-", J198 * 2 * 6500,"")</f>
        <v/>
      </c>
      <c r="H198" s="26" t="str">
        <f aca="true">IF(K198 = "-", INDIRECT("C" &amp; ROW() - 1) ,"")</f>
        <v/>
      </c>
      <c r="I198" s="26"/>
      <c r="J198" s="26"/>
      <c r="R198" s="27"/>
    </row>
    <row r="199" customFormat="false" ht="13.8" hidden="false" customHeight="false" outlineLevel="0" collapsed="false">
      <c r="B199" s="24"/>
      <c r="C199" s="24" t="str">
        <f aca="false">IF(D199="","",VLOOKUP(D199,SKU!$A$1:$C$150,3,0) * 2)</f>
        <v/>
      </c>
      <c r="F199" s="25" t="str">
        <f aca="true">IF(K199 = "-", (J199 * Q199 - INDIRECT("P" &amp; ROW() - 1)), "")</f>
        <v/>
      </c>
      <c r="G199" s="26" t="str">
        <f aca="false">IF(K199 = "-", J199 * 2 * 6500,"")</f>
        <v/>
      </c>
      <c r="H199" s="26" t="str">
        <f aca="true">IF(K199 = "-", INDIRECT("C" &amp; ROW() - 1) ,"")</f>
        <v/>
      </c>
      <c r="I199" s="26"/>
      <c r="J199" s="26"/>
      <c r="R199" s="27"/>
    </row>
    <row r="200" customFormat="false" ht="13.8" hidden="false" customHeight="false" outlineLevel="0" collapsed="false">
      <c r="B200" s="24"/>
      <c r="C200" s="24" t="str">
        <f aca="false">IF(D200="","",VLOOKUP(D200,SKU!$A$1:$C$150,3,0) * 2)</f>
        <v/>
      </c>
      <c r="F200" s="25" t="str">
        <f aca="true">IF(K200 = "-", (J200 * Q200 - INDIRECT("P" &amp; ROW() - 1)), "")</f>
        <v/>
      </c>
      <c r="G200" s="26" t="str">
        <f aca="false">IF(K200 = "-", J200 * 2 * 6500,"")</f>
        <v/>
      </c>
      <c r="H200" s="26" t="str">
        <f aca="true">IF(K200 = "-", INDIRECT("C" &amp; ROW() - 1) ,"")</f>
        <v/>
      </c>
      <c r="I200" s="26"/>
      <c r="J200" s="26"/>
      <c r="R200" s="27"/>
    </row>
    <row r="201" customFormat="false" ht="13.8" hidden="false" customHeight="false" outlineLevel="0" collapsed="false">
      <c r="B201" s="24"/>
      <c r="C201" s="24" t="str">
        <f aca="false">IF(D201="","",VLOOKUP(D201,SKU!$A$1:$C$150,3,0) * 2)</f>
        <v/>
      </c>
      <c r="F201" s="25" t="str">
        <f aca="true">IF(K201 = "-", (J201 * Q201 - INDIRECT("P" &amp; ROW() - 1)), "")</f>
        <v/>
      </c>
      <c r="G201" s="26" t="str">
        <f aca="false">IF(K201 = "-", J201 * 2 * 6500,"")</f>
        <v/>
      </c>
      <c r="H201" s="26" t="str">
        <f aca="true">IF(K201 = "-", INDIRECT("C" &amp; ROW() - 1) ,"")</f>
        <v/>
      </c>
      <c r="I201" s="26"/>
      <c r="J201" s="26"/>
      <c r="R201" s="27"/>
    </row>
    <row r="202" customFormat="false" ht="13.8" hidden="false" customHeight="false" outlineLevel="0" collapsed="false">
      <c r="B202" s="24"/>
      <c r="C202" s="24" t="str">
        <f aca="false">IF(D202="","",VLOOKUP(D202,SKU!$A$1:$C$150,3,0) * 2)</f>
        <v/>
      </c>
      <c r="F202" s="25" t="str">
        <f aca="true">IF(K202 = "-", (J202 * Q202 - INDIRECT("P" &amp; ROW() - 1)), "")</f>
        <v/>
      </c>
      <c r="G202" s="26" t="str">
        <f aca="false">IF(K202 = "-", J202 * 2 * 6500,"")</f>
        <v/>
      </c>
      <c r="H202" s="26" t="str">
        <f aca="true">IF(K202 = "-", INDIRECT("C" &amp; ROW() - 1) ,"")</f>
        <v/>
      </c>
      <c r="I202" s="26"/>
      <c r="J202" s="26"/>
      <c r="R202" s="27"/>
    </row>
    <row r="203" customFormat="false" ht="13.8" hidden="false" customHeight="false" outlineLevel="0" collapsed="false">
      <c r="B203" s="24"/>
      <c r="C203" s="24" t="str">
        <f aca="false">IF(D203="","",VLOOKUP(D203,SKU!$A$1:$C$150,3,0) * 2)</f>
        <v/>
      </c>
      <c r="F203" s="25" t="str">
        <f aca="true">IF(K203 = "-", (J203 * Q203 - INDIRECT("P" &amp; ROW() - 1)), "")</f>
        <v/>
      </c>
      <c r="G203" s="26" t="str">
        <f aca="false">IF(K203 = "-", J203 * 2 * 6500,"")</f>
        <v/>
      </c>
      <c r="H203" s="26" t="str">
        <f aca="true">IF(K203 = "-", INDIRECT("C" &amp; ROW() - 1) ,"")</f>
        <v/>
      </c>
      <c r="I203" s="26"/>
      <c r="J203" s="26"/>
      <c r="R203" s="27"/>
    </row>
    <row r="204" customFormat="false" ht="13.8" hidden="false" customHeight="false" outlineLevel="0" collapsed="false">
      <c r="B204" s="24"/>
      <c r="C204" s="24" t="str">
        <f aca="false">IF(D204="","",VLOOKUP(D204,SKU!$A$1:$C$150,3,0) * 2)</f>
        <v/>
      </c>
      <c r="F204" s="25" t="str">
        <f aca="true">IF(K204 = "-", (J204 * Q204 - INDIRECT("P" &amp; ROW() - 1)), "")</f>
        <v/>
      </c>
      <c r="G204" s="26" t="str">
        <f aca="false">IF(K204 = "-", J204 * 2 * 6500,"")</f>
        <v/>
      </c>
      <c r="H204" s="26" t="str">
        <f aca="true">IF(K204 = "-", INDIRECT("C" &amp; ROW() - 1) ,"")</f>
        <v/>
      </c>
      <c r="I204" s="26"/>
      <c r="J204" s="26"/>
      <c r="R204" s="27"/>
    </row>
    <row r="205" customFormat="false" ht="13.8" hidden="false" customHeight="false" outlineLevel="0" collapsed="false">
      <c r="B205" s="24"/>
      <c r="C205" s="24" t="str">
        <f aca="false">IF(D205="","",VLOOKUP(D205,SKU!$A$1:$C$150,3,0) * 2)</f>
        <v/>
      </c>
      <c r="F205" s="25" t="str">
        <f aca="true">IF(K205 = "-", (J205 * Q205 - INDIRECT("P" &amp; ROW() - 1)), "")</f>
        <v/>
      </c>
      <c r="G205" s="26" t="str">
        <f aca="false">IF(K205 = "-", J205 * 2 * 6500,"")</f>
        <v/>
      </c>
      <c r="H205" s="26" t="str">
        <f aca="true">IF(K205 = "-", INDIRECT("C" &amp; ROW() - 1) ,"")</f>
        <v/>
      </c>
      <c r="I205" s="26"/>
      <c r="J205" s="26"/>
      <c r="R205" s="27"/>
    </row>
    <row r="206" customFormat="false" ht="13.8" hidden="false" customHeight="false" outlineLevel="0" collapsed="false">
      <c r="B206" s="24"/>
      <c r="C206" s="24" t="str">
        <f aca="false">IF(D206="","",VLOOKUP(D206,SKU!$A$1:$C$150,3,0) * 2)</f>
        <v/>
      </c>
      <c r="F206" s="25" t="str">
        <f aca="true">IF(K206 = "-", (J206 * Q206 - INDIRECT("P" &amp; ROW() - 1)), "")</f>
        <v/>
      </c>
      <c r="G206" s="26" t="str">
        <f aca="false">IF(K206 = "-", J206 * 2 * 6500,"")</f>
        <v/>
      </c>
      <c r="H206" s="26" t="str">
        <f aca="true">IF(K206 = "-", INDIRECT("C" &amp; ROW() - 1) ,"")</f>
        <v/>
      </c>
      <c r="I206" s="26"/>
      <c r="J206" s="26"/>
      <c r="R206" s="27"/>
    </row>
    <row r="207" customFormat="false" ht="13.8" hidden="false" customHeight="false" outlineLevel="0" collapsed="false">
      <c r="B207" s="24"/>
      <c r="C207" s="24" t="str">
        <f aca="false">IF(D207="","",VLOOKUP(D207,SKU!$A$1:$C$150,3,0) * 2)</f>
        <v/>
      </c>
      <c r="F207" s="25" t="str">
        <f aca="true">IF(K207 = "-", (J207 * Q207 - INDIRECT("P" &amp; ROW() - 1)), "")</f>
        <v/>
      </c>
      <c r="G207" s="26" t="str">
        <f aca="false">IF(K207 = "-", J207 * 2 * 6500,"")</f>
        <v/>
      </c>
      <c r="H207" s="26" t="str">
        <f aca="true">IF(K207 = "-", INDIRECT("C" &amp; ROW() - 1) ,"")</f>
        <v/>
      </c>
      <c r="I207" s="26"/>
      <c r="J207" s="26"/>
      <c r="R207" s="27"/>
    </row>
    <row r="208" customFormat="false" ht="13.8" hidden="false" customHeight="false" outlineLevel="0" collapsed="false">
      <c r="B208" s="24"/>
      <c r="C208" s="24" t="str">
        <f aca="false">IF(D208="","",VLOOKUP(D208,SKU!$A$1:$C$150,3,0) * 2)</f>
        <v/>
      </c>
      <c r="F208" s="25" t="str">
        <f aca="true">IF(K208 = "-", (J208 * Q208 - INDIRECT("P" &amp; ROW() - 1)), "")</f>
        <v/>
      </c>
      <c r="G208" s="26" t="str">
        <f aca="false">IF(K208 = "-", J208 * 2 * 6500,"")</f>
        <v/>
      </c>
      <c r="H208" s="26" t="str">
        <f aca="true">IF(K208 = "-", INDIRECT("C" &amp; ROW() - 1) ,"")</f>
        <v/>
      </c>
      <c r="I208" s="26"/>
      <c r="J208" s="26"/>
      <c r="R208" s="27"/>
    </row>
    <row r="209" customFormat="false" ht="13.8" hidden="false" customHeight="false" outlineLevel="0" collapsed="false">
      <c r="B209" s="24"/>
      <c r="C209" s="24" t="str">
        <f aca="false">IF(D209="","",VLOOKUP(D209,SKU!$A$1:$C$150,3,0) * 2)</f>
        <v/>
      </c>
      <c r="F209" s="25" t="str">
        <f aca="true">IF(K209 = "-", (J209 * Q209 - INDIRECT("P" &amp; ROW() - 1)), "")</f>
        <v/>
      </c>
      <c r="G209" s="26" t="str">
        <f aca="false">IF(K209 = "-", J209 * 2 * 6500,"")</f>
        <v/>
      </c>
      <c r="H209" s="26" t="str">
        <f aca="true">IF(K209 = "-", INDIRECT("C" &amp; ROW() - 1) ,"")</f>
        <v/>
      </c>
      <c r="I209" s="26"/>
      <c r="J209" s="26"/>
      <c r="R209" s="27"/>
    </row>
    <row r="210" customFormat="false" ht="13.8" hidden="false" customHeight="false" outlineLevel="0" collapsed="false">
      <c r="B210" s="24"/>
      <c r="C210" s="24" t="str">
        <f aca="false">IF(D210="","",VLOOKUP(D210,SKU!$A$1:$C$150,3,0) * 2)</f>
        <v/>
      </c>
      <c r="F210" s="25" t="str">
        <f aca="true">IF(K210 = "-", (J210 * Q210 - INDIRECT("P" &amp; ROW() - 1)), "")</f>
        <v/>
      </c>
      <c r="G210" s="26" t="str">
        <f aca="false">IF(K210 = "-", J210 * 2 * 6500,"")</f>
        <v/>
      </c>
      <c r="H210" s="26" t="str">
        <f aca="true">IF(K210 = "-", INDIRECT("C" &amp; ROW() - 1) ,"")</f>
        <v/>
      </c>
      <c r="I210" s="26"/>
      <c r="J210" s="26"/>
      <c r="R210" s="27"/>
    </row>
    <row r="211" customFormat="false" ht="13.8" hidden="false" customHeight="false" outlineLevel="0" collapsed="false">
      <c r="B211" s="24"/>
      <c r="C211" s="24" t="str">
        <f aca="false">IF(D211="","",VLOOKUP(D211,SKU!$A$1:$C$150,3,0) * 2)</f>
        <v/>
      </c>
      <c r="F211" s="25" t="str">
        <f aca="true">IF(K211 = "-", (J211 * Q211 - INDIRECT("P" &amp; ROW() - 1)), "")</f>
        <v/>
      </c>
      <c r="G211" s="26" t="str">
        <f aca="false">IF(K211 = "-", J211 * 2 * 6500,"")</f>
        <v/>
      </c>
      <c r="H211" s="26" t="str">
        <f aca="true">IF(K211 = "-", INDIRECT("C" &amp; ROW() - 1) ,"")</f>
        <v/>
      </c>
      <c r="I211" s="26"/>
      <c r="J211" s="26"/>
      <c r="R211" s="27"/>
    </row>
    <row r="212" customFormat="false" ht="13.8" hidden="false" customHeight="false" outlineLevel="0" collapsed="false">
      <c r="B212" s="24"/>
      <c r="C212" s="24" t="str">
        <f aca="false">IF(D212="","",VLOOKUP(D212,SKU!$A$1:$C$150,3,0) * 2)</f>
        <v/>
      </c>
      <c r="F212" s="25" t="str">
        <f aca="true">IF(K212 = "-", (J212 * Q212 - INDIRECT("P" &amp; ROW() - 1)), "")</f>
        <v/>
      </c>
      <c r="G212" s="26" t="str">
        <f aca="false">IF(K212 = "-", J212 * 2 * 6500,"")</f>
        <v/>
      </c>
      <c r="H212" s="26" t="str">
        <f aca="true">IF(K212 = "-", INDIRECT("C" &amp; ROW() - 1) ,"")</f>
        <v/>
      </c>
      <c r="I212" s="26"/>
      <c r="J212" s="26"/>
      <c r="R212" s="27"/>
    </row>
    <row r="213" customFormat="false" ht="13.8" hidden="false" customHeight="false" outlineLevel="0" collapsed="false">
      <c r="B213" s="24"/>
      <c r="C213" s="24" t="str">
        <f aca="false">IF(D213="","",VLOOKUP(D213,SKU!$A$1:$C$150,3,0) * 2)</f>
        <v/>
      </c>
      <c r="F213" s="25" t="str">
        <f aca="true">IF(K213 = "-", (J213 * Q213 - INDIRECT("P" &amp; ROW() - 1)), "")</f>
        <v/>
      </c>
      <c r="G213" s="26" t="str">
        <f aca="false">IF(K213 = "-", J213 * 2 * 6500,"")</f>
        <v/>
      </c>
      <c r="H213" s="26" t="str">
        <f aca="true">IF(K213 = "-", INDIRECT("C" &amp; ROW() - 1) ,"")</f>
        <v/>
      </c>
      <c r="I213" s="26"/>
      <c r="J213" s="26"/>
      <c r="R213" s="27"/>
    </row>
    <row r="214" customFormat="false" ht="13.8" hidden="false" customHeight="false" outlineLevel="0" collapsed="false">
      <c r="B214" s="24"/>
      <c r="C214" s="24" t="str">
        <f aca="false">IF(D214="","",VLOOKUP(D214,SKU!$A$1:$C$150,3,0) * 2)</f>
        <v/>
      </c>
      <c r="F214" s="25" t="str">
        <f aca="true">IF(K214 = "-", (J214 * Q214 - INDIRECT("P" &amp; ROW() - 1)), "")</f>
        <v/>
      </c>
      <c r="G214" s="26" t="str">
        <f aca="false">IF(K214 = "-", J214 * 2 * 6500,"")</f>
        <v/>
      </c>
      <c r="H214" s="26" t="str">
        <f aca="true">IF(K214 = "-", INDIRECT("C" &amp; ROW() - 1) ,"")</f>
        <v/>
      </c>
      <c r="I214" s="26"/>
      <c r="J214" s="26"/>
      <c r="R214" s="27"/>
    </row>
    <row r="215" customFormat="false" ht="13.8" hidden="false" customHeight="false" outlineLevel="0" collapsed="false">
      <c r="B215" s="24"/>
      <c r="C215" s="24" t="str">
        <f aca="false">IF(D215="","",VLOOKUP(D215,SKU!$A$1:$C$150,3,0) * 2)</f>
        <v/>
      </c>
      <c r="F215" s="25" t="str">
        <f aca="true">IF(K215 = "-", (J215 * Q215 - INDIRECT("P" &amp; ROW() - 1)), "")</f>
        <v/>
      </c>
      <c r="G215" s="26" t="str">
        <f aca="false">IF(K215 = "-", J215 * 2 * 6500,"")</f>
        <v/>
      </c>
      <c r="H215" s="26" t="str">
        <f aca="true">IF(K215 = "-", INDIRECT("C" &amp; ROW() - 1) ,"")</f>
        <v/>
      </c>
      <c r="I215" s="26"/>
      <c r="J215" s="26"/>
      <c r="R215" s="27"/>
    </row>
    <row r="216" customFormat="false" ht="13.8" hidden="false" customHeight="false" outlineLevel="0" collapsed="false">
      <c r="B216" s="24"/>
      <c r="C216" s="24" t="str">
        <f aca="false">IF(D216="","",VLOOKUP(D216,SKU!$A$1:$C$150,3,0) * 2)</f>
        <v/>
      </c>
      <c r="F216" s="25" t="str">
        <f aca="true">IF(K216 = "-", (J216 * Q216 - INDIRECT("P" &amp; ROW() - 1)), "")</f>
        <v/>
      </c>
      <c r="G216" s="26" t="str">
        <f aca="false">IF(K216 = "-", J216 * 2 * 6500,"")</f>
        <v/>
      </c>
      <c r="H216" s="26" t="str">
        <f aca="true">IF(K216 = "-", INDIRECT("C" &amp; ROW() - 1) ,"")</f>
        <v/>
      </c>
      <c r="I216" s="26"/>
      <c r="J216" s="26"/>
      <c r="R216" s="27"/>
    </row>
    <row r="217" customFormat="false" ht="13.8" hidden="false" customHeight="false" outlineLevel="0" collapsed="false">
      <c r="B217" s="24"/>
      <c r="C217" s="24" t="str">
        <f aca="false">IF(D217="","",VLOOKUP(D217,SKU!$A$1:$C$150,3,0) * 2)</f>
        <v/>
      </c>
      <c r="F217" s="25" t="str">
        <f aca="true">IF(K217 = "-", (J217 * Q217 - INDIRECT("P" &amp; ROW() - 1)), "")</f>
        <v/>
      </c>
      <c r="G217" s="26" t="str">
        <f aca="false">IF(K217 = "-", J217 * 2 * 6500,"")</f>
        <v/>
      </c>
      <c r="H217" s="26" t="str">
        <f aca="true">IF(K217 = "-", INDIRECT("C" &amp; ROW() - 1) ,"")</f>
        <v/>
      </c>
      <c r="I217" s="26"/>
      <c r="J217" s="26"/>
      <c r="R217" s="27"/>
    </row>
    <row r="218" customFormat="false" ht="13.8" hidden="false" customHeight="false" outlineLevel="0" collapsed="false">
      <c r="B218" s="24"/>
      <c r="C218" s="24" t="str">
        <f aca="false">IF(D218="","",VLOOKUP(D218,SKU!$A$1:$C$150,3,0) * 2)</f>
        <v/>
      </c>
      <c r="F218" s="25" t="str">
        <f aca="true">IF(K218 = "-", (J218 * Q218 - INDIRECT("P" &amp; ROW() - 1)), "")</f>
        <v/>
      </c>
      <c r="G218" s="26" t="str">
        <f aca="false">IF(K218 = "-", J218 * 2 * 6500,"")</f>
        <v/>
      </c>
      <c r="H218" s="26" t="str">
        <f aca="true">IF(K218 = "-", INDIRECT("C" &amp; ROW() - 1) ,"")</f>
        <v/>
      </c>
      <c r="I218" s="26"/>
      <c r="J218" s="26"/>
      <c r="R218" s="27"/>
    </row>
    <row r="219" customFormat="false" ht="13.8" hidden="false" customHeight="false" outlineLevel="0" collapsed="false">
      <c r="B219" s="24"/>
      <c r="C219" s="24" t="str">
        <f aca="false">IF(D219="","",VLOOKUP(D219,SKU!$A$1:$C$150,3,0) * 2)</f>
        <v/>
      </c>
      <c r="F219" s="25" t="str">
        <f aca="true">IF(K219 = "-", (J219 * Q219 - INDIRECT("P" &amp; ROW() - 1)), "")</f>
        <v/>
      </c>
      <c r="G219" s="26" t="str">
        <f aca="false">IF(K219 = "-", J219 * 2 * 6500,"")</f>
        <v/>
      </c>
      <c r="H219" s="26" t="str">
        <f aca="true">IF(K219 = "-", INDIRECT("C" &amp; ROW() - 1) ,"")</f>
        <v/>
      </c>
      <c r="I219" s="26"/>
      <c r="J219" s="26"/>
      <c r="R219" s="27"/>
    </row>
    <row r="220" customFormat="false" ht="13.8" hidden="false" customHeight="false" outlineLevel="0" collapsed="false">
      <c r="B220" s="24"/>
      <c r="C220" s="24" t="str">
        <f aca="false">IF(D220="","",VLOOKUP(D220,SKU!$A$1:$C$150,3,0) * 2)</f>
        <v/>
      </c>
      <c r="F220" s="25" t="str">
        <f aca="true">IF(K220 = "-", (J220 * Q220 - INDIRECT("P" &amp; ROW() - 1)), "")</f>
        <v/>
      </c>
      <c r="G220" s="26" t="str">
        <f aca="false">IF(K220 = "-", J220 * 2 * 6500,"")</f>
        <v/>
      </c>
      <c r="H220" s="26" t="str">
        <f aca="true">IF(K220 = "-", INDIRECT("C" &amp; ROW() - 1) ,"")</f>
        <v/>
      </c>
      <c r="I220" s="26"/>
      <c r="J220" s="26"/>
      <c r="R220" s="27"/>
    </row>
    <row r="221" customFormat="false" ht="13.8" hidden="false" customHeight="false" outlineLevel="0" collapsed="false">
      <c r="B221" s="24"/>
      <c r="C221" s="24" t="str">
        <f aca="false">IF(D221="","",VLOOKUP(D221,SKU!$A$1:$C$150,3,0) * 2)</f>
        <v/>
      </c>
      <c r="F221" s="25" t="str">
        <f aca="true">IF(K221 = "-", (J221 * Q221 - INDIRECT("P" &amp; ROW() - 1)), "")</f>
        <v/>
      </c>
      <c r="G221" s="26" t="str">
        <f aca="false">IF(K221 = "-", J221 * 2 * 6500,"")</f>
        <v/>
      </c>
      <c r="H221" s="26" t="str">
        <f aca="true">IF(K221 = "-", INDIRECT("C" &amp; ROW() - 1) ,"")</f>
        <v/>
      </c>
      <c r="I221" s="26"/>
      <c r="J221" s="26"/>
      <c r="R221" s="27"/>
    </row>
    <row r="222" customFormat="false" ht="13.8" hidden="false" customHeight="false" outlineLevel="0" collapsed="false">
      <c r="B222" s="24"/>
      <c r="C222" s="24" t="str">
        <f aca="false">IF(D222="","",VLOOKUP(D222,SKU!$A$1:$C$150,3,0) * 2)</f>
        <v/>
      </c>
      <c r="F222" s="25" t="str">
        <f aca="true">IF(K222 = "-", (J222 * Q222 - INDIRECT("P" &amp; ROW() - 1)), "")</f>
        <v/>
      </c>
      <c r="G222" s="26" t="str">
        <f aca="false">IF(K222 = "-", J222 * 2 * 6500,"")</f>
        <v/>
      </c>
      <c r="H222" s="26" t="str">
        <f aca="true">IF(K222 = "-", INDIRECT("C" &amp; ROW() - 1) ,"")</f>
        <v/>
      </c>
      <c r="I222" s="26"/>
      <c r="J222" s="26"/>
      <c r="R222" s="27"/>
    </row>
    <row r="223" customFormat="false" ht="13.8" hidden="false" customHeight="false" outlineLevel="0" collapsed="false">
      <c r="B223" s="24"/>
      <c r="C223" s="24" t="str">
        <f aca="false">IF(D223="","",VLOOKUP(D223,SKU!$A$1:$C$150,3,0) * 2)</f>
        <v/>
      </c>
      <c r="F223" s="25" t="str">
        <f aca="true">IF(K223 = "-", (J223 * Q223 - INDIRECT("P" &amp; ROW() - 1)), "")</f>
        <v/>
      </c>
      <c r="G223" s="26" t="str">
        <f aca="false">IF(K223 = "-", J223 * 2 * 6500,"")</f>
        <v/>
      </c>
      <c r="H223" s="26" t="str">
        <f aca="true">IF(K223 = "-", INDIRECT("C" &amp; ROW() - 1) ,"")</f>
        <v/>
      </c>
      <c r="I223" s="26"/>
      <c r="J223" s="26"/>
      <c r="R223" s="27"/>
    </row>
    <row r="224" customFormat="false" ht="13.8" hidden="false" customHeight="false" outlineLevel="0" collapsed="false">
      <c r="B224" s="24"/>
      <c r="C224" s="24" t="str">
        <f aca="false">IF(D224="","",VLOOKUP(D224,SKU!$A$1:$C$150,3,0) * 2)</f>
        <v/>
      </c>
      <c r="F224" s="25" t="str">
        <f aca="true">IF(K224 = "-", (J224 * Q224 - INDIRECT("P" &amp; ROW() - 1)), "")</f>
        <v/>
      </c>
      <c r="G224" s="26" t="str">
        <f aca="false">IF(K224 = "-", J224 * 2 * 6500,"")</f>
        <v/>
      </c>
      <c r="H224" s="26" t="str">
        <f aca="true">IF(K224 = "-", INDIRECT("C" &amp; ROW() - 1) ,"")</f>
        <v/>
      </c>
      <c r="I224" s="26"/>
      <c r="J224" s="26"/>
      <c r="R224" s="27"/>
    </row>
    <row r="225" customFormat="false" ht="13.8" hidden="false" customHeight="false" outlineLevel="0" collapsed="false">
      <c r="B225" s="24"/>
      <c r="C225" s="24" t="str">
        <f aca="false">IF(D225="","",VLOOKUP(D225,SKU!$A$1:$C$150,3,0) * 2)</f>
        <v/>
      </c>
      <c r="F225" s="25" t="str">
        <f aca="true">IF(K225 = "-", (J225 * Q225 - INDIRECT("P" &amp; ROW() - 1)), "")</f>
        <v/>
      </c>
      <c r="G225" s="26" t="str">
        <f aca="false">IF(K225 = "-", J225 * 2 * 6500,"")</f>
        <v/>
      </c>
      <c r="H225" s="26" t="str">
        <f aca="true">IF(K225 = "-", INDIRECT("C" &amp; ROW() - 1) ,"")</f>
        <v/>
      </c>
      <c r="I225" s="26"/>
      <c r="J225" s="26"/>
      <c r="R225" s="27"/>
    </row>
    <row r="226" customFormat="false" ht="13.8" hidden="false" customHeight="false" outlineLevel="0" collapsed="false">
      <c r="B226" s="24"/>
      <c r="C226" s="24" t="str">
        <f aca="false">IF(D226="","",VLOOKUP(D226,SKU!$A$1:$C$150,3,0) * 2)</f>
        <v/>
      </c>
      <c r="F226" s="25" t="str">
        <f aca="true">IF(K226 = "-", (J226 * Q226 - INDIRECT("P" &amp; ROW() - 1)), "")</f>
        <v/>
      </c>
      <c r="G226" s="26" t="str">
        <f aca="false">IF(K226 = "-", J226 * 2 * 6500,"")</f>
        <v/>
      </c>
      <c r="H226" s="26" t="str">
        <f aca="true">IF(K226 = "-", INDIRECT("C" &amp; ROW() - 1) ,"")</f>
        <v/>
      </c>
      <c r="I226" s="26"/>
      <c r="J226" s="26"/>
      <c r="R226" s="27"/>
    </row>
    <row r="227" customFormat="false" ht="13.8" hidden="false" customHeight="false" outlineLevel="0" collapsed="false">
      <c r="B227" s="24"/>
      <c r="C227" s="24" t="str">
        <f aca="false">IF(D227="","",VLOOKUP(D227,SKU!$A$1:$C$150,3,0) * 2)</f>
        <v/>
      </c>
      <c r="F227" s="25" t="str">
        <f aca="true">IF(K227 = "-", (J227 * Q227 - INDIRECT("P" &amp; ROW() - 1)), "")</f>
        <v/>
      </c>
      <c r="G227" s="26" t="str">
        <f aca="false">IF(K227 = "-", J227 * 2 * 6500,"")</f>
        <v/>
      </c>
      <c r="H227" s="26" t="str">
        <f aca="true">IF(K227 = "-", INDIRECT("C" &amp; ROW() - 1) ,"")</f>
        <v/>
      </c>
      <c r="I227" s="26"/>
      <c r="J227" s="26"/>
      <c r="R227" s="27"/>
    </row>
    <row r="228" customFormat="false" ht="13.8" hidden="false" customHeight="false" outlineLevel="0" collapsed="false">
      <c r="B228" s="24"/>
      <c r="C228" s="24" t="str">
        <f aca="false">IF(D228="","",VLOOKUP(D228,SKU!$A$1:$C$150,3,0) * 2)</f>
        <v/>
      </c>
      <c r="F228" s="25" t="str">
        <f aca="true">IF(K228 = "-", (J228 * Q228 - INDIRECT("P" &amp; ROW() - 1)), "")</f>
        <v/>
      </c>
      <c r="G228" s="26" t="str">
        <f aca="false">IF(K228 = "-", J228 * 2 * 6500,"")</f>
        <v/>
      </c>
      <c r="H228" s="26" t="str">
        <f aca="true">IF(K228 = "-", INDIRECT("C" &amp; ROW() - 1) ,"")</f>
        <v/>
      </c>
      <c r="I228" s="26"/>
      <c r="J228" s="26"/>
      <c r="R228" s="27"/>
    </row>
    <row r="229" customFormat="false" ht="13.8" hidden="false" customHeight="false" outlineLevel="0" collapsed="false">
      <c r="B229" s="24"/>
      <c r="C229" s="24" t="str">
        <f aca="false">IF(D229="","",VLOOKUP(D229,SKU!$A$1:$C$150,3,0) * 2)</f>
        <v/>
      </c>
      <c r="F229" s="25" t="str">
        <f aca="true">IF(K229 = "-", (J229 * Q229 - INDIRECT("P" &amp; ROW() - 1)), "")</f>
        <v/>
      </c>
      <c r="G229" s="26" t="str">
        <f aca="false">IF(K229 = "-", J229 * 2 * 6500,"")</f>
        <v/>
      </c>
      <c r="H229" s="26" t="str">
        <f aca="true">IF(K229 = "-", INDIRECT("C" &amp; ROW() - 1) ,"")</f>
        <v/>
      </c>
      <c r="I229" s="26"/>
      <c r="J229" s="26"/>
      <c r="R229" s="27"/>
    </row>
    <row r="230" customFormat="false" ht="13.8" hidden="false" customHeight="false" outlineLevel="0" collapsed="false">
      <c r="B230" s="24"/>
      <c r="C230" s="24" t="str">
        <f aca="false">IF(D230="","",VLOOKUP(D230,SKU!$A$1:$C$150,3,0) * 2)</f>
        <v/>
      </c>
      <c r="F230" s="25" t="str">
        <f aca="true">IF(K230 = "-", (J230 * Q230 - INDIRECT("P" &amp; ROW() - 1)), "")</f>
        <v/>
      </c>
      <c r="G230" s="26" t="str">
        <f aca="false">IF(K230 = "-", J230 * 2 * 6500,"")</f>
        <v/>
      </c>
      <c r="H230" s="26" t="str">
        <f aca="true">IF(K230 = "-", INDIRECT("C" &amp; ROW() - 1) ,"")</f>
        <v/>
      </c>
      <c r="I230" s="26"/>
      <c r="J230" s="26"/>
      <c r="R230" s="27"/>
    </row>
    <row r="231" customFormat="false" ht="13.8" hidden="false" customHeight="false" outlineLevel="0" collapsed="false">
      <c r="B231" s="24"/>
      <c r="C231" s="24" t="str">
        <f aca="false">IF(D231="","",VLOOKUP(D231,SKU!$A$1:$C$150,3,0) * 2)</f>
        <v/>
      </c>
      <c r="F231" s="25" t="str">
        <f aca="true">IF(K231 = "-", (J231 * Q231 - INDIRECT("P" &amp; ROW() - 1)), "")</f>
        <v/>
      </c>
      <c r="G231" s="26" t="str">
        <f aca="false">IF(K231 = "-", J231 * 2 * 6500,"")</f>
        <v/>
      </c>
      <c r="H231" s="26" t="str">
        <f aca="true">IF(K231 = "-", INDIRECT("C" &amp; ROW() - 1) ,"")</f>
        <v/>
      </c>
      <c r="I231" s="26"/>
      <c r="J231" s="26"/>
      <c r="R231" s="27"/>
    </row>
    <row r="232" customFormat="false" ht="13.8" hidden="false" customHeight="false" outlineLevel="0" collapsed="false">
      <c r="B232" s="24"/>
      <c r="C232" s="24" t="str">
        <f aca="false">IF(D232="","",VLOOKUP(D232,SKU!$A$1:$C$150,3,0) * 2)</f>
        <v/>
      </c>
      <c r="F232" s="25" t="str">
        <f aca="true">IF(K232 = "-", (J232 * Q232 - INDIRECT("P" &amp; ROW() - 1)), "")</f>
        <v/>
      </c>
      <c r="G232" s="26" t="str">
        <f aca="false">IF(K232 = "-", J232 * 2 * 6500,"")</f>
        <v/>
      </c>
      <c r="H232" s="26" t="str">
        <f aca="true">IF(K232 = "-", INDIRECT("C" &amp; ROW() - 1) ,"")</f>
        <v/>
      </c>
      <c r="I232" s="26"/>
      <c r="J232" s="26"/>
      <c r="R232" s="27"/>
    </row>
    <row r="233" customFormat="false" ht="13.8" hidden="false" customHeight="false" outlineLevel="0" collapsed="false">
      <c r="B233" s="24"/>
      <c r="C233" s="24" t="str">
        <f aca="false">IF(D233="","",VLOOKUP(D233,SKU!$A$1:$C$150,3,0) * 2)</f>
        <v/>
      </c>
      <c r="F233" s="25" t="str">
        <f aca="true">IF(K233 = "-", (J233 * Q233 - INDIRECT("P" &amp; ROW() - 1)), "")</f>
        <v/>
      </c>
      <c r="G233" s="26" t="str">
        <f aca="false">IF(K233 = "-", J233 * 2 * 6500,"")</f>
        <v/>
      </c>
      <c r="H233" s="26" t="str">
        <f aca="true">IF(K233 = "-", INDIRECT("C" &amp; ROW() - 1) ,"")</f>
        <v/>
      </c>
      <c r="I233" s="26"/>
      <c r="J233" s="26"/>
      <c r="R233" s="27"/>
    </row>
    <row r="234" customFormat="false" ht="13.8" hidden="false" customHeight="false" outlineLevel="0" collapsed="false">
      <c r="B234" s="24"/>
      <c r="C234" s="24" t="str">
        <f aca="false">IF(D234="","",VLOOKUP(D234,SKU!$A$1:$C$150,3,0) * 2)</f>
        <v/>
      </c>
      <c r="F234" s="25" t="str">
        <f aca="true">IF(K234 = "-", (J234 * Q234 - INDIRECT("P" &amp; ROW() - 1)), "")</f>
        <v/>
      </c>
      <c r="G234" s="26" t="str">
        <f aca="false">IF(K234 = "-", J234 * 2 * 6500,"")</f>
        <v/>
      </c>
      <c r="H234" s="26" t="str">
        <f aca="true">IF(K234 = "-", INDIRECT("C" &amp; ROW() - 1) ,"")</f>
        <v/>
      </c>
      <c r="I234" s="26"/>
      <c r="J234" s="26"/>
      <c r="R234" s="27"/>
    </row>
    <row r="235" customFormat="false" ht="13.8" hidden="false" customHeight="false" outlineLevel="0" collapsed="false">
      <c r="B235" s="24"/>
      <c r="C235" s="24" t="str">
        <f aca="false">IF(D235="","",VLOOKUP(D235,SKU!$A$1:$C$150,3,0) * 2)</f>
        <v/>
      </c>
      <c r="F235" s="25" t="str">
        <f aca="true">IF(K235 = "-", (J235 * Q235 - INDIRECT("P" &amp; ROW() - 1)), "")</f>
        <v/>
      </c>
      <c r="G235" s="26" t="str">
        <f aca="false">IF(K235 = "-", J235 * 2 * 6500,"")</f>
        <v/>
      </c>
      <c r="H235" s="26" t="str">
        <f aca="true">IF(K235 = "-", INDIRECT("C" &amp; ROW() - 1) ,"")</f>
        <v/>
      </c>
      <c r="I235" s="26"/>
      <c r="J235" s="26"/>
      <c r="R235" s="27"/>
    </row>
    <row r="236" customFormat="false" ht="13.8" hidden="false" customHeight="false" outlineLevel="0" collapsed="false">
      <c r="B236" s="24"/>
      <c r="C236" s="24" t="str">
        <f aca="false">IF(D236="","",VLOOKUP(D236,SKU!$A$1:$C$150,3,0) * 2)</f>
        <v/>
      </c>
      <c r="F236" s="25" t="str">
        <f aca="true">IF(K236 = "-", (J236 * Q236 - INDIRECT("P" &amp; ROW() - 1)), "")</f>
        <v/>
      </c>
      <c r="G236" s="26" t="str">
        <f aca="false">IF(K236 = "-", J236 * 2 * 6500,"")</f>
        <v/>
      </c>
      <c r="H236" s="26" t="str">
        <f aca="true">IF(K236 = "-", INDIRECT("C" &amp; ROW() - 1) ,"")</f>
        <v/>
      </c>
      <c r="I236" s="26"/>
      <c r="J236" s="26"/>
      <c r="R236" s="27"/>
    </row>
    <row r="237" customFormat="false" ht="13.8" hidden="false" customHeight="false" outlineLevel="0" collapsed="false">
      <c r="B237" s="24"/>
      <c r="C237" s="24" t="str">
        <f aca="false">IF(D237="","",VLOOKUP(D237,SKU!$A$1:$C$150,3,0) * 2)</f>
        <v/>
      </c>
      <c r="F237" s="25" t="str">
        <f aca="true">IF(K237 = "-", (J237 * Q237 - INDIRECT("P" &amp; ROW() - 1)), "")</f>
        <v/>
      </c>
      <c r="G237" s="26" t="str">
        <f aca="false">IF(K237 = "-", J237 * 2 * 6500,"")</f>
        <v/>
      </c>
      <c r="H237" s="26" t="str">
        <f aca="true">IF(K237 = "-", INDIRECT("C" &amp; ROW() - 1) ,"")</f>
        <v/>
      </c>
      <c r="I237" s="26"/>
      <c r="J237" s="26"/>
      <c r="R237" s="27"/>
    </row>
    <row r="238" customFormat="false" ht="13.8" hidden="false" customHeight="false" outlineLevel="0" collapsed="false">
      <c r="B238" s="24"/>
      <c r="C238" s="24" t="str">
        <f aca="false">IF(D238="","",VLOOKUP(D238,SKU!$A$1:$C$150,3,0) * 2)</f>
        <v/>
      </c>
      <c r="F238" s="25" t="str">
        <f aca="true">IF(K238 = "-", (J238 * Q238 - INDIRECT("P" &amp; ROW() - 1)), "")</f>
        <v/>
      </c>
      <c r="G238" s="26" t="str">
        <f aca="false">IF(K238 = "-", J238 * 2 * 6500,"")</f>
        <v/>
      </c>
      <c r="H238" s="26" t="str">
        <f aca="true">IF(K238 = "-", INDIRECT("C" &amp; ROW() - 1) ,"")</f>
        <v/>
      </c>
      <c r="I238" s="26"/>
      <c r="J238" s="26"/>
      <c r="R238" s="27"/>
    </row>
    <row r="239" customFormat="false" ht="13.8" hidden="false" customHeight="false" outlineLevel="0" collapsed="false">
      <c r="B239" s="24"/>
      <c r="C239" s="24" t="str">
        <f aca="false">IF(D239="","",VLOOKUP(D239,SKU!$A$1:$C$150,3,0) * 2)</f>
        <v/>
      </c>
      <c r="F239" s="25" t="str">
        <f aca="true">IF(K239 = "-", (J239 * Q239 - INDIRECT("P" &amp; ROW() - 1)), "")</f>
        <v/>
      </c>
      <c r="G239" s="26" t="str">
        <f aca="false">IF(K239 = "-", J239 * 2 * 6500,"")</f>
        <v/>
      </c>
      <c r="H239" s="26" t="str">
        <f aca="true">IF(K239 = "-", INDIRECT("C" &amp; ROW() - 1) ,"")</f>
        <v/>
      </c>
      <c r="I239" s="26"/>
      <c r="J239" s="26"/>
      <c r="R239" s="27"/>
    </row>
    <row r="240" customFormat="false" ht="13.8" hidden="false" customHeight="false" outlineLevel="0" collapsed="false">
      <c r="B240" s="24"/>
      <c r="C240" s="24" t="str">
        <f aca="false">IF(D240="","",VLOOKUP(D240,SKU!$A$1:$C$150,3,0) * 2)</f>
        <v/>
      </c>
      <c r="F240" s="25" t="str">
        <f aca="true">IF(K240 = "-", (J240 * Q240 - INDIRECT("P" &amp; ROW() - 1)), "")</f>
        <v/>
      </c>
      <c r="G240" s="26" t="str">
        <f aca="false">IF(K240 = "-", J240 * 2 * 6500,"")</f>
        <v/>
      </c>
      <c r="H240" s="26" t="str">
        <f aca="true">IF(K240 = "-", INDIRECT("C" &amp; ROW() - 1) ,"")</f>
        <v/>
      </c>
      <c r="I240" s="26"/>
      <c r="J240" s="26"/>
      <c r="R240" s="27"/>
    </row>
    <row r="241" customFormat="false" ht="13.8" hidden="false" customHeight="false" outlineLevel="0" collapsed="false">
      <c r="B241" s="24"/>
      <c r="C241" s="24" t="str">
        <f aca="false">IF(D241="","",VLOOKUP(D241,SKU!$A$1:$C$150,3,0) * 2)</f>
        <v/>
      </c>
      <c r="F241" s="25" t="str">
        <f aca="true">IF(K241 = "-", (J241 * Q241 - INDIRECT("P" &amp; ROW() - 1)), "")</f>
        <v/>
      </c>
      <c r="G241" s="26" t="str">
        <f aca="false">IF(K241 = "-", J241 * 2 * 6500,"")</f>
        <v/>
      </c>
      <c r="H241" s="26" t="str">
        <f aca="true">IF(K241 = "-", INDIRECT("C" &amp; ROW() - 1) ,"")</f>
        <v/>
      </c>
      <c r="I241" s="26"/>
      <c r="J241" s="26"/>
      <c r="R241" s="27"/>
    </row>
    <row r="242" customFormat="false" ht="13.8" hidden="false" customHeight="false" outlineLevel="0" collapsed="false">
      <c r="B242" s="24"/>
      <c r="C242" s="24" t="str">
        <f aca="false">IF(D242="","",VLOOKUP(D242,SKU!$A$1:$C$150,3,0) * 2)</f>
        <v/>
      </c>
      <c r="F242" s="25" t="str">
        <f aca="true">IF(K242 = "-", (J242 * Q242 - INDIRECT("P" &amp; ROW() - 1)), "")</f>
        <v/>
      </c>
      <c r="G242" s="26" t="str">
        <f aca="false">IF(K242 = "-", J242 * 2 * 6500,"")</f>
        <v/>
      </c>
      <c r="H242" s="26" t="str">
        <f aca="true">IF(K242 = "-", INDIRECT("C" &amp; ROW() - 1) ,"")</f>
        <v/>
      </c>
      <c r="I242" s="26"/>
      <c r="J242" s="26"/>
      <c r="R242" s="27"/>
    </row>
    <row r="243" customFormat="false" ht="13.8" hidden="false" customHeight="false" outlineLevel="0" collapsed="false">
      <c r="B243" s="24"/>
      <c r="C243" s="24" t="str">
        <f aca="false">IF(D243="","",VLOOKUP(D243,SKU!$A$1:$C$150,3,0) * 2)</f>
        <v/>
      </c>
      <c r="F243" s="25" t="str">
        <f aca="true">IF(K243 = "-", (J243 * Q243 - INDIRECT("P" &amp; ROW() - 1)), "")</f>
        <v/>
      </c>
      <c r="G243" s="26" t="str">
        <f aca="false">IF(K243 = "-", J243 * 2 * 6500,"")</f>
        <v/>
      </c>
      <c r="H243" s="26" t="str">
        <f aca="true">IF(K243 = "-", INDIRECT("C" &amp; ROW() - 1) ,"")</f>
        <v/>
      </c>
      <c r="I243" s="26"/>
      <c r="J243" s="26"/>
      <c r="R243" s="27"/>
    </row>
    <row r="244" customFormat="false" ht="13.8" hidden="false" customHeight="false" outlineLevel="0" collapsed="false">
      <c r="B244" s="24"/>
      <c r="C244" s="24" t="str">
        <f aca="false">IF(D244="","",VLOOKUP(D244,SKU!$A$1:$C$150,3,0) * 2)</f>
        <v/>
      </c>
      <c r="F244" s="25" t="str">
        <f aca="true">IF(K244 = "-", (J244 * Q244 - INDIRECT("P" &amp; ROW() - 1)), "")</f>
        <v/>
      </c>
      <c r="G244" s="26" t="str">
        <f aca="false">IF(K244 = "-", J244 * 2 * 6500,"")</f>
        <v/>
      </c>
      <c r="H244" s="26" t="str">
        <f aca="true">IF(K244 = "-", INDIRECT("C" &amp; ROW() - 1) ,"")</f>
        <v/>
      </c>
      <c r="I244" s="26"/>
      <c r="J244" s="26"/>
      <c r="R244" s="27"/>
    </row>
    <row r="245" customFormat="false" ht="13.8" hidden="false" customHeight="false" outlineLevel="0" collapsed="false">
      <c r="B245" s="24"/>
      <c r="C245" s="24" t="str">
        <f aca="false">IF(D245="","",VLOOKUP(D245,SKU!$A$1:$C$150,3,0) * 2)</f>
        <v/>
      </c>
      <c r="F245" s="25" t="str">
        <f aca="true">IF(K245 = "-", (J245 * Q245 - INDIRECT("P" &amp; ROW() - 1)), "")</f>
        <v/>
      </c>
      <c r="G245" s="26" t="str">
        <f aca="false">IF(K245 = "-", J245 * 2 * 6500,"")</f>
        <v/>
      </c>
      <c r="H245" s="26" t="str">
        <f aca="true">IF(K245 = "-", INDIRECT("C" &amp; ROW() - 1) ,"")</f>
        <v/>
      </c>
      <c r="I245" s="26"/>
      <c r="J245" s="26"/>
      <c r="R245" s="27"/>
    </row>
    <row r="246" customFormat="false" ht="13.8" hidden="false" customHeight="false" outlineLevel="0" collapsed="false">
      <c r="B246" s="24"/>
      <c r="C246" s="24" t="str">
        <f aca="false">IF(D246="","",VLOOKUP(D246,SKU!$A$1:$C$150,3,0) * 2)</f>
        <v/>
      </c>
      <c r="F246" s="25" t="str">
        <f aca="true">IF(K246 = "-", (J246 * Q246 - INDIRECT("P" &amp; ROW() - 1)), "")</f>
        <v/>
      </c>
      <c r="G246" s="26" t="str">
        <f aca="false">IF(K246 = "-", J246 * 2 * 6500,"")</f>
        <v/>
      </c>
      <c r="H246" s="26" t="str">
        <f aca="true">IF(K246 = "-", INDIRECT("C" &amp; ROW() - 1) ,"")</f>
        <v/>
      </c>
      <c r="I246" s="26"/>
      <c r="J246" s="26"/>
      <c r="R246" s="27"/>
    </row>
    <row r="247" customFormat="false" ht="13.8" hidden="false" customHeight="false" outlineLevel="0" collapsed="false">
      <c r="B247" s="24"/>
      <c r="C247" s="24" t="str">
        <f aca="false">IF(D247="","",VLOOKUP(D247,SKU!$A$1:$C$150,3,0) * 2)</f>
        <v/>
      </c>
      <c r="F247" s="25" t="str">
        <f aca="true">IF(K247 = "-", (J247 * Q247 - INDIRECT("P" &amp; ROW() - 1)), "")</f>
        <v/>
      </c>
      <c r="G247" s="26" t="str">
        <f aca="false">IF(K247 = "-", J247 * 2 * 6500,"")</f>
        <v/>
      </c>
      <c r="H247" s="26" t="str">
        <f aca="true">IF(K247 = "-", INDIRECT("C" &amp; ROW() - 1) ,"")</f>
        <v/>
      </c>
      <c r="I247" s="26"/>
      <c r="J247" s="26"/>
      <c r="R247" s="27"/>
    </row>
    <row r="248" customFormat="false" ht="13.8" hidden="false" customHeight="false" outlineLevel="0" collapsed="false">
      <c r="B248" s="24"/>
      <c r="C248" s="24" t="str">
        <f aca="false">IF(D248="","",VLOOKUP(D248,SKU!$A$1:$C$150,3,0) * 2)</f>
        <v/>
      </c>
      <c r="F248" s="25" t="str">
        <f aca="true">IF(K248 = "-", (J248 * Q248 - INDIRECT("P" &amp; ROW() - 1)), "")</f>
        <v/>
      </c>
      <c r="G248" s="26" t="str">
        <f aca="false">IF(K248 = "-", J248 * 2 * 6500,"")</f>
        <v/>
      </c>
      <c r="H248" s="26" t="str">
        <f aca="true">IF(K248 = "-", INDIRECT("C" &amp; ROW() - 1) ,"")</f>
        <v/>
      </c>
      <c r="I248" s="26"/>
      <c r="J248" s="26"/>
      <c r="R248" s="27"/>
    </row>
    <row r="249" customFormat="false" ht="13.8" hidden="false" customHeight="false" outlineLevel="0" collapsed="false">
      <c r="B249" s="24"/>
      <c r="C249" s="24"/>
      <c r="F249" s="25" t="str">
        <f aca="true">IF(K249 = "-", (J249 * Q249 - INDIRECT("P" &amp; ROW() - 1)), "")</f>
        <v/>
      </c>
      <c r="G249" s="26" t="str">
        <f aca="false">IF(K249 = "-", J249 * 2 * 6500,"")</f>
        <v/>
      </c>
      <c r="H249" s="26" t="str">
        <f aca="true">IF(K249 = "-", INDIRECT("C" &amp; ROW() - 1) ,"")</f>
        <v/>
      </c>
      <c r="I249" s="26"/>
      <c r="J249" s="26"/>
      <c r="R249" s="27"/>
    </row>
    <row r="250" customFormat="false" ht="13.8" hidden="false" customHeight="false" outlineLevel="0" collapsed="false">
      <c r="B250" s="24"/>
      <c r="C250" s="24"/>
      <c r="F250" s="25" t="str">
        <f aca="true">IF(K250 = "-", (J250 * Q250 - INDIRECT("P" &amp; ROW() - 1)), "")</f>
        <v/>
      </c>
      <c r="G250" s="26" t="str">
        <f aca="false">IF(K250 = "-", J250 * 2 * 6500,"")</f>
        <v/>
      </c>
      <c r="H250" s="26" t="str">
        <f aca="true">IF(K250 = "-", INDIRECT("C" &amp; ROW() - 1) ,"")</f>
        <v/>
      </c>
      <c r="I250" s="26"/>
      <c r="J250" s="26"/>
      <c r="R250" s="27"/>
    </row>
    <row r="251" customFormat="false" ht="13.8" hidden="false" customHeight="false" outlineLevel="0" collapsed="false">
      <c r="B251" s="24"/>
      <c r="C251" s="24"/>
      <c r="F251" s="25" t="str">
        <f aca="true">IF(K251 = "-", (J251 * Q251 - INDIRECT("P" &amp; ROW() - 1)), "")</f>
        <v/>
      </c>
      <c r="G251" s="26" t="str">
        <f aca="false">IF(K251 = "-", J251 * 2 * 6500,"")</f>
        <v/>
      </c>
      <c r="H251" s="26" t="str">
        <f aca="true">IF(K251 = "-", INDIRECT("C" &amp; ROW() - 1) ,"")</f>
        <v/>
      </c>
      <c r="I251" s="26"/>
      <c r="J251" s="26"/>
      <c r="R251" s="27"/>
    </row>
    <row r="252" customFormat="false" ht="13.8" hidden="false" customHeight="false" outlineLevel="0" collapsed="false">
      <c r="B252" s="24"/>
      <c r="C252" s="24"/>
      <c r="F252" s="25" t="str">
        <f aca="true">IF(K252 = "-", (J252 * Q252 - INDIRECT("P" &amp; ROW() - 1)), "")</f>
        <v/>
      </c>
      <c r="G252" s="26" t="str">
        <f aca="false">IF(K252 = "-", J252 * 2 * 6500,"")</f>
        <v/>
      </c>
      <c r="H252" s="26" t="str">
        <f aca="true">IF(K252 = "-", INDIRECT("C" &amp; ROW() - 1) ,"")</f>
        <v/>
      </c>
      <c r="I252" s="26"/>
      <c r="J252" s="26"/>
      <c r="R252" s="27"/>
    </row>
    <row r="253" customFormat="false" ht="13.8" hidden="false" customHeight="false" outlineLevel="0" collapsed="false">
      <c r="B253" s="24"/>
      <c r="C253" s="24"/>
      <c r="F253" s="25" t="str">
        <f aca="true">IF(K253 = "-", (J253 * Q253 - INDIRECT("P" &amp; ROW() - 1)), "")</f>
        <v/>
      </c>
      <c r="G253" s="26" t="str">
        <f aca="false">IF(K253 = "-", J253 * 2 * 6500,"")</f>
        <v/>
      </c>
      <c r="H253" s="26" t="str">
        <f aca="true">IF(K253 = "-", INDIRECT("C" &amp; ROW() - 1) ,"")</f>
        <v/>
      </c>
      <c r="I253" s="26"/>
      <c r="J253" s="26"/>
      <c r="R253" s="27"/>
    </row>
    <row r="254" customFormat="false" ht="13.8" hidden="false" customHeight="false" outlineLevel="0" collapsed="false">
      <c r="B254" s="24"/>
      <c r="C254" s="24"/>
      <c r="F254" s="25" t="str">
        <f aca="true">IF(K254 = "-", (J254 * Q254 - INDIRECT("P" &amp; ROW() - 1)), "")</f>
        <v/>
      </c>
      <c r="G254" s="26" t="str">
        <f aca="false">IF(K254 = "-", J254 * 2 * 6500,"")</f>
        <v/>
      </c>
      <c r="H254" s="26" t="str">
        <f aca="true">IF(K254 = "-", INDIRECT("C" &amp; ROW() - 1) ,"")</f>
        <v/>
      </c>
      <c r="I254" s="26"/>
      <c r="J254" s="26"/>
      <c r="R254" s="27"/>
    </row>
    <row r="255" customFormat="false" ht="13.8" hidden="false" customHeight="false" outlineLevel="0" collapsed="false">
      <c r="B255" s="24"/>
      <c r="C255" s="24"/>
      <c r="F255" s="25" t="str">
        <f aca="true">IF(K255 = "-", (J255 * Q255 - INDIRECT("P" &amp; ROW() - 1)), "")</f>
        <v/>
      </c>
      <c r="G255" s="26" t="str">
        <f aca="false">IF(K255 = "-", J255 * 2 * 6500,"")</f>
        <v/>
      </c>
      <c r="H255" s="26" t="str">
        <f aca="true">IF(K255 = "-", INDIRECT("C" &amp; ROW() - 1) ,"")</f>
        <v/>
      </c>
      <c r="I255" s="26"/>
      <c r="J255" s="26"/>
      <c r="R255" s="27"/>
    </row>
    <row r="256" customFormat="false" ht="13.8" hidden="false" customHeight="false" outlineLevel="0" collapsed="false">
      <c r="B256" s="24"/>
      <c r="C256" s="24"/>
      <c r="F256" s="25" t="str">
        <f aca="true">IF(K256 = "-", (J256 * Q256 - INDIRECT("P" &amp; ROW() - 1)), "")</f>
        <v/>
      </c>
      <c r="G256" s="26" t="str">
        <f aca="false">IF(K256 = "-", J256 * 2 * 6500,"")</f>
        <v/>
      </c>
      <c r="H256" s="26" t="str">
        <f aca="true">IF(K256 = "-", INDIRECT("C" &amp; ROW() - 1) ,"")</f>
        <v/>
      </c>
      <c r="I256" s="26"/>
      <c r="J256" s="26"/>
      <c r="R256" s="27"/>
    </row>
    <row r="257" customFormat="false" ht="13.8" hidden="false" customHeight="false" outlineLevel="0" collapsed="false">
      <c r="B257" s="24"/>
      <c r="C257" s="24"/>
      <c r="F257" s="25" t="str">
        <f aca="true">IF(K257 = "-", (J257 * Q257 - INDIRECT("P" &amp; ROW() - 1)), "")</f>
        <v/>
      </c>
      <c r="G257" s="26" t="str">
        <f aca="false">IF(K257 = "-", J257 * 2 * 6500,"")</f>
        <v/>
      </c>
      <c r="H257" s="26" t="str">
        <f aca="true">IF(K257 = "-", INDIRECT("C" &amp; ROW() - 1) ,"")</f>
        <v/>
      </c>
      <c r="I257" s="26"/>
      <c r="J257" s="26"/>
      <c r="R257" s="27"/>
    </row>
    <row r="258" customFormat="false" ht="13.8" hidden="false" customHeight="false" outlineLevel="0" collapsed="false">
      <c r="B258" s="24"/>
      <c r="C258" s="24"/>
      <c r="F258" s="25" t="str">
        <f aca="true">IF(K258 = "-", (J258 * Q258 - INDIRECT("P" &amp; ROW() - 1)), "")</f>
        <v/>
      </c>
      <c r="G258" s="26" t="str">
        <f aca="false">IF(K258 = "-", J258 * 2 * 6500,"")</f>
        <v/>
      </c>
      <c r="H258" s="26" t="str">
        <f aca="true">IF(K258 = "-", INDIRECT("C" &amp; ROW() - 1) ,"")</f>
        <v/>
      </c>
      <c r="I258" s="26"/>
      <c r="J258" s="26"/>
      <c r="R258" s="27"/>
    </row>
    <row r="259" customFormat="false" ht="13.8" hidden="false" customHeight="false" outlineLevel="0" collapsed="false">
      <c r="B259" s="24"/>
      <c r="C259" s="24"/>
      <c r="F259" s="25" t="str">
        <f aca="true">IF(K259 = "-", (J259 * Q259 - INDIRECT("P" &amp; ROW() - 1)), "")</f>
        <v/>
      </c>
      <c r="G259" s="26" t="str">
        <f aca="false">IF(K259 = "-", J259 * 2 * 6500,"")</f>
        <v/>
      </c>
      <c r="H259" s="26" t="str">
        <f aca="true">IF(K259 = "-", INDIRECT("C" &amp; ROW() - 1) ,"")</f>
        <v/>
      </c>
      <c r="I259" s="26"/>
      <c r="J259" s="26"/>
      <c r="R259" s="27"/>
    </row>
    <row r="260" customFormat="false" ht="13.8" hidden="false" customHeight="false" outlineLevel="0" collapsed="false">
      <c r="B260" s="24"/>
      <c r="C260" s="24"/>
      <c r="F260" s="25" t="str">
        <f aca="true">IF(K260 = "-", (J260 * Q260 - INDIRECT("P" &amp; ROW() - 1)), "")</f>
        <v/>
      </c>
      <c r="G260" s="26" t="str">
        <f aca="false">IF(K260 = "-", J260 * 2 * 6500,"")</f>
        <v/>
      </c>
      <c r="H260" s="26" t="str">
        <f aca="true">IF(K260 = "-", INDIRECT("C" &amp; ROW() - 1) ,"")</f>
        <v/>
      </c>
      <c r="I260" s="26"/>
      <c r="J260" s="26"/>
      <c r="R260" s="27"/>
    </row>
    <row r="261" customFormat="false" ht="13.8" hidden="false" customHeight="false" outlineLevel="0" collapsed="false">
      <c r="B261" s="24"/>
      <c r="C261" s="24"/>
      <c r="F261" s="25" t="str">
        <f aca="true">IF(K261 = "-", (J261 * Q261 - INDIRECT("P" &amp; ROW() - 1)), "")</f>
        <v/>
      </c>
      <c r="G261" s="26" t="str">
        <f aca="false">IF(K261 = "-", J261 * 2 * 6500,"")</f>
        <v/>
      </c>
      <c r="H261" s="26" t="str">
        <f aca="true">IF(K261 = "-", INDIRECT("C" &amp; ROW() - 1) ,"")</f>
        <v/>
      </c>
      <c r="I261" s="26"/>
      <c r="J261" s="26"/>
      <c r="R261" s="27"/>
    </row>
    <row r="262" customFormat="false" ht="13.8" hidden="false" customHeight="false" outlineLevel="0" collapsed="false">
      <c r="B262" s="24"/>
      <c r="C262" s="24"/>
      <c r="F262" s="25" t="str">
        <f aca="true">IF(G262="", IF(K262="","",(INDIRECT("N" &amp; ROW() - 1) - O262)),IF(K262="", "", INDIRECT("N" &amp; ROW() - 1) - O262))</f>
        <v/>
      </c>
      <c r="G262" s="26" t="str">
        <f aca="false">IF(K262 = "-", J262 * 2 * 6500,"")</f>
        <v/>
      </c>
      <c r="H262" s="26" t="str">
        <f aca="true">IF(K262 = "-", INDIRECT("C" &amp; ROW() - 1) ,"")</f>
        <v/>
      </c>
      <c r="I262" s="26"/>
      <c r="J262" s="26"/>
      <c r="R262" s="27"/>
    </row>
    <row r="263" customFormat="false" ht="13.8" hidden="false" customHeight="false" outlineLevel="0" collapsed="false">
      <c r="B263" s="24"/>
      <c r="C263" s="24"/>
      <c r="F263" s="25" t="str">
        <f aca="true">IF(G263="", IF(K263="","",(INDIRECT("N" &amp; ROW() - 1) - O263)),IF(K263="", "", INDIRECT("N" &amp; ROW() - 1) - O263))</f>
        <v/>
      </c>
      <c r="G263" s="26" t="str">
        <f aca="false">IF(K263 = "-", J263 * 2 * 6500,"")</f>
        <v/>
      </c>
      <c r="H263" s="26" t="str">
        <f aca="true">IF(K263 = "-", INDIRECT("C" &amp; ROW() - 1) ,"")</f>
        <v/>
      </c>
      <c r="I263" s="26"/>
      <c r="J263" s="26"/>
      <c r="R263" s="27"/>
    </row>
    <row r="264" customFormat="false" ht="13.8" hidden="false" customHeight="false" outlineLevel="0" collapsed="false">
      <c r="B264" s="24"/>
      <c r="C264" s="24"/>
      <c r="F264" s="25" t="str">
        <f aca="true">IF(G264="", IF(K264="","",(INDIRECT("N" &amp; ROW() - 1) - O264)),IF(K264="", "", INDIRECT("N" &amp; ROW() - 1) - O264))</f>
        <v/>
      </c>
      <c r="G264" s="26" t="str">
        <f aca="false">IF(K264 = "-", J264 * 2 * 6500,"")</f>
        <v/>
      </c>
      <c r="H264" s="26" t="str">
        <f aca="true">IF(K264 = "-", INDIRECT("C" &amp; ROW() - 1) ,"")</f>
        <v/>
      </c>
      <c r="I264" s="26"/>
      <c r="J264" s="26"/>
      <c r="R264" s="27"/>
    </row>
    <row r="265" customFormat="false" ht="13.8" hidden="false" customHeight="false" outlineLevel="0" collapsed="false">
      <c r="B265" s="24"/>
      <c r="C265" s="24"/>
      <c r="F265" s="25" t="str">
        <f aca="true">IF(G265="", IF(K265="","",(INDIRECT("N" &amp; ROW() - 1) - O265)),IF(K265="", "", INDIRECT("N" &amp; ROW() - 1) - O265))</f>
        <v/>
      </c>
      <c r="G265" s="26" t="str">
        <f aca="false">IF(K265 = "-", J265 * 2 * 6500,"")</f>
        <v/>
      </c>
      <c r="H265" s="26" t="str">
        <f aca="true">IF(K265 = "-", INDIRECT("C" &amp; ROW() - 1) ,"")</f>
        <v/>
      </c>
      <c r="I265" s="26"/>
      <c r="J265" s="26"/>
      <c r="R265" s="27"/>
    </row>
    <row r="266" customFormat="false" ht="13.8" hidden="false" customHeight="false" outlineLevel="0" collapsed="false">
      <c r="B266" s="24"/>
      <c r="C266" s="24"/>
      <c r="F266" s="25" t="str">
        <f aca="true">IF(G266="", IF(K266="","",(INDIRECT("N" &amp; ROW() - 1) - O266)),IF(K266="", "", INDIRECT("N" &amp; ROW() - 1) - O266))</f>
        <v/>
      </c>
      <c r="G266" s="26" t="str">
        <f aca="false">IF(K266 = "-", J266 * 2 * 6500,"")</f>
        <v/>
      </c>
      <c r="H266" s="26" t="str">
        <f aca="true">IF(K266 = "-", INDIRECT("C" &amp; ROW() - 1) ,"")</f>
        <v/>
      </c>
      <c r="I266" s="26"/>
      <c r="J266" s="26"/>
      <c r="R266" s="27"/>
    </row>
    <row r="267" customFormat="false" ht="13.8" hidden="false" customHeight="false" outlineLevel="0" collapsed="false">
      <c r="B267" s="24"/>
      <c r="C267" s="24"/>
      <c r="F267" s="25" t="str">
        <f aca="true">IF(G267="", IF(K267="","",(INDIRECT("N" &amp; ROW() - 1) - O267)),IF(K267="", "", INDIRECT("N" &amp; ROW() - 1) - O267))</f>
        <v/>
      </c>
      <c r="G267" s="26" t="str">
        <f aca="false">IF(K267 = "-", J267 * 2 * 6500,"")</f>
        <v/>
      </c>
      <c r="H267" s="26" t="str">
        <f aca="true">IF(K267 = "-", INDIRECT("C" &amp; ROW() - 1) ,"")</f>
        <v/>
      </c>
      <c r="I267" s="26"/>
      <c r="J267" s="26"/>
      <c r="R267" s="27"/>
    </row>
    <row r="268" customFormat="false" ht="13.8" hidden="false" customHeight="false" outlineLevel="0" collapsed="false">
      <c r="B268" s="24"/>
      <c r="C268" s="24"/>
      <c r="G268" s="26" t="str">
        <f aca="false">IF(K268 = "-", J268 * 2 * 6500,"")</f>
        <v/>
      </c>
      <c r="H268" s="26" t="str">
        <f aca="true">IF(K268 = "-", INDIRECT("C" &amp; ROW() - 1) ,"")</f>
        <v/>
      </c>
      <c r="I268" s="26"/>
      <c r="J268" s="26"/>
    </row>
    <row r="269" customFormat="false" ht="13.8" hidden="false" customHeight="false" outlineLevel="0" collapsed="false">
      <c r="B269" s="24"/>
      <c r="C269" s="24"/>
      <c r="G269" s="26" t="str">
        <f aca="false">IF(K269 = "-", J269 * 2 * 6500,"")</f>
        <v/>
      </c>
      <c r="H269" s="26" t="str">
        <f aca="true">IF(K269 = "-", INDIRECT("C" &amp; ROW() - 1) ,"")</f>
        <v/>
      </c>
      <c r="I269" s="26"/>
      <c r="J269" s="26"/>
    </row>
    <row r="270" customFormat="false" ht="13.8" hidden="false" customHeight="false" outlineLevel="0" collapsed="false">
      <c r="B270" s="24"/>
      <c r="C270" s="24"/>
      <c r="G270" s="26" t="str">
        <f aca="false">IF(K270 = "-", J270 * 2 * 6500,"")</f>
        <v/>
      </c>
      <c r="H270" s="26" t="str">
        <f aca="true">IF(K270 = "-", INDIRECT("C" &amp; ROW() - 1) ,"")</f>
        <v/>
      </c>
      <c r="I270" s="26"/>
      <c r="J270" s="26"/>
    </row>
    <row r="271" customFormat="false" ht="13.8" hidden="false" customHeight="false" outlineLevel="0" collapsed="false">
      <c r="B271" s="24"/>
      <c r="C271" s="24"/>
      <c r="G271" s="26" t="str">
        <f aca="false">IF(K271 = "-", J271 * 2 * 6500,"")</f>
        <v/>
      </c>
      <c r="H271" s="26" t="str">
        <f aca="true">IF(K271 = "-", INDIRECT("C" &amp; ROW() - 1) ,"")</f>
        <v/>
      </c>
      <c r="I271" s="26"/>
      <c r="J271" s="26"/>
    </row>
    <row r="272" customFormat="false" ht="13.8" hidden="false" customHeight="false" outlineLevel="0" collapsed="false">
      <c r="B272" s="24"/>
      <c r="C272" s="24"/>
      <c r="G272" s="26" t="str">
        <f aca="false">IF(K272 = "-", J272 * 2 * 6500,"")</f>
        <v/>
      </c>
      <c r="H272" s="26" t="str">
        <f aca="true">IF(K272 = "-", INDIRECT("C" &amp; ROW() - 1) ,"")</f>
        <v/>
      </c>
      <c r="I272" s="26"/>
      <c r="J272" s="26"/>
    </row>
    <row r="273" customFormat="false" ht="13.8" hidden="false" customHeight="false" outlineLevel="0" collapsed="false">
      <c r="B273" s="24"/>
      <c r="C273" s="24"/>
      <c r="G273" s="26" t="str">
        <f aca="false">IF(K273 = "-", J273 * 2 * 6500,"")</f>
        <v/>
      </c>
      <c r="H273" s="26" t="str">
        <f aca="true">IF(K273 = "-", INDIRECT("C" &amp; ROW() - 1) ,"")</f>
        <v/>
      </c>
      <c r="I273" s="26"/>
      <c r="J273" s="26"/>
    </row>
    <row r="274" customFormat="false" ht="13.8" hidden="false" customHeight="false" outlineLevel="0" collapsed="false">
      <c r="B274" s="24"/>
      <c r="C274" s="24"/>
      <c r="G274" s="26" t="str">
        <f aca="false">IF(K274 = "-", J274 * 2 * 6500,"")</f>
        <v/>
      </c>
      <c r="H274" s="26" t="str">
        <f aca="true">IF(K274 = "-", INDIRECT("C" &amp; ROW() - 1) ,"")</f>
        <v/>
      </c>
      <c r="I274" s="26"/>
      <c r="J274" s="26"/>
    </row>
    <row r="275" customFormat="false" ht="13.8" hidden="false" customHeight="false" outlineLevel="0" collapsed="false">
      <c r="B275" s="24"/>
      <c r="C275" s="24"/>
      <c r="G275" s="26" t="str">
        <f aca="false">IF(K275 = "-", J275 * 2 * 6500,"")</f>
        <v/>
      </c>
      <c r="H275" s="26" t="str">
        <f aca="true">IF(K275 = "-", INDIRECT("C" &amp; ROW() - 1) ,"")</f>
        <v/>
      </c>
      <c r="I275" s="26"/>
      <c r="J275" s="26"/>
    </row>
    <row r="276" customFormat="false" ht="13.8" hidden="false" customHeight="false" outlineLevel="0" collapsed="false">
      <c r="B276" s="24"/>
      <c r="C276" s="24"/>
      <c r="G276" s="26" t="str">
        <f aca="false">IF(K276 = "-", J276 * 2 * 6500,"")</f>
        <v/>
      </c>
      <c r="H276" s="26" t="str">
        <f aca="true">IF(K276 = "-", INDIRECT("C" &amp; ROW() - 1) ,"")</f>
        <v/>
      </c>
      <c r="I276" s="26"/>
      <c r="J276" s="26"/>
    </row>
    <row r="277" customFormat="false" ht="13.8" hidden="false" customHeight="false" outlineLevel="0" collapsed="false">
      <c r="B277" s="24"/>
      <c r="C277" s="24"/>
      <c r="G277" s="26" t="str">
        <f aca="false">IF(K277 = "-", J277 * 2 * 6500,"")</f>
        <v/>
      </c>
      <c r="H277" s="26" t="str">
        <f aca="true">IF(K277 = "-", INDIRECT("C" &amp; ROW() - 1) ,"")</f>
        <v/>
      </c>
      <c r="I277" s="26"/>
      <c r="J277" s="26"/>
    </row>
    <row r="278" customFormat="false" ht="13.8" hidden="false" customHeight="false" outlineLevel="0" collapsed="false">
      <c r="B278" s="24"/>
      <c r="C278" s="24"/>
      <c r="G278" s="26" t="str">
        <f aca="false">IF(K278 = "-", J278 * 2 * 6500,"")</f>
        <v/>
      </c>
      <c r="H278" s="26" t="str">
        <f aca="true">IF(K278 = "-", INDIRECT("C" &amp; ROW() - 1) ,"")</f>
        <v/>
      </c>
      <c r="I278" s="26"/>
      <c r="J278" s="26"/>
    </row>
    <row r="279" customFormat="false" ht="13.8" hidden="false" customHeight="false" outlineLevel="0" collapsed="false">
      <c r="B279" s="24"/>
      <c r="C279" s="24"/>
      <c r="G279" s="26" t="str">
        <f aca="false">IF(K279 = "-", J279 * 2 * 6500,"")</f>
        <v/>
      </c>
      <c r="H279" s="26" t="str">
        <f aca="true">IF(K279 = "-", INDIRECT("C" &amp; ROW() - 1) ,"")</f>
        <v/>
      </c>
      <c r="I279" s="26"/>
      <c r="J279" s="26"/>
    </row>
    <row r="280" customFormat="false" ht="13.8" hidden="false" customHeight="false" outlineLevel="0" collapsed="false">
      <c r="B280" s="24"/>
      <c r="C280" s="24"/>
      <c r="G280" s="26" t="str">
        <f aca="false">IF(K280 = "-", J280 * 2 * 6500,"")</f>
        <v/>
      </c>
      <c r="H280" s="26" t="str">
        <f aca="true">IF(K280 = "-", INDIRECT("C" &amp; ROW() - 1) ,"")</f>
        <v/>
      </c>
      <c r="I280" s="26"/>
      <c r="J280" s="26"/>
    </row>
    <row r="281" customFormat="false" ht="13.8" hidden="false" customHeight="false" outlineLevel="0" collapsed="false">
      <c r="B281" s="24"/>
      <c r="C281" s="24"/>
      <c r="G281" s="26" t="str">
        <f aca="false">IF(K281 = "-", J281 * 2 * 6500,"")</f>
        <v/>
      </c>
      <c r="H281" s="26" t="str">
        <f aca="true">IF(K281 = "-", INDIRECT("C" &amp; ROW() - 1) ,"")</f>
        <v/>
      </c>
      <c r="I281" s="26"/>
      <c r="J281" s="26"/>
    </row>
    <row r="282" customFormat="false" ht="13.8" hidden="false" customHeight="false" outlineLevel="0" collapsed="false">
      <c r="B282" s="24"/>
      <c r="C282" s="24"/>
      <c r="G282" s="26" t="str">
        <f aca="false">IF(K282 = "-", J282 * 2 * 6500,"")</f>
        <v/>
      </c>
      <c r="H282" s="26" t="str">
        <f aca="true">IF(K282 = "-", INDIRECT("C" &amp; ROW() - 1) ,"")</f>
        <v/>
      </c>
      <c r="I282" s="26"/>
      <c r="J282" s="26"/>
    </row>
    <row r="283" customFormat="false" ht="13.8" hidden="false" customHeight="false" outlineLevel="0" collapsed="false">
      <c r="B283" s="24"/>
      <c r="C283" s="24"/>
      <c r="G283" s="26" t="str">
        <f aca="false">IF(K283 = "-", J283 * 2 * 6500,"")</f>
        <v/>
      </c>
      <c r="H283" s="26" t="str">
        <f aca="true">IF(K283 = "-", INDIRECT("C" &amp; ROW() - 1) ,"")</f>
        <v/>
      </c>
      <c r="I283" s="26"/>
      <c r="J283" s="26"/>
    </row>
    <row r="284" customFormat="false" ht="13.8" hidden="false" customHeight="false" outlineLevel="0" collapsed="false">
      <c r="B284" s="24"/>
      <c r="C284" s="24"/>
      <c r="G284" s="26" t="str">
        <f aca="false">IF(K284 = "-", J284 * 2 * 6500,"")</f>
        <v/>
      </c>
      <c r="H284" s="26" t="str">
        <f aca="true">IF(K284 = "-", INDIRECT("C" &amp; ROW() - 1) ,"")</f>
        <v/>
      </c>
      <c r="I284" s="26"/>
      <c r="J284" s="26"/>
    </row>
    <row r="285" customFormat="false" ht="13.8" hidden="false" customHeight="false" outlineLevel="0" collapsed="false">
      <c r="B285" s="24"/>
      <c r="C285" s="24"/>
      <c r="G285" s="26" t="str">
        <f aca="false">IF(K285 = "-", J285 * 2 * 6500,"")</f>
        <v/>
      </c>
      <c r="H285" s="26" t="str">
        <f aca="true">IF(K285 = "-", INDIRECT("C" &amp; ROW() - 1) ,"")</f>
        <v/>
      </c>
      <c r="I285" s="26"/>
      <c r="J285" s="26"/>
    </row>
    <row r="286" customFormat="false" ht="13.8" hidden="false" customHeight="false" outlineLevel="0" collapsed="false">
      <c r="B286" s="24"/>
      <c r="C286" s="24"/>
      <c r="G286" s="26" t="str">
        <f aca="false">IF(K286 = "-", J286 * 2 * 6500,"")</f>
        <v/>
      </c>
      <c r="H286" s="26" t="str">
        <f aca="true">IF(K286 = "-", INDIRECT("C" &amp; ROW() - 1) ,"")</f>
        <v/>
      </c>
      <c r="I286" s="26"/>
      <c r="J286" s="26"/>
    </row>
    <row r="287" customFormat="false" ht="13.8" hidden="false" customHeight="false" outlineLevel="0" collapsed="false">
      <c r="B287" s="24"/>
      <c r="C287" s="24"/>
      <c r="G287" s="26" t="str">
        <f aca="false">IF(K287 = "-", J287 * 2 * 6500,"")</f>
        <v/>
      </c>
      <c r="H287" s="26" t="str">
        <f aca="true">IF(K287 = "-", INDIRECT("C" &amp; ROW() - 1) ,"")</f>
        <v/>
      </c>
      <c r="I287" s="26"/>
      <c r="J287" s="26"/>
    </row>
    <row r="288" customFormat="false" ht="13.8" hidden="false" customHeight="false" outlineLevel="0" collapsed="false">
      <c r="B288" s="24"/>
      <c r="C288" s="24"/>
      <c r="G288" s="26" t="str">
        <f aca="false">IF(K288 = "-", J288 * 2 * 6500,"")</f>
        <v/>
      </c>
      <c r="H288" s="26" t="str">
        <f aca="true">IF(K288 = "-", INDIRECT("C" &amp; ROW() - 1) ,"")</f>
        <v/>
      </c>
      <c r="I288" s="26"/>
      <c r="J288" s="26"/>
    </row>
    <row r="289" customFormat="false" ht="13.8" hidden="false" customHeight="false" outlineLevel="0" collapsed="false">
      <c r="B289" s="24"/>
      <c r="C289" s="24"/>
      <c r="G289" s="26" t="str">
        <f aca="false">IF(K289 = "-", J289 * 2 * 6500,"")</f>
        <v/>
      </c>
      <c r="H289" s="26" t="str">
        <f aca="true">IF(K289 = "-", INDIRECT("C" &amp; ROW() - 1) ,"")</f>
        <v/>
      </c>
      <c r="I289" s="26"/>
      <c r="J289" s="26"/>
    </row>
    <row r="290" customFormat="false" ht="13.8" hidden="false" customHeight="false" outlineLevel="0" collapsed="false">
      <c r="B290" s="24"/>
      <c r="C290" s="24"/>
      <c r="G290" s="26" t="str">
        <f aca="false">IF(K290 = "-", J290 * 2 * 6500,"")</f>
        <v/>
      </c>
      <c r="H290" s="26" t="str">
        <f aca="true">IF(K290 = "-", INDIRECT("C" &amp; ROW() - 1) ,"")</f>
        <v/>
      </c>
      <c r="I290" s="26"/>
      <c r="J290" s="26"/>
    </row>
    <row r="291" customFormat="false" ht="13.8" hidden="false" customHeight="false" outlineLevel="0" collapsed="false">
      <c r="B291" s="24"/>
      <c r="C291" s="24"/>
      <c r="G291" s="26" t="str">
        <f aca="false">IF(K291 = "-", J291 * 2 * 6500,"")</f>
        <v/>
      </c>
      <c r="H291" s="26" t="str">
        <f aca="true">IF(K291 = "-", INDIRECT("C" &amp; ROW() - 1) ,"")</f>
        <v/>
      </c>
      <c r="I291" s="26"/>
      <c r="J291" s="26"/>
    </row>
    <row r="292" customFormat="false" ht="13.8" hidden="false" customHeight="false" outlineLevel="0" collapsed="false">
      <c r="B292" s="24"/>
      <c r="C292" s="24"/>
      <c r="G292" s="26" t="str">
        <f aca="false">IF(K292 = "-", J292 * 2 * 6500,"")</f>
        <v/>
      </c>
      <c r="H292" s="26" t="str">
        <f aca="true">IF(K292 = "-", INDIRECT("C" &amp; ROW() - 1) ,"")</f>
        <v/>
      </c>
      <c r="I292" s="26"/>
      <c r="J292" s="26"/>
    </row>
    <row r="293" customFormat="false" ht="13.8" hidden="false" customHeight="false" outlineLevel="0" collapsed="false">
      <c r="B293" s="24"/>
      <c r="C293" s="24"/>
      <c r="G293" s="26" t="str">
        <f aca="false">IF(K293 = "-", J293 * 2 * 6500,"")</f>
        <v/>
      </c>
      <c r="H293" s="26" t="str">
        <f aca="true">IF(K293 = "-", INDIRECT("C" &amp; ROW() - 1) ,"")</f>
        <v/>
      </c>
      <c r="I293" s="26"/>
      <c r="J293" s="26"/>
    </row>
    <row r="294" customFormat="false" ht="13.8" hidden="false" customHeight="false" outlineLevel="0" collapsed="false">
      <c r="B294" s="24"/>
      <c r="C294" s="24"/>
      <c r="G294" s="26" t="str">
        <f aca="false">IF(K294 = "-", J294 * 2 * 6500,"")</f>
        <v/>
      </c>
      <c r="H294" s="26" t="str">
        <f aca="true">IF(K294 = "-", INDIRECT("C" &amp; ROW() - 1) ,"")</f>
        <v/>
      </c>
      <c r="I294" s="26"/>
      <c r="J294" s="26"/>
    </row>
    <row r="295" customFormat="false" ht="13.8" hidden="false" customHeight="false" outlineLevel="0" collapsed="false">
      <c r="B295" s="24"/>
      <c r="C295" s="24"/>
      <c r="G295" s="26" t="str">
        <f aca="false">IF(K295 = "-", J295 * 2 * 6500,"")</f>
        <v/>
      </c>
      <c r="H295" s="26" t="str">
        <f aca="true">IF(K295 = "-", INDIRECT("C" &amp; ROW() - 1) ,"")</f>
        <v/>
      </c>
      <c r="I295" s="26"/>
      <c r="J295" s="26"/>
    </row>
    <row r="296" customFormat="false" ht="13.8" hidden="false" customHeight="false" outlineLevel="0" collapsed="false">
      <c r="B296" s="24"/>
      <c r="C296" s="24"/>
      <c r="G296" s="26" t="str">
        <f aca="false">IF(K296 = "-", J296 * 2 * 6500,"")</f>
        <v/>
      </c>
      <c r="H296" s="26" t="str">
        <f aca="true">IF(K296 = "-", INDIRECT("C" &amp; ROW() - 1) ,"")</f>
        <v/>
      </c>
      <c r="I296" s="26"/>
      <c r="J296" s="26"/>
    </row>
    <row r="297" customFormat="false" ht="13.8" hidden="false" customHeight="false" outlineLevel="0" collapsed="false">
      <c r="B297" s="24"/>
      <c r="C297" s="24"/>
      <c r="G297" s="26" t="str">
        <f aca="false">IF(K297 = "-", J297 * 2 * 6500,"")</f>
        <v/>
      </c>
      <c r="H297" s="26" t="str">
        <f aca="true">IF(K297 = "-", INDIRECT("C" &amp; ROW() - 1) ,"")</f>
        <v/>
      </c>
      <c r="I297" s="26"/>
      <c r="J297" s="26"/>
    </row>
    <row r="298" customFormat="false" ht="13.8" hidden="false" customHeight="false" outlineLevel="0" collapsed="false">
      <c r="B298" s="24"/>
      <c r="C298" s="24"/>
      <c r="G298" s="26" t="str">
        <f aca="false">IF(K298 = "-", J298 * 2 * 6500,"")</f>
        <v/>
      </c>
      <c r="H298" s="26" t="str">
        <f aca="true">IF(K298 = "-", INDIRECT("C" &amp; ROW() - 1) ,"")</f>
        <v/>
      </c>
      <c r="I298" s="26"/>
      <c r="J298" s="26"/>
    </row>
    <row r="299" customFormat="false" ht="13.8" hidden="false" customHeight="false" outlineLevel="0" collapsed="false">
      <c r="B299" s="24"/>
      <c r="C299" s="24"/>
      <c r="G299" s="26" t="str">
        <f aca="false">IF(K299 = "-", J299 * 2 * 6500,"")</f>
        <v/>
      </c>
      <c r="H299" s="26" t="str">
        <f aca="true">IF(K299 = "-", INDIRECT("C" &amp; ROW() - 1) ,"")</f>
        <v/>
      </c>
      <c r="I299" s="26"/>
      <c r="J299" s="26"/>
    </row>
    <row r="300" customFormat="false" ht="13.8" hidden="false" customHeight="false" outlineLevel="0" collapsed="false">
      <c r="B300" s="24"/>
      <c r="C300" s="24"/>
      <c r="G300" s="26" t="str">
        <f aca="false">IF(K300 = "-", J300 * 2 * 6500,"")</f>
        <v/>
      </c>
      <c r="H300" s="26" t="str">
        <f aca="true">IF(K300 = "-", INDIRECT("C" &amp; ROW() - 1) ,"")</f>
        <v/>
      </c>
      <c r="I300" s="26"/>
      <c r="J300" s="26"/>
    </row>
    <row r="301" customFormat="false" ht="13.8" hidden="false" customHeight="false" outlineLevel="0" collapsed="false">
      <c r="B301" s="24"/>
      <c r="C301" s="24"/>
      <c r="G301" s="26" t="str">
        <f aca="false">IF(K301 = "-", J301 * 2 * 6500,"")</f>
        <v/>
      </c>
      <c r="H301" s="26" t="str">
        <f aca="true">IF(K301 = "-", INDIRECT("C" &amp; ROW() - 1) ,"")</f>
        <v/>
      </c>
      <c r="I301" s="26"/>
      <c r="J301" s="26"/>
    </row>
    <row r="302" customFormat="false" ht="13.8" hidden="false" customHeight="false" outlineLevel="0" collapsed="false">
      <c r="B302" s="24"/>
      <c r="C302" s="24"/>
      <c r="G302" s="26" t="str">
        <f aca="false">IF(K302 = "-", J302 * 2 * 6500,"")</f>
        <v/>
      </c>
      <c r="H302" s="26" t="str">
        <f aca="true">IF(K302 = "-", INDIRECT("C" &amp; ROW() - 1) ,"")</f>
        <v/>
      </c>
      <c r="I302" s="26"/>
      <c r="J302" s="26"/>
    </row>
    <row r="303" customFormat="false" ht="13.8" hidden="false" customHeight="false" outlineLevel="0" collapsed="false">
      <c r="B303" s="24"/>
      <c r="C303" s="24"/>
      <c r="G303" s="26" t="str">
        <f aca="false">IF(K303 = "-", J303 * 2 * 6500,"")</f>
        <v/>
      </c>
      <c r="H303" s="26" t="str">
        <f aca="true">IF(K303 = "-", INDIRECT("C" &amp; ROW() - 1) ,"")</f>
        <v/>
      </c>
      <c r="I303" s="26"/>
      <c r="J303" s="26"/>
    </row>
    <row r="304" customFormat="false" ht="13.8" hidden="false" customHeight="false" outlineLevel="0" collapsed="false">
      <c r="B304" s="24"/>
      <c r="C304" s="24"/>
      <c r="G304" s="26" t="str">
        <f aca="false">IF(K304 = "-", J304 * 2 * 6500,"")</f>
        <v/>
      </c>
      <c r="H304" s="26" t="str">
        <f aca="true">IF(K304 = "-", INDIRECT("C" &amp; ROW() - 1) ,"")</f>
        <v/>
      </c>
      <c r="I304" s="26"/>
      <c r="J304" s="26"/>
    </row>
    <row r="305" customFormat="false" ht="13.8" hidden="false" customHeight="false" outlineLevel="0" collapsed="false">
      <c r="B305" s="24"/>
      <c r="C305" s="24"/>
      <c r="G305" s="26" t="str">
        <f aca="false">IF(K305 = "-", J305 * 2 * 6500,"")</f>
        <v/>
      </c>
      <c r="H305" s="26" t="str">
        <f aca="true">IF(K305 = "-", INDIRECT("C" &amp; ROW() - 1) ,"")</f>
        <v/>
      </c>
      <c r="I305" s="26"/>
      <c r="J305" s="26"/>
    </row>
    <row r="306" customFormat="false" ht="13.8" hidden="false" customHeight="false" outlineLevel="0" collapsed="false">
      <c r="B306" s="24"/>
      <c r="C306" s="24"/>
      <c r="G306" s="26" t="str">
        <f aca="false">IF(K306 = "-", J306 * 2 * 6500,"")</f>
        <v/>
      </c>
      <c r="H306" s="26" t="str">
        <f aca="true">IF(K306 = "-", INDIRECT("C" &amp; ROW() - 1) ,"")</f>
        <v/>
      </c>
      <c r="I306" s="26"/>
      <c r="J306" s="26"/>
    </row>
    <row r="307" customFormat="false" ht="13.8" hidden="false" customHeight="false" outlineLevel="0" collapsed="false">
      <c r="B307" s="24"/>
      <c r="C307" s="24"/>
      <c r="G307" s="26" t="str">
        <f aca="false">IF(K307 = "-", J307 * 2 * 6500,"")</f>
        <v/>
      </c>
      <c r="H307" s="26" t="str">
        <f aca="true">IF(K307 = "-", INDIRECT("C" &amp; ROW() - 1) ,"")</f>
        <v/>
      </c>
      <c r="I307" s="26"/>
      <c r="J307" s="26"/>
    </row>
    <row r="308" customFormat="false" ht="13.8" hidden="false" customHeight="false" outlineLevel="0" collapsed="false">
      <c r="B308" s="24"/>
      <c r="C308" s="24"/>
      <c r="G308" s="26" t="str">
        <f aca="false">IF(K308 = "-", J308 * 2 * 6500,"")</f>
        <v/>
      </c>
      <c r="H308" s="26" t="str">
        <f aca="true">IF(K308 = "-", INDIRECT("C" &amp; ROW() - 1) ,"")</f>
        <v/>
      </c>
      <c r="I308" s="26"/>
      <c r="J308" s="26"/>
    </row>
    <row r="309" customFormat="false" ht="13.8" hidden="false" customHeight="false" outlineLevel="0" collapsed="false">
      <c r="B309" s="24"/>
      <c r="C309" s="24"/>
      <c r="G309" s="26" t="str">
        <f aca="false">IF(K309 = "-", J309 * 2 * 6500,"")</f>
        <v/>
      </c>
      <c r="H309" s="26" t="str">
        <f aca="true">IF(K309 = "-", INDIRECT("C" &amp; ROW() - 1) ,"")</f>
        <v/>
      </c>
      <c r="I309" s="26"/>
      <c r="J309" s="26"/>
    </row>
    <row r="310" customFormat="false" ht="13.8" hidden="false" customHeight="false" outlineLevel="0" collapsed="false">
      <c r="B310" s="24"/>
      <c r="C310" s="24"/>
      <c r="G310" s="26" t="str">
        <f aca="false">IF(K310 = "-", J310 * 2 * 6500,"")</f>
        <v/>
      </c>
      <c r="H310" s="26" t="str">
        <f aca="true">IF(K310 = "-", INDIRECT("C" &amp; ROW() - 1) ,"")</f>
        <v/>
      </c>
      <c r="I310" s="26"/>
      <c r="J310" s="26"/>
    </row>
    <row r="311" customFormat="false" ht="13.8" hidden="false" customHeight="false" outlineLevel="0" collapsed="false">
      <c r="B311" s="24"/>
      <c r="C311" s="24"/>
      <c r="G311" s="26" t="str">
        <f aca="false">IF(K311 = "-", J311 * 2 * 6500,"")</f>
        <v/>
      </c>
      <c r="H311" s="26" t="str">
        <f aca="true">IF(K311 = "-", INDIRECT("C" &amp; ROW() - 1) ,"")</f>
        <v/>
      </c>
      <c r="I311" s="26"/>
      <c r="J311" s="26"/>
    </row>
    <row r="312" customFormat="false" ht="13.8" hidden="false" customHeight="false" outlineLevel="0" collapsed="false">
      <c r="B312" s="24"/>
      <c r="C312" s="24"/>
      <c r="G312" s="26" t="str">
        <f aca="false">IF(K312 = "-", J312 * 2 * 6500,"")</f>
        <v/>
      </c>
      <c r="H312" s="26" t="str">
        <f aca="true">IF(K312 = "-", INDIRECT("C" &amp; ROW() - 1) ,"")</f>
        <v/>
      </c>
      <c r="I312" s="26"/>
      <c r="J312" s="26"/>
    </row>
    <row r="313" customFormat="false" ht="13.8" hidden="false" customHeight="false" outlineLevel="0" collapsed="false">
      <c r="B313" s="24"/>
      <c r="C313" s="24"/>
      <c r="G313" s="26" t="str">
        <f aca="false">IF(K313 = "-", J313 * 2 * 6500,"")</f>
        <v/>
      </c>
      <c r="H313" s="26" t="str">
        <f aca="true">IF(K313 = "-", INDIRECT("C" &amp; ROW() - 1) ,"")</f>
        <v/>
      </c>
      <c r="I313" s="26"/>
      <c r="J313" s="26"/>
    </row>
    <row r="314" customFormat="false" ht="13.8" hidden="false" customHeight="false" outlineLevel="0" collapsed="false">
      <c r="B314" s="24"/>
      <c r="C314" s="24"/>
      <c r="G314" s="26" t="str">
        <f aca="false">IF(K314 = "-", J314 * 2 * 6500,"")</f>
        <v/>
      </c>
      <c r="H314" s="26" t="str">
        <f aca="true">IF(K314 = "-", INDIRECT("C" &amp; ROW() - 1) ,"")</f>
        <v/>
      </c>
      <c r="I314" s="26"/>
      <c r="J314" s="26"/>
    </row>
    <row r="315" customFormat="false" ht="13.8" hidden="false" customHeight="false" outlineLevel="0" collapsed="false">
      <c r="B315" s="24"/>
      <c r="C315" s="24"/>
      <c r="G315" s="26" t="str">
        <f aca="false">IF(K315 = "-", J315 * 2 * 6500,"")</f>
        <v/>
      </c>
      <c r="H315" s="26" t="str">
        <f aca="true">IF(K315 = "-", INDIRECT("C" &amp; ROW() - 1) ,"")</f>
        <v/>
      </c>
      <c r="I315" s="26"/>
      <c r="J315" s="26"/>
    </row>
    <row r="316" customFormat="false" ht="13.8" hidden="false" customHeight="false" outlineLevel="0" collapsed="false">
      <c r="B316" s="24"/>
      <c r="C316" s="24"/>
      <c r="G316" s="26" t="str">
        <f aca="false">IF(K316 = "-", J316 * 2 * 6500,"")</f>
        <v/>
      </c>
      <c r="H316" s="26" t="str">
        <f aca="true">IF(K316 = "-", INDIRECT("C" &amp; ROW() - 1) ,"")</f>
        <v/>
      </c>
      <c r="I316" s="26"/>
      <c r="J316" s="26"/>
    </row>
    <row r="317" customFormat="false" ht="13.8" hidden="false" customHeight="false" outlineLevel="0" collapsed="false">
      <c r="G317" s="26" t="str">
        <f aca="false">IF(K317 = "-", J317 * 2 * 6500,"")</f>
        <v/>
      </c>
      <c r="H317" s="26" t="str">
        <f aca="true">IF(K317 = "-", INDIRECT("C" &amp; ROW() - 1) ,"")</f>
        <v/>
      </c>
      <c r="I317" s="26"/>
      <c r="J317" s="26"/>
    </row>
    <row r="318" customFormat="false" ht="13.8" hidden="false" customHeight="false" outlineLevel="0" collapsed="false">
      <c r="G318" s="26" t="str">
        <f aca="false">IF(K318 = "-", J318 * 2 * 6500,"")</f>
        <v/>
      </c>
      <c r="H318" s="26" t="str">
        <f aca="true">IF(K318 = "-", INDIRECT("C" &amp; ROW() - 1) ,"")</f>
        <v/>
      </c>
      <c r="I318" s="26"/>
      <c r="J318" s="26"/>
    </row>
    <row r="319" customFormat="false" ht="13.8" hidden="false" customHeight="false" outlineLevel="0" collapsed="false">
      <c r="G319" s="26" t="str">
        <f aca="false">IF(K319 = "-", J319 * 2 * 6500,"")</f>
        <v/>
      </c>
      <c r="H319" s="26" t="str">
        <f aca="true">IF(K319 = "-", INDIRECT("C" &amp; ROW() - 1) ,"")</f>
        <v/>
      </c>
      <c r="I319" s="26"/>
      <c r="J319" s="26"/>
    </row>
    <row r="320" customFormat="false" ht="13.8" hidden="false" customHeight="false" outlineLevel="0" collapsed="false">
      <c r="G320" s="26" t="str">
        <f aca="false">IF(K320 = "-", J320 * 2 * 6500,"")</f>
        <v/>
      </c>
      <c r="H320" s="26" t="str">
        <f aca="true">IF(K320 = "-", INDIRECT("C" &amp; ROW() - 1) ,"")</f>
        <v/>
      </c>
      <c r="I320" s="26"/>
      <c r="J320" s="26"/>
    </row>
    <row r="321" customFormat="false" ht="13.8" hidden="false" customHeight="false" outlineLevel="0" collapsed="false">
      <c r="G321" s="26" t="str">
        <f aca="false">IF(K321 = "-", J321 * 2 * 6500,"")</f>
        <v/>
      </c>
      <c r="H321" s="26" t="str">
        <f aca="true">IF(K321 = "-", INDIRECT("C" &amp; ROW() - 1) ,"")</f>
        <v/>
      </c>
      <c r="I321" s="26"/>
      <c r="J321" s="26"/>
    </row>
    <row r="322" customFormat="false" ht="13.8" hidden="false" customHeight="false" outlineLevel="0" collapsed="false">
      <c r="G322" s="26" t="str">
        <f aca="false">IF(K322 = "-", J322 * 2 * 6500,"")</f>
        <v/>
      </c>
      <c r="H322" s="26" t="str">
        <f aca="true">IF(K322 = "-", INDIRECT("C" &amp; ROW() - 1) ,"")</f>
        <v/>
      </c>
      <c r="I322" s="26"/>
      <c r="J322" s="26"/>
    </row>
    <row r="323" customFormat="false" ht="13.8" hidden="false" customHeight="false" outlineLevel="0" collapsed="false">
      <c r="G323" s="26" t="str">
        <f aca="false">IF(K323 = "-", J323 * 2 * 6500,"")</f>
        <v/>
      </c>
      <c r="H323" s="26" t="str">
        <f aca="true">IF(K323 = "-", INDIRECT("C" &amp; ROW() - 1) ,"")</f>
        <v/>
      </c>
      <c r="I323" s="26"/>
      <c r="J323" s="26"/>
    </row>
    <row r="324" customFormat="false" ht="13.8" hidden="false" customHeight="false" outlineLevel="0" collapsed="false">
      <c r="G324" s="26" t="str">
        <f aca="false">IF(K324 = "-", J324 * 2 * 6500,"")</f>
        <v/>
      </c>
      <c r="H324" s="26" t="str">
        <f aca="true">IF(K324 = "-", INDIRECT("C" &amp; ROW() - 1) ,"")</f>
        <v/>
      </c>
      <c r="I324" s="26"/>
      <c r="J324" s="26"/>
    </row>
    <row r="325" customFormat="false" ht="13.8" hidden="false" customHeight="false" outlineLevel="0" collapsed="false">
      <c r="G325" s="26" t="str">
        <f aca="false">IF(K325 = "-", J325 * 2 * 6500,"")</f>
        <v/>
      </c>
      <c r="H325" s="26" t="str">
        <f aca="true">IF(K325 = "-", INDIRECT("C" &amp; ROW() - 1) ,"")</f>
        <v/>
      </c>
      <c r="I325" s="26"/>
      <c r="J325" s="26"/>
    </row>
    <row r="326" customFormat="false" ht="13.8" hidden="false" customHeight="false" outlineLevel="0" collapsed="false">
      <c r="G326" s="26" t="str">
        <f aca="false">IF(K326 = "-", J326 * 2 * 6500,"")</f>
        <v/>
      </c>
      <c r="H326" s="26" t="str">
        <f aca="true">IF(K326 = "-", INDIRECT("C" &amp; ROW() - 1) ,"")</f>
        <v/>
      </c>
      <c r="I326" s="26"/>
      <c r="J326" s="26"/>
    </row>
    <row r="327" customFormat="false" ht="13.8" hidden="false" customHeight="false" outlineLevel="0" collapsed="false">
      <c r="G327" s="26" t="str">
        <f aca="false">IF(K327 = "-", J327 * 2 * 6500,"")</f>
        <v/>
      </c>
    </row>
    <row r="328" customFormat="false" ht="13.8" hidden="false" customHeight="false" outlineLevel="0" collapsed="false">
      <c r="G328" s="26" t="str">
        <f aca="false">IF(K328 = "-", J328 * 2 * 6500,"")</f>
        <v/>
      </c>
    </row>
    <row r="329" customFormat="false" ht="13.8" hidden="false" customHeight="false" outlineLevel="0" collapsed="false">
      <c r="G329" s="26" t="str">
        <f aca="false">IF(K329 = "-", J329 * 2 * 6500,"")</f>
        <v/>
      </c>
    </row>
    <row r="330" customFormat="false" ht="13.8" hidden="false" customHeight="false" outlineLevel="0" collapsed="false">
      <c r="G330" s="26" t="str">
        <f aca="false">IF(K330 = "-", J330 * 2 * 6500,"")</f>
        <v/>
      </c>
    </row>
    <row r="331" customFormat="false" ht="13.8" hidden="false" customHeight="false" outlineLevel="0" collapsed="false">
      <c r="G331" s="26" t="str">
        <f aca="false">IF(K331 = "-", J331 * 2 * 6500,"")</f>
        <v/>
      </c>
    </row>
    <row r="332" customFormat="false" ht="13.8" hidden="false" customHeight="false" outlineLevel="0" collapsed="false">
      <c r="G332" s="26" t="str">
        <f aca="false">IF(K332 = "-", J332 * 2 * 6500,"")</f>
        <v/>
      </c>
    </row>
    <row r="333" customFormat="false" ht="13.8" hidden="false" customHeight="false" outlineLevel="0" collapsed="false">
      <c r="G333" s="26" t="str">
        <f aca="false">IF(K333 = "-", J333 * 2 * 6500,"")</f>
        <v/>
      </c>
    </row>
    <row r="334" customFormat="false" ht="13.8" hidden="false" customHeight="false" outlineLevel="0" collapsed="false">
      <c r="G334" s="26" t="str">
        <f aca="false">IF(K334 = "-", J334 * 2 * 6500,"")</f>
        <v/>
      </c>
    </row>
    <row r="335" customFormat="false" ht="13.8" hidden="false" customHeight="false" outlineLevel="0" collapsed="false">
      <c r="G335" s="26" t="str">
        <f aca="false">IF(K335 = "-", J335 * 2 * 6500,"")</f>
        <v/>
      </c>
    </row>
    <row r="336" customFormat="false" ht="13.8" hidden="false" customHeight="false" outlineLevel="0" collapsed="false">
      <c r="G336" s="26" t="str">
        <f aca="false">IF(K336 = "-", J336 * 2 * 6500,"")</f>
        <v/>
      </c>
    </row>
    <row r="337" customFormat="false" ht="13.8" hidden="false" customHeight="false" outlineLevel="0" collapsed="false">
      <c r="G337" s="26" t="str">
        <f aca="false">IF(K337 = "-", J337 * 2 * 6500,"")</f>
        <v/>
      </c>
    </row>
    <row r="338" customFormat="false" ht="13.8" hidden="false" customHeight="false" outlineLevel="0" collapsed="false">
      <c r="G338" s="26" t="str">
        <f aca="false">IF(K338 = "-", J338 * 2 * 6500,"")</f>
        <v/>
      </c>
    </row>
    <row r="339" customFormat="false" ht="13.8" hidden="false" customHeight="false" outlineLevel="0" collapsed="false">
      <c r="G339" s="26" t="str">
        <f aca="false">IF(K339 = "-", J339 * 2 * 6500,"")</f>
        <v/>
      </c>
    </row>
    <row r="340" customFormat="false" ht="13.8" hidden="false" customHeight="false" outlineLevel="0" collapsed="false">
      <c r="G340" s="26" t="str">
        <f aca="false">IF(K340 = "-", J340 * 2 * 6500,"")</f>
        <v/>
      </c>
    </row>
    <row r="341" customFormat="false" ht="13.8" hidden="false" customHeight="false" outlineLevel="0" collapsed="false">
      <c r="G341" s="26" t="str">
        <f aca="false">IF(K341 = "-", J341 * 2 * 6500,"")</f>
        <v/>
      </c>
    </row>
    <row r="342" customFormat="false" ht="13.8" hidden="false" customHeight="false" outlineLevel="0" collapsed="false">
      <c r="G342" s="26" t="str">
        <f aca="false">IF(K342 = "-", J342 * 2 * 6500,"")</f>
        <v/>
      </c>
    </row>
    <row r="343" customFormat="false" ht="13.8" hidden="false" customHeight="false" outlineLevel="0" collapsed="false">
      <c r="G343" s="26" t="str">
        <f aca="false">IF(K343 = "-", J343 * 2 * 6500,"")</f>
        <v/>
      </c>
    </row>
    <row r="344" customFormat="false" ht="13.8" hidden="false" customHeight="false" outlineLevel="0" collapsed="false">
      <c r="G344" s="26" t="str">
        <f aca="false">IF(K344 = "-", J344 * 2 * 6500,"")</f>
        <v/>
      </c>
    </row>
    <row r="345" customFormat="false" ht="13.8" hidden="false" customHeight="false" outlineLevel="0" collapsed="false">
      <c r="G345" s="26" t="str">
        <f aca="false">IF(K345 = "-", J345 * 2 * 6500,"")</f>
        <v/>
      </c>
    </row>
    <row r="346" customFormat="false" ht="13.8" hidden="false" customHeight="false" outlineLevel="0" collapsed="false">
      <c r="G346" s="26" t="str">
        <f aca="false">IF(K346 = "-", J346 * 2 * 6500,"")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R1:R2"/>
  </mergeCells>
  <conditionalFormatting sqref="B3:B123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F5:F1048576">
    <cfRule type="expression" priority="4" aboveAverage="0" equalAverage="0" bottom="0" percent="0" rank="0" text="" dxfId="2">
      <formula>IF(H5="",0, F5)  &lt; - 0.05* IF(H5="",0,H5)</formula>
    </cfRule>
    <cfRule type="expression" priority="5" aboveAverage="0" equalAverage="0" bottom="0" percent="0" rank="0" text="" dxfId="3">
      <formula>AND(IF(H5="",0, F5)  &gt;= - 0.05* IF(H5="",0,H5), IF(H5="",0, F5) &lt; 0)</formula>
    </cfRule>
    <cfRule type="expression" priority="6" aboveAverage="0" equalAverage="0" bottom="0" percent="0" rank="0" text="" dxfId="3">
      <formula>AND(IF(H5="",0, F5)  &lt;= 0.05* IF(H5="",0,H5), IF(H5="",0, F5) &gt; 0)</formula>
    </cfRule>
    <cfRule type="expression" priority="7" aboveAverage="0" equalAverage="0" bottom="0" percent="0" rank="0" text="" dxfId="4">
      <formula>IF(H5="",0,F5)  &gt; 0.05* IF(H5="",0,H5)</formula>
    </cfRule>
  </conditionalFormatting>
  <conditionalFormatting sqref="B3:B122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22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F2">
    <cfRule type="expression" priority="12" aboveAverage="0" equalAverage="0" bottom="0" percent="0" rank="0" text="" dxfId="5">
      <formula>SUMIF(F3:F123,"&gt;0")-SUMIF(F3:F123,"&lt;0") &gt; 1</formula>
    </cfRule>
  </conditionalFormatting>
  <conditionalFormatting sqref="F2">
    <cfRule type="expression" priority="13" aboveAverage="0" equalAverage="0" bottom="0" percent="0" rank="0" text="" dxfId="2">
      <formula>IF(H2="",0, F2)  &lt; - 0.05* IF(H2="",0,H2)</formula>
    </cfRule>
    <cfRule type="expression" priority="14" aboveAverage="0" equalAverage="0" bottom="0" percent="0" rank="0" text="" dxfId="3">
      <formula>AND(IF(H2="",0, F2)  &gt;= - 0.05* IF(H2="",0,H2), IF(H2="",0, F2) &lt; 0)</formula>
    </cfRule>
    <cfRule type="expression" priority="15" aboveAverage="0" equalAverage="0" bottom="0" percent="0" rank="0" text="" dxfId="3">
      <formula>AND(IF(H2="",0, F2)  &lt;= 0.05* IF(H2="",0,H2), IF(H2="",0, F2) &gt; 0)</formula>
    </cfRule>
    <cfRule type="expression" priority="16" aboveAverage="0" equalAverage="0" bottom="0" percent="0" rank="0" text="" dxfId="4">
      <formula>IF(H2="",0,F2)  &gt; 0.05* IF(H2="",0,H2)</formula>
    </cfRule>
  </conditionalFormatting>
  <conditionalFormatting sqref="B3:B122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22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22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22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22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22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F3:F267">
    <cfRule type="expression" priority="29" aboveAverage="0" equalAverage="0" bottom="0" percent="0" rank="0" text="" dxfId="2">
      <formula>IF(H3="",0, F3)  &lt; - 0.05* IF(H3="",0,H3)</formula>
    </cfRule>
    <cfRule type="expression" priority="30" aboveAverage="0" equalAverage="0" bottom="0" percent="0" rank="0" text="" dxfId="3">
      <formula>AND(IF(H3="",0, F3)  &gt;= - 0.05* IF(H3="",0,H3), IF(H3="",0, F3) &lt; 0)</formula>
    </cfRule>
    <cfRule type="expression" priority="31" aboveAverage="0" equalAverage="0" bottom="0" percent="0" rank="0" text="" dxfId="3">
      <formula>AND(IF(H3="",0, F3)  &lt;= 0.05* IF(H3="",0,H3), IF(H3="",0, F3) &gt; 0)</formula>
    </cfRule>
    <cfRule type="expression" priority="32" aboveAverage="0" equalAverage="0" bottom="0" percent="0" rank="0" text="" dxfId="4">
      <formula>IF(H3="",0,F3)  &gt; 0.05* IF(H3="",0,H3)</formula>
    </cfRule>
  </conditionalFormatting>
  <conditionalFormatting sqref="F3:F267">
    <cfRule type="expression" priority="33" aboveAverage="0" equalAverage="0" bottom="0" percent="0" rank="0" text="" dxfId="2">
      <formula>IF(H3="",0, F3)  &lt; - 0.05* IF(H3="",0,H3)</formula>
    </cfRule>
    <cfRule type="expression" priority="34" aboveAverage="0" equalAverage="0" bottom="0" percent="0" rank="0" text="" dxfId="3">
      <formula>AND(IF(H3="",0, F3)  &gt;= - 0.05* IF(H3="",0,H3), IF(H3="",0, F3) &lt; 0)</formula>
    </cfRule>
    <cfRule type="expression" priority="35" aboveAverage="0" equalAverage="0" bottom="0" percent="0" rank="0" text="" dxfId="3">
      <formula>AND(IF(H3="",0, F3)  &lt;= 0.05* IF(H3="",0,H3), IF(H3="",0, F3) &gt; 0)</formula>
    </cfRule>
    <cfRule type="expression" priority="36" aboveAverage="0" equalAverage="0" bottom="0" percent="0" rank="0" text="" dxfId="4">
      <formula>IF(H3="",0,F3)  &gt; 0.05* IF(H3="",0,H3)</formula>
    </cfRule>
  </conditionalFormatting>
  <conditionalFormatting sqref="F3:F267">
    <cfRule type="expression" priority="37" aboveAverage="0" equalAverage="0" bottom="0" percent="0" rank="0" text="" dxfId="2">
      <formula>IF(H3="",0, F3)  &lt; - 0.05* IF(H3="",0,H3)</formula>
    </cfRule>
    <cfRule type="expression" priority="38" aboveAverage="0" equalAverage="0" bottom="0" percent="0" rank="0" text="" dxfId="3">
      <formula>AND(IF(H3="",0, F3)  &gt;= - 0.05* IF(H3="",0,H3), IF(H3="",0, F3) &lt; 0)</formula>
    </cfRule>
    <cfRule type="expression" priority="39" aboveAverage="0" equalAverage="0" bottom="0" percent="0" rank="0" text="" dxfId="3">
      <formula>AND(IF(H3="",0, F3)  &lt;= 0.05* IF(H3="",0,H3), IF(H3="",0, F3) &gt; 0)</formula>
    </cfRule>
    <cfRule type="expression" priority="40" aboveAverage="0" equalAverage="0" bottom="0" percent="0" rank="0" text="" dxfId="4">
      <formula>IF(H3="",0,F3)  &gt; 0.05* IF(H3="",0,H3)</formula>
    </cfRule>
  </conditionalFormatting>
  <dataValidations count="2">
    <dataValidation allowBlank="true" errorStyle="stop" operator="between" showDropDown="false" showErrorMessage="false" showInputMessage="true" sqref="B3:B123" type="list">
      <formula1>'Типы варок'!$A$1:$A$102</formula1>
      <formula2>0</formula2>
    </dataValidation>
    <dataValidation allowBlank="true" errorStyle="stop" operator="between" showDropDown="false" showErrorMessage="true" showInputMessage="true" sqref="D3:D60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43.63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69.82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2023-09-20T13:04:08Z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