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D1C4DB70-CB87-4343-B2CD-861AEA3234A3}" xr6:coauthVersionLast="47" xr6:coauthVersionMax="47" xr10:uidLastSave="{00000000-0000-0000-0000-000000000000}"/>
  <bookViews>
    <workbookView xWindow="-108" yWindow="-108" windowWidth="23256" windowHeight="12720" tabRatio="500" firstSheet="1" activeTab="3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4" l="1"/>
  <c r="C9" i="4"/>
  <c r="A9" i="4"/>
  <c r="L8" i="4"/>
  <c r="F8" i="4" s="1"/>
  <c r="K8" i="4"/>
  <c r="J8" i="4"/>
  <c r="G8" i="4"/>
  <c r="C8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F208" i="4"/>
  <c r="C208" i="4"/>
  <c r="B208" i="4"/>
  <c r="F207" i="4"/>
  <c r="C207" i="4"/>
  <c r="B207" i="4"/>
  <c r="F206" i="4"/>
  <c r="C206" i="4"/>
  <c r="B206" i="4"/>
  <c r="F205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F126" i="4"/>
  <c r="C126" i="4"/>
  <c r="B126" i="4"/>
  <c r="L125" i="4"/>
  <c r="K125" i="4"/>
  <c r="J125" i="4"/>
  <c r="H125" i="4"/>
  <c r="F125" i="4"/>
  <c r="C125" i="4"/>
  <c r="B125" i="4"/>
  <c r="N124" i="4"/>
  <c r="L124" i="4"/>
  <c r="K124" i="4"/>
  <c r="J124" i="4"/>
  <c r="H124" i="4"/>
  <c r="C124" i="4"/>
  <c r="B124" i="4"/>
  <c r="L123" i="4"/>
  <c r="H123" i="4" s="1"/>
  <c r="K123" i="4"/>
  <c r="J123" i="4"/>
  <c r="C123" i="4"/>
  <c r="B123" i="4"/>
  <c r="N122" i="4"/>
  <c r="L122" i="4"/>
  <c r="K122" i="4"/>
  <c r="J122" i="4"/>
  <c r="H122" i="4"/>
  <c r="G122" i="4"/>
  <c r="F122" i="4"/>
  <c r="C122" i="4"/>
  <c r="B122" i="4"/>
  <c r="L121" i="4"/>
  <c r="K121" i="4"/>
  <c r="J121" i="4"/>
  <c r="C121" i="4"/>
  <c r="B121" i="4"/>
  <c r="N120" i="4"/>
  <c r="L120" i="4"/>
  <c r="H120" i="4" s="1"/>
  <c r="K120" i="4"/>
  <c r="J120" i="4"/>
  <c r="C120" i="4"/>
  <c r="B120" i="4"/>
  <c r="N119" i="4"/>
  <c r="L119" i="4"/>
  <c r="F119" i="4" s="1"/>
  <c r="K119" i="4"/>
  <c r="J119" i="4"/>
  <c r="C119" i="4"/>
  <c r="B119" i="4"/>
  <c r="N118" i="4"/>
  <c r="L118" i="4"/>
  <c r="H118" i="4" s="1"/>
  <c r="K118" i="4"/>
  <c r="J118" i="4"/>
  <c r="G118" i="4"/>
  <c r="F118" i="4"/>
  <c r="C118" i="4"/>
  <c r="B118" i="4"/>
  <c r="L117" i="4"/>
  <c r="H117" i="4" s="1"/>
  <c r="K117" i="4"/>
  <c r="J117" i="4"/>
  <c r="F117" i="4"/>
  <c r="C117" i="4"/>
  <c r="B117" i="4"/>
  <c r="N116" i="4"/>
  <c r="L116" i="4"/>
  <c r="K116" i="4"/>
  <c r="J116" i="4"/>
  <c r="H116" i="4"/>
  <c r="C116" i="4"/>
  <c r="B116" i="4"/>
  <c r="N115" i="4"/>
  <c r="L115" i="4"/>
  <c r="F115" i="4" s="1"/>
  <c r="K115" i="4"/>
  <c r="J115" i="4"/>
  <c r="C115" i="4"/>
  <c r="B115" i="4"/>
  <c r="N114" i="4"/>
  <c r="L114" i="4"/>
  <c r="K114" i="4"/>
  <c r="J114" i="4"/>
  <c r="H114" i="4"/>
  <c r="G114" i="4"/>
  <c r="F114" i="4"/>
  <c r="C114" i="4"/>
  <c r="B114" i="4"/>
  <c r="L113" i="4"/>
  <c r="K113" i="4"/>
  <c r="J113" i="4"/>
  <c r="H113" i="4"/>
  <c r="F113" i="4"/>
  <c r="C113" i="4"/>
  <c r="B113" i="4"/>
  <c r="L112" i="4"/>
  <c r="H112" i="4" s="1"/>
  <c r="K112" i="4"/>
  <c r="J112" i="4"/>
  <c r="C112" i="4"/>
  <c r="B112" i="4"/>
  <c r="L111" i="4"/>
  <c r="N111" i="4" s="1"/>
  <c r="K111" i="4"/>
  <c r="J111" i="4"/>
  <c r="G111" i="4"/>
  <c r="C111" i="4"/>
  <c r="B111" i="4"/>
  <c r="N110" i="4"/>
  <c r="L110" i="4"/>
  <c r="G110" i="4" s="1"/>
  <c r="K110" i="4"/>
  <c r="J110" i="4"/>
  <c r="H110" i="4"/>
  <c r="C110" i="4"/>
  <c r="B110" i="4"/>
  <c r="L109" i="4"/>
  <c r="K109" i="4"/>
  <c r="J109" i="4"/>
  <c r="H109" i="4"/>
  <c r="C109" i="4"/>
  <c r="B109" i="4"/>
  <c r="L108" i="4"/>
  <c r="N108" i="4" s="1"/>
  <c r="K108" i="4"/>
  <c r="J108" i="4"/>
  <c r="C108" i="4"/>
  <c r="B108" i="4"/>
  <c r="N107" i="4"/>
  <c r="L107" i="4"/>
  <c r="F107" i="4" s="1"/>
  <c r="K107" i="4"/>
  <c r="J107" i="4"/>
  <c r="H107" i="4"/>
  <c r="G107" i="4"/>
  <c r="C107" i="4"/>
  <c r="B107" i="4"/>
  <c r="L106" i="4"/>
  <c r="G106" i="4" s="1"/>
  <c r="K106" i="4"/>
  <c r="J106" i="4"/>
  <c r="H106" i="4"/>
  <c r="F106" i="4"/>
  <c r="C106" i="4"/>
  <c r="B106" i="4"/>
  <c r="L105" i="4"/>
  <c r="F105" i="4" s="1"/>
  <c r="K105" i="4"/>
  <c r="J105" i="4"/>
  <c r="H105" i="4"/>
  <c r="C105" i="4"/>
  <c r="B105" i="4"/>
  <c r="L104" i="4"/>
  <c r="K104" i="4"/>
  <c r="J104" i="4"/>
  <c r="H104" i="4"/>
  <c r="C104" i="4"/>
  <c r="B104" i="4"/>
  <c r="N103" i="4"/>
  <c r="L103" i="4"/>
  <c r="F103" i="4" s="1"/>
  <c r="K103" i="4"/>
  <c r="J103" i="4"/>
  <c r="H103" i="4"/>
  <c r="G103" i="4"/>
  <c r="C103" i="4"/>
  <c r="B103" i="4"/>
  <c r="N102" i="4"/>
  <c r="L102" i="4"/>
  <c r="F102" i="4" s="1"/>
  <c r="K102" i="4"/>
  <c r="J102" i="4"/>
  <c r="H102" i="4"/>
  <c r="G102" i="4"/>
  <c r="C102" i="4"/>
  <c r="B102" i="4"/>
  <c r="L101" i="4"/>
  <c r="H101" i="4" s="1"/>
  <c r="K101" i="4"/>
  <c r="J101" i="4"/>
  <c r="C101" i="4"/>
  <c r="B101" i="4"/>
  <c r="L100" i="4"/>
  <c r="K100" i="4"/>
  <c r="J100" i="4"/>
  <c r="C100" i="4"/>
  <c r="B100" i="4"/>
  <c r="N99" i="4"/>
  <c r="L99" i="4"/>
  <c r="G99" i="4" s="1"/>
  <c r="K99" i="4"/>
  <c r="J99" i="4"/>
  <c r="H99" i="4"/>
  <c r="C99" i="4"/>
  <c r="B99" i="4"/>
  <c r="N98" i="4"/>
  <c r="L98" i="4"/>
  <c r="F98" i="4" s="1"/>
  <c r="K98" i="4"/>
  <c r="J98" i="4"/>
  <c r="H98" i="4"/>
  <c r="G98" i="4"/>
  <c r="C98" i="4"/>
  <c r="B98" i="4"/>
  <c r="L97" i="4"/>
  <c r="K97" i="4"/>
  <c r="J97" i="4"/>
  <c r="C97" i="4"/>
  <c r="B97" i="4"/>
  <c r="L96" i="4"/>
  <c r="N96" i="4" s="1"/>
  <c r="K96" i="4"/>
  <c r="J96" i="4"/>
  <c r="C96" i="4"/>
  <c r="B96" i="4"/>
  <c r="N95" i="4"/>
  <c r="L95" i="4"/>
  <c r="G95" i="4" s="1"/>
  <c r="K95" i="4"/>
  <c r="J95" i="4"/>
  <c r="H95" i="4"/>
  <c r="F95" i="4"/>
  <c r="C95" i="4"/>
  <c r="B95" i="4"/>
  <c r="L94" i="4"/>
  <c r="N94" i="4" s="1"/>
  <c r="K94" i="4"/>
  <c r="J94" i="4"/>
  <c r="G94" i="4"/>
  <c r="C94" i="4"/>
  <c r="B94" i="4"/>
  <c r="L93" i="4"/>
  <c r="H93" i="4" s="1"/>
  <c r="K93" i="4"/>
  <c r="J93" i="4"/>
  <c r="F93" i="4"/>
  <c r="C93" i="4"/>
  <c r="B93" i="4"/>
  <c r="L92" i="4"/>
  <c r="N92" i="4" s="1"/>
  <c r="K92" i="4"/>
  <c r="J92" i="4"/>
  <c r="C92" i="4"/>
  <c r="B92" i="4"/>
  <c r="N91" i="4"/>
  <c r="L91" i="4"/>
  <c r="G91" i="4" s="1"/>
  <c r="K91" i="4"/>
  <c r="J91" i="4"/>
  <c r="H91" i="4"/>
  <c r="F91" i="4"/>
  <c r="C91" i="4"/>
  <c r="B91" i="4"/>
  <c r="L90" i="4"/>
  <c r="N90" i="4" s="1"/>
  <c r="K90" i="4"/>
  <c r="J90" i="4"/>
  <c r="G90" i="4"/>
  <c r="C90" i="4"/>
  <c r="B90" i="4"/>
  <c r="L89" i="4"/>
  <c r="K89" i="4"/>
  <c r="J89" i="4"/>
  <c r="C89" i="4"/>
  <c r="B89" i="4"/>
  <c r="L88" i="4"/>
  <c r="H88" i="4" s="1"/>
  <c r="K88" i="4"/>
  <c r="J88" i="4"/>
  <c r="C88" i="4"/>
  <c r="B88" i="4"/>
  <c r="N87" i="4"/>
  <c r="L87" i="4"/>
  <c r="G87" i="4" s="1"/>
  <c r="K87" i="4"/>
  <c r="J87" i="4"/>
  <c r="H87" i="4"/>
  <c r="C87" i="4"/>
  <c r="B87" i="4"/>
  <c r="L86" i="4"/>
  <c r="H86" i="4" s="1"/>
  <c r="K86" i="4"/>
  <c r="J86" i="4"/>
  <c r="C86" i="4"/>
  <c r="B86" i="4"/>
  <c r="L85" i="4"/>
  <c r="H85" i="4" s="1"/>
  <c r="K85" i="4"/>
  <c r="J85" i="4"/>
  <c r="C85" i="4"/>
  <c r="B85" i="4"/>
  <c r="N84" i="4"/>
  <c r="L84" i="4"/>
  <c r="H84" i="4" s="1"/>
  <c r="K84" i="4"/>
  <c r="J84" i="4"/>
  <c r="C84" i="4"/>
  <c r="B84" i="4"/>
  <c r="N83" i="4"/>
  <c r="L83" i="4"/>
  <c r="G83" i="4" s="1"/>
  <c r="K83" i="4"/>
  <c r="J83" i="4"/>
  <c r="H83" i="4"/>
  <c r="C83" i="4"/>
  <c r="B83" i="4"/>
  <c r="N82" i="4"/>
  <c r="L82" i="4"/>
  <c r="H82" i="4" s="1"/>
  <c r="K82" i="4"/>
  <c r="J82" i="4"/>
  <c r="G82" i="4"/>
  <c r="C82" i="4"/>
  <c r="B82" i="4"/>
  <c r="L81" i="4"/>
  <c r="H81" i="4" s="1"/>
  <c r="K81" i="4"/>
  <c r="J81" i="4"/>
  <c r="F81" i="4"/>
  <c r="C81" i="4"/>
  <c r="B81" i="4"/>
  <c r="L80" i="4"/>
  <c r="H80" i="4" s="1"/>
  <c r="K80" i="4"/>
  <c r="J80" i="4"/>
  <c r="C80" i="4"/>
  <c r="B80" i="4"/>
  <c r="N79" i="4"/>
  <c r="L79" i="4"/>
  <c r="G79" i="4" s="1"/>
  <c r="K79" i="4"/>
  <c r="J79" i="4"/>
  <c r="H79" i="4"/>
  <c r="F79" i="4"/>
  <c r="C79" i="4"/>
  <c r="B79" i="4"/>
  <c r="L78" i="4"/>
  <c r="H78" i="4" s="1"/>
  <c r="K78" i="4"/>
  <c r="J78" i="4"/>
  <c r="C78" i="4"/>
  <c r="B78" i="4"/>
  <c r="L77" i="4"/>
  <c r="H77" i="4" s="1"/>
  <c r="K77" i="4"/>
  <c r="J77" i="4"/>
  <c r="C77" i="4"/>
  <c r="B77" i="4"/>
  <c r="N76" i="4"/>
  <c r="L76" i="4"/>
  <c r="K76" i="4"/>
  <c r="J76" i="4"/>
  <c r="C76" i="4"/>
  <c r="B76" i="4"/>
  <c r="N75" i="4"/>
  <c r="L75" i="4"/>
  <c r="F75" i="4" s="1"/>
  <c r="K75" i="4"/>
  <c r="J75" i="4"/>
  <c r="H75" i="4"/>
  <c r="G75" i="4"/>
  <c r="C75" i="4"/>
  <c r="B75" i="4"/>
  <c r="L74" i="4"/>
  <c r="F74" i="4" s="1"/>
  <c r="K74" i="4"/>
  <c r="J74" i="4"/>
  <c r="H74" i="4"/>
  <c r="C74" i="4"/>
  <c r="B74" i="4"/>
  <c r="L73" i="4"/>
  <c r="F73" i="4" s="1"/>
  <c r="K73" i="4"/>
  <c r="J73" i="4"/>
  <c r="H73" i="4"/>
  <c r="C73" i="4"/>
  <c r="B73" i="4"/>
  <c r="L72" i="4"/>
  <c r="K72" i="4"/>
  <c r="J72" i="4"/>
  <c r="H72" i="4"/>
  <c r="C72" i="4"/>
  <c r="B72" i="4"/>
  <c r="L71" i="4"/>
  <c r="N71" i="4" s="1"/>
  <c r="K71" i="4"/>
  <c r="J71" i="4"/>
  <c r="G71" i="4"/>
  <c r="C71" i="4"/>
  <c r="B71" i="4"/>
  <c r="N70" i="4"/>
  <c r="L70" i="4"/>
  <c r="F70" i="4" s="1"/>
  <c r="K70" i="4"/>
  <c r="J70" i="4"/>
  <c r="H70" i="4"/>
  <c r="G70" i="4"/>
  <c r="C70" i="4"/>
  <c r="B70" i="4"/>
  <c r="L69" i="4"/>
  <c r="H69" i="4" s="1"/>
  <c r="K69" i="4"/>
  <c r="J69" i="4"/>
  <c r="C69" i="4"/>
  <c r="B69" i="4"/>
  <c r="L68" i="4"/>
  <c r="K68" i="4"/>
  <c r="J68" i="4"/>
  <c r="C68" i="4"/>
  <c r="B68" i="4"/>
  <c r="L67" i="4"/>
  <c r="H67" i="4" s="1"/>
  <c r="K67" i="4"/>
  <c r="J67" i="4"/>
  <c r="C67" i="4"/>
  <c r="B67" i="4"/>
  <c r="N66" i="4"/>
  <c r="L66" i="4"/>
  <c r="G66" i="4" s="1"/>
  <c r="K66" i="4"/>
  <c r="J66" i="4"/>
  <c r="H66" i="4"/>
  <c r="C66" i="4"/>
  <c r="B66" i="4"/>
  <c r="L65" i="4"/>
  <c r="K65" i="4"/>
  <c r="J65" i="4"/>
  <c r="C65" i="4"/>
  <c r="B65" i="4"/>
  <c r="N64" i="4"/>
  <c r="L64" i="4"/>
  <c r="K64" i="4"/>
  <c r="J64" i="4"/>
  <c r="H64" i="4"/>
  <c r="C64" i="4"/>
  <c r="B64" i="4"/>
  <c r="N63" i="4"/>
  <c r="L63" i="4"/>
  <c r="F63" i="4" s="1"/>
  <c r="K63" i="4"/>
  <c r="J63" i="4"/>
  <c r="H63" i="4"/>
  <c r="G63" i="4"/>
  <c r="C63" i="4"/>
  <c r="B63" i="4"/>
  <c r="N62" i="4"/>
  <c r="L62" i="4"/>
  <c r="K62" i="4"/>
  <c r="J62" i="4"/>
  <c r="H62" i="4"/>
  <c r="G62" i="4"/>
  <c r="F62" i="4"/>
  <c r="C62" i="4"/>
  <c r="B62" i="4"/>
  <c r="L61" i="4"/>
  <c r="K61" i="4"/>
  <c r="J61" i="4"/>
  <c r="H61" i="4"/>
  <c r="F61" i="4"/>
  <c r="C61" i="4"/>
  <c r="B61" i="4"/>
  <c r="N60" i="4"/>
  <c r="L60" i="4"/>
  <c r="K60" i="4"/>
  <c r="J60" i="4"/>
  <c r="H60" i="4"/>
  <c r="C60" i="4"/>
  <c r="B60" i="4"/>
  <c r="N59" i="4"/>
  <c r="L59" i="4"/>
  <c r="F59" i="4" s="1"/>
  <c r="K59" i="4"/>
  <c r="J59" i="4"/>
  <c r="H59" i="4"/>
  <c r="G59" i="4"/>
  <c r="C59" i="4"/>
  <c r="B59" i="4"/>
  <c r="N58" i="4"/>
  <c r="L58" i="4"/>
  <c r="K58" i="4"/>
  <c r="J58" i="4"/>
  <c r="H58" i="4"/>
  <c r="G58" i="4"/>
  <c r="F58" i="4"/>
  <c r="C58" i="4"/>
  <c r="B58" i="4"/>
  <c r="L57" i="4"/>
  <c r="K57" i="4"/>
  <c r="J57" i="4"/>
  <c r="C57" i="4"/>
  <c r="B57" i="4"/>
  <c r="N56" i="4"/>
  <c r="L56" i="4"/>
  <c r="K56" i="4"/>
  <c r="J56" i="4"/>
  <c r="H56" i="4"/>
  <c r="C56" i="4"/>
  <c r="B56" i="4"/>
  <c r="L55" i="4"/>
  <c r="N55" i="4" s="1"/>
  <c r="K55" i="4"/>
  <c r="J55" i="4"/>
  <c r="G55" i="4"/>
  <c r="C55" i="4"/>
  <c r="B55" i="4"/>
  <c r="N54" i="4"/>
  <c r="L54" i="4"/>
  <c r="G54" i="4" s="1"/>
  <c r="K54" i="4"/>
  <c r="J54" i="4"/>
  <c r="H54" i="4"/>
  <c r="C54" i="4"/>
  <c r="B54" i="4"/>
  <c r="L53" i="4"/>
  <c r="F53" i="4" s="1"/>
  <c r="K53" i="4"/>
  <c r="J53" i="4"/>
  <c r="H53" i="4"/>
  <c r="C53" i="4"/>
  <c r="B53" i="4"/>
  <c r="N52" i="4"/>
  <c r="L52" i="4"/>
  <c r="K52" i="4"/>
  <c r="J52" i="4"/>
  <c r="H52" i="4"/>
  <c r="C52" i="4"/>
  <c r="B52" i="4"/>
  <c r="L51" i="4"/>
  <c r="N51" i="4" s="1"/>
  <c r="K51" i="4"/>
  <c r="J51" i="4"/>
  <c r="G51" i="4"/>
  <c r="C51" i="4"/>
  <c r="B51" i="4"/>
  <c r="N50" i="4"/>
  <c r="L50" i="4"/>
  <c r="G50" i="4" s="1"/>
  <c r="K50" i="4"/>
  <c r="J50" i="4"/>
  <c r="H50" i="4"/>
  <c r="F50" i="4"/>
  <c r="C50" i="4"/>
  <c r="B50" i="4"/>
  <c r="L49" i="4"/>
  <c r="F49" i="4" s="1"/>
  <c r="K49" i="4"/>
  <c r="J49" i="4"/>
  <c r="H49" i="4"/>
  <c r="C49" i="4"/>
  <c r="B49" i="4"/>
  <c r="L48" i="4"/>
  <c r="H48" i="4" s="1"/>
  <c r="K48" i="4"/>
  <c r="J48" i="4"/>
  <c r="C48" i="4"/>
  <c r="B48" i="4"/>
  <c r="L47" i="4"/>
  <c r="H47" i="4" s="1"/>
  <c r="K47" i="4"/>
  <c r="J47" i="4"/>
  <c r="C47" i="4"/>
  <c r="B47" i="4"/>
  <c r="N46" i="4"/>
  <c r="L46" i="4"/>
  <c r="H46" i="4" s="1"/>
  <c r="K46" i="4"/>
  <c r="J46" i="4"/>
  <c r="F46" i="4"/>
  <c r="C46" i="4"/>
  <c r="B46" i="4"/>
  <c r="L45" i="4"/>
  <c r="H45" i="4" s="1"/>
  <c r="K45" i="4"/>
  <c r="J45" i="4"/>
  <c r="C45" i="4"/>
  <c r="B45" i="4"/>
  <c r="L44" i="4"/>
  <c r="N44" i="4" s="1"/>
  <c r="K44" i="4"/>
  <c r="J44" i="4"/>
  <c r="C44" i="4"/>
  <c r="B44" i="4"/>
  <c r="L43" i="4"/>
  <c r="H43" i="4" s="1"/>
  <c r="K43" i="4"/>
  <c r="J43" i="4"/>
  <c r="C43" i="4"/>
  <c r="B43" i="4"/>
  <c r="N42" i="4"/>
  <c r="L42" i="4"/>
  <c r="G42" i="4" s="1"/>
  <c r="K42" i="4"/>
  <c r="J42" i="4"/>
  <c r="H42" i="4"/>
  <c r="C42" i="4"/>
  <c r="B42" i="4"/>
  <c r="L41" i="4"/>
  <c r="K41" i="4"/>
  <c r="J41" i="4"/>
  <c r="H41" i="4"/>
  <c r="F41" i="4"/>
  <c r="C41" i="4"/>
  <c r="B41" i="4"/>
  <c r="L40" i="4"/>
  <c r="H40" i="4" s="1"/>
  <c r="K40" i="4"/>
  <c r="J40" i="4"/>
  <c r="C40" i="4"/>
  <c r="B40" i="4"/>
  <c r="L39" i="4"/>
  <c r="G39" i="4" s="1"/>
  <c r="K39" i="4"/>
  <c r="J39" i="4"/>
  <c r="H39" i="4"/>
  <c r="F39" i="4"/>
  <c r="C39" i="4"/>
  <c r="B39" i="4"/>
  <c r="L38" i="4"/>
  <c r="H38" i="4" s="1"/>
  <c r="K38" i="4"/>
  <c r="J38" i="4"/>
  <c r="C38" i="4"/>
  <c r="B38" i="4"/>
  <c r="L37" i="4"/>
  <c r="H37" i="4" s="1"/>
  <c r="K37" i="4"/>
  <c r="J37" i="4"/>
  <c r="C37" i="4"/>
  <c r="B37" i="4"/>
  <c r="L36" i="4"/>
  <c r="K36" i="4"/>
  <c r="J36" i="4"/>
  <c r="C36" i="4"/>
  <c r="B36" i="4"/>
  <c r="N35" i="4"/>
  <c r="L35" i="4"/>
  <c r="K35" i="4"/>
  <c r="J35" i="4"/>
  <c r="H35" i="4"/>
  <c r="G35" i="4"/>
  <c r="F35" i="4"/>
  <c r="C35" i="4"/>
  <c r="B35" i="4"/>
  <c r="L34" i="4"/>
  <c r="N34" i="4" s="1"/>
  <c r="K34" i="4"/>
  <c r="J34" i="4"/>
  <c r="G34" i="4"/>
  <c r="C34" i="4"/>
  <c r="B34" i="4"/>
  <c r="L33" i="4"/>
  <c r="H33" i="4" s="1"/>
  <c r="K33" i="4"/>
  <c r="J33" i="4"/>
  <c r="F33" i="4"/>
  <c r="C33" i="4"/>
  <c r="B33" i="4"/>
  <c r="L32" i="4"/>
  <c r="G32" i="4" s="1"/>
  <c r="K32" i="4"/>
  <c r="J32" i="4"/>
  <c r="F32" i="4"/>
  <c r="C32" i="4"/>
  <c r="B32" i="4"/>
  <c r="L31" i="4"/>
  <c r="N31" i="4" s="1"/>
  <c r="K31" i="4"/>
  <c r="J31" i="4"/>
  <c r="G31" i="4"/>
  <c r="C31" i="4"/>
  <c r="B31" i="4"/>
  <c r="N30" i="4"/>
  <c r="L30" i="4"/>
  <c r="G30" i="4" s="1"/>
  <c r="K30" i="4"/>
  <c r="J30" i="4"/>
  <c r="H30" i="4"/>
  <c r="F30" i="4"/>
  <c r="C30" i="4"/>
  <c r="B30" i="4"/>
  <c r="L29" i="4"/>
  <c r="K29" i="4"/>
  <c r="J29" i="4"/>
  <c r="C29" i="4"/>
  <c r="B29" i="4"/>
  <c r="L28" i="4"/>
  <c r="G28" i="4" s="1"/>
  <c r="K28" i="4"/>
  <c r="J28" i="4"/>
  <c r="C28" i="4"/>
  <c r="B28" i="4"/>
  <c r="L27" i="4"/>
  <c r="H27" i="4" s="1"/>
  <c r="K27" i="4"/>
  <c r="J27" i="4"/>
  <c r="F27" i="4"/>
  <c r="C27" i="4"/>
  <c r="B27" i="4"/>
  <c r="L26" i="4"/>
  <c r="H26" i="4" s="1"/>
  <c r="K26" i="4"/>
  <c r="J26" i="4"/>
  <c r="F26" i="4"/>
  <c r="C26" i="4"/>
  <c r="B26" i="4"/>
  <c r="L25" i="4"/>
  <c r="H25" i="4" s="1"/>
  <c r="K25" i="4"/>
  <c r="J25" i="4"/>
  <c r="C25" i="4"/>
  <c r="B25" i="4"/>
  <c r="L24" i="4"/>
  <c r="G24" i="4" s="1"/>
  <c r="K24" i="4"/>
  <c r="J24" i="4"/>
  <c r="C24" i="4"/>
  <c r="B24" i="4"/>
  <c r="L23" i="4"/>
  <c r="H23" i="4" s="1"/>
  <c r="K23" i="4"/>
  <c r="J23" i="4"/>
  <c r="F23" i="4"/>
  <c r="C23" i="4"/>
  <c r="B23" i="4"/>
  <c r="L22" i="4"/>
  <c r="H22" i="4" s="1"/>
  <c r="K22" i="4"/>
  <c r="J22" i="4"/>
  <c r="F22" i="4"/>
  <c r="C22" i="4"/>
  <c r="B22" i="4"/>
  <c r="L21" i="4"/>
  <c r="K21" i="4"/>
  <c r="J21" i="4"/>
  <c r="C21" i="4"/>
  <c r="B21" i="4"/>
  <c r="N20" i="4"/>
  <c r="L20" i="4"/>
  <c r="G20" i="4" s="1"/>
  <c r="K20" i="4"/>
  <c r="J20" i="4"/>
  <c r="H20" i="4"/>
  <c r="C20" i="4"/>
  <c r="B20" i="4"/>
  <c r="N19" i="4"/>
  <c r="L19" i="4"/>
  <c r="G19" i="4" s="1"/>
  <c r="K19" i="4"/>
  <c r="J19" i="4"/>
  <c r="H19" i="4"/>
  <c r="C19" i="4"/>
  <c r="B19" i="4"/>
  <c r="N18" i="4"/>
  <c r="L18" i="4"/>
  <c r="H18" i="4" s="1"/>
  <c r="K18" i="4"/>
  <c r="J18" i="4"/>
  <c r="F18" i="4"/>
  <c r="C18" i="4"/>
  <c r="B18" i="4"/>
  <c r="L17" i="4"/>
  <c r="H17" i="4" s="1"/>
  <c r="K17" i="4"/>
  <c r="J17" i="4"/>
  <c r="C17" i="4"/>
  <c r="B17" i="4"/>
  <c r="L16" i="4"/>
  <c r="K16" i="4"/>
  <c r="J16" i="4"/>
  <c r="C16" i="4"/>
  <c r="B16" i="4"/>
  <c r="N15" i="4"/>
  <c r="L15" i="4"/>
  <c r="K15" i="4"/>
  <c r="J15" i="4"/>
  <c r="H15" i="4"/>
  <c r="G15" i="4"/>
  <c r="F15" i="4"/>
  <c r="C15" i="4"/>
  <c r="B15" i="4"/>
  <c r="N14" i="4"/>
  <c r="L14" i="4"/>
  <c r="K14" i="4"/>
  <c r="J14" i="4"/>
  <c r="H14" i="4"/>
  <c r="G14" i="4"/>
  <c r="F14" i="4"/>
  <c r="C14" i="4"/>
  <c r="B14" i="4"/>
  <c r="L13" i="4"/>
  <c r="K13" i="4"/>
  <c r="J13" i="4"/>
  <c r="H13" i="4"/>
  <c r="F13" i="4"/>
  <c r="C13" i="4"/>
  <c r="B13" i="4"/>
  <c r="L12" i="4"/>
  <c r="G12" i="4" s="1"/>
  <c r="K12" i="4"/>
  <c r="J12" i="4"/>
  <c r="H12" i="4"/>
  <c r="F12" i="4"/>
  <c r="C12" i="4"/>
  <c r="B12" i="4"/>
  <c r="N11" i="4"/>
  <c r="L11" i="4"/>
  <c r="K11" i="4"/>
  <c r="J11" i="4"/>
  <c r="H11" i="4"/>
  <c r="G11" i="4"/>
  <c r="F11" i="4"/>
  <c r="C11" i="4"/>
  <c r="B11" i="4"/>
  <c r="N10" i="4"/>
  <c r="L10" i="4"/>
  <c r="K10" i="4"/>
  <c r="J10" i="4"/>
  <c r="H10" i="4"/>
  <c r="G10" i="4"/>
  <c r="F10" i="4"/>
  <c r="C10" i="4"/>
  <c r="B10" i="4"/>
  <c r="L7" i="4"/>
  <c r="C7" i="4"/>
  <c r="A7" i="4"/>
  <c r="L6" i="4"/>
  <c r="G6" i="4" s="1"/>
  <c r="K6" i="4"/>
  <c r="J6" i="4"/>
  <c r="C6" i="4"/>
  <c r="L5" i="4"/>
  <c r="G5" i="4" s="1"/>
  <c r="K5" i="4"/>
  <c r="J5" i="4"/>
  <c r="F5" i="4"/>
  <c r="C5" i="4"/>
  <c r="L4" i="4"/>
  <c r="C4" i="4"/>
  <c r="A4" i="4"/>
  <c r="L3" i="4"/>
  <c r="K3" i="4"/>
  <c r="J3" i="4"/>
  <c r="H3" i="4"/>
  <c r="F3" i="4"/>
  <c r="C3" i="4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I183" i="3"/>
  <c r="S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S163" i="3"/>
  <c r="R163" i="3"/>
  <c r="I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S147" i="3"/>
  <c r="R147" i="3"/>
  <c r="I147" i="3"/>
  <c r="H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C133" i="3"/>
  <c r="S132" i="3"/>
  <c r="R132" i="3"/>
  <c r="I132" i="3"/>
  <c r="H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S122" i="3"/>
  <c r="R122" i="3"/>
  <c r="I122" i="3"/>
  <c r="H122" i="3"/>
  <c r="D122" i="3"/>
  <c r="C122" i="3"/>
  <c r="S121" i="3"/>
  <c r="R121" i="3"/>
  <c r="I121" i="3"/>
  <c r="H121" i="3"/>
  <c r="D121" i="3"/>
  <c r="C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K5" i="3"/>
  <c r="J5" i="3"/>
  <c r="S5" i="3" s="1"/>
  <c r="H5" i="3"/>
  <c r="G5" i="3"/>
  <c r="C5" i="3"/>
  <c r="B5" i="3"/>
  <c r="R4" i="3"/>
  <c r="L4" i="3"/>
  <c r="K4" i="3"/>
  <c r="J4" i="3"/>
  <c r="S4" i="3" s="1"/>
  <c r="H4" i="3"/>
  <c r="G4" i="3"/>
  <c r="C4" i="3"/>
  <c r="B4" i="3"/>
  <c r="R3" i="3"/>
  <c r="L3" i="3"/>
  <c r="K3" i="3"/>
  <c r="J3" i="3"/>
  <c r="S3" i="3" s="1"/>
  <c r="H3" i="3"/>
  <c r="G3" i="3"/>
  <c r="C3" i="3"/>
  <c r="B3" i="3"/>
  <c r="F14" i="2"/>
  <c r="E14" i="2"/>
  <c r="H14" i="2" s="1"/>
  <c r="H13" i="2"/>
  <c r="L12" i="2" s="1"/>
  <c r="M12" i="2" s="1"/>
  <c r="F13" i="2"/>
  <c r="E13" i="2"/>
  <c r="F12" i="2"/>
  <c r="E12" i="2"/>
  <c r="H12" i="2" s="1"/>
  <c r="H9" i="2"/>
  <c r="F9" i="2"/>
  <c r="E9" i="2"/>
  <c r="H8" i="2"/>
  <c r="F8" i="2"/>
  <c r="E8" i="2"/>
  <c r="F7" i="2"/>
  <c r="E7" i="2"/>
  <c r="H7" i="2" s="1"/>
  <c r="H6" i="2"/>
  <c r="L6" i="2" s="1"/>
  <c r="M6" i="2" s="1"/>
  <c r="F6" i="2"/>
  <c r="E6" i="2"/>
  <c r="F3" i="2"/>
  <c r="E3" i="2"/>
  <c r="H3" i="2" s="1"/>
  <c r="H2" i="2"/>
  <c r="F2" i="2"/>
  <c r="E2" i="2"/>
  <c r="A8" i="4"/>
  <c r="A3" i="4"/>
  <c r="M3" i="4"/>
  <c r="A5" i="4"/>
  <c r="A6" i="4"/>
  <c r="H5" i="4" l="1"/>
  <c r="N22" i="4"/>
  <c r="N24" i="4"/>
  <c r="N26" i="4"/>
  <c r="N28" i="4"/>
  <c r="F54" i="4"/>
  <c r="G74" i="4"/>
  <c r="F99" i="4"/>
  <c r="N106" i="4"/>
  <c r="F110" i="4"/>
  <c r="G115" i="4"/>
  <c r="G119" i="4"/>
  <c r="H8" i="4"/>
  <c r="N6" i="4"/>
  <c r="N23" i="4"/>
  <c r="N27" i="4"/>
  <c r="F31" i="4"/>
  <c r="F34" i="4"/>
  <c r="N47" i="4"/>
  <c r="F51" i="4"/>
  <c r="F55" i="4"/>
  <c r="F71" i="4"/>
  <c r="N86" i="4"/>
  <c r="N88" i="4"/>
  <c r="F90" i="4"/>
  <c r="F94" i="4"/>
  <c r="F111" i="4"/>
  <c r="H115" i="4"/>
  <c r="H119" i="4"/>
  <c r="G22" i="4"/>
  <c r="F25" i="4"/>
  <c r="G26" i="4"/>
  <c r="H31" i="4"/>
  <c r="H32" i="4"/>
  <c r="H34" i="4"/>
  <c r="N38" i="4"/>
  <c r="N43" i="4"/>
  <c r="G46" i="4"/>
  <c r="F47" i="4"/>
  <c r="H51" i="4"/>
  <c r="H55" i="4"/>
  <c r="N67" i="4"/>
  <c r="H71" i="4"/>
  <c r="N78" i="4"/>
  <c r="F82" i="4"/>
  <c r="F86" i="4"/>
  <c r="H90" i="4"/>
  <c r="H92" i="4"/>
  <c r="H94" i="4"/>
  <c r="H96" i="4"/>
  <c r="H111" i="4"/>
  <c r="N123" i="4"/>
  <c r="N5" i="4"/>
  <c r="G18" i="4"/>
  <c r="F19" i="4"/>
  <c r="G23" i="4"/>
  <c r="F24" i="4"/>
  <c r="G27" i="4"/>
  <c r="H28" i="4"/>
  <c r="N39" i="4"/>
  <c r="F42" i="4"/>
  <c r="G47" i="4"/>
  <c r="F66" i="4"/>
  <c r="F83" i="4"/>
  <c r="F85" i="4"/>
  <c r="G86" i="4"/>
  <c r="F87" i="4"/>
  <c r="F20" i="4"/>
  <c r="F38" i="4"/>
  <c r="F43" i="4"/>
  <c r="F67" i="4"/>
  <c r="N74" i="4"/>
  <c r="F78" i="4"/>
  <c r="F123" i="4"/>
  <c r="N8" i="4"/>
  <c r="G38" i="4"/>
  <c r="G43" i="4"/>
  <c r="G67" i="4"/>
  <c r="G78" i="4"/>
  <c r="G123" i="4"/>
  <c r="N32" i="4"/>
  <c r="G36" i="4"/>
  <c r="F36" i="4"/>
  <c r="H36" i="4"/>
  <c r="N36" i="4"/>
  <c r="G16" i="4"/>
  <c r="H16" i="4"/>
  <c r="F16" i="4"/>
  <c r="N16" i="4"/>
  <c r="G121" i="4"/>
  <c r="N121" i="4"/>
  <c r="H121" i="4"/>
  <c r="F121" i="4"/>
  <c r="L2" i="2"/>
  <c r="M2" i="2" s="1"/>
  <c r="G68" i="4"/>
  <c r="F68" i="4"/>
  <c r="H68" i="4"/>
  <c r="N68" i="4"/>
  <c r="G29" i="4"/>
  <c r="N29" i="4"/>
  <c r="H29" i="4"/>
  <c r="F29" i="4"/>
  <c r="G57" i="4"/>
  <c r="N57" i="4"/>
  <c r="H57" i="4"/>
  <c r="F57" i="4"/>
  <c r="G100" i="4"/>
  <c r="F100" i="4"/>
  <c r="H100" i="4"/>
  <c r="N100" i="4"/>
  <c r="G89" i="4"/>
  <c r="N89" i="4"/>
  <c r="H89" i="4"/>
  <c r="F89" i="4"/>
  <c r="G21" i="4"/>
  <c r="N21" i="4"/>
  <c r="G44" i="4"/>
  <c r="F44" i="4"/>
  <c r="G65" i="4"/>
  <c r="N65" i="4"/>
  <c r="G76" i="4"/>
  <c r="F76" i="4"/>
  <c r="G97" i="4"/>
  <c r="N97" i="4"/>
  <c r="G108" i="4"/>
  <c r="F108" i="4"/>
  <c r="H24" i="4"/>
  <c r="G45" i="4"/>
  <c r="N45" i="4"/>
  <c r="G56" i="4"/>
  <c r="F56" i="4"/>
  <c r="G77" i="4"/>
  <c r="N77" i="4"/>
  <c r="G88" i="4"/>
  <c r="F88" i="4"/>
  <c r="G109" i="4"/>
  <c r="N109" i="4"/>
  <c r="G120" i="4"/>
  <c r="F120" i="4"/>
  <c r="G17" i="4"/>
  <c r="N17" i="4"/>
  <c r="G37" i="4"/>
  <c r="N37" i="4"/>
  <c r="G48" i="4"/>
  <c r="F48" i="4"/>
  <c r="G69" i="4"/>
  <c r="N69" i="4"/>
  <c r="G101" i="4"/>
  <c r="N101" i="4"/>
  <c r="G112" i="4"/>
  <c r="F112" i="4"/>
  <c r="G80" i="4"/>
  <c r="F80" i="4"/>
  <c r="F6" i="4"/>
  <c r="F21" i="4"/>
  <c r="G49" i="4"/>
  <c r="N49" i="4"/>
  <c r="G60" i="4"/>
  <c r="F60" i="4"/>
  <c r="F65" i="4"/>
  <c r="G81" i="4"/>
  <c r="N81" i="4"/>
  <c r="G92" i="4"/>
  <c r="F92" i="4"/>
  <c r="F97" i="4"/>
  <c r="G113" i="4"/>
  <c r="N113" i="4"/>
  <c r="G124" i="4"/>
  <c r="F124" i="4"/>
  <c r="G3" i="4"/>
  <c r="N3" i="4"/>
  <c r="H6" i="4"/>
  <c r="H21" i="4"/>
  <c r="G25" i="4"/>
  <c r="N25" i="4"/>
  <c r="F28" i="4"/>
  <c r="G40" i="4"/>
  <c r="F40" i="4"/>
  <c r="H44" i="4"/>
  <c r="F45" i="4"/>
  <c r="N48" i="4"/>
  <c r="G61" i="4"/>
  <c r="N61" i="4"/>
  <c r="H65" i="4"/>
  <c r="G72" i="4"/>
  <c r="F72" i="4"/>
  <c r="H76" i="4"/>
  <c r="F77" i="4"/>
  <c r="N80" i="4"/>
  <c r="G93" i="4"/>
  <c r="N93" i="4"/>
  <c r="H97" i="4"/>
  <c r="G104" i="4"/>
  <c r="F104" i="4"/>
  <c r="H108" i="4"/>
  <c r="F109" i="4"/>
  <c r="N112" i="4"/>
  <c r="G125" i="4"/>
  <c r="N125" i="4"/>
  <c r="G13" i="4"/>
  <c r="N13" i="4"/>
  <c r="G41" i="4"/>
  <c r="N41" i="4"/>
  <c r="G73" i="4"/>
  <c r="N73" i="4"/>
  <c r="G84" i="4"/>
  <c r="F84" i="4"/>
  <c r="G105" i="4"/>
  <c r="N105" i="4"/>
  <c r="G116" i="4"/>
  <c r="F116" i="4"/>
  <c r="G52" i="4"/>
  <c r="F52" i="4"/>
  <c r="N12" i="4"/>
  <c r="F17" i="4"/>
  <c r="G33" i="4"/>
  <c r="N33" i="4"/>
  <c r="F37" i="4"/>
  <c r="N40" i="4"/>
  <c r="G53" i="4"/>
  <c r="N53" i="4"/>
  <c r="G64" i="4"/>
  <c r="F64" i="4"/>
  <c r="F69" i="4"/>
  <c r="N72" i="4"/>
  <c r="G85" i="4"/>
  <c r="N85" i="4"/>
  <c r="G96" i="4"/>
  <c r="F96" i="4"/>
  <c r="F101" i="4"/>
  <c r="N104" i="4"/>
  <c r="G117" i="4"/>
  <c r="N117" i="4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N4" i="4"/>
  <c r="N7" i="4"/>
  <c r="N9" i="4" s="1"/>
  <c r="H9" i="4" l="1"/>
  <c r="H7" i="4"/>
  <c r="H4" i="4"/>
  <c r="G7" i="4"/>
  <c r="G4" i="4"/>
  <c r="J7" i="4"/>
  <c r="J4" i="4"/>
  <c r="K7" i="4"/>
  <c r="K4" i="4"/>
  <c r="M4" i="4"/>
  <c r="G9" i="4"/>
  <c r="M5" i="4"/>
  <c r="M6" i="4" s="1"/>
  <c r="M7" i="4" s="1"/>
  <c r="M8" i="4" s="1"/>
  <c r="F4" i="4"/>
  <c r="F7" i="4"/>
  <c r="J9" i="4"/>
  <c r="K9" i="4" s="1"/>
  <c r="M9" i="4"/>
  <c r="M10" i="4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F9" i="4"/>
</calcChain>
</file>

<file path=xl/sharedStrings.xml><?xml version="1.0" encoding="utf-8"?>
<sst xmlns="http://schemas.openxmlformats.org/spreadsheetml/2006/main" count="463" uniqueCount="382">
  <si>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</si>
  <si>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</si>
  <si>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</si>
  <si>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</si>
  <si>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</si>
  <si>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</si>
  <si>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</si>
  <si>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</si>
  <si>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</si>
  <si>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</si>
  <si>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</si>
  <si>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</si>
  <si>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</si>
  <si>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</si>
  <si>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</si>
  <si>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</si>
  <si>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</si>
  <si>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</si>
  <si>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</si>
  <si>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</si>
  <si>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</si>
  <si>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</si>
  <si>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</si>
  <si>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</si>
  <si>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</si>
  <si>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</si>
  <si>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</si>
  <si>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</si>
  <si>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</si>
  <si>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</si>
  <si>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</si>
  <si>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</si>
  <si>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</si>
  <si>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</si>
  <si>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</si>
  <si>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</si>
  <si>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</si>
  <si>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</si>
  <si>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</si>
  <si>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</si>
  <si>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</si>
  <si>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</si>
  <si>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</si>
  <si>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</si>
  <si>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</si>
  <si>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</si>
  <si>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</si>
  <si>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</si>
  <si>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</si>
  <si>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</si>
  <si>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</si>
  <si>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</si>
  <si>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</si>
  <si>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</si>
  <si>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</si>
  <si>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</si>
  <si>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</si>
  <si>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</si>
  <si>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</si>
  <si>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</si>
  <si>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</si>
  <si>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</si>
  <si>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</si>
  <si>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</si>
  <si>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</si>
  <si>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</si>
  <si>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</si>
  <si>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</si>
  <si>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</si>
  <si>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</si>
  <si>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</si>
  <si>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</si>
  <si>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</si>
  <si>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</si>
  <si>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</si>
  <si>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</si>
  <si>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</si>
  <si>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</si>
  <si>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</si>
  <si>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</si>
  <si>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</si>
  <si>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</si>
  <si>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</si>
  <si>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</si>
  <si>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</si>
  <si>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</si>
  <si>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</si>
  <si>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</si>
  <si>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</si>
  <si>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</si>
  <si>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</si>
  <si>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</si>
  <si>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</si>
  <si>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</si>
  <si>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</si>
  <si>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</si>
  <si>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</si>
  <si>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</si>
  <si>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</si>
  <si>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</si>
  <si>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</si>
  <si>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</si>
  <si>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</si>
  <si>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</si>
  <si>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</si>
  <si>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</si>
  <si>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</si>
  <si>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</si>
  <si>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</si>
  <si>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</si>
  <si>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</si>
  <si>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</si>
  <si>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</si>
  <si>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</si>
  <si>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</si>
  <si>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</si>
  <si>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</si>
  <si>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</si>
  <si>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</si>
  <si>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</si>
  <si>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</si>
  <si>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</si>
  <si>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</si>
  <si>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</si>
  <si>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</si>
  <si>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</si>
  <si>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</si>
  <si>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</si>
  <si>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</si>
  <si>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</si>
  <si>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</si>
  <si>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</si>
  <si>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</si>
  <si>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</si>
  <si>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</si>
  <si>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</si>
  <si>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</si>
  <si>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</si>
  <si>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</si>
  <si>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</si>
  <si>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</si>
  <si>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</si>
  <si>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</si>
  <si>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</si>
  <si>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</si>
  <si>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</si>
  <si>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</si>
  <si>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</si>
  <si>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</si>
  <si>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</si>
  <si>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</si>
  <si>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</si>
  <si>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</si>
  <si>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</si>
  <si>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</si>
  <si>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</si>
  <si>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</si>
  <si>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</si>
  <si>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</si>
  <si>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</si>
  <si>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</si>
  <si>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</si>
  <si>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</si>
  <si>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</si>
  <si>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</si>
  <si>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</si>
  <si>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</si>
  <si>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</si>
  <si>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</si>
  <si>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</si>
  <si>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</si>
  <si>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</si>
  <si>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</si>
  <si>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</si>
  <si>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</si>
  <si>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</si>
  <si>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</si>
  <si>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</si>
  <si>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</si>
  <si>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</si>
  <si>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</si>
  <si>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</si>
  <si>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</si>
  <si>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</si>
  <si>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</si>
  <si>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</si>
  <si>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</si>
  <si>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</si>
  <si>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</si>
  <si>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</si>
  <si>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</si>
  <si>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</si>
  <si>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</si>
  <si>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</si>
  <si>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</si>
  <si>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</si>
  <si>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</si>
  <si>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</si>
  <si>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</si>
  <si>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</si>
  <si>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</si>
  <si>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</si>
  <si>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</si>
  <si>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</si>
  <si>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</si>
  <si>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</si>
  <si>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</si>
  <si>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</si>
  <si>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</si>
  <si>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</si>
  <si>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</si>
  <si>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</si>
  <si>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</si>
  <si>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</si>
  <si>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</si>
  <si>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</si>
  <si>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</si>
  <si>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</si>
  <si>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</si>
  <si>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</si>
  <si>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</si>
  <si>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</si>
  <si>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</si>
  <si>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</si>
  <si>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</si>
  <si>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</si>
  <si>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</si>
  <si>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</si>
  <si>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</si>
  <si>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</si>
  <si>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</si>
  <si>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</si>
  <si>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</si>
  <si>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</si>
  <si>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</si>
  <si>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</si>
  <si>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</si>
  <si>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</si>
  <si>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</si>
  <si>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</si>
  <si>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</si>
  <si>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</si>
  <si>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</si>
  <si>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</si>
  <si>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</si>
  <si>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</si>
  <si>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</si>
  <si>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</si>
  <si>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</si>
  <si>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</si>
  <si>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</si>
  <si>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</si>
  <si>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</si>
  <si>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</si>
  <si>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</si>
  <si>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</si>
  <si>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</si>
  <si>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</si>
  <si>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</si>
  <si>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</si>
  <si>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</si>
  <si>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</si>
  <si>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</si>
  <si>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</si>
  <si>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</si>
  <si>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</si>
  <si>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</si>
  <si>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</si>
  <si>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</si>
  <si>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</si>
  <si>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</si>
  <si>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</si>
  <si>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</si>
  <si>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</si>
  <si>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</si>
  <si>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</si>
  <si>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</si>
  <si>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</si>
  <si>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</si>
  <si>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</si>
  <si>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</si>
  <si>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</si>
  <si>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</si>
  <si>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</si>
  <si>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</si>
  <si>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</si>
  <si>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</si>
  <si>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</si>
  <si>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</si>
  <si>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</si>
  <si>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</si>
  <si>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</si>
  <si>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</si>
  <si>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</si>
  <si>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</si>
  <si>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</si>
  <si>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</si>
  <si>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</si>
  <si>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</si>
  <si>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</si>
  <si>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</si>
  <si>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</si>
  <si>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</si>
  <si>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</si>
  <si>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</si>
  <si>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</si>
  <si>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</si>
  <si>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</si>
  <si>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</si>
  <si>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</si>
  <si>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</si>
  <si>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</si>
  <si>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</si>
  <si>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</si>
  <si>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</si>
  <si>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</si>
  <si>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</si>
  <si>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</si>
  <si>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</si>
  <si>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</si>
  <si>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</si>
  <si>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</si>
  <si>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</si>
  <si>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</si>
  <si>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</si>
  <si>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</si>
  <si>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</si>
  <si>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</si>
  <si>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</si>
  <si>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</si>
  <si>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</si>
  <si>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</si>
  <si>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</si>
  <si>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</si>
  <si>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</si>
  <si>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</si>
  <si>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</si>
  <si>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</si>
  <si>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</si>
  <si>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</si>
  <si>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</si>
  <si>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</si>
  <si>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</si>
  <si>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</si>
  <si>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Умалат</t>
  </si>
  <si>
    <t>[16, 201]</t>
  </si>
  <si>
    <t>Фермерская коллекция</t>
  </si>
  <si>
    <t>Кавказский</t>
  </si>
  <si>
    <t>[1, 4, 3, 191]</t>
  </si>
  <si>
    <t>Красная птица</t>
  </si>
  <si>
    <t>Глобус</t>
  </si>
  <si>
    <t>[14, 15, 190]</t>
  </si>
  <si>
    <t>ВкусВилл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</si>
  <si>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</si>
  <si>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</si>
  <si>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</si>
  <si>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</si>
  <si>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</si>
  <si>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</si>
  <si>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</si>
  <si>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</si>
  <si>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</si>
  <si>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</si>
  <si>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</si>
  <si>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>Количество ванн</t>
  </si>
  <si>
    <t>Суммарно кг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</si>
  <si>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</si>
  <si>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</si>
  <si>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</si>
  <si>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Кавказский "ВкусВилл", 45%, 0,37 кг, т/ф</t>
  </si>
  <si>
    <t>Кавказский "Глобус", 45%, кг, в/у</t>
  </si>
  <si>
    <t>Кавказский "Умалат" (Дикси), 45%, кг, в/у</t>
  </si>
  <si>
    <t>Кавказский "Умалат" (Метро), 45%, кг, в/у</t>
  </si>
  <si>
    <t>Кавказский "Умалат" (Окей), 45%, кг, в/у</t>
  </si>
  <si>
    <t>Кавказский "Умалат" (Перекресток), 45%, кг, в/у</t>
  </si>
  <si>
    <t xml:space="preserve">Кавказский "Умалат" (Тандер), 45%, кг , в/у </t>
  </si>
  <si>
    <t>Кавказский "Умалат", 45%, кг, в/у</t>
  </si>
  <si>
    <t>Рикотта сицилийская "Unagrande", 55%, 0,3 кг, пл/с</t>
  </si>
  <si>
    <t>Рикотта</t>
  </si>
  <si>
    <t>Сыр Черкесский "Умалат", 45%, 0,28 кг, т/ф</t>
  </si>
  <si>
    <t>Черкесский</t>
  </si>
  <si>
    <t>Качорикотта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</si>
</sst>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TRUE&quot;;&quot;TRUE&quot;;&quot;FALSE&quot;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 applyAlignmen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4" borderId="0" xfId="0" applyFont="1" applyFill="1"/>
    <xf numFmtId="0" fontId="10" fillId="4" borderId="0" xfId="0" applyFont="1" applyFill="1" applyAlignment="1"/>
    <xf numFmtId="0" fontId="5" fillId="4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2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63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</row>
    <row r="2" spans="1:163" x14ac:dyDescent="0.3">
      <c r="A2" s="2">
        <v>0</v>
      </c>
    </row>
    <row r="3" spans="1:163" x14ac:dyDescent="0.3">
      <c r="A3" s="2">
        <v>1</v>
      </c>
    </row>
    <row r="4" spans="1:163" x14ac:dyDescent="0.3">
      <c r="A4" s="2">
        <v>2</v>
      </c>
    </row>
    <row r="5" spans="1:163" x14ac:dyDescent="0.3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  <c r="FE5" s="1" t="s">
        <v>160</v>
      </c>
      <c r="FF5" s="1" t="s">
        <v>161</v>
      </c>
      <c r="FG5" s="1" t="s">
        <v>162</v>
      </c>
    </row>
    <row r="6" spans="1:163" x14ac:dyDescent="0.3">
      <c r="A6" s="2" t="s">
        <v>163</v>
      </c>
      <c r="B6" s="1" t="s">
        <v>164</v>
      </c>
      <c r="C6" s="1" t="s">
        <v>165</v>
      </c>
      <c r="D6" s="1" t="s">
        <v>166</v>
      </c>
      <c r="E6" s="1" t="s">
        <v>167</v>
      </c>
      <c r="F6" s="1" t="s">
        <v>168</v>
      </c>
      <c r="G6" s="1" t="s">
        <v>169</v>
      </c>
      <c r="H6" s="1" t="s">
        <v>170</v>
      </c>
      <c r="I6" s="1" t="s">
        <v>171</v>
      </c>
      <c r="J6" s="1" t="s">
        <v>172</v>
      </c>
      <c r="K6" s="1" t="s">
        <v>173</v>
      </c>
      <c r="L6" s="1" t="s">
        <v>174</v>
      </c>
      <c r="M6" s="1" t="s">
        <v>175</v>
      </c>
      <c r="N6" s="1" t="s">
        <v>176</v>
      </c>
      <c r="O6" s="1" t="s">
        <v>177</v>
      </c>
      <c r="P6" s="1" t="s">
        <v>178</v>
      </c>
      <c r="Q6" s="1" t="s">
        <v>179</v>
      </c>
      <c r="R6" s="1" t="s">
        <v>180</v>
      </c>
      <c r="S6" s="1" t="s">
        <v>181</v>
      </c>
      <c r="T6" s="1" t="s">
        <v>182</v>
      </c>
      <c r="U6" s="1" t="s">
        <v>183</v>
      </c>
      <c r="V6" s="1" t="s">
        <v>184</v>
      </c>
      <c r="W6" s="1" t="s">
        <v>185</v>
      </c>
      <c r="X6" s="1" t="s">
        <v>186</v>
      </c>
      <c r="Y6" s="1" t="s">
        <v>187</v>
      </c>
      <c r="Z6" s="1" t="s">
        <v>188</v>
      </c>
      <c r="AA6" s="1" t="s">
        <v>189</v>
      </c>
      <c r="AB6" s="1" t="s">
        <v>190</v>
      </c>
      <c r="AC6" s="1" t="s">
        <v>191</v>
      </c>
      <c r="AD6" s="1" t="s">
        <v>192</v>
      </c>
      <c r="AE6" s="1" t="s">
        <v>193</v>
      </c>
      <c r="AF6" s="1" t="s">
        <v>194</v>
      </c>
      <c r="AG6" s="1" t="s">
        <v>195</v>
      </c>
      <c r="AH6" s="1" t="s">
        <v>196</v>
      </c>
      <c r="AI6" s="1" t="s">
        <v>197</v>
      </c>
      <c r="AJ6" s="1" t="s">
        <v>198</v>
      </c>
      <c r="AK6" s="1" t="s">
        <v>199</v>
      </c>
      <c r="AL6" s="1" t="s">
        <v>200</v>
      </c>
      <c r="AM6" s="1" t="s">
        <v>201</v>
      </c>
      <c r="AN6" s="1" t="s">
        <v>202</v>
      </c>
      <c r="AO6" s="1" t="s">
        <v>203</v>
      </c>
      <c r="AP6" s="1" t="s">
        <v>204</v>
      </c>
      <c r="AQ6" s="1" t="s">
        <v>205</v>
      </c>
      <c r="AR6" s="1" t="s">
        <v>206</v>
      </c>
      <c r="AS6" s="1" t="s">
        <v>207</v>
      </c>
      <c r="AT6" s="1" t="s">
        <v>208</v>
      </c>
      <c r="AU6" s="1" t="s">
        <v>209</v>
      </c>
      <c r="AV6" s="1" t="s">
        <v>210</v>
      </c>
      <c r="AW6" s="1" t="s">
        <v>211</v>
      </c>
      <c r="AX6" s="1" t="s">
        <v>212</v>
      </c>
      <c r="AY6" s="1" t="s">
        <v>213</v>
      </c>
      <c r="AZ6" s="1" t="s">
        <v>214</v>
      </c>
      <c r="BA6" s="1" t="s">
        <v>215</v>
      </c>
      <c r="BB6" s="1" t="s">
        <v>216</v>
      </c>
      <c r="BC6" s="1" t="s">
        <v>217</v>
      </c>
      <c r="BD6" s="1" t="s">
        <v>218</v>
      </c>
      <c r="BE6" s="1" t="s">
        <v>219</v>
      </c>
      <c r="BF6" s="1" t="s">
        <v>220</v>
      </c>
      <c r="BG6" s="1" t="s">
        <v>221</v>
      </c>
      <c r="BH6" s="1" t="s">
        <v>222</v>
      </c>
      <c r="BI6" s="1" t="s">
        <v>223</v>
      </c>
      <c r="BJ6" s="1" t="s">
        <v>224</v>
      </c>
      <c r="BK6" s="1" t="s">
        <v>225</v>
      </c>
      <c r="BL6" s="1" t="s">
        <v>226</v>
      </c>
      <c r="BM6" s="1" t="s">
        <v>227</v>
      </c>
      <c r="BN6" s="1" t="s">
        <v>228</v>
      </c>
      <c r="BO6" s="1" t="s">
        <v>229</v>
      </c>
      <c r="BP6" s="1" t="s">
        <v>230</v>
      </c>
      <c r="BQ6" s="1" t="s">
        <v>231</v>
      </c>
      <c r="BR6" s="1" t="s">
        <v>232</v>
      </c>
      <c r="BS6" s="1" t="s">
        <v>233</v>
      </c>
      <c r="BT6" s="1" t="s">
        <v>234</v>
      </c>
      <c r="BU6" s="1" t="s">
        <v>235</v>
      </c>
      <c r="BV6" s="1" t="s">
        <v>236</v>
      </c>
      <c r="BW6" s="1" t="s">
        <v>237</v>
      </c>
      <c r="BX6" s="1" t="s">
        <v>238</v>
      </c>
      <c r="BY6" s="1" t="s">
        <v>239</v>
      </c>
      <c r="BZ6" s="1" t="s">
        <v>240</v>
      </c>
      <c r="CA6" s="1" t="s">
        <v>241</v>
      </c>
      <c r="CB6" s="1" t="s">
        <v>242</v>
      </c>
      <c r="CC6" s="1" t="s">
        <v>243</v>
      </c>
      <c r="CD6" s="1" t="s">
        <v>244</v>
      </c>
      <c r="CE6" s="1" t="s">
        <v>245</v>
      </c>
      <c r="CF6" s="1" t="s">
        <v>246</v>
      </c>
      <c r="CG6" s="1" t="s">
        <v>247</v>
      </c>
      <c r="CH6" s="1" t="s">
        <v>248</v>
      </c>
      <c r="CI6" s="1" t="s">
        <v>249</v>
      </c>
      <c r="CJ6" s="1" t="s">
        <v>250</v>
      </c>
      <c r="CK6" s="1" t="s">
        <v>251</v>
      </c>
      <c r="CL6" s="1" t="s">
        <v>252</v>
      </c>
      <c r="CM6" s="1" t="s">
        <v>253</v>
      </c>
      <c r="CN6" s="1" t="s">
        <v>254</v>
      </c>
      <c r="CO6" s="1" t="s">
        <v>255</v>
      </c>
      <c r="CP6" s="1" t="s">
        <v>256</v>
      </c>
      <c r="CQ6" s="1" t="s">
        <v>257</v>
      </c>
      <c r="CR6" s="1" t="s">
        <v>258</v>
      </c>
      <c r="CS6" s="1" t="s">
        <v>259</v>
      </c>
      <c r="CT6" s="1" t="s">
        <v>260</v>
      </c>
      <c r="CU6" s="1" t="s">
        <v>261</v>
      </c>
      <c r="CV6" s="1" t="s">
        <v>262</v>
      </c>
      <c r="CW6" s="1" t="s">
        <v>263</v>
      </c>
      <c r="CX6" s="1" t="s">
        <v>264</v>
      </c>
      <c r="CY6" s="1" t="s">
        <v>265</v>
      </c>
      <c r="CZ6" s="1" t="s">
        <v>266</v>
      </c>
      <c r="DA6" s="1" t="s">
        <v>267</v>
      </c>
      <c r="DB6" s="1" t="s">
        <v>268</v>
      </c>
      <c r="DC6" s="1" t="s">
        <v>269</v>
      </c>
      <c r="DD6" s="1" t="s">
        <v>270</v>
      </c>
      <c r="DE6" s="1" t="s">
        <v>271</v>
      </c>
      <c r="DF6" s="1" t="s">
        <v>272</v>
      </c>
      <c r="DG6" s="1" t="s">
        <v>273</v>
      </c>
      <c r="DH6" s="1" t="s">
        <v>274</v>
      </c>
      <c r="DI6" s="1" t="s">
        <v>275</v>
      </c>
      <c r="DJ6" s="1" t="s">
        <v>276</v>
      </c>
      <c r="DK6" s="1" t="s">
        <v>277</v>
      </c>
      <c r="DL6" s="1" t="s">
        <v>278</v>
      </c>
      <c r="DM6" s="1" t="s">
        <v>279</v>
      </c>
      <c r="DN6" s="1" t="s">
        <v>280</v>
      </c>
      <c r="DO6" s="1" t="s">
        <v>281</v>
      </c>
      <c r="DP6" s="1" t="s">
        <v>282</v>
      </c>
      <c r="DQ6" s="1" t="s">
        <v>283</v>
      </c>
      <c r="DR6" s="1" t="s">
        <v>284</v>
      </c>
      <c r="DS6" s="1" t="s">
        <v>285</v>
      </c>
      <c r="DT6" s="1" t="s">
        <v>286</v>
      </c>
      <c r="DU6" s="1" t="s">
        <v>287</v>
      </c>
      <c r="DV6" s="1" t="s">
        <v>288</v>
      </c>
      <c r="DW6" s="1" t="s">
        <v>289</v>
      </c>
      <c r="DX6" s="1" t="s">
        <v>290</v>
      </c>
      <c r="DY6" s="1" t="s">
        <v>291</v>
      </c>
      <c r="DZ6" s="1" t="s">
        <v>292</v>
      </c>
      <c r="EA6" s="1" t="s">
        <v>293</v>
      </c>
      <c r="EB6" s="1" t="s">
        <v>294</v>
      </c>
      <c r="EC6" s="1" t="s">
        <v>295</v>
      </c>
      <c r="ED6" s="1" t="s">
        <v>296</v>
      </c>
      <c r="EE6" s="1" t="s">
        <v>297</v>
      </c>
      <c r="EF6" s="1" t="s">
        <v>298</v>
      </c>
      <c r="EG6" s="1" t="s">
        <v>299</v>
      </c>
      <c r="EH6" s="1" t="s">
        <v>300</v>
      </c>
      <c r="EI6" s="1" t="s">
        <v>301</v>
      </c>
      <c r="EJ6" s="1" t="s">
        <v>302</v>
      </c>
      <c r="EK6" s="1" t="s">
        <v>303</v>
      </c>
      <c r="EL6" s="1" t="s">
        <v>304</v>
      </c>
      <c r="EM6" s="1" t="s">
        <v>305</v>
      </c>
      <c r="EN6" s="1" t="s">
        <v>306</v>
      </c>
      <c r="EO6" s="1" t="s">
        <v>307</v>
      </c>
      <c r="EP6" s="1" t="s">
        <v>308</v>
      </c>
      <c r="EQ6" s="1" t="s">
        <v>309</v>
      </c>
      <c r="ER6" s="1" t="s">
        <v>310</v>
      </c>
      <c r="ES6" s="1" t="s">
        <v>311</v>
      </c>
      <c r="ET6" s="1" t="s">
        <v>312</v>
      </c>
      <c r="EU6" s="1" t="s">
        <v>313</v>
      </c>
      <c r="EV6" s="1" t="s">
        <v>314</v>
      </c>
      <c r="EW6" s="1" t="s">
        <v>315</v>
      </c>
      <c r="EX6" s="1" t="s">
        <v>316</v>
      </c>
      <c r="EY6" s="1" t="s">
        <v>317</v>
      </c>
      <c r="EZ6" s="1" t="s">
        <v>318</v>
      </c>
      <c r="FA6" s="1" t="s">
        <v>319</v>
      </c>
      <c r="FB6" s="1" t="s">
        <v>320</v>
      </c>
      <c r="FC6" s="1" t="s">
        <v>321</v>
      </c>
      <c r="FD6" s="1" t="s">
        <v>322</v>
      </c>
      <c r="FE6" s="1" t="s">
        <v>323</v>
      </c>
      <c r="FF6" s="1" t="s">
        <v>324</v>
      </c>
      <c r="FG6" s="1" t="s">
        <v>325</v>
      </c>
    </row>
    <row r="7" spans="1:163" x14ac:dyDescent="0.3">
      <c r="A7" s="2" t="s">
        <v>326</v>
      </c>
      <c r="B7" s="1">
        <v>-516</v>
      </c>
      <c r="C7" s="1">
        <v>-219</v>
      </c>
      <c r="D7" s="1">
        <v>3</v>
      </c>
      <c r="E7" s="1">
        <v>-769</v>
      </c>
      <c r="F7" s="1">
        <v>2</v>
      </c>
      <c r="G7" s="1">
        <v>28</v>
      </c>
      <c r="H7" s="1">
        <v>70</v>
      </c>
      <c r="I7" s="1">
        <v>371</v>
      </c>
      <c r="K7" s="1">
        <v>11</v>
      </c>
      <c r="L7" s="1">
        <v>7</v>
      </c>
      <c r="M7" s="1">
        <v>2</v>
      </c>
      <c r="N7" s="1">
        <v>47</v>
      </c>
      <c r="O7" s="1">
        <v>9</v>
      </c>
      <c r="P7" s="1">
        <v>1243</v>
      </c>
      <c r="Q7" s="1">
        <v>-2</v>
      </c>
      <c r="R7" s="1">
        <v>1</v>
      </c>
      <c r="S7" s="1">
        <v>2</v>
      </c>
      <c r="T7" s="1">
        <v>85</v>
      </c>
      <c r="U7" s="1">
        <v>7</v>
      </c>
      <c r="W7" s="1">
        <v>8</v>
      </c>
      <c r="X7" s="1">
        <v>4</v>
      </c>
      <c r="Y7" s="1">
        <v>12</v>
      </c>
      <c r="Z7" s="1">
        <v>2</v>
      </c>
      <c r="AA7" s="1">
        <v>-4213</v>
      </c>
      <c r="AC7" s="1">
        <v>3</v>
      </c>
      <c r="AD7" s="1">
        <v>8</v>
      </c>
      <c r="AE7" s="1">
        <v>4</v>
      </c>
      <c r="AF7" s="1">
        <v>8</v>
      </c>
      <c r="AH7" s="1">
        <v>1</v>
      </c>
      <c r="AI7" s="1">
        <v>8</v>
      </c>
      <c r="AK7" s="1">
        <v>3</v>
      </c>
      <c r="AL7" s="1">
        <v>2</v>
      </c>
      <c r="AM7" s="1">
        <v>2</v>
      </c>
      <c r="AN7" s="1">
        <v>3</v>
      </c>
      <c r="AP7" s="1">
        <v>24</v>
      </c>
      <c r="AQ7" s="1">
        <v>12</v>
      </c>
      <c r="AR7" s="1">
        <v>5</v>
      </c>
      <c r="AT7" s="1">
        <v>3</v>
      </c>
      <c r="AU7" s="1">
        <v>1</v>
      </c>
      <c r="AV7" s="1">
        <v>3</v>
      </c>
      <c r="AY7" s="1">
        <v>5</v>
      </c>
      <c r="BA7" s="1">
        <v>2</v>
      </c>
      <c r="BB7" s="1">
        <v>14</v>
      </c>
      <c r="BC7" s="1">
        <v>-379</v>
      </c>
      <c r="BD7" s="1">
        <v>-504</v>
      </c>
      <c r="BE7" s="1">
        <v>37</v>
      </c>
      <c r="BF7" s="1">
        <v>-309</v>
      </c>
      <c r="BG7" s="1">
        <v>-108</v>
      </c>
      <c r="BH7" s="1">
        <v>59</v>
      </c>
      <c r="BI7" s="1">
        <v>-120</v>
      </c>
      <c r="BJ7" s="1">
        <v>-3252</v>
      </c>
      <c r="BK7" s="1">
        <v>-489</v>
      </c>
      <c r="BL7" s="1">
        <v>-11261</v>
      </c>
      <c r="BM7" s="1">
        <v>-3331</v>
      </c>
      <c r="BN7" s="1">
        <v>7</v>
      </c>
      <c r="BO7" s="1">
        <v>-58</v>
      </c>
      <c r="BP7" s="1">
        <v>61</v>
      </c>
      <c r="BQ7" s="1">
        <v>-154</v>
      </c>
      <c r="BR7" s="1">
        <v>-53</v>
      </c>
      <c r="BS7" s="1">
        <v>-654</v>
      </c>
      <c r="BT7" s="1">
        <v>-102</v>
      </c>
      <c r="BV7" s="1">
        <v>420</v>
      </c>
      <c r="BW7" s="1">
        <v>150</v>
      </c>
      <c r="BX7" s="1">
        <v>323</v>
      </c>
      <c r="BY7" s="1">
        <v>1248</v>
      </c>
      <c r="BZ7" s="1">
        <v>426</v>
      </c>
      <c r="CA7" s="1">
        <v>88</v>
      </c>
      <c r="CB7" s="1">
        <v>320</v>
      </c>
      <c r="CC7" s="1">
        <v>220</v>
      </c>
      <c r="CD7" s="1">
        <v>60</v>
      </c>
      <c r="CE7" s="1">
        <v>60</v>
      </c>
      <c r="CG7" s="1">
        <v>923</v>
      </c>
      <c r="CH7" s="1">
        <v>1194</v>
      </c>
      <c r="CI7" s="1">
        <v>201</v>
      </c>
      <c r="CK7" s="1">
        <v>2</v>
      </c>
      <c r="CL7" s="1">
        <v>9</v>
      </c>
      <c r="CN7" s="1">
        <v>217</v>
      </c>
      <c r="CO7" s="1">
        <v>835</v>
      </c>
      <c r="CP7" s="1">
        <v>-2698</v>
      </c>
      <c r="CQ7" s="1">
        <v>845</v>
      </c>
      <c r="CR7" s="1">
        <v>55</v>
      </c>
      <c r="CV7" s="1">
        <v>449</v>
      </c>
      <c r="CX7" s="1">
        <v>-170</v>
      </c>
      <c r="CY7" s="1">
        <v>1</v>
      </c>
      <c r="DC7" s="1">
        <v>1</v>
      </c>
      <c r="DD7" s="1">
        <v>1</v>
      </c>
      <c r="DJ7" s="1">
        <v>29</v>
      </c>
      <c r="DK7" s="1">
        <v>1488</v>
      </c>
      <c r="DL7" s="1">
        <v>918</v>
      </c>
      <c r="DM7" s="1">
        <v>96</v>
      </c>
      <c r="DN7" s="1">
        <v>31</v>
      </c>
      <c r="DO7" s="1">
        <v>1258</v>
      </c>
      <c r="DP7" s="1">
        <v>228</v>
      </c>
      <c r="DQ7" s="1">
        <v>-1037</v>
      </c>
      <c r="DS7" s="1">
        <v>514</v>
      </c>
      <c r="DT7" s="1">
        <v>603</v>
      </c>
      <c r="DU7" s="1">
        <v>363</v>
      </c>
      <c r="DV7" s="1">
        <v>231</v>
      </c>
      <c r="DW7" s="1">
        <v>469</v>
      </c>
      <c r="DX7" s="1">
        <v>374</v>
      </c>
      <c r="DY7" s="1">
        <v>288</v>
      </c>
      <c r="EB7" s="1">
        <v>-18</v>
      </c>
      <c r="EE7" s="1">
        <v>384</v>
      </c>
      <c r="EI7" s="1">
        <v>1149</v>
      </c>
      <c r="EJ7" s="1">
        <v>302</v>
      </c>
      <c r="EK7" s="1">
        <v>212</v>
      </c>
      <c r="EL7" s="1">
        <v>54</v>
      </c>
      <c r="EM7" s="1">
        <v>287</v>
      </c>
      <c r="EN7" s="1">
        <v>41</v>
      </c>
      <c r="EO7" s="1">
        <v>149</v>
      </c>
      <c r="EP7" s="1">
        <v>75</v>
      </c>
      <c r="ER7" s="1">
        <v>-500</v>
      </c>
      <c r="ES7" s="1">
        <v>3261</v>
      </c>
      <c r="ET7" s="1">
        <v>1384</v>
      </c>
      <c r="EU7" s="1">
        <v>2274</v>
      </c>
      <c r="EV7" s="1">
        <v>607</v>
      </c>
      <c r="EW7" s="1">
        <v>-115</v>
      </c>
      <c r="EY7" s="1">
        <v>-124</v>
      </c>
      <c r="EZ7" s="1">
        <v>-28</v>
      </c>
      <c r="FA7" s="1">
        <v>11</v>
      </c>
      <c r="FC7" s="1">
        <v>5</v>
      </c>
      <c r="FG7" s="1">
        <v>-74</v>
      </c>
    </row>
    <row r="8" spans="1:163" x14ac:dyDescent="0.3">
      <c r="A8" s="2" t="s">
        <v>327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</row>
    <row r="9" spans="1:163" x14ac:dyDescent="0.3">
      <c r="A9" s="2" t="s">
        <v>328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8" width="10.21875" style="3" customWidth="1"/>
    <col min="9" max="9" width="10.21875" style="1" customWidth="1"/>
    <col min="10" max="10" width="18.21875" style="1" customWidth="1"/>
    <col min="11" max="11" width="9.109375" style="1" customWidth="1"/>
    <col min="12" max="12" width="9.109375" style="3" customWidth="1"/>
    <col min="13" max="13" width="9.109375" style="4" customWidth="1"/>
    <col min="14" max="17" width="9.109375" style="1" customWidth="1"/>
    <col min="18" max="23" width="9.109375" style="1" hidden="1" customWidth="1"/>
    <col min="24" max="1025" width="9.109375" style="1" customWidth="1"/>
  </cols>
  <sheetData>
    <row r="1" spans="1:19" s="5" customFormat="1" ht="30" customHeight="1" x14ac:dyDescent="0.3">
      <c r="A1" s="6" t="s">
        <v>329</v>
      </c>
      <c r="B1" s="6" t="s">
        <v>330</v>
      </c>
      <c r="C1" s="6" t="s">
        <v>331</v>
      </c>
      <c r="D1" s="6" t="s">
        <v>332</v>
      </c>
      <c r="E1" s="6" t="s">
        <v>333</v>
      </c>
      <c r="F1" s="7" t="s">
        <v>334</v>
      </c>
      <c r="G1" s="7" t="s">
        <v>335</v>
      </c>
      <c r="H1" s="7" t="s">
        <v>336</v>
      </c>
      <c r="I1" s="6" t="s">
        <v>337</v>
      </c>
      <c r="J1" s="6"/>
      <c r="K1" s="6" t="s">
        <v>338</v>
      </c>
      <c r="L1" s="7" t="s">
        <v>339</v>
      </c>
      <c r="M1" s="8" t="s">
        <v>340</v>
      </c>
      <c r="N1" s="6" t="s">
        <v>341</v>
      </c>
      <c r="P1" s="9" t="s">
        <v>326</v>
      </c>
    </row>
    <row r="2" spans="1:19" ht="14.55" customHeight="1" x14ac:dyDescent="0.3">
      <c r="A2" s="36" t="s">
        <v>342</v>
      </c>
      <c r="B2" s="34" t="s">
        <v>343</v>
      </c>
      <c r="C2" s="25" t="s">
        <v>344</v>
      </c>
      <c r="D2" s="25" t="s">
        <v>152</v>
      </c>
      <c r="E2" s="25">
        <f>IFERROR(INDEX('файл остатки'!$A$5:$FG$265,MATCH($P$1,'файл остатки'!$A$5:$A$228,0),MATCH(D2,'файл остатки'!$A$5:$FG$5,0)), 0)</f>
        <v>-115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>MIN(E2 - G2, 0)</f>
        <v>-115</v>
      </c>
      <c r="I2" s="25">
        <v>0</v>
      </c>
      <c r="K2" s="26">
        <v>300</v>
      </c>
      <c r="L2" s="26">
        <f>-(H2 + H3) / K2</f>
        <v>0.38333333333333336</v>
      </c>
      <c r="M2" s="26">
        <f>ROUND(L2, 0)</f>
        <v>0</v>
      </c>
      <c r="P2" s="10" t="s">
        <v>327</v>
      </c>
      <c r="R2" s="26" t="s">
        <v>345</v>
      </c>
      <c r="S2" s="26">
        <v>5</v>
      </c>
    </row>
    <row r="3" spans="1:19" x14ac:dyDescent="0.3">
      <c r="A3" s="35"/>
      <c r="B3" s="35"/>
      <c r="C3" s="25" t="s">
        <v>346</v>
      </c>
      <c r="D3" s="25" t="s">
        <v>153</v>
      </c>
      <c r="E3" s="25">
        <f>IFERROR(INDEX('файл остатки'!$A$5:$FG$265,MATCH($P$1,'файл остатки'!$A$5:$A$228,0),MATCH(D3,'файл остатки'!$A$5:$FG$5,0)), 0)</f>
        <v>0</v>
      </c>
      <c r="F3" s="25">
        <f>IFERROR(INDEX('файл остатки'!$A$5:$FG$265,MATCH($P$2,'файл остатки'!$A$5:$A$228,0),MATCH(D3,'файл остатки'!$A$5:$FG$5,0)), 0)</f>
        <v>0</v>
      </c>
      <c r="G3" s="25">
        <v>0</v>
      </c>
      <c r="H3" s="25">
        <f>MIN(E3 - G3, 0)</f>
        <v>0</v>
      </c>
      <c r="I3" s="25">
        <v>0</v>
      </c>
    </row>
    <row r="6" spans="1:19" x14ac:dyDescent="0.3">
      <c r="A6" s="36" t="s">
        <v>342</v>
      </c>
      <c r="B6" s="37" t="s">
        <v>347</v>
      </c>
      <c r="C6" s="27" t="s">
        <v>344</v>
      </c>
      <c r="D6" s="27" t="s">
        <v>1</v>
      </c>
      <c r="E6" s="27">
        <f>IFERROR(INDEX('файл остатки'!$A$5:$FG$265,MATCH($P$1,'файл остатки'!$A$5:$A$228,0),MATCH(D6,'файл остатки'!$A$5:$FG$5,0)), 0)</f>
        <v>-516</v>
      </c>
      <c r="F6" s="27">
        <f>IFERROR(INDEX('файл остатки'!$A$5:$FG$265,MATCH($P$2,'файл остатки'!$A$5:$A$228,0),MATCH(D6,'файл остатки'!$A$5:$FG$5,0)), 0)</f>
        <v>0</v>
      </c>
      <c r="G6" s="27">
        <v>0</v>
      </c>
      <c r="H6" s="27">
        <f>MIN(E6 - G6, 0)</f>
        <v>-516</v>
      </c>
      <c r="I6" s="27">
        <v>0</v>
      </c>
      <c r="K6" s="26">
        <v>50</v>
      </c>
      <c r="L6" s="26">
        <f>-(H6 + H7 + H8 + H9) / K6</f>
        <v>14.7</v>
      </c>
      <c r="M6" s="26">
        <f>ROUND(L6, 0)</f>
        <v>15</v>
      </c>
      <c r="R6" s="26" t="s">
        <v>348</v>
      </c>
      <c r="S6" s="26">
        <v>1</v>
      </c>
    </row>
    <row r="7" spans="1:19" x14ac:dyDescent="0.3">
      <c r="A7" s="38"/>
      <c r="B7" s="38"/>
      <c r="C7" s="27" t="s">
        <v>349</v>
      </c>
      <c r="D7" s="27" t="s">
        <v>2</v>
      </c>
      <c r="E7" s="27">
        <f>IFERROR(INDEX('файл остатки'!$A$5:$FG$265,MATCH($P$1,'файл остатки'!$A$5:$A$228,0),MATCH(D7,'файл остатки'!$A$5:$FG$5,0)), 0)</f>
        <v>-219</v>
      </c>
      <c r="F7" s="27">
        <f>IFERROR(INDEX('файл остатки'!$A$5:$FG$265,MATCH($P$2,'файл остатки'!$A$5:$A$228,0),MATCH(D7,'файл остатки'!$A$5:$FG$5,0)), 0)</f>
        <v>0</v>
      </c>
      <c r="G7" s="27">
        <v>0</v>
      </c>
      <c r="H7" s="27">
        <f>MIN(E7 - G7, 0)</f>
        <v>-219</v>
      </c>
      <c r="I7" s="27">
        <v>0</v>
      </c>
    </row>
    <row r="8" spans="1:19" x14ac:dyDescent="0.3">
      <c r="A8" s="38"/>
      <c r="B8" s="38"/>
      <c r="C8" s="27" t="s">
        <v>350</v>
      </c>
      <c r="D8" s="27" t="s">
        <v>3</v>
      </c>
      <c r="E8" s="27">
        <f>IFERROR(INDEX('файл остатки'!$A$5:$FG$265,MATCH($P$1,'файл остатки'!$A$5:$A$228,0),MATCH(D8,'файл остатки'!$A$5:$FG$5,0)), 0)</f>
        <v>3</v>
      </c>
      <c r="F8" s="27">
        <f>IFERROR(INDEX('файл остатки'!$A$5:$FG$265,MATCH($P$2,'файл остатки'!$A$5:$A$228,0),MATCH(D8,'файл остатки'!$A$5:$FG$5,0)), 0)</f>
        <v>0</v>
      </c>
      <c r="G8" s="27">
        <v>0</v>
      </c>
      <c r="H8" s="27">
        <f>MIN(E8 - G8, 0)</f>
        <v>0</v>
      </c>
      <c r="I8" s="27">
        <v>0</v>
      </c>
    </row>
    <row r="9" spans="1:19" x14ac:dyDescent="0.3">
      <c r="A9" s="35"/>
      <c r="B9" s="35"/>
      <c r="C9" s="27" t="s">
        <v>344</v>
      </c>
      <c r="D9" s="27" t="s">
        <v>7</v>
      </c>
      <c r="E9" s="27">
        <f>IFERROR(INDEX('файл остатки'!$A$5:$FG$265,MATCH($P$1,'файл остатки'!$A$5:$A$228,0),MATCH(D9,'файл остатки'!$A$5:$FG$5,0)), 0)</f>
        <v>70</v>
      </c>
      <c r="F9" s="27">
        <f>IFERROR(INDEX('файл остатки'!$A$5:$FG$265,MATCH($P$2,'файл остатки'!$A$5:$A$228,0),MATCH(D9,'файл остатки'!$A$5:$FG$5,0)), 0)</f>
        <v>0</v>
      </c>
      <c r="G9" s="27">
        <v>0</v>
      </c>
      <c r="H9" s="27">
        <f>MIN(E9 - G9, 0)</f>
        <v>0</v>
      </c>
      <c r="I9" s="27">
        <v>0</v>
      </c>
    </row>
    <row r="12" spans="1:19" x14ac:dyDescent="0.3">
      <c r="A12" s="36" t="s">
        <v>342</v>
      </c>
      <c r="B12" s="37" t="s">
        <v>347</v>
      </c>
      <c r="C12" s="27" t="s">
        <v>344</v>
      </c>
      <c r="D12" s="27" t="s">
        <v>4</v>
      </c>
      <c r="E12" s="27">
        <f>IFERROR(INDEX('файл остатки'!$A$5:$FG$265,MATCH($P$1,'файл остатки'!$A$5:$A$228,0),MATCH(D12,'файл остатки'!$A$5:$FG$5,0)), 0)</f>
        <v>-769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>MIN(E12 - G12, 0)</f>
        <v>-769</v>
      </c>
      <c r="I12" s="27">
        <v>0</v>
      </c>
      <c r="K12" s="26">
        <v>50</v>
      </c>
      <c r="L12" s="26">
        <f>-(H12 + H13 + H14) / K12</f>
        <v>15.38</v>
      </c>
      <c r="M12" s="26">
        <f>ROUND(L12, 0)</f>
        <v>15</v>
      </c>
      <c r="R12" s="26" t="s">
        <v>351</v>
      </c>
      <c r="S12" s="26">
        <v>4</v>
      </c>
    </row>
    <row r="13" spans="1:19" x14ac:dyDescent="0.3">
      <c r="A13" s="38"/>
      <c r="B13" s="38"/>
      <c r="C13" s="27" t="s">
        <v>352</v>
      </c>
      <c r="D13" s="27" t="s">
        <v>5</v>
      </c>
      <c r="E13" s="27">
        <f>IFERROR(INDEX('файл остатки'!$A$5:$FG$265,MATCH($P$1,'файл остатки'!$A$5:$A$228,0),MATCH(D13,'файл остатки'!$A$5:$FG$5,0)), 0)</f>
        <v>2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>MIN(E13 - G13, 0)</f>
        <v>0</v>
      </c>
      <c r="I13" s="27">
        <v>0</v>
      </c>
    </row>
    <row r="14" spans="1:19" x14ac:dyDescent="0.3">
      <c r="A14" s="35"/>
      <c r="B14" s="35"/>
      <c r="C14" s="27" t="s">
        <v>344</v>
      </c>
      <c r="D14" s="27" t="s">
        <v>6</v>
      </c>
      <c r="E14" s="27">
        <f>IFERROR(INDEX('файл остатки'!$A$5:$FG$265,MATCH($P$1,'файл остатки'!$A$5:$A$228,0),MATCH(D14,'файл остатки'!$A$5:$FG$5,0)), 0)</f>
        <v>28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>MIN(E14 - G14, 0)</f>
        <v>0</v>
      </c>
      <c r="I14" s="27">
        <v>0</v>
      </c>
    </row>
  </sheetData>
  <mergeCells count="6">
    <mergeCell ref="B2:B3"/>
    <mergeCell ref="A2:A3"/>
    <mergeCell ref="B6:B9"/>
    <mergeCell ref="A6:A9"/>
    <mergeCell ref="B12:B14"/>
    <mergeCell ref="A12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3"/>
  <sheetViews>
    <sheetView zoomScale="90" zoomScaleNormal="90" workbookViewId="0">
      <selection activeCell="A3" sqref="A3:XFD5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4" width="10.33203125" style="1" customWidth="1"/>
    <col min="5" max="5" width="43.21875" style="1" customWidth="1"/>
    <col min="6" max="6" width="10.21875" style="11" customWidth="1"/>
    <col min="7" max="7" width="8.6640625" style="11" customWidth="1"/>
    <col min="8" max="9" width="8.6640625" style="12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77734375" style="1" hidden="1" customWidth="1"/>
    <col min="14" max="14" width="8.21875" style="1" hidden="1" customWidth="1"/>
    <col min="15" max="17" width="8.5546875" style="1" hidden="1" customWidth="1"/>
    <col min="18" max="18" width="8.5546875" style="11" hidden="1" customWidth="1"/>
    <col min="19" max="19" width="8.77734375" style="1" customWidth="1"/>
    <col min="20" max="20" width="17.21875" style="1" customWidth="1"/>
    <col min="21" max="21" width="16.88671875" style="1" customWidth="1"/>
    <col min="22" max="22" width="17" style="1" customWidth="1"/>
    <col min="23" max="1016" width="8.5546875" style="1" customWidth="1"/>
    <col min="1017" max="1025" width="9.109375" style="1" customWidth="1"/>
  </cols>
  <sheetData>
    <row r="1" spans="1:19" ht="13.95" customHeight="1" x14ac:dyDescent="0.3">
      <c r="A1" s="39" t="s">
        <v>353</v>
      </c>
      <c r="B1" s="41" t="s">
        <v>354</v>
      </c>
      <c r="C1" s="41" t="s">
        <v>355</v>
      </c>
      <c r="D1" s="41" t="s">
        <v>356</v>
      </c>
      <c r="E1" s="41" t="s">
        <v>357</v>
      </c>
      <c r="F1" s="41" t="s">
        <v>358</v>
      </c>
      <c r="G1" s="41" t="s">
        <v>359</v>
      </c>
      <c r="H1" s="41"/>
      <c r="I1" s="13"/>
      <c r="K1" s="13"/>
      <c r="L1" s="13"/>
      <c r="M1" s="13"/>
      <c r="P1" s="39"/>
      <c r="Q1" s="39"/>
      <c r="R1" s="39"/>
    </row>
    <row r="2" spans="1:19" ht="28.5" customHeight="1" x14ac:dyDescent="0.3">
      <c r="A2" s="40"/>
      <c r="B2" s="40"/>
      <c r="C2" s="40"/>
      <c r="D2" s="40"/>
      <c r="E2" s="40"/>
      <c r="F2" s="42"/>
      <c r="G2" s="42"/>
      <c r="H2" s="43"/>
      <c r="I2" s="13" t="s">
        <v>360</v>
      </c>
      <c r="K2" s="13" t="s">
        <v>361</v>
      </c>
      <c r="L2" s="13" t="s">
        <v>362</v>
      </c>
      <c r="M2" s="13">
        <v>0</v>
      </c>
      <c r="P2" s="40"/>
      <c r="Q2" s="40"/>
      <c r="R2" s="42"/>
    </row>
    <row r="3" spans="1:19" ht="14.55" customHeight="1" x14ac:dyDescent="0.3">
      <c r="A3" s="14"/>
      <c r="B3" s="15" t="str">
        <f>IF(E3="","",VLOOKUP(E3, 'SKU Милкпроджект'!$A$1:$B$50, 2, 0))</f>
        <v/>
      </c>
      <c r="C3" s="15" t="str">
        <f>IF(E3="","",VLOOKUP(E3, 'SKU Милкпроджект'!$A$1:$C$50, 3, 0))</f>
        <v/>
      </c>
      <c r="D3" s="15"/>
      <c r="E3" s="14"/>
      <c r="F3" s="16"/>
      <c r="G3" s="17" t="str">
        <f t="shared" ref="G3:G31" ca="1" si="0">IF(I3="","",(INDIRECT("M" &amp; ROW() - 1) - M3))</f>
        <v/>
      </c>
      <c r="H3" s="15" t="str">
        <f t="shared" ref="H3:H31" ca="1" si="1">IF(I3 = "-", INDIRECT("B" &amp; ROW() - 1),"")</f>
        <v/>
      </c>
      <c r="I3" s="14"/>
      <c r="J3" s="18">
        <f t="shared" ref="J3:J31" ca="1" si="2">IF(I3 = "-", -INDIRECT("B" &amp; ROW() - 1),F3)</f>
        <v>0</v>
      </c>
      <c r="K3" s="14">
        <f t="shared" ref="K3:K31" ca="1" si="3">IF(I3 = "-", SUM(INDIRECT(ADDRESS(2,COLUMN(J3)) &amp; ":" &amp; ADDRESS(ROW(),COLUMN(J3)))), 0)</f>
        <v>0</v>
      </c>
      <c r="L3" s="14">
        <f t="shared" ref="L3:L31" si="4">IF(I3="-",1,0)</f>
        <v>0</v>
      </c>
      <c r="M3" s="14">
        <f t="shared" ref="M3:M31" ca="1" si="5">IF(K3 = 0, INDIRECT("M" &amp; ROW() - 1), K3)</f>
        <v>0</v>
      </c>
      <c r="N3" s="14"/>
      <c r="O3" s="19"/>
      <c r="P3" s="14"/>
      <c r="R3" s="20" t="str">
        <f t="shared" ref="R3:R32" ca="1" si="6">IF(Q3 = "", "", Q3 / INDIRECT("D" &amp; ROW() - 1) )</f>
        <v/>
      </c>
      <c r="S3" s="21" t="str">
        <f t="shared" ref="S3:S64" ca="1" si="7">IF(J3="-",IF(ISNUMBER(SEARCH(",", INDIRECT("B" &amp; ROW() - 1) )),1,""), "")</f>
        <v/>
      </c>
    </row>
    <row r="4" spans="1:19" ht="14.55" customHeight="1" x14ac:dyDescent="0.3">
      <c r="A4" s="14"/>
      <c r="B4" s="15" t="str">
        <f>IF(E4="","",VLOOKUP(E4, 'SKU Милкпроджект'!$A$1:$B$50, 2, 0))</f>
        <v/>
      </c>
      <c r="C4" s="15" t="str">
        <f>IF(E4="","",VLOOKUP(E4, 'SKU Милкпроджект'!$A$1:$C$50, 3, 0))</f>
        <v/>
      </c>
      <c r="D4" s="15"/>
      <c r="E4" s="14"/>
      <c r="F4" s="16"/>
      <c r="G4" s="17" t="str">
        <f t="shared" ca="1" si="0"/>
        <v/>
      </c>
      <c r="H4" s="15" t="str">
        <f t="shared" ca="1" si="1"/>
        <v/>
      </c>
      <c r="I4" s="14"/>
      <c r="J4" s="18">
        <f t="shared" ca="1" si="2"/>
        <v>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0" t="str">
        <f t="shared" ca="1" si="6"/>
        <v/>
      </c>
      <c r="S4" s="21" t="str">
        <f t="shared" ca="1" si="7"/>
        <v/>
      </c>
    </row>
    <row r="5" spans="1:19" ht="14.55" customHeight="1" x14ac:dyDescent="0.3">
      <c r="A5" s="14"/>
      <c r="B5" s="15" t="str">
        <f>IF(E5="","",VLOOKUP(E5, 'SKU Милкпроджект'!$A$1:$B$50, 2, 0))</f>
        <v/>
      </c>
      <c r="C5" s="15" t="str">
        <f>IF(E5="","",VLOOKUP(E5, 'SKU Милкпроджект'!$A$1:$C$50, 3, 0))</f>
        <v/>
      </c>
      <c r="D5" s="15"/>
      <c r="E5" s="14"/>
      <c r="F5" s="16"/>
      <c r="G5" s="17" t="str">
        <f t="shared" ca="1" si="0"/>
        <v/>
      </c>
      <c r="H5" s="15" t="str">
        <f t="shared" ca="1" si="1"/>
        <v/>
      </c>
      <c r="I5" s="14"/>
      <c r="J5" s="18">
        <f t="shared" ca="1" si="2"/>
        <v>0</v>
      </c>
      <c r="K5" s="14">
        <f t="shared" ca="1" si="3"/>
        <v>0</v>
      </c>
      <c r="L5" s="14">
        <f t="shared" si="4"/>
        <v>0</v>
      </c>
      <c r="M5" s="14">
        <f t="shared" ca="1" si="5"/>
        <v>0</v>
      </c>
      <c r="N5" s="14"/>
      <c r="O5" s="19"/>
      <c r="P5" s="14"/>
      <c r="R5" s="20" t="str">
        <f t="shared" ca="1" si="6"/>
        <v/>
      </c>
      <c r="S5" s="21" t="str">
        <f t="shared" ca="1" si="7"/>
        <v/>
      </c>
    </row>
    <row r="6" spans="1:19" ht="14.55" customHeight="1" x14ac:dyDescent="0.3">
      <c r="A6" s="14"/>
      <c r="B6" s="15" t="str">
        <f>IF(E6="","",VLOOKUP(E6, 'SKU Милкпроджект'!$A$1:$B$50, 2, 0))</f>
        <v/>
      </c>
      <c r="C6" s="15" t="str">
        <f>IF(E6="","",VLOOKUP(E6, 'SKU Милкпроджект'!$A$1:$C$50, 3, 0))</f>
        <v/>
      </c>
      <c r="D6" s="15"/>
      <c r="E6" s="14"/>
      <c r="F6" s="16"/>
      <c r="G6" s="17" t="str">
        <f t="shared" ca="1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0</v>
      </c>
      <c r="N6" s="14"/>
      <c r="O6" s="19"/>
      <c r="P6" s="14"/>
      <c r="R6" s="20" t="str">
        <f t="shared" ca="1" si="6"/>
        <v/>
      </c>
      <c r="S6" s="21" t="str">
        <f t="shared" ca="1" si="7"/>
        <v/>
      </c>
    </row>
    <row r="7" spans="1:19" ht="14.55" customHeight="1" x14ac:dyDescent="0.3">
      <c r="A7" s="14"/>
      <c r="B7" s="15" t="str">
        <f>IF(E7="","",VLOOKUP(E7, 'SKU Милкпроджект'!$A$1:$B$50, 2, 0))</f>
        <v/>
      </c>
      <c r="C7" s="15" t="str">
        <f>IF(E7="","",VLOOKUP(E7, 'SKU Милкпроджект'!$A$1:$C$50, 3, 0))</f>
        <v/>
      </c>
      <c r="D7" s="15"/>
      <c r="E7" s="14"/>
      <c r="F7" s="16"/>
      <c r="G7" s="17" t="str">
        <f t="shared" ca="1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0</v>
      </c>
      <c r="N7" s="14"/>
      <c r="O7" s="19"/>
      <c r="P7" s="14"/>
      <c r="R7" s="20" t="str">
        <f t="shared" ca="1" si="6"/>
        <v/>
      </c>
      <c r="S7" s="21" t="str">
        <f t="shared" ca="1" si="7"/>
        <v/>
      </c>
    </row>
    <row r="8" spans="1:19" ht="14.55" customHeight="1" x14ac:dyDescent="0.3">
      <c r="A8" s="14"/>
      <c r="B8" s="15" t="str">
        <f>IF(E8="","",VLOOKUP(E8, 'SKU Милкпроджект'!$A$1:$B$50, 2, 0))</f>
        <v/>
      </c>
      <c r="C8" s="15" t="str">
        <f>IF(E8="","",VLOOKUP(E8, 'SKU Милкпроджект'!$A$1:$C$50, 3, 0))</f>
        <v/>
      </c>
      <c r="D8" s="15"/>
      <c r="E8" s="14"/>
      <c r="F8" s="16"/>
      <c r="G8" s="17" t="str">
        <f t="shared" ca="1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0</v>
      </c>
      <c r="N8" s="14"/>
      <c r="O8" s="19"/>
      <c r="P8" s="14"/>
      <c r="R8" s="20" t="str">
        <f t="shared" ca="1" si="6"/>
        <v/>
      </c>
      <c r="S8" s="21" t="str">
        <f t="shared" ca="1" si="7"/>
        <v/>
      </c>
    </row>
    <row r="9" spans="1:19" ht="14.55" customHeight="1" x14ac:dyDescent="0.3">
      <c r="A9" s="14"/>
      <c r="B9" s="15" t="str">
        <f>IF(E9="","",VLOOKUP(E9, 'SKU Милкпроджект'!$A$1:$B$50, 2, 0))</f>
        <v/>
      </c>
      <c r="C9" s="15" t="str">
        <f>IF(E9="","",VLOOKUP(E9, 'SKU Милкпроджект'!$A$1:$C$50, 3, 0))</f>
        <v/>
      </c>
      <c r="D9" s="15"/>
      <c r="E9" s="14"/>
      <c r="F9" s="16"/>
      <c r="G9" s="17" t="str">
        <f t="shared" ca="1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0</v>
      </c>
      <c r="N9" s="14"/>
      <c r="O9" s="19"/>
      <c r="P9" s="14"/>
      <c r="R9" s="20" t="str">
        <f t="shared" ca="1" si="6"/>
        <v/>
      </c>
      <c r="S9" s="21" t="str">
        <f t="shared" ca="1" si="7"/>
        <v/>
      </c>
    </row>
    <row r="10" spans="1:19" ht="14.55" customHeight="1" x14ac:dyDescent="0.3">
      <c r="A10" s="14"/>
      <c r="B10" s="15" t="str">
        <f>IF(E10="","",VLOOKUP(E10, 'SKU Милкпроджект'!$A$1:$B$50, 2, 0))</f>
        <v/>
      </c>
      <c r="C10" s="15" t="str">
        <f>IF(E10="","",VLOOKUP(E10, 'SKU Милкпроджект'!$A$1:$C$50, 3, 0))</f>
        <v/>
      </c>
      <c r="D10" s="15"/>
      <c r="E10" s="14"/>
      <c r="F10" s="16"/>
      <c r="G10" s="17" t="str">
        <f t="shared" ca="1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0</v>
      </c>
      <c r="N10" s="14"/>
      <c r="O10" s="19"/>
      <c r="P10" s="14"/>
      <c r="R10" s="20" t="str">
        <f t="shared" ca="1" si="6"/>
        <v/>
      </c>
      <c r="S10" s="21" t="str">
        <f t="shared" ca="1" si="7"/>
        <v/>
      </c>
    </row>
    <row r="11" spans="1:19" ht="14.55" customHeight="1" x14ac:dyDescent="0.3">
      <c r="A11" s="14"/>
      <c r="B11" s="15" t="str">
        <f>IF(E11="","",VLOOKUP(E11, 'SKU Милкпроджект'!$A$1:$B$50, 2, 0))</f>
        <v/>
      </c>
      <c r="C11" s="15" t="str">
        <f>IF(E11="","",VLOOKUP(E11, 'SKU Милкпроджект'!$A$1:$C$50, 3, 0))</f>
        <v/>
      </c>
      <c r="D11" s="15"/>
      <c r="E11" s="14"/>
      <c r="F11" s="16"/>
      <c r="G11" s="17" t="str">
        <f t="shared" ca="1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0</v>
      </c>
      <c r="N11" s="14"/>
      <c r="O11" s="19"/>
      <c r="P11" s="14"/>
      <c r="R11" s="20" t="str">
        <f t="shared" ca="1" si="6"/>
        <v/>
      </c>
      <c r="S11" s="21" t="str">
        <f t="shared" ca="1" si="7"/>
        <v/>
      </c>
    </row>
    <row r="12" spans="1:19" ht="14.55" customHeight="1" x14ac:dyDescent="0.3">
      <c r="A12" s="14"/>
      <c r="B12" s="15" t="str">
        <f>IF(E12="","",VLOOKUP(E12, 'SKU Милкпроджект'!$A$1:$B$50, 2, 0))</f>
        <v/>
      </c>
      <c r="C12" s="15" t="str">
        <f>IF(E12="","",VLOOKUP(E12, 'SKU Милкпроджект'!$A$1:$C$50, 3, 0))</f>
        <v/>
      </c>
      <c r="D12" s="15"/>
      <c r="E12" s="14"/>
      <c r="F12" s="16"/>
      <c r="G12" s="17" t="str">
        <f t="shared" ca="1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0</v>
      </c>
      <c r="N12" s="14"/>
      <c r="O12" s="19"/>
      <c r="P12" s="14"/>
      <c r="R12" s="20" t="str">
        <f t="shared" ca="1" si="6"/>
        <v/>
      </c>
      <c r="S12" s="21" t="str">
        <f t="shared" ca="1" si="7"/>
        <v/>
      </c>
    </row>
    <row r="13" spans="1:19" ht="14.55" customHeight="1" x14ac:dyDescent="0.3">
      <c r="A13" s="14"/>
      <c r="B13" s="15" t="str">
        <f>IF(E13="","",VLOOKUP(E13, 'SKU Милкпроджект'!$A$1:$B$50, 2, 0))</f>
        <v/>
      </c>
      <c r="C13" s="15" t="str">
        <f>IF(E13="","",VLOOKUP(E13, 'SKU Милкпроджект'!$A$1:$C$50, 3, 0))</f>
        <v/>
      </c>
      <c r="D13" s="15"/>
      <c r="E13" s="14"/>
      <c r="F13" s="16"/>
      <c r="G13" s="17" t="str">
        <f t="shared" ca="1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0</v>
      </c>
      <c r="N13" s="14"/>
      <c r="O13" s="19"/>
      <c r="P13" s="14"/>
      <c r="R13" s="20" t="str">
        <f t="shared" ca="1" si="6"/>
        <v/>
      </c>
      <c r="S13" s="21" t="str">
        <f t="shared" ca="1" si="7"/>
        <v/>
      </c>
    </row>
    <row r="14" spans="1:19" ht="14.55" customHeight="1" x14ac:dyDescent="0.3">
      <c r="A14" s="14"/>
      <c r="B14" s="15" t="str">
        <f>IF(E14="","",VLOOKUP(E14, 'SKU Милкпроджект'!$A$1:$B$50, 2, 0))</f>
        <v/>
      </c>
      <c r="C14" s="15" t="str">
        <f>IF(E14="","",VLOOKUP(E14, 'SKU Милкпроджект'!$A$1:$C$50, 3, 0))</f>
        <v/>
      </c>
      <c r="D14" s="15"/>
      <c r="E14" s="14"/>
      <c r="F14" s="16"/>
      <c r="G14" s="17" t="str">
        <f t="shared" ca="1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0</v>
      </c>
      <c r="N14" s="14"/>
      <c r="O14" s="19"/>
      <c r="P14" s="14"/>
      <c r="R14" s="20" t="str">
        <f t="shared" ca="1" si="6"/>
        <v/>
      </c>
      <c r="S14" s="21" t="str">
        <f t="shared" ca="1" si="7"/>
        <v/>
      </c>
    </row>
    <row r="15" spans="1:19" ht="14.55" customHeight="1" x14ac:dyDescent="0.3">
      <c r="A15" s="14"/>
      <c r="B15" s="15" t="str">
        <f>IF(E15="","",VLOOKUP(E15, 'SKU Милкпроджект'!$A$1:$B$50, 2, 0))</f>
        <v/>
      </c>
      <c r="C15" s="15" t="str">
        <f>IF(E15="","",VLOOKUP(E15, 'SKU Милкпроджект'!$A$1:$C$50, 3, 0))</f>
        <v/>
      </c>
      <c r="D15" s="15"/>
      <c r="E15" s="14"/>
      <c r="F15" s="16"/>
      <c r="G15" s="17" t="str">
        <f t="shared" ca="1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0</v>
      </c>
      <c r="N15" s="14"/>
      <c r="O15" s="19"/>
      <c r="P15" s="14"/>
      <c r="R15" s="20" t="str">
        <f t="shared" ca="1" si="6"/>
        <v/>
      </c>
      <c r="S15" s="21" t="str">
        <f t="shared" ca="1" si="7"/>
        <v/>
      </c>
    </row>
    <row r="16" spans="1:19" ht="14.55" customHeight="1" x14ac:dyDescent="0.3">
      <c r="A16" s="14"/>
      <c r="B16" s="15" t="str">
        <f>IF(E16="","",VLOOKUP(E16, 'SKU Милкпроджект'!$A$1:$B$50, 2, 0))</f>
        <v/>
      </c>
      <c r="C16" s="15" t="str">
        <f>IF(E16="","",VLOOKUP(E16, 'SKU Милкпроджект'!$A$1:$C$50, 3, 0))</f>
        <v/>
      </c>
      <c r="D16" s="15"/>
      <c r="E16" s="14"/>
      <c r="F16" s="16"/>
      <c r="G16" s="17" t="str">
        <f t="shared" ca="1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0</v>
      </c>
      <c r="N16" s="14"/>
      <c r="O16" s="19"/>
      <c r="P16" s="14"/>
      <c r="R16" s="20" t="str">
        <f t="shared" ca="1" si="6"/>
        <v/>
      </c>
      <c r="S16" s="21" t="str">
        <f t="shared" ca="1" si="7"/>
        <v/>
      </c>
    </row>
    <row r="17" spans="1:19" ht="14.55" customHeight="1" x14ac:dyDescent="0.3">
      <c r="A17" s="14"/>
      <c r="B17" s="15" t="str">
        <f>IF(E17="","",VLOOKUP(E17, 'SKU Милкпроджект'!$A$1:$B$50, 2, 0))</f>
        <v/>
      </c>
      <c r="C17" s="15" t="str">
        <f>IF(E17="","",VLOOKUP(E17, 'SKU Милкпроджект'!$A$1:$C$50, 3, 0))</f>
        <v/>
      </c>
      <c r="D17" s="15"/>
      <c r="E17" s="14"/>
      <c r="F17" s="16"/>
      <c r="G17" s="17" t="str">
        <f t="shared" ca="1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0</v>
      </c>
      <c r="N17" s="14"/>
      <c r="O17" s="19"/>
      <c r="P17" s="14"/>
      <c r="R17" s="20" t="str">
        <f t="shared" ca="1" si="6"/>
        <v/>
      </c>
      <c r="S17" s="21" t="str">
        <f t="shared" ca="1" si="7"/>
        <v/>
      </c>
    </row>
    <row r="18" spans="1:19" ht="14.55" customHeight="1" x14ac:dyDescent="0.3">
      <c r="A18" s="14"/>
      <c r="B18" s="15" t="str">
        <f>IF(E18="","",VLOOKUP(E18, 'SKU Милкпроджект'!$A$1:$B$50, 2, 0))</f>
        <v/>
      </c>
      <c r="C18" s="15" t="str">
        <f>IF(E18="","",VLOOKUP(E18, 'SKU Милкпроджект'!$A$1:$C$50, 3, 0))</f>
        <v/>
      </c>
      <c r="D18" s="15"/>
      <c r="E18" s="14"/>
      <c r="F18" s="16"/>
      <c r="G18" s="17" t="str">
        <f t="shared" ca="1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0</v>
      </c>
      <c r="N18" s="14"/>
      <c r="O18" s="19"/>
      <c r="P18" s="14"/>
      <c r="R18" s="20" t="str">
        <f t="shared" ca="1" si="6"/>
        <v/>
      </c>
      <c r="S18" s="21" t="str">
        <f t="shared" ca="1" si="7"/>
        <v/>
      </c>
    </row>
    <row r="19" spans="1:19" ht="14.55" customHeight="1" x14ac:dyDescent="0.3">
      <c r="A19" s="14"/>
      <c r="B19" s="15" t="str">
        <f>IF(E19="","",VLOOKUP(E19, 'SKU Милкпроджект'!$A$1:$B$50, 2, 0))</f>
        <v/>
      </c>
      <c r="C19" s="15" t="str">
        <f>IF(E19="","",VLOOKUP(E19, 'SKU Милкпроджект'!$A$1:$C$50, 3, 0))</f>
        <v/>
      </c>
      <c r="D19" s="15"/>
      <c r="E19" s="14"/>
      <c r="F19" s="16"/>
      <c r="G19" s="17" t="str">
        <f t="shared" ca="1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0</v>
      </c>
      <c r="N19" s="14"/>
      <c r="O19" s="19"/>
      <c r="P19" s="14"/>
      <c r="R19" s="20" t="str">
        <f t="shared" ca="1" si="6"/>
        <v/>
      </c>
      <c r="S19" s="21" t="str">
        <f t="shared" ca="1" si="7"/>
        <v/>
      </c>
    </row>
    <row r="20" spans="1:19" ht="14.55" customHeight="1" x14ac:dyDescent="0.3">
      <c r="A20" s="14"/>
      <c r="B20" s="15" t="str">
        <f>IF(E20="","",VLOOKUP(E20, 'SKU Милкпроджект'!$A$1:$B$50, 2, 0))</f>
        <v/>
      </c>
      <c r="C20" s="15" t="str">
        <f>IF(E20="","",VLOOKUP(E20, 'SKU Милкпроджект'!$A$1:$C$50, 3, 0))</f>
        <v/>
      </c>
      <c r="D20" s="15"/>
      <c r="E20" s="14"/>
      <c r="F20" s="16"/>
      <c r="G20" s="17" t="str">
        <f t="shared" ca="1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0</v>
      </c>
      <c r="N20" s="14"/>
      <c r="O20" s="19"/>
      <c r="P20" s="14"/>
      <c r="R20" s="20" t="str">
        <f t="shared" ca="1" si="6"/>
        <v/>
      </c>
      <c r="S20" s="21" t="str">
        <f t="shared" ca="1" si="7"/>
        <v/>
      </c>
    </row>
    <row r="21" spans="1:19" ht="14.55" customHeight="1" x14ac:dyDescent="0.3">
      <c r="A21" s="14"/>
      <c r="B21" s="15" t="str">
        <f>IF(E21="","",VLOOKUP(E21, 'SKU Милкпроджект'!$A$1:$B$50, 2, 0))</f>
        <v/>
      </c>
      <c r="C21" s="15" t="str">
        <f>IF(E21="","",VLOOKUP(E21, 'SKU Милкпроджект'!$A$1:$C$50, 3, 0))</f>
        <v/>
      </c>
      <c r="D21" s="15"/>
      <c r="E21" s="14"/>
      <c r="F21" s="16"/>
      <c r="G21" s="17" t="str">
        <f t="shared" ca="1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0</v>
      </c>
      <c r="N21" s="14"/>
      <c r="O21" s="19"/>
      <c r="P21" s="14"/>
      <c r="R21" s="20" t="str">
        <f t="shared" ca="1" si="6"/>
        <v/>
      </c>
      <c r="S21" s="21" t="str">
        <f t="shared" ca="1" si="7"/>
        <v/>
      </c>
    </row>
    <row r="22" spans="1:19" ht="14.55" customHeight="1" x14ac:dyDescent="0.3">
      <c r="A22" s="14"/>
      <c r="B22" s="15" t="str">
        <f>IF(E22="","",VLOOKUP(E22, 'SKU Милкпроджект'!$A$1:$B$50, 2, 0))</f>
        <v/>
      </c>
      <c r="C22" s="15" t="str">
        <f>IF(E22="","",VLOOKUP(E22, 'SKU Милкпроджект'!$A$1:$C$50, 3, 0))</f>
        <v/>
      </c>
      <c r="D22" s="15"/>
      <c r="E22" s="14"/>
      <c r="F22" s="16"/>
      <c r="G22" s="17" t="str">
        <f t="shared" ca="1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0</v>
      </c>
      <c r="N22" s="14"/>
      <c r="O22" s="19"/>
      <c r="P22" s="14"/>
      <c r="R22" s="20" t="str">
        <f t="shared" ca="1" si="6"/>
        <v/>
      </c>
      <c r="S22" s="21" t="str">
        <f t="shared" ca="1" si="7"/>
        <v/>
      </c>
    </row>
    <row r="23" spans="1:19" ht="14.55" customHeight="1" x14ac:dyDescent="0.3">
      <c r="A23" s="14"/>
      <c r="B23" s="15" t="str">
        <f>IF(E23="","",VLOOKUP(E23, 'SKU Милкпроджект'!$A$1:$B$50, 2, 0))</f>
        <v/>
      </c>
      <c r="C23" s="15" t="str">
        <f>IF(E23="","",VLOOKUP(E23, 'SKU Милкпроджект'!$A$1:$C$50, 3, 0))</f>
        <v/>
      </c>
      <c r="D23" s="15"/>
      <c r="E23" s="14"/>
      <c r="F23" s="16"/>
      <c r="G23" s="17" t="str">
        <f t="shared" ca="1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0</v>
      </c>
      <c r="N23" s="14"/>
      <c r="O23" s="19"/>
      <c r="P23" s="14"/>
      <c r="R23" s="20" t="str">
        <f t="shared" ca="1" si="6"/>
        <v/>
      </c>
      <c r="S23" s="21" t="str">
        <f t="shared" ca="1" si="7"/>
        <v/>
      </c>
    </row>
    <row r="24" spans="1:19" ht="14.55" customHeight="1" x14ac:dyDescent="0.3">
      <c r="A24" s="14"/>
      <c r="B24" s="15" t="str">
        <f>IF(E24="","",VLOOKUP(E24, 'SKU Милкпроджект'!$A$1:$B$50, 2, 0))</f>
        <v/>
      </c>
      <c r="C24" s="15" t="str">
        <f>IF(E24="","",VLOOKUP(E24, 'SKU Милкпроджект'!$A$1:$C$50, 3, 0))</f>
        <v/>
      </c>
      <c r="D24" s="15"/>
      <c r="E24" s="14"/>
      <c r="F24" s="16"/>
      <c r="G24" s="17" t="str">
        <f t="shared" ca="1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0</v>
      </c>
      <c r="N24" s="14"/>
      <c r="O24" s="19"/>
      <c r="P24" s="14"/>
      <c r="R24" s="20" t="str">
        <f t="shared" ca="1" si="6"/>
        <v/>
      </c>
      <c r="S24" s="21" t="str">
        <f t="shared" ca="1" si="7"/>
        <v/>
      </c>
    </row>
    <row r="25" spans="1:19" ht="14.55" customHeight="1" x14ac:dyDescent="0.3">
      <c r="A25" s="14"/>
      <c r="B25" s="15" t="str">
        <f>IF(E25="","",VLOOKUP(E25, 'SKU Милкпроджект'!$A$1:$B$50, 2, 0))</f>
        <v/>
      </c>
      <c r="C25" s="15" t="str">
        <f>IF(E25="","",VLOOKUP(E25, 'SKU Милкпроджект'!$A$1:$C$50, 3, 0))</f>
        <v/>
      </c>
      <c r="D25" s="15"/>
      <c r="E25" s="14"/>
      <c r="F25" s="16"/>
      <c r="G25" s="17" t="str">
        <f t="shared" ca="1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0</v>
      </c>
      <c r="N25" s="14"/>
      <c r="O25" s="19"/>
      <c r="P25" s="14"/>
      <c r="R25" s="20" t="str">
        <f t="shared" ca="1" si="6"/>
        <v/>
      </c>
      <c r="S25" s="21" t="str">
        <f t="shared" ca="1" si="7"/>
        <v/>
      </c>
    </row>
    <row r="26" spans="1:19" ht="14.55" customHeight="1" x14ac:dyDescent="0.3">
      <c r="A26" s="14"/>
      <c r="B26" s="15" t="str">
        <f>IF(E26="","",VLOOKUP(E26, 'SKU Милкпроджект'!$A$1:$B$50, 2, 0))</f>
        <v/>
      </c>
      <c r="C26" s="15" t="str">
        <f>IF(E26="","",VLOOKUP(E26, 'SKU Милкпроджект'!$A$1:$C$50, 3, 0))</f>
        <v/>
      </c>
      <c r="D26" s="15"/>
      <c r="E26" s="14"/>
      <c r="F26" s="16"/>
      <c r="G26" s="17" t="str">
        <f t="shared" ca="1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0</v>
      </c>
      <c r="N26" s="14"/>
      <c r="O26" s="19"/>
      <c r="P26" s="14"/>
      <c r="R26" s="20" t="str">
        <f t="shared" ca="1" si="6"/>
        <v/>
      </c>
      <c r="S26" s="21" t="str">
        <f t="shared" ca="1" si="7"/>
        <v/>
      </c>
    </row>
    <row r="27" spans="1:19" ht="14.55" customHeight="1" x14ac:dyDescent="0.3">
      <c r="A27" s="14"/>
      <c r="B27" s="15" t="str">
        <f>IF(E27="","",VLOOKUP(E27, 'SKU Милкпроджект'!$A$1:$B$50, 2, 0))</f>
        <v/>
      </c>
      <c r="C27" s="15" t="str">
        <f>IF(E27="","",VLOOKUP(E27, 'SKU Милкпроджект'!$A$1:$C$50, 3, 0))</f>
        <v/>
      </c>
      <c r="D27" s="15"/>
      <c r="E27" s="14"/>
      <c r="F27" s="16"/>
      <c r="G27" s="17" t="str">
        <f t="shared" ca="1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0</v>
      </c>
      <c r="N27" s="14"/>
      <c r="O27" s="19"/>
      <c r="P27" s="14"/>
      <c r="R27" s="20" t="str">
        <f t="shared" ca="1" si="6"/>
        <v/>
      </c>
      <c r="S27" s="21" t="str">
        <f t="shared" ca="1" si="7"/>
        <v/>
      </c>
    </row>
    <row r="28" spans="1:19" ht="14.55" customHeight="1" x14ac:dyDescent="0.3">
      <c r="A28" s="14"/>
      <c r="B28" s="15" t="str">
        <f>IF(E28="","",VLOOKUP(E28, 'SKU Милкпроджект'!$A$1:$B$50, 2, 0))</f>
        <v/>
      </c>
      <c r="C28" s="15" t="str">
        <f>IF(E28="","",VLOOKUP(E28, 'SKU Милкпроджект'!$A$1:$C$50, 3, 0))</f>
        <v/>
      </c>
      <c r="D28" s="15"/>
      <c r="E28" s="14"/>
      <c r="F28" s="16"/>
      <c r="G28" s="17" t="str">
        <f t="shared" ca="1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0</v>
      </c>
      <c r="N28" s="14"/>
      <c r="O28" s="19"/>
      <c r="P28" s="14"/>
      <c r="R28" s="20" t="str">
        <f t="shared" ca="1" si="6"/>
        <v/>
      </c>
      <c r="S28" s="21" t="str">
        <f t="shared" ca="1" si="7"/>
        <v/>
      </c>
    </row>
    <row r="29" spans="1:19" ht="14.55" customHeight="1" x14ac:dyDescent="0.3">
      <c r="A29" s="14"/>
      <c r="B29" s="15" t="str">
        <f>IF(E29="","",VLOOKUP(E29, 'SKU Милкпроджект'!$A$1:$B$50, 2, 0))</f>
        <v/>
      </c>
      <c r="C29" s="15" t="str">
        <f>IF(E29="","",VLOOKUP(E29, 'SKU Милкпроджект'!$A$1:$C$50, 3, 0))</f>
        <v/>
      </c>
      <c r="D29" s="15"/>
      <c r="E29" s="14"/>
      <c r="F29" s="16"/>
      <c r="G29" s="17" t="str">
        <f t="shared" ca="1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0</v>
      </c>
      <c r="N29" s="14"/>
      <c r="O29" s="19"/>
      <c r="P29" s="14"/>
      <c r="R29" s="20" t="str">
        <f t="shared" ca="1" si="6"/>
        <v/>
      </c>
      <c r="S29" s="21" t="str">
        <f t="shared" ca="1" si="7"/>
        <v/>
      </c>
    </row>
    <row r="30" spans="1:19" ht="14.55" customHeight="1" x14ac:dyDescent="0.3">
      <c r="A30" s="14"/>
      <c r="B30" s="15" t="str">
        <f>IF(E30="","",VLOOKUP(E30, 'SKU Милкпроджект'!$A$1:$B$50, 2, 0))</f>
        <v/>
      </c>
      <c r="C30" s="15" t="str">
        <f>IF(E30="","",VLOOKUP(E30, 'SKU Милкпроджект'!$A$1:$C$50, 3, 0))</f>
        <v/>
      </c>
      <c r="D30" s="15"/>
      <c r="E30" s="14"/>
      <c r="F30" s="16"/>
      <c r="G30" s="17" t="str">
        <f t="shared" ca="1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0</v>
      </c>
      <c r="N30" s="14"/>
      <c r="O30" s="19"/>
      <c r="P30" s="14"/>
      <c r="R30" s="20" t="str">
        <f t="shared" ca="1" si="6"/>
        <v/>
      </c>
      <c r="S30" s="21" t="str">
        <f t="shared" ca="1" si="7"/>
        <v/>
      </c>
    </row>
    <row r="31" spans="1:19" ht="14.55" customHeight="1" x14ac:dyDescent="0.3">
      <c r="A31" s="14"/>
      <c r="B31" s="15" t="str">
        <f>IF(E31="","",VLOOKUP(E31, 'SKU Милкпроджект'!$A$1:$B$50, 2, 0))</f>
        <v/>
      </c>
      <c r="C31" s="15" t="str">
        <f>IF(E31="","",VLOOKUP(E31, 'SKU Милкпроджект'!$A$1:$C$50, 3, 0))</f>
        <v/>
      </c>
      <c r="D31" s="15"/>
      <c r="E31" s="14"/>
      <c r="F31" s="16"/>
      <c r="G31" s="17" t="str">
        <f t="shared" ca="1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0</v>
      </c>
      <c r="N31" s="14"/>
      <c r="O31" s="19"/>
      <c r="P31" s="14"/>
      <c r="R31" s="20" t="str">
        <f t="shared" ca="1" si="6"/>
        <v/>
      </c>
      <c r="S31" s="21" t="str">
        <f t="shared" ca="1" si="7"/>
        <v/>
      </c>
    </row>
    <row r="32" spans="1:19" ht="14.55" customHeight="1" x14ac:dyDescent="0.3">
      <c r="A32" s="14"/>
      <c r="B32" s="15" t="str">
        <f>IF(E32="","",VLOOKUP(E32, 'SKU Милкпроджект'!$A$1:$B$50, 2, 0))</f>
        <v/>
      </c>
      <c r="C32" s="15" t="str">
        <f>IF(E32="","",VLOOKUP(E32, 'SKU Милкпроджект'!$A$1:$C$50, 3, 0))</f>
        <v/>
      </c>
      <c r="D32" s="15"/>
      <c r="E32" s="14"/>
      <c r="F32" s="16"/>
      <c r="G32" s="17" t="str">
        <f t="shared" ref="G32:G63" ca="1" si="8">IF(I32="","",(INDIRECT("M" &amp; ROW() - 1) - M32))</f>
        <v/>
      </c>
      <c r="H32" s="15" t="str">
        <f t="shared" ref="H32:H63" ca="1" si="9">IF(I32 = "-", INDIRECT("B" &amp; ROW() - 1),"")</f>
        <v/>
      </c>
      <c r="I32" s="14"/>
      <c r="J32" s="18">
        <f t="shared" ref="J32:J63" ca="1" si="10">IF(I32 = "-", -INDIRECT("B" &amp; ROW() - 1),F32)</f>
        <v>0</v>
      </c>
      <c r="K32" s="14">
        <f t="shared" ref="K32:K63" ca="1" si="11">IF(I32 = "-", SUM(INDIRECT(ADDRESS(2,COLUMN(J32)) &amp; ":" &amp; ADDRESS(ROW(),COLUMN(J32)))), 0)</f>
        <v>0</v>
      </c>
      <c r="L32" s="14">
        <f t="shared" ref="L32:L63" si="12">IF(I32="-",1,0)</f>
        <v>0</v>
      </c>
      <c r="M32" s="14">
        <f t="shared" ref="M32:M63" ca="1" si="13">IF(K32 = 0, INDIRECT("M" &amp; ROW() - 1), K32)</f>
        <v>0</v>
      </c>
      <c r="N32" s="14"/>
      <c r="O32" s="19"/>
      <c r="P32" s="14"/>
      <c r="R32" s="20" t="str">
        <f t="shared" ca="1" si="6"/>
        <v/>
      </c>
      <c r="S32" s="21" t="str">
        <f t="shared" ca="1" si="7"/>
        <v/>
      </c>
    </row>
    <row r="33" spans="1:19" ht="14.55" customHeight="1" x14ac:dyDescent="0.3">
      <c r="A33" s="14"/>
      <c r="B33" s="15" t="str">
        <f>IF(E33="","",VLOOKUP(E33, 'SKU Милкпроджект'!$A$1:$B$50, 2, 0))</f>
        <v/>
      </c>
      <c r="C33" s="15" t="str">
        <f>IF(E33="","",VLOOKUP(E33, 'SKU Милкпроджект'!$A$1:$C$50, 3, 0))</f>
        <v/>
      </c>
      <c r="D33" s="15"/>
      <c r="E33" s="14"/>
      <c r="F33" s="16"/>
      <c r="G33" s="17" t="str">
        <f t="shared" ca="1" si="8"/>
        <v/>
      </c>
      <c r="H33" s="15" t="str">
        <f t="shared" ca="1" si="9"/>
        <v/>
      </c>
      <c r="I33" s="14"/>
      <c r="J33" s="18">
        <f t="shared" ca="1" si="10"/>
        <v>0</v>
      </c>
      <c r="K33" s="14">
        <f t="shared" ca="1" si="11"/>
        <v>0</v>
      </c>
      <c r="L33" s="14">
        <f t="shared" si="12"/>
        <v>0</v>
      </c>
      <c r="M33" s="14">
        <f t="shared" ca="1" si="13"/>
        <v>0</v>
      </c>
      <c r="N33" s="14"/>
      <c r="O33" s="19"/>
      <c r="P33" s="14"/>
      <c r="R33" s="20" t="str">
        <f t="shared" ref="R33:R64" ca="1" si="14">IF(Q33 = "", "", Q33 / INDIRECT("D" &amp; ROW() - 1) )</f>
        <v/>
      </c>
      <c r="S33" s="21" t="str">
        <f t="shared" ca="1" si="7"/>
        <v/>
      </c>
    </row>
    <row r="34" spans="1:19" ht="14.55" customHeight="1" x14ac:dyDescent="0.3">
      <c r="A34" s="14"/>
      <c r="B34" s="15" t="str">
        <f>IF(E34="","",VLOOKUP(E34, 'SKU Милкпроджект'!$A$1:$B$50, 2, 0))</f>
        <v/>
      </c>
      <c r="C34" s="15" t="str">
        <f>IF(E34="","",VLOOKUP(E34, 'SKU Милкпроджект'!$A$1:$C$50, 3, 0))</f>
        <v/>
      </c>
      <c r="D34" s="15"/>
      <c r="E34" s="14"/>
      <c r="F34" s="16"/>
      <c r="G34" s="17" t="str">
        <f t="shared" ca="1" si="8"/>
        <v/>
      </c>
      <c r="H34" s="15" t="str">
        <f t="shared" ca="1" si="9"/>
        <v/>
      </c>
      <c r="I34" s="14"/>
      <c r="J34" s="18">
        <f t="shared" ca="1" si="10"/>
        <v>0</v>
      </c>
      <c r="K34" s="14">
        <f t="shared" ca="1" si="11"/>
        <v>0</v>
      </c>
      <c r="L34" s="14">
        <f t="shared" si="12"/>
        <v>0</v>
      </c>
      <c r="M34" s="14">
        <f t="shared" ca="1" si="13"/>
        <v>0</v>
      </c>
      <c r="N34" s="14"/>
      <c r="O34" s="19"/>
      <c r="P34" s="14"/>
      <c r="R34" s="20" t="str">
        <f t="shared" ca="1" si="14"/>
        <v/>
      </c>
      <c r="S34" s="21" t="str">
        <f t="shared" ca="1" si="7"/>
        <v/>
      </c>
    </row>
    <row r="35" spans="1:19" ht="14.55" customHeight="1" x14ac:dyDescent="0.3">
      <c r="A35" s="14"/>
      <c r="B35" s="15" t="str">
        <f>IF(E35="","",VLOOKUP(E35, 'SKU Милкпроджект'!$A$1:$B$50, 2, 0))</f>
        <v/>
      </c>
      <c r="C35" s="15" t="str">
        <f>IF(E35="","",VLOOKUP(E35, 'SKU Милкпроджект'!$A$1:$C$50, 3, 0))</f>
        <v/>
      </c>
      <c r="D35" s="15"/>
      <c r="E35" s="14"/>
      <c r="F35" s="16"/>
      <c r="G35" s="17" t="str">
        <f t="shared" ca="1" si="8"/>
        <v/>
      </c>
      <c r="H35" s="15" t="str">
        <f t="shared" ca="1" si="9"/>
        <v/>
      </c>
      <c r="I35" s="14"/>
      <c r="J35" s="18">
        <f t="shared" ca="1" si="10"/>
        <v>0</v>
      </c>
      <c r="K35" s="14">
        <f t="shared" ca="1" si="11"/>
        <v>0</v>
      </c>
      <c r="L35" s="14">
        <f t="shared" si="12"/>
        <v>0</v>
      </c>
      <c r="M35" s="14">
        <f t="shared" ca="1" si="13"/>
        <v>0</v>
      </c>
      <c r="N35" s="14"/>
      <c r="O35" s="19"/>
      <c r="P35" s="14"/>
      <c r="R35" s="20" t="str">
        <f t="shared" ca="1" si="14"/>
        <v/>
      </c>
      <c r="S35" s="21" t="str">
        <f t="shared" ca="1" si="7"/>
        <v/>
      </c>
    </row>
    <row r="36" spans="1:19" ht="14.55" customHeight="1" x14ac:dyDescent="0.3">
      <c r="A36" s="14"/>
      <c r="B36" s="15" t="str">
        <f>IF(E36="","",VLOOKUP(E36, 'SKU Милкпроджект'!$A$1:$B$50, 2, 0))</f>
        <v/>
      </c>
      <c r="C36" s="15" t="str">
        <f>IF(E36="","",VLOOKUP(E36, 'SKU Милкпроджект'!$A$1:$C$50, 3, 0))</f>
        <v/>
      </c>
      <c r="D36" s="15"/>
      <c r="E36" s="14"/>
      <c r="F36" s="16"/>
      <c r="G36" s="17" t="str">
        <f t="shared" ca="1" si="8"/>
        <v/>
      </c>
      <c r="H36" s="15" t="str">
        <f t="shared" ca="1" si="9"/>
        <v/>
      </c>
      <c r="I36" s="14"/>
      <c r="J36" s="18">
        <f t="shared" ca="1" si="10"/>
        <v>0</v>
      </c>
      <c r="K36" s="14">
        <f t="shared" ca="1" si="11"/>
        <v>0</v>
      </c>
      <c r="L36" s="14">
        <f t="shared" si="12"/>
        <v>0</v>
      </c>
      <c r="M36" s="14">
        <f t="shared" ca="1" si="13"/>
        <v>0</v>
      </c>
      <c r="N36" s="14"/>
      <c r="O36" s="19"/>
      <c r="P36" s="14"/>
      <c r="R36" s="20" t="str">
        <f t="shared" ca="1" si="14"/>
        <v/>
      </c>
      <c r="S36" s="21" t="str">
        <f t="shared" ca="1" si="7"/>
        <v/>
      </c>
    </row>
    <row r="37" spans="1:19" ht="14.55" customHeight="1" x14ac:dyDescent="0.3">
      <c r="A37" s="14"/>
      <c r="B37" s="15" t="str">
        <f>IF(E37="","",VLOOKUP(E37, 'SKU Милкпроджект'!$A$1:$B$50, 2, 0))</f>
        <v/>
      </c>
      <c r="C37" s="15" t="str">
        <f>IF(E37="","",VLOOKUP(E37, 'SKU Милкпроджект'!$A$1:$C$50, 3, 0))</f>
        <v/>
      </c>
      <c r="D37" s="15"/>
      <c r="E37" s="14"/>
      <c r="F37" s="16"/>
      <c r="G37" s="17" t="str">
        <f t="shared" ca="1" si="8"/>
        <v/>
      </c>
      <c r="H37" s="15" t="str">
        <f t="shared" ca="1" si="9"/>
        <v/>
      </c>
      <c r="I37" s="14"/>
      <c r="J37" s="18">
        <f t="shared" ca="1" si="10"/>
        <v>0</v>
      </c>
      <c r="K37" s="14">
        <f t="shared" ca="1" si="11"/>
        <v>0</v>
      </c>
      <c r="L37" s="14">
        <f t="shared" si="12"/>
        <v>0</v>
      </c>
      <c r="M37" s="14">
        <f t="shared" ca="1" si="13"/>
        <v>0</v>
      </c>
      <c r="N37" s="14"/>
      <c r="O37" s="19"/>
      <c r="P37" s="14"/>
      <c r="R37" s="20" t="str">
        <f t="shared" ca="1" si="14"/>
        <v/>
      </c>
      <c r="S37" s="21" t="str">
        <f t="shared" ca="1" si="7"/>
        <v/>
      </c>
    </row>
    <row r="38" spans="1:19" ht="14.55" customHeight="1" x14ac:dyDescent="0.3">
      <c r="A38" s="14"/>
      <c r="B38" s="15" t="str">
        <f>IF(E38="","",VLOOKUP(E38, 'SKU Милкпроджект'!$A$1:$B$50, 2, 0))</f>
        <v/>
      </c>
      <c r="C38" s="15" t="str">
        <f>IF(E38="","",VLOOKUP(E38, 'SKU Милкпроджект'!$A$1:$C$50, 3, 0))</f>
        <v/>
      </c>
      <c r="D38" s="15"/>
      <c r="E38" s="14"/>
      <c r="F38" s="16"/>
      <c r="G38" s="17" t="str">
        <f t="shared" ca="1" si="8"/>
        <v/>
      </c>
      <c r="H38" s="15" t="str">
        <f t="shared" ca="1" si="9"/>
        <v/>
      </c>
      <c r="I38" s="14"/>
      <c r="J38" s="18">
        <f t="shared" ca="1" si="10"/>
        <v>0</v>
      </c>
      <c r="K38" s="14">
        <f t="shared" ca="1" si="11"/>
        <v>0</v>
      </c>
      <c r="L38" s="14">
        <f t="shared" si="12"/>
        <v>0</v>
      </c>
      <c r="M38" s="14">
        <f t="shared" ca="1" si="13"/>
        <v>0</v>
      </c>
      <c r="N38" s="14"/>
      <c r="O38" s="19"/>
      <c r="P38" s="14"/>
      <c r="R38" s="20" t="str">
        <f t="shared" ca="1" si="14"/>
        <v/>
      </c>
      <c r="S38" s="21" t="str">
        <f t="shared" ca="1" si="7"/>
        <v/>
      </c>
    </row>
    <row r="39" spans="1:19" ht="14.55" customHeight="1" x14ac:dyDescent="0.3">
      <c r="A39" s="14"/>
      <c r="B39" s="15" t="str">
        <f>IF(E39="","",VLOOKUP(E39, 'SKU Милкпроджект'!$A$1:$B$50, 2, 0))</f>
        <v/>
      </c>
      <c r="C39" s="15" t="str">
        <f>IF(E39="","",VLOOKUP(E39, 'SKU Милкпроджект'!$A$1:$C$50, 3, 0))</f>
        <v/>
      </c>
      <c r="D39" s="15"/>
      <c r="E39" s="14"/>
      <c r="F39" s="16"/>
      <c r="G39" s="17" t="str">
        <f t="shared" ca="1" si="8"/>
        <v/>
      </c>
      <c r="H39" s="15" t="str">
        <f t="shared" ca="1" si="9"/>
        <v/>
      </c>
      <c r="I39" s="14"/>
      <c r="J39" s="18">
        <f t="shared" ca="1" si="10"/>
        <v>0</v>
      </c>
      <c r="K39" s="14">
        <f t="shared" ca="1" si="11"/>
        <v>0</v>
      </c>
      <c r="L39" s="14">
        <f t="shared" si="12"/>
        <v>0</v>
      </c>
      <c r="M39" s="14">
        <f t="shared" ca="1" si="13"/>
        <v>0</v>
      </c>
      <c r="N39" s="14"/>
      <c r="O39" s="19"/>
      <c r="P39" s="14"/>
      <c r="R39" s="20" t="str">
        <f t="shared" ca="1" si="14"/>
        <v/>
      </c>
      <c r="S39" s="21" t="str">
        <f t="shared" ca="1" si="7"/>
        <v/>
      </c>
    </row>
    <row r="40" spans="1:19" ht="14.55" customHeight="1" x14ac:dyDescent="0.3">
      <c r="A40" s="14"/>
      <c r="B40" s="15" t="str">
        <f>IF(E40="","",VLOOKUP(E40, 'SKU Милкпроджект'!$A$1:$B$50, 2, 0))</f>
        <v/>
      </c>
      <c r="C40" s="15" t="str">
        <f>IF(E40="","",VLOOKUP(E40, 'SKU Милкпроджект'!$A$1:$C$50, 3, 0))</f>
        <v/>
      </c>
      <c r="D40" s="15"/>
      <c r="E40" s="14"/>
      <c r="F40" s="16"/>
      <c r="G40" s="17" t="str">
        <f t="shared" ca="1" si="8"/>
        <v/>
      </c>
      <c r="H40" s="15" t="str">
        <f t="shared" ca="1" si="9"/>
        <v/>
      </c>
      <c r="I40" s="14"/>
      <c r="J40" s="18">
        <f t="shared" ca="1" si="10"/>
        <v>0</v>
      </c>
      <c r="K40" s="14">
        <f t="shared" ca="1" si="11"/>
        <v>0</v>
      </c>
      <c r="L40" s="14">
        <f t="shared" si="12"/>
        <v>0</v>
      </c>
      <c r="M40" s="14">
        <f t="shared" ca="1" si="13"/>
        <v>0</v>
      </c>
      <c r="N40" s="14"/>
      <c r="O40" s="19"/>
      <c r="P40" s="14"/>
      <c r="R40" s="20" t="str">
        <f t="shared" ca="1" si="14"/>
        <v/>
      </c>
      <c r="S40" s="21" t="str">
        <f t="shared" ca="1" si="7"/>
        <v/>
      </c>
    </row>
    <row r="41" spans="1:19" ht="14.55" customHeight="1" x14ac:dyDescent="0.3">
      <c r="A41" s="14"/>
      <c r="B41" s="15" t="str">
        <f>IF(E41="","",VLOOKUP(E41, 'SKU Милкпроджект'!$A$1:$B$50, 2, 0))</f>
        <v/>
      </c>
      <c r="C41" s="15" t="str">
        <f>IF(E41="","",VLOOKUP(E41, 'SKU Милкпроджект'!$A$1:$C$50, 3, 0))</f>
        <v/>
      </c>
      <c r="D41" s="15"/>
      <c r="E41" s="14"/>
      <c r="F41" s="16"/>
      <c r="G41" s="17" t="str">
        <f t="shared" ca="1" si="8"/>
        <v/>
      </c>
      <c r="H41" s="15" t="str">
        <f t="shared" ca="1" si="9"/>
        <v/>
      </c>
      <c r="I41" s="14"/>
      <c r="J41" s="18">
        <f t="shared" ca="1" si="10"/>
        <v>0</v>
      </c>
      <c r="K41" s="14">
        <f t="shared" ca="1" si="11"/>
        <v>0</v>
      </c>
      <c r="L41" s="14">
        <f t="shared" si="12"/>
        <v>0</v>
      </c>
      <c r="M41" s="14">
        <f t="shared" ca="1" si="13"/>
        <v>0</v>
      </c>
      <c r="N41" s="14"/>
      <c r="O41" s="19"/>
      <c r="P41" s="14"/>
      <c r="R41" s="20" t="str">
        <f t="shared" ca="1" si="14"/>
        <v/>
      </c>
      <c r="S41" s="21" t="str">
        <f t="shared" ca="1" si="7"/>
        <v/>
      </c>
    </row>
    <row r="42" spans="1:19" ht="14.55" customHeight="1" x14ac:dyDescent="0.3">
      <c r="A42" s="14"/>
      <c r="B42" s="15" t="str">
        <f>IF(E42="","",VLOOKUP(E42, 'SKU Милкпроджект'!$A$1:$B$50, 2, 0))</f>
        <v/>
      </c>
      <c r="C42" s="15" t="str">
        <f>IF(E42="","",VLOOKUP(E42, 'SKU Милкпроджект'!$A$1:$C$50, 3, 0))</f>
        <v/>
      </c>
      <c r="D42" s="15"/>
      <c r="E42" s="14"/>
      <c r="F42" s="16"/>
      <c r="G42" s="17" t="str">
        <f t="shared" ca="1" si="8"/>
        <v/>
      </c>
      <c r="H42" s="15" t="str">
        <f t="shared" ca="1" si="9"/>
        <v/>
      </c>
      <c r="I42" s="14"/>
      <c r="J42" s="18">
        <f t="shared" ca="1" si="10"/>
        <v>0</v>
      </c>
      <c r="K42" s="14">
        <f t="shared" ca="1" si="11"/>
        <v>0</v>
      </c>
      <c r="L42" s="14">
        <f t="shared" si="12"/>
        <v>0</v>
      </c>
      <c r="M42" s="14">
        <f t="shared" ca="1" si="13"/>
        <v>0</v>
      </c>
      <c r="N42" s="14"/>
      <c r="O42" s="19"/>
      <c r="P42" s="14"/>
      <c r="R42" s="20" t="str">
        <f t="shared" ca="1" si="14"/>
        <v/>
      </c>
      <c r="S42" s="21" t="str">
        <f t="shared" ca="1" si="7"/>
        <v/>
      </c>
    </row>
    <row r="43" spans="1:19" ht="14.55" customHeight="1" x14ac:dyDescent="0.3">
      <c r="A43" s="14"/>
      <c r="B43" s="15" t="str">
        <f>IF(E43="","",VLOOKUP(E43, 'SKU Милкпроджект'!$A$1:$B$50, 2, 0))</f>
        <v/>
      </c>
      <c r="C43" s="15" t="str">
        <f>IF(E43="","",VLOOKUP(E43, 'SKU Милкпроджект'!$A$1:$C$50, 3, 0))</f>
        <v/>
      </c>
      <c r="D43" s="15"/>
      <c r="E43" s="14"/>
      <c r="F43" s="16"/>
      <c r="G43" s="17" t="str">
        <f t="shared" ca="1" si="8"/>
        <v/>
      </c>
      <c r="H43" s="15" t="str">
        <f t="shared" ca="1" si="9"/>
        <v/>
      </c>
      <c r="I43" s="14"/>
      <c r="J43" s="18">
        <f t="shared" ca="1" si="10"/>
        <v>0</v>
      </c>
      <c r="K43" s="14">
        <f t="shared" ca="1" si="11"/>
        <v>0</v>
      </c>
      <c r="L43" s="14">
        <f t="shared" si="12"/>
        <v>0</v>
      </c>
      <c r="M43" s="14">
        <f t="shared" ca="1" si="13"/>
        <v>0</v>
      </c>
      <c r="N43" s="14"/>
      <c r="O43" s="19"/>
      <c r="P43" s="14"/>
      <c r="R43" s="20" t="str">
        <f t="shared" ca="1" si="14"/>
        <v/>
      </c>
      <c r="S43" s="21" t="str">
        <f t="shared" ca="1" si="7"/>
        <v/>
      </c>
    </row>
    <row r="44" spans="1:19" ht="14.55" customHeight="1" x14ac:dyDescent="0.3">
      <c r="A44" s="14"/>
      <c r="B44" s="15" t="str">
        <f>IF(E44="","",VLOOKUP(E44, 'SKU Милкпроджект'!$A$1:$B$50, 2, 0))</f>
        <v/>
      </c>
      <c r="C44" s="15" t="str">
        <f>IF(E44="","",VLOOKUP(E44, 'SKU Милкпроджект'!$A$1:$C$50, 3, 0))</f>
        <v/>
      </c>
      <c r="D44" s="15"/>
      <c r="E44" s="14"/>
      <c r="F44" s="16"/>
      <c r="G44" s="17" t="str">
        <f t="shared" ca="1" si="8"/>
        <v/>
      </c>
      <c r="H44" s="15" t="str">
        <f t="shared" ca="1" si="9"/>
        <v/>
      </c>
      <c r="I44" s="14"/>
      <c r="J44" s="18">
        <f t="shared" ca="1" si="10"/>
        <v>0</v>
      </c>
      <c r="K44" s="14">
        <f t="shared" ca="1" si="11"/>
        <v>0</v>
      </c>
      <c r="L44" s="14">
        <f t="shared" si="12"/>
        <v>0</v>
      </c>
      <c r="M44" s="14">
        <f t="shared" ca="1" si="13"/>
        <v>0</v>
      </c>
      <c r="N44" s="14"/>
      <c r="O44" s="19"/>
      <c r="P44" s="14"/>
      <c r="R44" s="20" t="str">
        <f t="shared" ca="1" si="14"/>
        <v/>
      </c>
      <c r="S44" s="21" t="str">
        <f t="shared" ca="1" si="7"/>
        <v/>
      </c>
    </row>
    <row r="45" spans="1:19" ht="14.55" customHeight="1" x14ac:dyDescent="0.3">
      <c r="A45" s="14"/>
      <c r="B45" s="15" t="str">
        <f>IF(E45="","",VLOOKUP(E45, 'SKU Милкпроджект'!$A$1:$B$50, 2, 0))</f>
        <v/>
      </c>
      <c r="C45" s="15" t="str">
        <f>IF(E45="","",VLOOKUP(E45, 'SKU Милкпроджект'!$A$1:$C$50, 3, 0))</f>
        <v/>
      </c>
      <c r="D45" s="15"/>
      <c r="E45" s="14"/>
      <c r="F45" s="16"/>
      <c r="G45" s="17" t="str">
        <f t="shared" ca="1" si="8"/>
        <v/>
      </c>
      <c r="H45" s="15" t="str">
        <f t="shared" ca="1" si="9"/>
        <v/>
      </c>
      <c r="I45" s="14"/>
      <c r="J45" s="18">
        <f t="shared" ca="1" si="10"/>
        <v>0</v>
      </c>
      <c r="K45" s="14">
        <f t="shared" ca="1" si="11"/>
        <v>0</v>
      </c>
      <c r="L45" s="14">
        <f t="shared" si="12"/>
        <v>0</v>
      </c>
      <c r="M45" s="14">
        <f t="shared" ca="1" si="13"/>
        <v>0</v>
      </c>
      <c r="N45" s="14"/>
      <c r="O45" s="19"/>
      <c r="P45" s="14"/>
      <c r="R45" s="20" t="str">
        <f t="shared" ca="1" si="14"/>
        <v/>
      </c>
      <c r="S45" s="21" t="str">
        <f t="shared" ca="1" si="7"/>
        <v/>
      </c>
    </row>
    <row r="46" spans="1:19" ht="14.55" customHeight="1" x14ac:dyDescent="0.3">
      <c r="A46" s="14"/>
      <c r="B46" s="15" t="str">
        <f>IF(E46="","",VLOOKUP(E46, 'SKU Милкпроджект'!$A$1:$B$50, 2, 0))</f>
        <v/>
      </c>
      <c r="C46" s="15" t="str">
        <f>IF(E46="","",VLOOKUP(E46, 'SKU Милкпроджект'!$A$1:$C$50, 3, 0))</f>
        <v/>
      </c>
      <c r="D46" s="15"/>
      <c r="E46" s="14"/>
      <c r="F46" s="16"/>
      <c r="G46" s="17" t="str">
        <f t="shared" ca="1" si="8"/>
        <v/>
      </c>
      <c r="H46" s="15" t="str">
        <f t="shared" ca="1" si="9"/>
        <v/>
      </c>
      <c r="I46" s="14"/>
      <c r="J46" s="18">
        <f t="shared" ca="1" si="10"/>
        <v>0</v>
      </c>
      <c r="K46" s="14">
        <f t="shared" ca="1" si="11"/>
        <v>0</v>
      </c>
      <c r="L46" s="14">
        <f t="shared" si="12"/>
        <v>0</v>
      </c>
      <c r="M46" s="14">
        <f t="shared" ca="1" si="13"/>
        <v>0</v>
      </c>
      <c r="N46" s="14"/>
      <c r="O46" s="19"/>
      <c r="P46" s="14"/>
      <c r="R46" s="20" t="str">
        <f t="shared" ca="1" si="14"/>
        <v/>
      </c>
      <c r="S46" s="21" t="str">
        <f t="shared" ca="1" si="7"/>
        <v/>
      </c>
    </row>
    <row r="47" spans="1:19" ht="14.55" customHeight="1" x14ac:dyDescent="0.3">
      <c r="A47" s="14"/>
      <c r="B47" s="15" t="str">
        <f>IF(E47="","",VLOOKUP(E47, 'SKU Милкпроджект'!$A$1:$B$50, 2, 0))</f>
        <v/>
      </c>
      <c r="C47" s="15" t="str">
        <f>IF(E47="","",VLOOKUP(E47, 'SKU Милкпроджект'!$A$1:$C$50, 3, 0))</f>
        <v/>
      </c>
      <c r="D47" s="15"/>
      <c r="E47" s="14"/>
      <c r="F47" s="16"/>
      <c r="G47" s="17" t="str">
        <f t="shared" ca="1" si="8"/>
        <v/>
      </c>
      <c r="H47" s="15" t="str">
        <f t="shared" ca="1" si="9"/>
        <v/>
      </c>
      <c r="I47" s="14"/>
      <c r="J47" s="18">
        <f t="shared" ca="1" si="10"/>
        <v>0</v>
      </c>
      <c r="K47" s="14">
        <f t="shared" ca="1" si="11"/>
        <v>0</v>
      </c>
      <c r="L47" s="14">
        <f t="shared" si="12"/>
        <v>0</v>
      </c>
      <c r="M47" s="14">
        <f t="shared" ca="1" si="13"/>
        <v>0</v>
      </c>
      <c r="N47" s="14"/>
      <c r="O47" s="19"/>
      <c r="P47" s="14"/>
      <c r="R47" s="20" t="str">
        <f t="shared" ca="1" si="14"/>
        <v/>
      </c>
      <c r="S47" s="21" t="str">
        <f t="shared" ca="1" si="7"/>
        <v/>
      </c>
    </row>
    <row r="48" spans="1:19" ht="14.55" customHeight="1" x14ac:dyDescent="0.3">
      <c r="A48" s="14"/>
      <c r="B48" s="15" t="str">
        <f>IF(E48="","",VLOOKUP(E48, 'SKU Милкпроджект'!$A$1:$B$50, 2, 0))</f>
        <v/>
      </c>
      <c r="C48" s="15" t="str">
        <f>IF(E48="","",VLOOKUP(E48, 'SKU Милкпроджект'!$A$1:$C$50, 3, 0))</f>
        <v/>
      </c>
      <c r="D48" s="15"/>
      <c r="E48" s="14"/>
      <c r="F48" s="16"/>
      <c r="G48" s="17" t="str">
        <f t="shared" ca="1" si="8"/>
        <v/>
      </c>
      <c r="H48" s="15" t="str">
        <f t="shared" ca="1" si="9"/>
        <v/>
      </c>
      <c r="I48" s="14"/>
      <c r="J48" s="18">
        <f t="shared" ca="1" si="10"/>
        <v>0</v>
      </c>
      <c r="K48" s="14">
        <f t="shared" ca="1" si="11"/>
        <v>0</v>
      </c>
      <c r="L48" s="14">
        <f t="shared" si="12"/>
        <v>0</v>
      </c>
      <c r="M48" s="14">
        <f t="shared" ca="1" si="13"/>
        <v>0</v>
      </c>
      <c r="N48" s="14"/>
      <c r="O48" s="19"/>
      <c r="P48" s="14"/>
      <c r="R48" s="20" t="str">
        <f t="shared" ca="1" si="14"/>
        <v/>
      </c>
      <c r="S48" s="21" t="str">
        <f t="shared" ca="1" si="7"/>
        <v/>
      </c>
    </row>
    <row r="49" spans="1:19" ht="14.55" customHeight="1" x14ac:dyDescent="0.3">
      <c r="A49" s="14"/>
      <c r="B49" s="15" t="str">
        <f>IF(E49="","",VLOOKUP(E49, 'SKU Милкпроджект'!$A$1:$B$50, 2, 0))</f>
        <v/>
      </c>
      <c r="C49" s="15" t="str">
        <f>IF(E49="","",VLOOKUP(E49, 'SKU Милкпроджект'!$A$1:$C$50, 3, 0))</f>
        <v/>
      </c>
      <c r="D49" s="15"/>
      <c r="E49" s="14"/>
      <c r="F49" s="16"/>
      <c r="G49" s="17" t="str">
        <f t="shared" ca="1" si="8"/>
        <v/>
      </c>
      <c r="H49" s="15" t="str">
        <f t="shared" ca="1" si="9"/>
        <v/>
      </c>
      <c r="I49" s="14"/>
      <c r="J49" s="18">
        <f t="shared" ca="1" si="10"/>
        <v>0</v>
      </c>
      <c r="K49" s="14">
        <f t="shared" ca="1" si="11"/>
        <v>0</v>
      </c>
      <c r="L49" s="14">
        <f t="shared" si="12"/>
        <v>0</v>
      </c>
      <c r="M49" s="14">
        <f t="shared" ca="1" si="13"/>
        <v>0</v>
      </c>
      <c r="N49" s="14"/>
      <c r="O49" s="19"/>
      <c r="P49" s="14"/>
      <c r="R49" s="20" t="str">
        <f t="shared" ca="1" si="14"/>
        <v/>
      </c>
      <c r="S49" s="21" t="str">
        <f t="shared" ca="1" si="7"/>
        <v/>
      </c>
    </row>
    <row r="50" spans="1:19" ht="14.55" customHeight="1" x14ac:dyDescent="0.3">
      <c r="A50" s="14"/>
      <c r="B50" s="15" t="str">
        <f>IF(E50="","",VLOOKUP(E50, 'SKU Милкпроджект'!$A$1:$B$50, 2, 0))</f>
        <v/>
      </c>
      <c r="C50" s="15" t="str">
        <f>IF(E50="","",VLOOKUP(E50, 'SKU Милкпроджект'!$A$1:$C$50, 3, 0))</f>
        <v/>
      </c>
      <c r="D50" s="15"/>
      <c r="E50" s="14"/>
      <c r="F50" s="16"/>
      <c r="G50" s="17" t="str">
        <f t="shared" ca="1" si="8"/>
        <v/>
      </c>
      <c r="H50" s="15" t="str">
        <f t="shared" ca="1" si="9"/>
        <v/>
      </c>
      <c r="I50" s="14"/>
      <c r="J50" s="18">
        <f t="shared" ca="1" si="10"/>
        <v>0</v>
      </c>
      <c r="K50" s="14">
        <f t="shared" ca="1" si="11"/>
        <v>0</v>
      </c>
      <c r="L50" s="14">
        <f t="shared" si="12"/>
        <v>0</v>
      </c>
      <c r="M50" s="14">
        <f t="shared" ca="1" si="13"/>
        <v>0</v>
      </c>
      <c r="N50" s="14"/>
      <c r="O50" s="19"/>
      <c r="P50" s="14"/>
      <c r="R50" s="20" t="str">
        <f t="shared" ca="1" si="14"/>
        <v/>
      </c>
      <c r="S50" s="21" t="str">
        <f t="shared" ca="1" si="7"/>
        <v/>
      </c>
    </row>
    <row r="51" spans="1:19" ht="14.55" customHeight="1" x14ac:dyDescent="0.3">
      <c r="A51" s="14"/>
      <c r="B51" s="15" t="str">
        <f>IF(E51="","",VLOOKUP(E51, 'SKU Милкпроджект'!$A$1:$B$50, 2, 0))</f>
        <v/>
      </c>
      <c r="C51" s="15" t="str">
        <f>IF(E51="","",VLOOKUP(E51, 'SKU Милкпроджект'!$A$1:$C$50, 3, 0))</f>
        <v/>
      </c>
      <c r="D51" s="15"/>
      <c r="E51" s="14"/>
      <c r="F51" s="16"/>
      <c r="G51" s="17" t="str">
        <f t="shared" ca="1" si="8"/>
        <v/>
      </c>
      <c r="H51" s="15" t="str">
        <f t="shared" ca="1" si="9"/>
        <v/>
      </c>
      <c r="I51" s="14"/>
      <c r="J51" s="18">
        <f t="shared" ca="1" si="10"/>
        <v>0</v>
      </c>
      <c r="K51" s="14">
        <f t="shared" ca="1" si="11"/>
        <v>0</v>
      </c>
      <c r="L51" s="14">
        <f t="shared" si="12"/>
        <v>0</v>
      </c>
      <c r="M51" s="14">
        <f t="shared" ca="1" si="13"/>
        <v>0</v>
      </c>
      <c r="N51" s="14"/>
      <c r="O51" s="19"/>
      <c r="P51" s="14"/>
      <c r="R51" s="20" t="str">
        <f t="shared" ca="1" si="14"/>
        <v/>
      </c>
      <c r="S51" s="21" t="str">
        <f t="shared" ca="1" si="7"/>
        <v/>
      </c>
    </row>
    <row r="52" spans="1:19" ht="14.55" customHeight="1" x14ac:dyDescent="0.3">
      <c r="A52" s="14"/>
      <c r="B52" s="15" t="str">
        <f>IF(E52="","",VLOOKUP(E52, 'SKU Милкпроджект'!$A$1:$B$50, 2, 0))</f>
        <v/>
      </c>
      <c r="C52" s="15" t="str">
        <f>IF(E52="","",VLOOKUP(E52, 'SKU Милкпроджект'!$A$1:$C$50, 3, 0))</f>
        <v/>
      </c>
      <c r="D52" s="15"/>
      <c r="E52" s="14"/>
      <c r="F52" s="16"/>
      <c r="G52" s="17" t="str">
        <f t="shared" ca="1" si="8"/>
        <v/>
      </c>
      <c r="H52" s="15" t="str">
        <f t="shared" ca="1" si="9"/>
        <v/>
      </c>
      <c r="I52" s="14"/>
      <c r="J52" s="18">
        <f t="shared" ca="1" si="10"/>
        <v>0</v>
      </c>
      <c r="K52" s="14">
        <f t="shared" ca="1" si="11"/>
        <v>0</v>
      </c>
      <c r="L52" s="14">
        <f t="shared" si="12"/>
        <v>0</v>
      </c>
      <c r="M52" s="14">
        <f t="shared" ca="1" si="13"/>
        <v>0</v>
      </c>
      <c r="N52" s="14"/>
      <c r="O52" s="19"/>
      <c r="P52" s="14"/>
      <c r="R52" s="20" t="str">
        <f t="shared" ca="1" si="14"/>
        <v/>
      </c>
      <c r="S52" s="21" t="str">
        <f t="shared" ca="1" si="7"/>
        <v/>
      </c>
    </row>
    <row r="53" spans="1:19" ht="14.55" customHeight="1" x14ac:dyDescent="0.3">
      <c r="A53" s="14"/>
      <c r="B53" s="15" t="str">
        <f>IF(E53="","",VLOOKUP(E53, 'SKU Милкпроджект'!$A$1:$B$50, 2, 0))</f>
        <v/>
      </c>
      <c r="C53" s="15" t="str">
        <f>IF(E53="","",VLOOKUP(E53, 'SKU Милкпроджект'!$A$1:$C$50, 3, 0))</f>
        <v/>
      </c>
      <c r="D53" s="15"/>
      <c r="E53" s="14"/>
      <c r="F53" s="16"/>
      <c r="G53" s="17" t="str">
        <f t="shared" ca="1" si="8"/>
        <v/>
      </c>
      <c r="H53" s="15" t="str">
        <f t="shared" ca="1" si="9"/>
        <v/>
      </c>
      <c r="I53" s="14"/>
      <c r="J53" s="18">
        <f t="shared" ca="1" si="10"/>
        <v>0</v>
      </c>
      <c r="K53" s="14">
        <f t="shared" ca="1" si="11"/>
        <v>0</v>
      </c>
      <c r="L53" s="14">
        <f t="shared" si="12"/>
        <v>0</v>
      </c>
      <c r="M53" s="14">
        <f t="shared" ca="1" si="13"/>
        <v>0</v>
      </c>
      <c r="N53" s="14"/>
      <c r="O53" s="19"/>
      <c r="P53" s="14"/>
      <c r="R53" s="20" t="str">
        <f t="shared" ca="1" si="14"/>
        <v/>
      </c>
      <c r="S53" s="21" t="str">
        <f t="shared" ca="1" si="7"/>
        <v/>
      </c>
    </row>
    <row r="54" spans="1:19" ht="14.55" customHeight="1" x14ac:dyDescent="0.3">
      <c r="A54" s="14"/>
      <c r="B54" s="15" t="str">
        <f>IF(E54="","",VLOOKUP(E54, 'SKU Милкпроджект'!$A$1:$B$50, 2, 0))</f>
        <v/>
      </c>
      <c r="C54" s="15" t="str">
        <f>IF(E54="","",VLOOKUP(E54, 'SKU Милкпроджект'!$A$1:$C$50, 3, 0))</f>
        <v/>
      </c>
      <c r="D54" s="15"/>
      <c r="E54" s="14"/>
      <c r="F54" s="16"/>
      <c r="G54" s="17" t="str">
        <f t="shared" ca="1" si="8"/>
        <v/>
      </c>
      <c r="H54" s="15" t="str">
        <f t="shared" ca="1" si="9"/>
        <v/>
      </c>
      <c r="I54" s="14"/>
      <c r="J54" s="18">
        <f t="shared" ca="1" si="10"/>
        <v>0</v>
      </c>
      <c r="K54" s="14">
        <f t="shared" ca="1" si="11"/>
        <v>0</v>
      </c>
      <c r="L54" s="14">
        <f t="shared" si="12"/>
        <v>0</v>
      </c>
      <c r="M54" s="14">
        <f t="shared" ca="1" si="13"/>
        <v>0</v>
      </c>
      <c r="N54" s="14"/>
      <c r="O54" s="19"/>
      <c r="P54" s="14"/>
      <c r="R54" s="20" t="str">
        <f t="shared" ca="1" si="14"/>
        <v/>
      </c>
      <c r="S54" s="21" t="str">
        <f t="shared" ca="1" si="7"/>
        <v/>
      </c>
    </row>
    <row r="55" spans="1:19" ht="14.55" customHeight="1" x14ac:dyDescent="0.3">
      <c r="A55" s="14"/>
      <c r="B55" s="15" t="str">
        <f>IF(E55="","",VLOOKUP(E55, 'SKU Милкпроджект'!$A$1:$B$50, 2, 0))</f>
        <v/>
      </c>
      <c r="C55" s="15" t="str">
        <f>IF(E55="","",VLOOKUP(E55, 'SKU Милкпроджект'!$A$1:$C$50, 3, 0))</f>
        <v/>
      </c>
      <c r="D55" s="15"/>
      <c r="E55" s="14"/>
      <c r="F55" s="16"/>
      <c r="G55" s="17" t="str">
        <f t="shared" ca="1" si="8"/>
        <v/>
      </c>
      <c r="H55" s="15" t="str">
        <f t="shared" ca="1" si="9"/>
        <v/>
      </c>
      <c r="I55" s="14"/>
      <c r="J55" s="18">
        <f t="shared" ca="1" si="10"/>
        <v>0</v>
      </c>
      <c r="K55" s="14">
        <f t="shared" ca="1" si="11"/>
        <v>0</v>
      </c>
      <c r="L55" s="14">
        <f t="shared" si="12"/>
        <v>0</v>
      </c>
      <c r="M55" s="14">
        <f t="shared" ca="1" si="13"/>
        <v>0</v>
      </c>
      <c r="N55" s="14"/>
      <c r="O55" s="19"/>
      <c r="P55" s="14"/>
      <c r="R55" s="20" t="str">
        <f t="shared" ca="1" si="14"/>
        <v/>
      </c>
      <c r="S55" s="21" t="str">
        <f t="shared" ca="1" si="7"/>
        <v/>
      </c>
    </row>
    <row r="56" spans="1:19" ht="14.55" customHeight="1" x14ac:dyDescent="0.3">
      <c r="A56" s="14"/>
      <c r="B56" s="15" t="str">
        <f>IF(E56="","",VLOOKUP(E56, 'SKU Милкпроджект'!$A$1:$B$50, 2, 0))</f>
        <v/>
      </c>
      <c r="C56" s="15" t="str">
        <f>IF(E56="","",VLOOKUP(E56, 'SKU Милкпроджект'!$A$1:$C$50, 3, 0))</f>
        <v/>
      </c>
      <c r="D56" s="15"/>
      <c r="E56" s="14"/>
      <c r="F56" s="16"/>
      <c r="G56" s="17" t="str">
        <f t="shared" ca="1" si="8"/>
        <v/>
      </c>
      <c r="H56" s="15" t="str">
        <f t="shared" ca="1" si="9"/>
        <v/>
      </c>
      <c r="I56" s="14"/>
      <c r="J56" s="18">
        <f t="shared" ca="1" si="10"/>
        <v>0</v>
      </c>
      <c r="K56" s="14">
        <f t="shared" ca="1" si="11"/>
        <v>0</v>
      </c>
      <c r="L56" s="14">
        <f t="shared" si="12"/>
        <v>0</v>
      </c>
      <c r="M56" s="14">
        <f t="shared" ca="1" si="13"/>
        <v>0</v>
      </c>
      <c r="N56" s="14"/>
      <c r="O56" s="19"/>
      <c r="P56" s="14"/>
      <c r="R56" s="20" t="str">
        <f t="shared" ca="1" si="14"/>
        <v/>
      </c>
      <c r="S56" s="21" t="str">
        <f t="shared" ca="1" si="7"/>
        <v/>
      </c>
    </row>
    <row r="57" spans="1:19" ht="14.55" customHeight="1" x14ac:dyDescent="0.3">
      <c r="A57" s="14"/>
      <c r="B57" s="15" t="str">
        <f>IF(E57="","",VLOOKUP(E57, 'SKU Милкпроджект'!$A$1:$B$50, 2, 0))</f>
        <v/>
      </c>
      <c r="C57" s="15" t="str">
        <f>IF(E57="","",VLOOKUP(E57, 'SKU Милкпроджект'!$A$1:$C$50, 3, 0))</f>
        <v/>
      </c>
      <c r="D57" s="15"/>
      <c r="E57" s="14"/>
      <c r="F57" s="16"/>
      <c r="G57" s="17" t="str">
        <f t="shared" ca="1" si="8"/>
        <v/>
      </c>
      <c r="H57" s="15" t="str">
        <f t="shared" ca="1" si="9"/>
        <v/>
      </c>
      <c r="I57" s="14"/>
      <c r="J57" s="18">
        <f t="shared" ca="1" si="10"/>
        <v>0</v>
      </c>
      <c r="K57" s="14">
        <f t="shared" ca="1" si="11"/>
        <v>0</v>
      </c>
      <c r="L57" s="14">
        <f t="shared" si="12"/>
        <v>0</v>
      </c>
      <c r="M57" s="14">
        <f t="shared" ca="1" si="13"/>
        <v>0</v>
      </c>
      <c r="N57" s="14"/>
      <c r="O57" s="19"/>
      <c r="P57" s="14"/>
      <c r="R57" s="20" t="str">
        <f t="shared" ca="1" si="14"/>
        <v/>
      </c>
      <c r="S57" s="21" t="str">
        <f t="shared" ca="1" si="7"/>
        <v/>
      </c>
    </row>
    <row r="58" spans="1:19" ht="14.55" customHeight="1" x14ac:dyDescent="0.3">
      <c r="A58" s="14"/>
      <c r="B58" s="15" t="str">
        <f>IF(E58="","",VLOOKUP(E58, 'SKU Милкпроджект'!$A$1:$B$50, 2, 0))</f>
        <v/>
      </c>
      <c r="C58" s="15" t="str">
        <f>IF(E58="","",VLOOKUP(E58, 'SKU Милкпроджект'!$A$1:$C$50, 3, 0))</f>
        <v/>
      </c>
      <c r="D58" s="15"/>
      <c r="E58" s="14"/>
      <c r="F58" s="16"/>
      <c r="G58" s="17" t="str">
        <f t="shared" ca="1" si="8"/>
        <v/>
      </c>
      <c r="H58" s="15" t="str">
        <f t="shared" ca="1" si="9"/>
        <v/>
      </c>
      <c r="I58" s="14"/>
      <c r="J58" s="18">
        <f t="shared" ca="1" si="10"/>
        <v>0</v>
      </c>
      <c r="K58" s="14">
        <f t="shared" ca="1" si="11"/>
        <v>0</v>
      </c>
      <c r="L58" s="14">
        <f t="shared" si="12"/>
        <v>0</v>
      </c>
      <c r="M58" s="14">
        <f t="shared" ca="1" si="13"/>
        <v>0</v>
      </c>
      <c r="N58" s="14"/>
      <c r="O58" s="19"/>
      <c r="P58" s="14"/>
      <c r="R58" s="20" t="str">
        <f t="shared" ca="1" si="14"/>
        <v/>
      </c>
      <c r="S58" s="21" t="str">
        <f t="shared" ca="1" si="7"/>
        <v/>
      </c>
    </row>
    <row r="59" spans="1:19" ht="14.55" customHeight="1" x14ac:dyDescent="0.3">
      <c r="A59" s="14"/>
      <c r="B59" s="15" t="str">
        <f>IF(E59="","",VLOOKUP(E59, 'SKU Милкпроджект'!$A$1:$B$50, 2, 0))</f>
        <v/>
      </c>
      <c r="C59" s="15" t="str">
        <f>IF(E59="","",VLOOKUP(E59, 'SKU Милкпроджект'!$A$1:$C$50, 3, 0))</f>
        <v/>
      </c>
      <c r="D59" s="15"/>
      <c r="E59" s="14"/>
      <c r="F59" s="16"/>
      <c r="G59" s="17" t="str">
        <f t="shared" ca="1" si="8"/>
        <v/>
      </c>
      <c r="H59" s="15" t="str">
        <f t="shared" ca="1" si="9"/>
        <v/>
      </c>
      <c r="I59" s="14"/>
      <c r="J59" s="18">
        <f t="shared" ca="1" si="10"/>
        <v>0</v>
      </c>
      <c r="K59" s="14">
        <f t="shared" ca="1" si="11"/>
        <v>0</v>
      </c>
      <c r="L59" s="14">
        <f t="shared" si="12"/>
        <v>0</v>
      </c>
      <c r="M59" s="14">
        <f t="shared" ca="1" si="13"/>
        <v>0</v>
      </c>
      <c r="N59" s="14"/>
      <c r="O59" s="19"/>
      <c r="P59" s="14"/>
      <c r="R59" s="20" t="str">
        <f t="shared" ca="1" si="14"/>
        <v/>
      </c>
      <c r="S59" s="21" t="str">
        <f t="shared" ca="1" si="7"/>
        <v/>
      </c>
    </row>
    <row r="60" spans="1:19" ht="14.55" customHeight="1" x14ac:dyDescent="0.3">
      <c r="A60" s="14"/>
      <c r="B60" s="15" t="str">
        <f>IF(E60="","",VLOOKUP(E60, 'SKU Милкпроджект'!$A$1:$B$50, 2, 0))</f>
        <v/>
      </c>
      <c r="C60" s="15" t="str">
        <f>IF(E60="","",VLOOKUP(E60, 'SKU Милкпроджект'!$A$1:$C$50, 3, 0))</f>
        <v/>
      </c>
      <c r="D60" s="15"/>
      <c r="E60" s="14"/>
      <c r="F60" s="16"/>
      <c r="G60" s="17" t="str">
        <f t="shared" ca="1" si="8"/>
        <v/>
      </c>
      <c r="H60" s="15" t="str">
        <f t="shared" ca="1" si="9"/>
        <v/>
      </c>
      <c r="I60" s="14"/>
      <c r="J60" s="18">
        <f t="shared" ca="1" si="10"/>
        <v>0</v>
      </c>
      <c r="K60" s="14">
        <f t="shared" ca="1" si="11"/>
        <v>0</v>
      </c>
      <c r="L60" s="14">
        <f t="shared" si="12"/>
        <v>0</v>
      </c>
      <c r="M60" s="14">
        <f t="shared" ca="1" si="13"/>
        <v>0</v>
      </c>
      <c r="N60" s="14"/>
      <c r="O60" s="19"/>
      <c r="P60" s="14"/>
      <c r="R60" s="20" t="str">
        <f t="shared" ca="1" si="14"/>
        <v/>
      </c>
      <c r="S60" s="21" t="str">
        <f t="shared" ca="1" si="7"/>
        <v/>
      </c>
    </row>
    <row r="61" spans="1:19" ht="14.55" customHeight="1" x14ac:dyDescent="0.3">
      <c r="A61" s="14"/>
      <c r="B61" s="15" t="str">
        <f>IF(E61="","",VLOOKUP(E61, 'SKU Милкпроджект'!$A$1:$B$50, 2, 0))</f>
        <v/>
      </c>
      <c r="C61" s="15" t="str">
        <f>IF(E61="","",VLOOKUP(E61, 'SKU Милкпроджект'!$A$1:$C$50, 3, 0))</f>
        <v/>
      </c>
      <c r="D61" s="15"/>
      <c r="E61" s="14"/>
      <c r="F61" s="16"/>
      <c r="G61" s="17" t="str">
        <f t="shared" ca="1" si="8"/>
        <v/>
      </c>
      <c r="H61" s="15" t="str">
        <f t="shared" ca="1" si="9"/>
        <v/>
      </c>
      <c r="I61" s="14"/>
      <c r="J61" s="18">
        <f t="shared" ca="1" si="10"/>
        <v>0</v>
      </c>
      <c r="K61" s="14">
        <f t="shared" ca="1" si="11"/>
        <v>0</v>
      </c>
      <c r="L61" s="14">
        <f t="shared" si="12"/>
        <v>0</v>
      </c>
      <c r="M61" s="14">
        <f t="shared" ca="1" si="13"/>
        <v>0</v>
      </c>
      <c r="N61" s="14"/>
      <c r="O61" s="19"/>
      <c r="P61" s="14"/>
      <c r="R61" s="20" t="str">
        <f t="shared" ca="1" si="14"/>
        <v/>
      </c>
      <c r="S61" s="21" t="str">
        <f t="shared" ca="1" si="7"/>
        <v/>
      </c>
    </row>
    <row r="62" spans="1:19" ht="14.55" customHeight="1" x14ac:dyDescent="0.3">
      <c r="A62" s="14"/>
      <c r="B62" s="15" t="str">
        <f>IF(E62="","",VLOOKUP(E62, 'SKU Милкпроджект'!$A$1:$B$50, 2, 0))</f>
        <v/>
      </c>
      <c r="C62" s="15" t="str">
        <f>IF(E62="","",VLOOKUP(E62, 'SKU Милкпроджект'!$A$1:$C$50, 3, 0))</f>
        <v/>
      </c>
      <c r="D62" s="15"/>
      <c r="E62" s="14"/>
      <c r="F62" s="16"/>
      <c r="G62" s="17" t="str">
        <f t="shared" ca="1" si="8"/>
        <v/>
      </c>
      <c r="H62" s="15" t="str">
        <f t="shared" ca="1" si="9"/>
        <v/>
      </c>
      <c r="I62" s="14"/>
      <c r="J62" s="18">
        <f t="shared" ca="1" si="10"/>
        <v>0</v>
      </c>
      <c r="K62" s="14">
        <f t="shared" ca="1" si="11"/>
        <v>0</v>
      </c>
      <c r="L62" s="14">
        <f t="shared" si="12"/>
        <v>0</v>
      </c>
      <c r="M62" s="14">
        <f t="shared" ca="1" si="13"/>
        <v>0</v>
      </c>
      <c r="N62" s="14"/>
      <c r="O62" s="19"/>
      <c r="P62" s="14"/>
      <c r="R62" s="20" t="str">
        <f t="shared" ca="1" si="14"/>
        <v/>
      </c>
      <c r="S62" s="21" t="str">
        <f t="shared" ca="1" si="7"/>
        <v/>
      </c>
    </row>
    <row r="63" spans="1:19" ht="14.55" customHeight="1" x14ac:dyDescent="0.3">
      <c r="A63" s="14"/>
      <c r="B63" s="15" t="str">
        <f>IF(E63="","",VLOOKUP(E63, 'SKU Милкпроджект'!$A$1:$B$50, 2, 0))</f>
        <v/>
      </c>
      <c r="C63" s="15" t="str">
        <f>IF(E63="","",VLOOKUP(E63, 'SKU Милкпроджект'!$A$1:$C$50, 3, 0))</f>
        <v/>
      </c>
      <c r="D63" s="15"/>
      <c r="E63" s="14"/>
      <c r="F63" s="16"/>
      <c r="G63" s="17" t="str">
        <f t="shared" ca="1" si="8"/>
        <v/>
      </c>
      <c r="H63" s="15" t="str">
        <f t="shared" ca="1" si="9"/>
        <v/>
      </c>
      <c r="I63" s="14"/>
      <c r="J63" s="18">
        <f t="shared" ca="1" si="10"/>
        <v>0</v>
      </c>
      <c r="K63" s="14">
        <f t="shared" ca="1" si="11"/>
        <v>0</v>
      </c>
      <c r="L63" s="14">
        <f t="shared" si="12"/>
        <v>0</v>
      </c>
      <c r="M63" s="14">
        <f t="shared" ca="1" si="13"/>
        <v>0</v>
      </c>
      <c r="N63" s="14"/>
      <c r="O63" s="19"/>
      <c r="P63" s="14"/>
      <c r="R63" s="20" t="str">
        <f t="shared" ca="1" si="14"/>
        <v/>
      </c>
      <c r="S63" s="21" t="str">
        <f t="shared" ca="1" si="7"/>
        <v/>
      </c>
    </row>
    <row r="64" spans="1:19" ht="14.55" customHeight="1" x14ac:dyDescent="0.3">
      <c r="A64" s="14"/>
      <c r="B64" s="15" t="str">
        <f>IF(E64="","",VLOOKUP(E64, 'SKU Милкпроджект'!$A$1:$B$50, 2, 0))</f>
        <v/>
      </c>
      <c r="C64" s="15" t="str">
        <f>IF(E64="","",VLOOKUP(E64, 'SKU Милкпроджект'!$A$1:$C$50, 3, 0))</f>
        <v/>
      </c>
      <c r="D64" s="15"/>
      <c r="E64" s="14"/>
      <c r="F64" s="16"/>
      <c r="G64" s="17" t="str">
        <f t="shared" ref="G64:G95" ca="1" si="15">IF(I64="","",(INDIRECT("M" &amp; ROW() - 1) - M64))</f>
        <v/>
      </c>
      <c r="H64" s="15" t="str">
        <f t="shared" ref="H64:H95" ca="1" si="16">IF(I64 = "-", INDIRECT("B" &amp; ROW() - 1),"")</f>
        <v/>
      </c>
      <c r="I64" s="14"/>
      <c r="J64" s="18">
        <f t="shared" ref="J64:J95" ca="1" si="17">IF(I64 = "-", -INDIRECT("B" &amp; ROW() - 1),F64)</f>
        <v>0</v>
      </c>
      <c r="K64" s="14">
        <f t="shared" ref="K64:K95" ca="1" si="18">IF(I64 = "-", SUM(INDIRECT(ADDRESS(2,COLUMN(J64)) &amp; ":" &amp; ADDRESS(ROW(),COLUMN(J64)))), 0)</f>
        <v>0</v>
      </c>
      <c r="L64" s="14">
        <f t="shared" ref="L64:L95" si="19">IF(I64="-",1,0)</f>
        <v>0</v>
      </c>
      <c r="M64" s="14">
        <f t="shared" ref="M64:M95" ca="1" si="20">IF(K64 = 0, INDIRECT("M" &amp; ROW() - 1), K64)</f>
        <v>0</v>
      </c>
      <c r="N64" s="14"/>
      <c r="O64" s="19"/>
      <c r="P64" s="14"/>
      <c r="R64" s="20" t="str">
        <f t="shared" ca="1" si="14"/>
        <v/>
      </c>
      <c r="S64" s="21" t="str">
        <f t="shared" ca="1" si="7"/>
        <v/>
      </c>
    </row>
    <row r="65" spans="1:19" ht="14.55" customHeight="1" x14ac:dyDescent="0.3">
      <c r="A65" s="14"/>
      <c r="B65" s="15" t="str">
        <f>IF(E65="","",VLOOKUP(E65, 'SKU Милкпроджект'!$A$1:$B$50, 2, 0))</f>
        <v/>
      </c>
      <c r="C65" s="15" t="str">
        <f>IF(E65="","",VLOOKUP(E65, 'SKU Милкпроджект'!$A$1:$C$50, 3, 0))</f>
        <v/>
      </c>
      <c r="D65" s="15"/>
      <c r="E65" s="14"/>
      <c r="F65" s="16"/>
      <c r="G65" s="17" t="str">
        <f t="shared" ca="1" si="15"/>
        <v/>
      </c>
      <c r="H65" s="15" t="str">
        <f t="shared" ca="1" si="16"/>
        <v/>
      </c>
      <c r="I65" s="14"/>
      <c r="J65" s="18">
        <f t="shared" ca="1" si="17"/>
        <v>0</v>
      </c>
      <c r="K65" s="14">
        <f t="shared" ca="1" si="18"/>
        <v>0</v>
      </c>
      <c r="L65" s="14">
        <f t="shared" si="19"/>
        <v>0</v>
      </c>
      <c r="M65" s="14">
        <f t="shared" ca="1" si="20"/>
        <v>0</v>
      </c>
      <c r="N65" s="14"/>
      <c r="O65" s="19"/>
      <c r="P65" s="14"/>
      <c r="R65" s="20" t="str">
        <f t="shared" ref="R65:R96" ca="1" si="21">IF(Q65 = "", "", Q65 / INDIRECT("D" &amp; ROW() - 1) )</f>
        <v/>
      </c>
      <c r="S65" s="21" t="str">
        <f t="shared" ref="S65:S128" ca="1" si="22">IF(J65="-",IF(ISNUMBER(SEARCH(",", INDIRECT("B" &amp; ROW() - 1) )),1,""), "")</f>
        <v/>
      </c>
    </row>
    <row r="66" spans="1:19" ht="14.55" customHeight="1" x14ac:dyDescent="0.3">
      <c r="A66" s="14"/>
      <c r="B66" s="15" t="str">
        <f>IF(E66="","",VLOOKUP(E66, 'SKU Милкпроджект'!$A$1:$B$50, 2, 0))</f>
        <v/>
      </c>
      <c r="C66" s="15" t="str">
        <f>IF(E66="","",VLOOKUP(E66, 'SKU Милкпроджект'!$A$1:$C$50, 3, 0))</f>
        <v/>
      </c>
      <c r="D66" s="15"/>
      <c r="E66" s="14"/>
      <c r="F66" s="16"/>
      <c r="G66" s="17" t="str">
        <f t="shared" ca="1" si="15"/>
        <v/>
      </c>
      <c r="H66" s="15" t="str">
        <f t="shared" ca="1" si="16"/>
        <v/>
      </c>
      <c r="I66" s="14"/>
      <c r="J66" s="18">
        <f t="shared" ca="1" si="17"/>
        <v>0</v>
      </c>
      <c r="K66" s="14">
        <f t="shared" ca="1" si="18"/>
        <v>0</v>
      </c>
      <c r="L66" s="14">
        <f t="shared" si="19"/>
        <v>0</v>
      </c>
      <c r="M66" s="14">
        <f t="shared" ca="1" si="20"/>
        <v>0</v>
      </c>
      <c r="N66" s="14"/>
      <c r="O66" s="19"/>
      <c r="P66" s="14"/>
      <c r="R66" s="20" t="str">
        <f t="shared" ca="1" si="21"/>
        <v/>
      </c>
      <c r="S66" s="21" t="str">
        <f t="shared" ca="1" si="22"/>
        <v/>
      </c>
    </row>
    <row r="67" spans="1:19" ht="14.55" customHeight="1" x14ac:dyDescent="0.3">
      <c r="A67" s="14"/>
      <c r="B67" s="15" t="str">
        <f>IF(E67="","",VLOOKUP(E67, 'SKU Милкпроджект'!$A$1:$B$50, 2, 0))</f>
        <v/>
      </c>
      <c r="C67" s="15" t="str">
        <f>IF(E67="","",VLOOKUP(E67, 'SKU Милкпроджект'!$A$1:$C$50, 3, 0))</f>
        <v/>
      </c>
      <c r="D67" s="15"/>
      <c r="E67" s="14"/>
      <c r="F67" s="16"/>
      <c r="G67" s="17" t="str">
        <f t="shared" ca="1" si="15"/>
        <v/>
      </c>
      <c r="H67" s="15" t="str">
        <f t="shared" ca="1" si="16"/>
        <v/>
      </c>
      <c r="I67" s="14"/>
      <c r="J67" s="18">
        <f t="shared" ca="1" si="17"/>
        <v>0</v>
      </c>
      <c r="K67" s="14">
        <f t="shared" ca="1" si="18"/>
        <v>0</v>
      </c>
      <c r="L67" s="14">
        <f t="shared" si="19"/>
        <v>0</v>
      </c>
      <c r="M67" s="14">
        <f t="shared" ca="1" si="20"/>
        <v>0</v>
      </c>
      <c r="N67" s="14"/>
      <c r="O67" s="19"/>
      <c r="P67" s="14"/>
      <c r="R67" s="20" t="str">
        <f t="shared" ca="1" si="21"/>
        <v/>
      </c>
      <c r="S67" s="21" t="str">
        <f t="shared" ca="1" si="22"/>
        <v/>
      </c>
    </row>
    <row r="68" spans="1:19" ht="14.55" customHeight="1" x14ac:dyDescent="0.3">
      <c r="A68" s="14"/>
      <c r="B68" s="15" t="str">
        <f>IF(E68="","",VLOOKUP(E68, 'SKU Милкпроджект'!$A$1:$B$50, 2, 0))</f>
        <v/>
      </c>
      <c r="C68" s="15" t="str">
        <f>IF(E68="","",VLOOKUP(E68, 'SKU Милкпроджект'!$A$1:$C$50, 3, 0))</f>
        <v/>
      </c>
      <c r="D68" s="15"/>
      <c r="E68" s="14"/>
      <c r="F68" s="16"/>
      <c r="G68" s="17" t="str">
        <f t="shared" ca="1" si="15"/>
        <v/>
      </c>
      <c r="H68" s="15" t="str">
        <f t="shared" ca="1" si="16"/>
        <v/>
      </c>
      <c r="I68" s="14"/>
      <c r="J68" s="18">
        <f t="shared" ca="1" si="17"/>
        <v>0</v>
      </c>
      <c r="K68" s="14">
        <f t="shared" ca="1" si="18"/>
        <v>0</v>
      </c>
      <c r="L68" s="14">
        <f t="shared" si="19"/>
        <v>0</v>
      </c>
      <c r="M68" s="14">
        <f t="shared" ca="1" si="20"/>
        <v>0</v>
      </c>
      <c r="N68" s="14"/>
      <c r="O68" s="19"/>
      <c r="P68" s="14"/>
      <c r="R68" s="20" t="str">
        <f t="shared" ca="1" si="21"/>
        <v/>
      </c>
      <c r="S68" s="21" t="str">
        <f t="shared" ca="1" si="22"/>
        <v/>
      </c>
    </row>
    <row r="69" spans="1:19" ht="14.55" customHeight="1" x14ac:dyDescent="0.3">
      <c r="A69" s="14"/>
      <c r="B69" s="15" t="str">
        <f>IF(E69="","",VLOOKUP(E69, 'SKU Милкпроджект'!$A$1:$B$50, 2, 0))</f>
        <v/>
      </c>
      <c r="C69" s="15" t="str">
        <f>IF(E69="","",VLOOKUP(E69, 'SKU Милкпроджект'!$A$1:$C$50, 3, 0))</f>
        <v/>
      </c>
      <c r="D69" s="15"/>
      <c r="E69" s="14"/>
      <c r="F69" s="16"/>
      <c r="G69" s="17" t="str">
        <f t="shared" ca="1" si="15"/>
        <v/>
      </c>
      <c r="H69" s="15" t="str">
        <f t="shared" ca="1" si="16"/>
        <v/>
      </c>
      <c r="I69" s="14"/>
      <c r="J69" s="18">
        <f t="shared" ca="1" si="17"/>
        <v>0</v>
      </c>
      <c r="K69" s="14">
        <f t="shared" ca="1" si="18"/>
        <v>0</v>
      </c>
      <c r="L69" s="14">
        <f t="shared" si="19"/>
        <v>0</v>
      </c>
      <c r="M69" s="14">
        <f t="shared" ca="1" si="20"/>
        <v>0</v>
      </c>
      <c r="N69" s="14"/>
      <c r="O69" s="19"/>
      <c r="P69" s="14"/>
      <c r="R69" s="20" t="str">
        <f t="shared" ca="1" si="21"/>
        <v/>
      </c>
      <c r="S69" s="21" t="str">
        <f t="shared" ca="1" si="22"/>
        <v/>
      </c>
    </row>
    <row r="70" spans="1:19" ht="14.55" customHeight="1" x14ac:dyDescent="0.3">
      <c r="A70" s="14"/>
      <c r="B70" s="15" t="str">
        <f>IF(E70="","",VLOOKUP(E70, 'SKU Милкпроджект'!$A$1:$B$50, 2, 0))</f>
        <v/>
      </c>
      <c r="C70" s="15" t="str">
        <f>IF(E70="","",VLOOKUP(E70, 'SKU Милкпроджект'!$A$1:$C$50, 3, 0))</f>
        <v/>
      </c>
      <c r="D70" s="15"/>
      <c r="E70" s="14"/>
      <c r="F70" s="16"/>
      <c r="G70" s="17" t="str">
        <f t="shared" ca="1" si="15"/>
        <v/>
      </c>
      <c r="H70" s="15" t="str">
        <f t="shared" ca="1" si="16"/>
        <v/>
      </c>
      <c r="I70" s="14"/>
      <c r="J70" s="18">
        <f t="shared" ca="1" si="17"/>
        <v>0</v>
      </c>
      <c r="K70" s="14">
        <f t="shared" ca="1" si="18"/>
        <v>0</v>
      </c>
      <c r="L70" s="14">
        <f t="shared" si="19"/>
        <v>0</v>
      </c>
      <c r="M70" s="14">
        <f t="shared" ca="1" si="20"/>
        <v>0</v>
      </c>
      <c r="N70" s="14"/>
      <c r="O70" s="19"/>
      <c r="P70" s="14"/>
      <c r="R70" s="20" t="str">
        <f t="shared" ca="1" si="21"/>
        <v/>
      </c>
      <c r="S70" s="21" t="str">
        <f t="shared" ca="1" si="22"/>
        <v/>
      </c>
    </row>
    <row r="71" spans="1:19" ht="14.55" customHeight="1" x14ac:dyDescent="0.3">
      <c r="A71" s="14"/>
      <c r="B71" s="15" t="str">
        <f>IF(E71="","",VLOOKUP(E71, 'SKU Милкпроджект'!$A$1:$B$50, 2, 0))</f>
        <v/>
      </c>
      <c r="C71" s="15" t="str">
        <f>IF(E71="","",VLOOKUP(E71, 'SKU Милкпроджект'!$A$1:$C$50, 3, 0))</f>
        <v/>
      </c>
      <c r="D71" s="15"/>
      <c r="E71" s="14"/>
      <c r="F71" s="16"/>
      <c r="G71" s="17" t="str">
        <f t="shared" ca="1" si="15"/>
        <v/>
      </c>
      <c r="H71" s="15" t="str">
        <f t="shared" ca="1" si="16"/>
        <v/>
      </c>
      <c r="I71" s="14"/>
      <c r="J71" s="18">
        <f t="shared" ca="1" si="17"/>
        <v>0</v>
      </c>
      <c r="K71" s="14">
        <f t="shared" ca="1" si="18"/>
        <v>0</v>
      </c>
      <c r="L71" s="14">
        <f t="shared" si="19"/>
        <v>0</v>
      </c>
      <c r="M71" s="14">
        <f t="shared" ca="1" si="20"/>
        <v>0</v>
      </c>
      <c r="N71" s="14"/>
      <c r="O71" s="19"/>
      <c r="P71" s="14"/>
      <c r="R71" s="20" t="str">
        <f t="shared" ca="1" si="21"/>
        <v/>
      </c>
      <c r="S71" s="21" t="str">
        <f t="shared" ca="1" si="22"/>
        <v/>
      </c>
    </row>
    <row r="72" spans="1:19" ht="14.55" customHeight="1" x14ac:dyDescent="0.3">
      <c r="A72" s="14"/>
      <c r="B72" s="15" t="str">
        <f>IF(E72="","",VLOOKUP(E72, 'SKU Милкпроджект'!$A$1:$B$50, 2, 0))</f>
        <v/>
      </c>
      <c r="C72" s="15" t="str">
        <f>IF(E72="","",VLOOKUP(E72, 'SKU Милкпроджект'!$A$1:$C$50, 3, 0))</f>
        <v/>
      </c>
      <c r="D72" s="15"/>
      <c r="E72" s="14"/>
      <c r="F72" s="16"/>
      <c r="G72" s="17" t="str">
        <f t="shared" ca="1" si="15"/>
        <v/>
      </c>
      <c r="H72" s="15" t="str">
        <f t="shared" ca="1" si="16"/>
        <v/>
      </c>
      <c r="I72" s="14"/>
      <c r="J72" s="18">
        <f t="shared" ca="1" si="17"/>
        <v>0</v>
      </c>
      <c r="K72" s="14">
        <f t="shared" ca="1" si="18"/>
        <v>0</v>
      </c>
      <c r="L72" s="14">
        <f t="shared" si="19"/>
        <v>0</v>
      </c>
      <c r="M72" s="14">
        <f t="shared" ca="1" si="20"/>
        <v>0</v>
      </c>
      <c r="N72" s="14"/>
      <c r="O72" s="19"/>
      <c r="P72" s="14"/>
      <c r="R72" s="20" t="str">
        <f t="shared" ca="1" si="21"/>
        <v/>
      </c>
      <c r="S72" s="21" t="str">
        <f t="shared" ca="1" si="22"/>
        <v/>
      </c>
    </row>
    <row r="73" spans="1:19" ht="14.55" customHeight="1" x14ac:dyDescent="0.3">
      <c r="A73" s="14"/>
      <c r="B73" s="15" t="str">
        <f>IF(E73="","",VLOOKUP(E73, 'SKU Милкпроджект'!$A$1:$B$50, 2, 0))</f>
        <v/>
      </c>
      <c r="C73" s="15" t="str">
        <f>IF(E73="","",VLOOKUP(E73, 'SKU Милкпроджект'!$A$1:$C$50, 3, 0))</f>
        <v/>
      </c>
      <c r="D73" s="15"/>
      <c r="E73" s="14"/>
      <c r="F73" s="16"/>
      <c r="G73" s="17" t="str">
        <f t="shared" ca="1" si="15"/>
        <v/>
      </c>
      <c r="H73" s="15" t="str">
        <f t="shared" ca="1" si="16"/>
        <v/>
      </c>
      <c r="I73" s="14"/>
      <c r="J73" s="18">
        <f t="shared" ca="1" si="17"/>
        <v>0</v>
      </c>
      <c r="K73" s="14">
        <f t="shared" ca="1" si="18"/>
        <v>0</v>
      </c>
      <c r="L73" s="14">
        <f t="shared" si="19"/>
        <v>0</v>
      </c>
      <c r="M73" s="14">
        <f t="shared" ca="1" si="20"/>
        <v>0</v>
      </c>
      <c r="N73" s="14"/>
      <c r="O73" s="19"/>
      <c r="P73" s="14"/>
      <c r="R73" s="20" t="str">
        <f t="shared" ca="1" si="21"/>
        <v/>
      </c>
      <c r="S73" s="21" t="str">
        <f t="shared" ca="1" si="22"/>
        <v/>
      </c>
    </row>
    <row r="74" spans="1:19" ht="14.55" customHeight="1" x14ac:dyDescent="0.3">
      <c r="A74" s="14"/>
      <c r="B74" s="15" t="str">
        <f>IF(E74="","",VLOOKUP(E74, 'SKU Милкпроджект'!$A$1:$B$50, 2, 0))</f>
        <v/>
      </c>
      <c r="C74" s="15" t="str">
        <f>IF(E74="","",VLOOKUP(E74, 'SKU Милкпроджект'!$A$1:$C$50, 3, 0))</f>
        <v/>
      </c>
      <c r="D74" s="15"/>
      <c r="E74" s="14"/>
      <c r="F74" s="16"/>
      <c r="G74" s="17" t="str">
        <f t="shared" ca="1" si="15"/>
        <v/>
      </c>
      <c r="H74" s="15" t="str">
        <f t="shared" ca="1" si="16"/>
        <v/>
      </c>
      <c r="I74" s="14"/>
      <c r="J74" s="18">
        <f t="shared" ca="1" si="17"/>
        <v>0</v>
      </c>
      <c r="K74" s="14">
        <f t="shared" ca="1" si="18"/>
        <v>0</v>
      </c>
      <c r="L74" s="14">
        <f t="shared" si="19"/>
        <v>0</v>
      </c>
      <c r="M74" s="14">
        <f t="shared" ca="1" si="20"/>
        <v>0</v>
      </c>
      <c r="N74" s="14"/>
      <c r="O74" s="19"/>
      <c r="P74" s="14"/>
      <c r="R74" s="20" t="str">
        <f t="shared" ca="1" si="21"/>
        <v/>
      </c>
      <c r="S74" s="21" t="str">
        <f t="shared" ca="1" si="22"/>
        <v/>
      </c>
    </row>
    <row r="75" spans="1:19" ht="14.55" customHeight="1" x14ac:dyDescent="0.3">
      <c r="A75" s="14"/>
      <c r="B75" s="15" t="str">
        <f>IF(E75="","",VLOOKUP(E75, 'SKU Милкпроджект'!$A$1:$B$50, 2, 0))</f>
        <v/>
      </c>
      <c r="C75" s="15" t="str">
        <f>IF(E75="","",VLOOKUP(E75, 'SKU Милкпроджект'!$A$1:$C$50, 3, 0))</f>
        <v/>
      </c>
      <c r="D75" s="15"/>
      <c r="E75" s="14"/>
      <c r="F75" s="16"/>
      <c r="G75" s="17" t="str">
        <f t="shared" ca="1" si="15"/>
        <v/>
      </c>
      <c r="H75" s="15" t="str">
        <f t="shared" ca="1" si="16"/>
        <v/>
      </c>
      <c r="I75" s="14"/>
      <c r="J75" s="18">
        <f t="shared" ca="1" si="17"/>
        <v>0</v>
      </c>
      <c r="K75" s="14">
        <f t="shared" ca="1" si="18"/>
        <v>0</v>
      </c>
      <c r="L75" s="14">
        <f t="shared" si="19"/>
        <v>0</v>
      </c>
      <c r="M75" s="14">
        <f t="shared" ca="1" si="20"/>
        <v>0</v>
      </c>
      <c r="N75" s="14"/>
      <c r="O75" s="19"/>
      <c r="P75" s="14"/>
      <c r="R75" s="20" t="str">
        <f t="shared" ca="1" si="21"/>
        <v/>
      </c>
      <c r="S75" s="21" t="str">
        <f t="shared" ca="1" si="22"/>
        <v/>
      </c>
    </row>
    <row r="76" spans="1:19" ht="14.55" customHeight="1" x14ac:dyDescent="0.3">
      <c r="A76" s="14"/>
      <c r="B76" s="15" t="str">
        <f>IF(E76="","",VLOOKUP(E76, 'SKU Милкпроджект'!$A$1:$B$50, 2, 0))</f>
        <v/>
      </c>
      <c r="C76" s="15" t="str">
        <f>IF(E76="","",VLOOKUP(E76, 'SKU Милкпроджект'!$A$1:$C$50, 3, 0))</f>
        <v/>
      </c>
      <c r="D76" s="15"/>
      <c r="E76" s="14"/>
      <c r="F76" s="16"/>
      <c r="G76" s="17" t="str">
        <f t="shared" ca="1" si="15"/>
        <v/>
      </c>
      <c r="H76" s="15" t="str">
        <f t="shared" ca="1" si="16"/>
        <v/>
      </c>
      <c r="I76" s="14"/>
      <c r="J76" s="18">
        <f t="shared" ca="1" si="17"/>
        <v>0</v>
      </c>
      <c r="K76" s="14">
        <f t="shared" ca="1" si="18"/>
        <v>0</v>
      </c>
      <c r="L76" s="14">
        <f t="shared" si="19"/>
        <v>0</v>
      </c>
      <c r="M76" s="14">
        <f t="shared" ca="1" si="20"/>
        <v>0</v>
      </c>
      <c r="N76" s="14"/>
      <c r="O76" s="19"/>
      <c r="P76" s="14"/>
      <c r="R76" s="20" t="str">
        <f t="shared" ca="1" si="21"/>
        <v/>
      </c>
      <c r="S76" s="21" t="str">
        <f t="shared" ca="1" si="22"/>
        <v/>
      </c>
    </row>
    <row r="77" spans="1:19" ht="14.55" customHeight="1" x14ac:dyDescent="0.3">
      <c r="A77" s="14"/>
      <c r="B77" s="15" t="str">
        <f>IF(E77="","",VLOOKUP(E77, 'SKU Милкпроджект'!$A$1:$B$50, 2, 0))</f>
        <v/>
      </c>
      <c r="C77" s="15" t="str">
        <f>IF(E77="","",VLOOKUP(E77, 'SKU Милкпроджект'!$A$1:$C$50, 3, 0))</f>
        <v/>
      </c>
      <c r="D77" s="15"/>
      <c r="E77" s="14"/>
      <c r="F77" s="16"/>
      <c r="G77" s="17" t="str">
        <f t="shared" ca="1" si="15"/>
        <v/>
      </c>
      <c r="H77" s="15" t="str">
        <f t="shared" ca="1" si="16"/>
        <v/>
      </c>
      <c r="I77" s="14"/>
      <c r="J77" s="18">
        <f t="shared" ca="1" si="17"/>
        <v>0</v>
      </c>
      <c r="K77" s="14">
        <f t="shared" ca="1" si="18"/>
        <v>0</v>
      </c>
      <c r="L77" s="14">
        <f t="shared" si="19"/>
        <v>0</v>
      </c>
      <c r="M77" s="14">
        <f t="shared" ca="1" si="20"/>
        <v>0</v>
      </c>
      <c r="N77" s="14"/>
      <c r="O77" s="19"/>
      <c r="P77" s="14"/>
      <c r="R77" s="20" t="str">
        <f t="shared" ca="1" si="21"/>
        <v/>
      </c>
      <c r="S77" s="21" t="str">
        <f t="shared" ca="1" si="22"/>
        <v/>
      </c>
    </row>
    <row r="78" spans="1:19" ht="14.55" customHeight="1" x14ac:dyDescent="0.3">
      <c r="A78" s="14"/>
      <c r="B78" s="15" t="str">
        <f>IF(E78="","",VLOOKUP(E78, 'SKU Милкпроджект'!$A$1:$B$50, 2, 0))</f>
        <v/>
      </c>
      <c r="C78" s="15" t="str">
        <f>IF(E78="","",VLOOKUP(E78, 'SKU Милкпроджект'!$A$1:$C$50, 3, 0))</f>
        <v/>
      </c>
      <c r="D78" s="15"/>
      <c r="E78" s="14"/>
      <c r="F78" s="16"/>
      <c r="G78" s="17" t="str">
        <f t="shared" ca="1" si="15"/>
        <v/>
      </c>
      <c r="H78" s="15" t="str">
        <f t="shared" ca="1" si="16"/>
        <v/>
      </c>
      <c r="I78" s="14"/>
      <c r="J78" s="18">
        <f t="shared" ca="1" si="17"/>
        <v>0</v>
      </c>
      <c r="K78" s="14">
        <f t="shared" ca="1" si="18"/>
        <v>0</v>
      </c>
      <c r="L78" s="14">
        <f t="shared" si="19"/>
        <v>0</v>
      </c>
      <c r="M78" s="14">
        <f t="shared" ca="1" si="20"/>
        <v>0</v>
      </c>
      <c r="N78" s="14"/>
      <c r="O78" s="19"/>
      <c r="P78" s="14"/>
      <c r="R78" s="20" t="str">
        <f t="shared" ca="1" si="21"/>
        <v/>
      </c>
      <c r="S78" s="21" t="str">
        <f t="shared" ca="1" si="22"/>
        <v/>
      </c>
    </row>
    <row r="79" spans="1:19" ht="14.55" customHeight="1" x14ac:dyDescent="0.3">
      <c r="A79" s="14"/>
      <c r="B79" s="15" t="str">
        <f>IF(E79="","",VLOOKUP(E79, 'SKU Милкпроджект'!$A$1:$B$50, 2, 0))</f>
        <v/>
      </c>
      <c r="C79" s="15" t="str">
        <f>IF(E79="","",VLOOKUP(E79, 'SKU Милкпроджект'!$A$1:$C$50, 3, 0))</f>
        <v/>
      </c>
      <c r="D79" s="15"/>
      <c r="E79" s="14"/>
      <c r="F79" s="16"/>
      <c r="G79" s="17" t="str">
        <f t="shared" ca="1" si="15"/>
        <v/>
      </c>
      <c r="H79" s="15" t="str">
        <f t="shared" ca="1" si="16"/>
        <v/>
      </c>
      <c r="I79" s="14"/>
      <c r="J79" s="18">
        <f t="shared" ca="1" si="17"/>
        <v>0</v>
      </c>
      <c r="K79" s="14">
        <f t="shared" ca="1" si="18"/>
        <v>0</v>
      </c>
      <c r="L79" s="14">
        <f t="shared" si="19"/>
        <v>0</v>
      </c>
      <c r="M79" s="14">
        <f t="shared" ca="1" si="20"/>
        <v>0</v>
      </c>
      <c r="N79" s="14"/>
      <c r="O79" s="19"/>
      <c r="P79" s="14"/>
      <c r="R79" s="20" t="str">
        <f t="shared" ca="1" si="21"/>
        <v/>
      </c>
      <c r="S79" s="21" t="str">
        <f t="shared" ca="1" si="22"/>
        <v/>
      </c>
    </row>
    <row r="80" spans="1:19" ht="14.55" customHeight="1" x14ac:dyDescent="0.3">
      <c r="A80" s="14"/>
      <c r="B80" s="15" t="str">
        <f>IF(E80="","",VLOOKUP(E80, 'SKU Милкпроджект'!$A$1:$B$50, 2, 0))</f>
        <v/>
      </c>
      <c r="C80" s="15" t="str">
        <f>IF(E80="","",VLOOKUP(E80, 'SKU Милкпроджект'!$A$1:$C$50, 3, 0))</f>
        <v/>
      </c>
      <c r="D80" s="15"/>
      <c r="E80" s="14"/>
      <c r="F80" s="16"/>
      <c r="G80" s="17" t="str">
        <f t="shared" ca="1" si="15"/>
        <v/>
      </c>
      <c r="H80" s="15" t="str">
        <f t="shared" ca="1" si="16"/>
        <v/>
      </c>
      <c r="I80" s="14"/>
      <c r="J80" s="18">
        <f t="shared" ca="1" si="17"/>
        <v>0</v>
      </c>
      <c r="K80" s="14">
        <f t="shared" ca="1" si="18"/>
        <v>0</v>
      </c>
      <c r="L80" s="14">
        <f t="shared" si="19"/>
        <v>0</v>
      </c>
      <c r="M80" s="14">
        <f t="shared" ca="1" si="20"/>
        <v>0</v>
      </c>
      <c r="N80" s="14"/>
      <c r="O80" s="19"/>
      <c r="P80" s="14"/>
      <c r="R80" s="20" t="str">
        <f t="shared" ca="1" si="21"/>
        <v/>
      </c>
      <c r="S80" s="21" t="str">
        <f t="shared" ca="1" si="22"/>
        <v/>
      </c>
    </row>
    <row r="81" spans="1:19" ht="14.55" customHeight="1" x14ac:dyDescent="0.3">
      <c r="A81" s="14"/>
      <c r="B81" s="15" t="str">
        <f>IF(E81="","",VLOOKUP(E81, 'SKU Милкпроджект'!$A$1:$B$50, 2, 0))</f>
        <v/>
      </c>
      <c r="C81" s="15" t="str">
        <f>IF(E81="","",VLOOKUP(E81, 'SKU Милкпроджект'!$A$1:$C$50, 3, 0))</f>
        <v/>
      </c>
      <c r="D81" s="15"/>
      <c r="E81" s="14"/>
      <c r="F81" s="16"/>
      <c r="G81" s="17" t="str">
        <f t="shared" ca="1" si="15"/>
        <v/>
      </c>
      <c r="H81" s="15" t="str">
        <f t="shared" ca="1" si="16"/>
        <v/>
      </c>
      <c r="I81" s="14"/>
      <c r="J81" s="18">
        <f t="shared" ca="1" si="17"/>
        <v>0</v>
      </c>
      <c r="K81" s="14">
        <f t="shared" ca="1" si="18"/>
        <v>0</v>
      </c>
      <c r="L81" s="14">
        <f t="shared" si="19"/>
        <v>0</v>
      </c>
      <c r="M81" s="14">
        <f t="shared" ca="1" si="20"/>
        <v>0</v>
      </c>
      <c r="N81" s="14"/>
      <c r="O81" s="19"/>
      <c r="P81" s="14"/>
      <c r="R81" s="20" t="str">
        <f t="shared" ca="1" si="21"/>
        <v/>
      </c>
      <c r="S81" s="21" t="str">
        <f t="shared" ca="1" si="22"/>
        <v/>
      </c>
    </row>
    <row r="82" spans="1:19" ht="14.55" customHeight="1" x14ac:dyDescent="0.3">
      <c r="A82" s="14"/>
      <c r="B82" s="15" t="str">
        <f>IF(E82="","",VLOOKUP(E82, 'SKU Милкпроджект'!$A$1:$B$50, 2, 0))</f>
        <v/>
      </c>
      <c r="C82" s="15" t="str">
        <f>IF(E82="","",VLOOKUP(E82, 'SKU Милкпроджект'!$A$1:$C$50, 3, 0))</f>
        <v/>
      </c>
      <c r="D82" s="15"/>
      <c r="E82" s="14"/>
      <c r="F82" s="16"/>
      <c r="G82" s="17" t="str">
        <f t="shared" ca="1" si="15"/>
        <v/>
      </c>
      <c r="H82" s="15" t="str">
        <f t="shared" ca="1" si="16"/>
        <v/>
      </c>
      <c r="I82" s="14"/>
      <c r="J82" s="18">
        <f t="shared" ca="1" si="17"/>
        <v>0</v>
      </c>
      <c r="K82" s="14">
        <f t="shared" ca="1" si="18"/>
        <v>0</v>
      </c>
      <c r="L82" s="14">
        <f t="shared" si="19"/>
        <v>0</v>
      </c>
      <c r="M82" s="14">
        <f t="shared" ca="1" si="20"/>
        <v>0</v>
      </c>
      <c r="N82" s="14"/>
      <c r="O82" s="19"/>
      <c r="P82" s="14"/>
      <c r="R82" s="20" t="str">
        <f t="shared" ca="1" si="21"/>
        <v/>
      </c>
      <c r="S82" s="21" t="str">
        <f t="shared" ca="1" si="22"/>
        <v/>
      </c>
    </row>
    <row r="83" spans="1:19" ht="14.55" customHeight="1" x14ac:dyDescent="0.3">
      <c r="A83" s="14"/>
      <c r="B83" s="15" t="str">
        <f>IF(E83="","",VLOOKUP(E83, 'SKU Милкпроджект'!$A$1:$B$50, 2, 0))</f>
        <v/>
      </c>
      <c r="C83" s="15" t="str">
        <f>IF(E83="","",VLOOKUP(E83, 'SKU Милкпроджект'!$A$1:$C$50, 3, 0))</f>
        <v/>
      </c>
      <c r="D83" s="15"/>
      <c r="E83" s="14"/>
      <c r="F83" s="16"/>
      <c r="G83" s="17" t="str">
        <f t="shared" ca="1" si="15"/>
        <v/>
      </c>
      <c r="H83" s="15" t="str">
        <f t="shared" ca="1" si="16"/>
        <v/>
      </c>
      <c r="I83" s="14"/>
      <c r="J83" s="18">
        <f t="shared" ca="1" si="17"/>
        <v>0</v>
      </c>
      <c r="K83" s="14">
        <f t="shared" ca="1" si="18"/>
        <v>0</v>
      </c>
      <c r="L83" s="14">
        <f t="shared" si="19"/>
        <v>0</v>
      </c>
      <c r="M83" s="14">
        <f t="shared" ca="1" si="20"/>
        <v>0</v>
      </c>
      <c r="N83" s="14"/>
      <c r="O83" s="19"/>
      <c r="P83" s="14"/>
      <c r="R83" s="20" t="str">
        <f t="shared" ca="1" si="21"/>
        <v/>
      </c>
      <c r="S83" s="21" t="str">
        <f t="shared" ca="1" si="22"/>
        <v/>
      </c>
    </row>
    <row r="84" spans="1:19" ht="14.55" customHeight="1" x14ac:dyDescent="0.3">
      <c r="A84" s="14"/>
      <c r="B84" s="15" t="str">
        <f>IF(E84="","",VLOOKUP(E84, 'SKU Милкпроджект'!$A$1:$B$50, 2, 0))</f>
        <v/>
      </c>
      <c r="C84" s="15" t="str">
        <f>IF(E84="","",VLOOKUP(E84, 'SKU Милкпроджект'!$A$1:$C$50, 3, 0))</f>
        <v/>
      </c>
      <c r="D84" s="15"/>
      <c r="E84" s="14"/>
      <c r="F84" s="16"/>
      <c r="G84" s="17" t="str">
        <f t="shared" ca="1" si="15"/>
        <v/>
      </c>
      <c r="H84" s="15" t="str">
        <f t="shared" ca="1" si="16"/>
        <v/>
      </c>
      <c r="I84" s="14"/>
      <c r="J84" s="18">
        <f t="shared" ca="1" si="17"/>
        <v>0</v>
      </c>
      <c r="K84" s="14">
        <f t="shared" ca="1" si="18"/>
        <v>0</v>
      </c>
      <c r="L84" s="14">
        <f t="shared" si="19"/>
        <v>0</v>
      </c>
      <c r="M84" s="14">
        <f t="shared" ca="1" si="20"/>
        <v>0</v>
      </c>
      <c r="N84" s="14"/>
      <c r="O84" s="19"/>
      <c r="P84" s="14"/>
      <c r="R84" s="20" t="str">
        <f t="shared" ca="1" si="21"/>
        <v/>
      </c>
      <c r="S84" s="21" t="str">
        <f t="shared" ca="1" si="22"/>
        <v/>
      </c>
    </row>
    <row r="85" spans="1:19" ht="14.55" customHeight="1" x14ac:dyDescent="0.3">
      <c r="A85" s="14"/>
      <c r="B85" s="15" t="str">
        <f>IF(E85="","",VLOOKUP(E85, 'SKU Милкпроджект'!$A$1:$B$50, 2, 0))</f>
        <v/>
      </c>
      <c r="C85" s="15" t="str">
        <f>IF(E85="","",VLOOKUP(E85, 'SKU Милкпроджект'!$A$1:$C$50, 3, 0))</f>
        <v/>
      </c>
      <c r="D85" s="15"/>
      <c r="E85" s="14"/>
      <c r="F85" s="16"/>
      <c r="G85" s="17" t="str">
        <f t="shared" ca="1" si="15"/>
        <v/>
      </c>
      <c r="H85" s="15" t="str">
        <f t="shared" ca="1" si="16"/>
        <v/>
      </c>
      <c r="I85" s="14"/>
      <c r="J85" s="18">
        <f t="shared" ca="1" si="17"/>
        <v>0</v>
      </c>
      <c r="K85" s="14">
        <f t="shared" ca="1" si="18"/>
        <v>0</v>
      </c>
      <c r="L85" s="14">
        <f t="shared" si="19"/>
        <v>0</v>
      </c>
      <c r="M85" s="14">
        <f t="shared" ca="1" si="20"/>
        <v>0</v>
      </c>
      <c r="N85" s="14"/>
      <c r="O85" s="19"/>
      <c r="P85" s="14"/>
      <c r="R85" s="20" t="str">
        <f t="shared" ca="1" si="21"/>
        <v/>
      </c>
      <c r="S85" s="21" t="str">
        <f t="shared" ca="1" si="22"/>
        <v/>
      </c>
    </row>
    <row r="86" spans="1:19" ht="14.55" customHeight="1" x14ac:dyDescent="0.3">
      <c r="A86" s="14"/>
      <c r="B86" s="15" t="str">
        <f>IF(E86="","",VLOOKUP(E86, 'SKU Милкпроджект'!$A$1:$B$50, 2, 0))</f>
        <v/>
      </c>
      <c r="C86" s="15" t="str">
        <f>IF(E86="","",VLOOKUP(E86, 'SKU Милкпроджект'!$A$1:$C$50, 3, 0))</f>
        <v/>
      </c>
      <c r="D86" s="15"/>
      <c r="E86" s="14"/>
      <c r="F86" s="16"/>
      <c r="G86" s="17" t="str">
        <f t="shared" ca="1" si="15"/>
        <v/>
      </c>
      <c r="H86" s="15" t="str">
        <f t="shared" ca="1" si="16"/>
        <v/>
      </c>
      <c r="I86" s="14"/>
      <c r="J86" s="18">
        <f t="shared" ca="1" si="17"/>
        <v>0</v>
      </c>
      <c r="K86" s="14">
        <f t="shared" ca="1" si="18"/>
        <v>0</v>
      </c>
      <c r="L86" s="14">
        <f t="shared" si="19"/>
        <v>0</v>
      </c>
      <c r="M86" s="14">
        <f t="shared" ca="1" si="20"/>
        <v>0</v>
      </c>
      <c r="N86" s="14"/>
      <c r="O86" s="19"/>
      <c r="P86" s="14"/>
      <c r="R86" s="20" t="str">
        <f t="shared" ca="1" si="21"/>
        <v/>
      </c>
      <c r="S86" s="21" t="str">
        <f t="shared" ca="1" si="22"/>
        <v/>
      </c>
    </row>
    <row r="87" spans="1:19" ht="14.55" customHeight="1" x14ac:dyDescent="0.3">
      <c r="A87" s="14"/>
      <c r="B87" s="15" t="str">
        <f>IF(E87="","",VLOOKUP(E87, 'SKU Милкпроджект'!$A$1:$B$50, 2, 0))</f>
        <v/>
      </c>
      <c r="C87" s="15" t="str">
        <f>IF(E87="","",VLOOKUP(E87, 'SKU Милкпроджект'!$A$1:$C$50, 3, 0))</f>
        <v/>
      </c>
      <c r="D87" s="15"/>
      <c r="E87" s="14"/>
      <c r="F87" s="16"/>
      <c r="G87" s="17" t="str">
        <f t="shared" ca="1" si="15"/>
        <v/>
      </c>
      <c r="H87" s="15" t="str">
        <f t="shared" ca="1" si="16"/>
        <v/>
      </c>
      <c r="I87" s="14"/>
      <c r="J87" s="18">
        <f t="shared" ca="1" si="17"/>
        <v>0</v>
      </c>
      <c r="K87" s="14">
        <f t="shared" ca="1" si="18"/>
        <v>0</v>
      </c>
      <c r="L87" s="14">
        <f t="shared" si="19"/>
        <v>0</v>
      </c>
      <c r="M87" s="14">
        <f t="shared" ca="1" si="20"/>
        <v>0</v>
      </c>
      <c r="N87" s="14"/>
      <c r="O87" s="19"/>
      <c r="P87" s="14"/>
      <c r="R87" s="20" t="str">
        <f t="shared" ca="1" si="21"/>
        <v/>
      </c>
      <c r="S87" s="21" t="str">
        <f t="shared" ca="1" si="22"/>
        <v/>
      </c>
    </row>
    <row r="88" spans="1:19" ht="14.55" customHeight="1" x14ac:dyDescent="0.3">
      <c r="A88" s="14"/>
      <c r="B88" s="15" t="str">
        <f>IF(E88="","",VLOOKUP(E88, 'SKU Милкпроджект'!$A$1:$B$50, 2, 0))</f>
        <v/>
      </c>
      <c r="C88" s="15" t="str">
        <f>IF(E88="","",VLOOKUP(E88, 'SKU Милкпроджект'!$A$1:$C$50, 3, 0))</f>
        <v/>
      </c>
      <c r="D88" s="15"/>
      <c r="E88" s="14"/>
      <c r="F88" s="16"/>
      <c r="G88" s="17" t="str">
        <f t="shared" ca="1" si="15"/>
        <v/>
      </c>
      <c r="H88" s="15" t="str">
        <f t="shared" ca="1" si="16"/>
        <v/>
      </c>
      <c r="I88" s="14"/>
      <c r="J88" s="18">
        <f t="shared" ca="1" si="17"/>
        <v>0</v>
      </c>
      <c r="K88" s="14">
        <f t="shared" ca="1" si="18"/>
        <v>0</v>
      </c>
      <c r="L88" s="14">
        <f t="shared" si="19"/>
        <v>0</v>
      </c>
      <c r="M88" s="14">
        <f t="shared" ca="1" si="20"/>
        <v>0</v>
      </c>
      <c r="N88" s="14"/>
      <c r="O88" s="19"/>
      <c r="P88" s="14"/>
      <c r="R88" s="20" t="str">
        <f t="shared" ca="1" si="21"/>
        <v/>
      </c>
      <c r="S88" s="21" t="str">
        <f t="shared" ca="1" si="22"/>
        <v/>
      </c>
    </row>
    <row r="89" spans="1:19" ht="14.55" customHeight="1" x14ac:dyDescent="0.3">
      <c r="A89" s="14"/>
      <c r="B89" s="15" t="str">
        <f>IF(E89="","",VLOOKUP(E89, 'SKU Милкпроджект'!$A$1:$B$50, 2, 0))</f>
        <v/>
      </c>
      <c r="C89" s="15" t="str">
        <f>IF(E89="","",VLOOKUP(E89, 'SKU Милкпроджект'!$A$1:$C$50, 3, 0))</f>
        <v/>
      </c>
      <c r="D89" s="15"/>
      <c r="E89" s="14"/>
      <c r="F89" s="16"/>
      <c r="G89" s="17" t="str">
        <f t="shared" ca="1" si="15"/>
        <v/>
      </c>
      <c r="H89" s="15" t="str">
        <f t="shared" ca="1" si="16"/>
        <v/>
      </c>
      <c r="I89" s="14"/>
      <c r="J89" s="18">
        <f t="shared" ca="1" si="17"/>
        <v>0</v>
      </c>
      <c r="K89" s="14">
        <f t="shared" ca="1" si="18"/>
        <v>0</v>
      </c>
      <c r="L89" s="14">
        <f t="shared" si="19"/>
        <v>0</v>
      </c>
      <c r="M89" s="14">
        <f t="shared" ca="1" si="20"/>
        <v>0</v>
      </c>
      <c r="N89" s="14"/>
      <c r="O89" s="19"/>
      <c r="P89" s="14"/>
      <c r="R89" s="20" t="str">
        <f t="shared" ca="1" si="21"/>
        <v/>
      </c>
      <c r="S89" s="21" t="str">
        <f t="shared" ca="1" si="22"/>
        <v/>
      </c>
    </row>
    <row r="90" spans="1:19" ht="14.55" customHeight="1" x14ac:dyDescent="0.3">
      <c r="A90" s="14"/>
      <c r="B90" s="15" t="str">
        <f>IF(E90="","",VLOOKUP(E90, 'SKU Милкпроджект'!$A$1:$B$50, 2, 0))</f>
        <v/>
      </c>
      <c r="C90" s="15" t="str">
        <f>IF(E90="","",VLOOKUP(E90, 'SKU Милкпроджект'!$A$1:$C$50, 3, 0))</f>
        <v/>
      </c>
      <c r="D90" s="15"/>
      <c r="E90" s="14"/>
      <c r="F90" s="16"/>
      <c r="G90" s="17" t="str">
        <f t="shared" ca="1" si="15"/>
        <v/>
      </c>
      <c r="H90" s="15" t="str">
        <f t="shared" ca="1" si="16"/>
        <v/>
      </c>
      <c r="I90" s="14"/>
      <c r="J90" s="18">
        <f t="shared" ca="1" si="17"/>
        <v>0</v>
      </c>
      <c r="K90" s="14">
        <f t="shared" ca="1" si="18"/>
        <v>0</v>
      </c>
      <c r="L90" s="14">
        <f t="shared" si="19"/>
        <v>0</v>
      </c>
      <c r="M90" s="14">
        <f t="shared" ca="1" si="20"/>
        <v>0</v>
      </c>
      <c r="N90" s="14"/>
      <c r="O90" s="19"/>
      <c r="P90" s="14"/>
      <c r="R90" s="20" t="str">
        <f t="shared" ca="1" si="21"/>
        <v/>
      </c>
      <c r="S90" s="21" t="str">
        <f t="shared" ca="1" si="22"/>
        <v/>
      </c>
    </row>
    <row r="91" spans="1:19" ht="14.55" customHeight="1" x14ac:dyDescent="0.3">
      <c r="A91" s="14"/>
      <c r="B91" s="15" t="str">
        <f>IF(E91="","",VLOOKUP(E91, 'SKU Милкпроджект'!$A$1:$B$50, 2, 0))</f>
        <v/>
      </c>
      <c r="C91" s="15" t="str">
        <f>IF(E91="","",VLOOKUP(E91, 'SKU Милкпроджект'!$A$1:$C$50, 3, 0))</f>
        <v/>
      </c>
      <c r="D91" s="15"/>
      <c r="E91" s="14"/>
      <c r="F91" s="16"/>
      <c r="G91" s="17" t="str">
        <f t="shared" ca="1" si="15"/>
        <v/>
      </c>
      <c r="H91" s="15" t="str">
        <f t="shared" ca="1" si="16"/>
        <v/>
      </c>
      <c r="I91" s="14"/>
      <c r="J91" s="18">
        <f t="shared" ca="1" si="17"/>
        <v>0</v>
      </c>
      <c r="K91" s="14">
        <f t="shared" ca="1" si="18"/>
        <v>0</v>
      </c>
      <c r="L91" s="14">
        <f t="shared" si="19"/>
        <v>0</v>
      </c>
      <c r="M91" s="14">
        <f t="shared" ca="1" si="20"/>
        <v>0</v>
      </c>
      <c r="N91" s="14"/>
      <c r="O91" s="19"/>
      <c r="P91" s="14"/>
      <c r="R91" s="20" t="str">
        <f t="shared" ca="1" si="21"/>
        <v/>
      </c>
      <c r="S91" s="21" t="str">
        <f t="shared" ca="1" si="22"/>
        <v/>
      </c>
    </row>
    <row r="92" spans="1:19" ht="14.55" customHeight="1" x14ac:dyDescent="0.3">
      <c r="A92" s="14"/>
      <c r="B92" s="15" t="str">
        <f>IF(E92="","",VLOOKUP(E92, 'SKU Милкпроджект'!$A$1:$B$50, 2, 0))</f>
        <v/>
      </c>
      <c r="C92" s="15" t="str">
        <f>IF(E92="","",VLOOKUP(E92, 'SKU Милкпроджект'!$A$1:$C$50, 3, 0))</f>
        <v/>
      </c>
      <c r="D92" s="15"/>
      <c r="E92" s="14"/>
      <c r="F92" s="16"/>
      <c r="G92" s="17" t="str">
        <f t="shared" ca="1" si="15"/>
        <v/>
      </c>
      <c r="H92" s="15" t="str">
        <f t="shared" ca="1" si="16"/>
        <v/>
      </c>
      <c r="I92" s="14"/>
      <c r="J92" s="18">
        <f t="shared" ca="1" si="17"/>
        <v>0</v>
      </c>
      <c r="K92" s="14">
        <f t="shared" ca="1" si="18"/>
        <v>0</v>
      </c>
      <c r="L92" s="14">
        <f t="shared" si="19"/>
        <v>0</v>
      </c>
      <c r="M92" s="14">
        <f t="shared" ca="1" si="20"/>
        <v>0</v>
      </c>
      <c r="N92" s="14"/>
      <c r="O92" s="19"/>
      <c r="P92" s="14"/>
      <c r="R92" s="20" t="str">
        <f t="shared" ca="1" si="21"/>
        <v/>
      </c>
      <c r="S92" s="21" t="str">
        <f t="shared" ca="1" si="22"/>
        <v/>
      </c>
    </row>
    <row r="93" spans="1:19" ht="14.55" customHeight="1" x14ac:dyDescent="0.3">
      <c r="A93" s="14"/>
      <c r="B93" s="15" t="str">
        <f>IF(E93="","",VLOOKUP(E93, 'SKU Милкпроджект'!$A$1:$B$50, 2, 0))</f>
        <v/>
      </c>
      <c r="C93" s="15" t="str">
        <f>IF(E93="","",VLOOKUP(E93, 'SKU Милкпроджект'!$A$1:$C$50, 3, 0))</f>
        <v/>
      </c>
      <c r="D93" s="15"/>
      <c r="E93" s="14"/>
      <c r="F93" s="16"/>
      <c r="G93" s="17" t="str">
        <f t="shared" ca="1" si="15"/>
        <v/>
      </c>
      <c r="H93" s="15" t="str">
        <f t="shared" ca="1" si="16"/>
        <v/>
      </c>
      <c r="I93" s="14"/>
      <c r="J93" s="18">
        <f t="shared" ca="1" si="17"/>
        <v>0</v>
      </c>
      <c r="K93" s="14">
        <f t="shared" ca="1" si="18"/>
        <v>0</v>
      </c>
      <c r="L93" s="14">
        <f t="shared" si="19"/>
        <v>0</v>
      </c>
      <c r="M93" s="14">
        <f t="shared" ca="1" si="20"/>
        <v>0</v>
      </c>
      <c r="N93" s="14"/>
      <c r="O93" s="19"/>
      <c r="P93" s="14"/>
      <c r="R93" s="20" t="str">
        <f t="shared" ca="1" si="21"/>
        <v/>
      </c>
      <c r="S93" s="21" t="str">
        <f t="shared" ca="1" si="22"/>
        <v/>
      </c>
    </row>
    <row r="94" spans="1:19" ht="14.55" customHeight="1" x14ac:dyDescent="0.3">
      <c r="A94" s="14"/>
      <c r="B94" s="15" t="str">
        <f>IF(E94="","",VLOOKUP(E94, 'SKU Милкпроджект'!$A$1:$B$50, 2, 0))</f>
        <v/>
      </c>
      <c r="C94" s="15" t="str">
        <f>IF(E94="","",VLOOKUP(E94, 'SKU Милкпроджект'!$A$1:$C$50, 3, 0))</f>
        <v/>
      </c>
      <c r="D94" s="15"/>
      <c r="E94" s="14"/>
      <c r="F94" s="16"/>
      <c r="G94" s="17" t="str">
        <f t="shared" ca="1" si="15"/>
        <v/>
      </c>
      <c r="H94" s="15" t="str">
        <f t="shared" ca="1" si="16"/>
        <v/>
      </c>
      <c r="I94" s="14"/>
      <c r="J94" s="18">
        <f t="shared" ca="1" si="17"/>
        <v>0</v>
      </c>
      <c r="K94" s="14">
        <f t="shared" ca="1" si="18"/>
        <v>0</v>
      </c>
      <c r="L94" s="14">
        <f t="shared" si="19"/>
        <v>0</v>
      </c>
      <c r="M94" s="14">
        <f t="shared" ca="1" si="20"/>
        <v>0</v>
      </c>
      <c r="N94" s="14"/>
      <c r="O94" s="19"/>
      <c r="P94" s="14"/>
      <c r="R94" s="20" t="str">
        <f t="shared" ca="1" si="21"/>
        <v/>
      </c>
      <c r="S94" s="21" t="str">
        <f t="shared" ca="1" si="22"/>
        <v/>
      </c>
    </row>
    <row r="95" spans="1:19" ht="14.55" customHeight="1" x14ac:dyDescent="0.3">
      <c r="A95" s="14"/>
      <c r="B95" s="15" t="str">
        <f>IF(E95="","",VLOOKUP(E95, 'SKU Милкпроджект'!$A$1:$B$50, 2, 0))</f>
        <v/>
      </c>
      <c r="C95" s="15" t="str">
        <f>IF(E95="","",VLOOKUP(E95, 'SKU Милкпроджект'!$A$1:$C$50, 3, 0))</f>
        <v/>
      </c>
      <c r="D95" s="15"/>
      <c r="E95" s="14"/>
      <c r="F95" s="16"/>
      <c r="G95" s="17" t="str">
        <f t="shared" ca="1" si="15"/>
        <v/>
      </c>
      <c r="H95" s="15" t="str">
        <f t="shared" ca="1" si="16"/>
        <v/>
      </c>
      <c r="I95" s="14"/>
      <c r="J95" s="18">
        <f t="shared" ca="1" si="17"/>
        <v>0</v>
      </c>
      <c r="K95" s="14">
        <f t="shared" ca="1" si="18"/>
        <v>0</v>
      </c>
      <c r="L95" s="14">
        <f t="shared" si="19"/>
        <v>0</v>
      </c>
      <c r="M95" s="14">
        <f t="shared" ca="1" si="20"/>
        <v>0</v>
      </c>
      <c r="N95" s="14"/>
      <c r="O95" s="19"/>
      <c r="P95" s="14"/>
      <c r="R95" s="20" t="str">
        <f t="shared" ca="1" si="21"/>
        <v/>
      </c>
      <c r="S95" s="21" t="str">
        <f t="shared" ca="1" si="22"/>
        <v/>
      </c>
    </row>
    <row r="96" spans="1:19" ht="14.55" customHeight="1" x14ac:dyDescent="0.3">
      <c r="A96" s="14"/>
      <c r="B96" s="15" t="str">
        <f>IF(E96="","",VLOOKUP(E96, 'SKU Милкпроджект'!$A$1:$B$50, 2, 0))</f>
        <v/>
      </c>
      <c r="C96" s="15" t="str">
        <f>IF(E96="","",VLOOKUP(E96, 'SKU Милкпроджект'!$A$1:$C$50, 3, 0))</f>
        <v/>
      </c>
      <c r="D96" s="15"/>
      <c r="E96" s="14"/>
      <c r="F96" s="16"/>
      <c r="G96" s="17" t="str">
        <f t="shared" ref="G96:G120" ca="1" si="23">IF(I96="","",(INDIRECT("M" &amp; ROW() - 1) - M96))</f>
        <v/>
      </c>
      <c r="H96" s="15" t="str">
        <f t="shared" ref="H96:H127" ca="1" si="24">IF(I96 = "-", INDIRECT("B" &amp; ROW() - 1),"")</f>
        <v/>
      </c>
      <c r="I96" s="14"/>
      <c r="J96" s="18">
        <f t="shared" ref="J96:J127" ca="1" si="25">IF(I96 = "-", -INDIRECT("B" &amp; ROW() - 1),F96)</f>
        <v>0</v>
      </c>
      <c r="K96" s="14">
        <f t="shared" ref="K96:K127" ca="1" si="26">IF(I96 = "-", SUM(INDIRECT(ADDRESS(2,COLUMN(J96)) &amp; ":" &amp; ADDRESS(ROW(),COLUMN(J96)))), 0)</f>
        <v>0</v>
      </c>
      <c r="L96" s="14">
        <f t="shared" ref="L96:L120" si="27">IF(I96="-",1,0)</f>
        <v>0</v>
      </c>
      <c r="M96" s="14">
        <f t="shared" ref="M96:M120" ca="1" si="28">IF(K96 = 0, INDIRECT("M" &amp; ROW() - 1), K96)</f>
        <v>0</v>
      </c>
      <c r="N96" s="14"/>
      <c r="O96" s="19"/>
      <c r="P96" s="14"/>
      <c r="R96" s="20" t="str">
        <f t="shared" ca="1" si="21"/>
        <v/>
      </c>
      <c r="S96" s="21" t="str">
        <f t="shared" ca="1" si="22"/>
        <v/>
      </c>
    </row>
    <row r="97" spans="1:19" ht="14.55" customHeight="1" x14ac:dyDescent="0.3">
      <c r="A97" s="14"/>
      <c r="B97" s="15" t="str">
        <f>IF(E97="","",VLOOKUP(E97, 'SKU Милкпроджект'!$A$1:$B$50, 2, 0))</f>
        <v/>
      </c>
      <c r="C97" s="15" t="str">
        <f>IF(E97="","",VLOOKUP(E97, 'SKU Милкпроджект'!$A$1:$C$50, 3, 0))</f>
        <v/>
      </c>
      <c r="D97" s="15"/>
      <c r="E97" s="14"/>
      <c r="F97" s="16"/>
      <c r="G97" s="17" t="str">
        <f t="shared" ca="1" si="23"/>
        <v/>
      </c>
      <c r="H97" s="15" t="str">
        <f t="shared" ca="1" si="24"/>
        <v/>
      </c>
      <c r="I97" s="14"/>
      <c r="J97" s="18">
        <f t="shared" ca="1" si="25"/>
        <v>0</v>
      </c>
      <c r="K97" s="14">
        <f t="shared" ca="1" si="26"/>
        <v>0</v>
      </c>
      <c r="L97" s="14">
        <f t="shared" si="27"/>
        <v>0</v>
      </c>
      <c r="M97" s="14">
        <f t="shared" ca="1" si="28"/>
        <v>0</v>
      </c>
      <c r="N97" s="14"/>
      <c r="O97" s="19"/>
      <c r="P97" s="14"/>
      <c r="R97" s="20" t="str">
        <f t="shared" ref="R97:R128" ca="1" si="29">IF(Q97 = "", "", Q97 / INDIRECT("D" &amp; ROW() - 1) )</f>
        <v/>
      </c>
      <c r="S97" s="21" t="str">
        <f t="shared" ca="1" si="22"/>
        <v/>
      </c>
    </row>
    <row r="98" spans="1:19" ht="14.55" customHeight="1" x14ac:dyDescent="0.3">
      <c r="A98" s="14"/>
      <c r="B98" s="15" t="str">
        <f>IF(E98="","",VLOOKUP(E98, 'SKU Милкпроджект'!$A$1:$B$50, 2, 0))</f>
        <v/>
      </c>
      <c r="C98" s="15" t="str">
        <f>IF(E98="","",VLOOKUP(E98, 'SKU Милкпроджект'!$A$1:$C$50, 3, 0))</f>
        <v/>
      </c>
      <c r="D98" s="15"/>
      <c r="E98" s="14"/>
      <c r="F98" s="16"/>
      <c r="G98" s="17" t="str">
        <f t="shared" ca="1" si="23"/>
        <v/>
      </c>
      <c r="H98" s="15" t="str">
        <f t="shared" ca="1" si="24"/>
        <v/>
      </c>
      <c r="I98" s="14"/>
      <c r="J98" s="18">
        <f t="shared" ca="1" si="25"/>
        <v>0</v>
      </c>
      <c r="K98" s="14">
        <f t="shared" ca="1" si="26"/>
        <v>0</v>
      </c>
      <c r="L98" s="14">
        <f t="shared" si="27"/>
        <v>0</v>
      </c>
      <c r="M98" s="14">
        <f t="shared" ca="1" si="28"/>
        <v>0</v>
      </c>
      <c r="N98" s="14"/>
      <c r="O98" s="19"/>
      <c r="P98" s="14"/>
      <c r="R98" s="20" t="str">
        <f t="shared" ca="1" si="29"/>
        <v/>
      </c>
      <c r="S98" s="21" t="str">
        <f t="shared" ca="1" si="22"/>
        <v/>
      </c>
    </row>
    <row r="99" spans="1:19" ht="14.55" customHeight="1" x14ac:dyDescent="0.3">
      <c r="A99" s="14"/>
      <c r="B99" s="15" t="str">
        <f>IF(E99="","",VLOOKUP(E99, 'SKU Милкпроджект'!$A$1:$B$50, 2, 0))</f>
        <v/>
      </c>
      <c r="C99" s="15" t="str">
        <f>IF(E99="","",VLOOKUP(E99, 'SKU Милкпроджект'!$A$1:$C$50, 3, 0))</f>
        <v/>
      </c>
      <c r="D99" s="15"/>
      <c r="E99" s="14"/>
      <c r="F99" s="16"/>
      <c r="G99" s="17" t="str">
        <f t="shared" ca="1" si="23"/>
        <v/>
      </c>
      <c r="H99" s="15" t="str">
        <f t="shared" ca="1" si="24"/>
        <v/>
      </c>
      <c r="I99" s="14"/>
      <c r="J99" s="18">
        <f t="shared" ca="1" si="25"/>
        <v>0</v>
      </c>
      <c r="K99" s="14">
        <f t="shared" ca="1" si="26"/>
        <v>0</v>
      </c>
      <c r="L99" s="14">
        <f t="shared" si="27"/>
        <v>0</v>
      </c>
      <c r="M99" s="14">
        <f t="shared" ca="1" si="28"/>
        <v>0</v>
      </c>
      <c r="N99" s="14"/>
      <c r="O99" s="19"/>
      <c r="P99" s="14"/>
      <c r="R99" s="20" t="str">
        <f t="shared" ca="1" si="29"/>
        <v/>
      </c>
      <c r="S99" s="21" t="str">
        <f t="shared" ca="1" si="22"/>
        <v/>
      </c>
    </row>
    <row r="100" spans="1:19" ht="14.55" customHeight="1" x14ac:dyDescent="0.3">
      <c r="A100" s="14"/>
      <c r="B100" s="15" t="str">
        <f>IF(E100="","",VLOOKUP(E100, 'SKU Милкпроджект'!$A$1:$B$50, 2, 0))</f>
        <v/>
      </c>
      <c r="C100" s="15" t="str">
        <f>IF(E100="","",VLOOKUP(E100, 'SKU Милкпроджект'!$A$1:$C$50, 3, 0))</f>
        <v/>
      </c>
      <c r="D100" s="15"/>
      <c r="E100" s="14"/>
      <c r="F100" s="16"/>
      <c r="G100" s="17" t="str">
        <f t="shared" ca="1" si="23"/>
        <v/>
      </c>
      <c r="H100" s="15" t="str">
        <f t="shared" ca="1" si="24"/>
        <v/>
      </c>
      <c r="I100" s="14"/>
      <c r="J100" s="18">
        <f t="shared" ca="1" si="25"/>
        <v>0</v>
      </c>
      <c r="K100" s="14">
        <f t="shared" ca="1" si="26"/>
        <v>0</v>
      </c>
      <c r="L100" s="14">
        <f t="shared" si="27"/>
        <v>0</v>
      </c>
      <c r="M100" s="14">
        <f t="shared" ca="1" si="28"/>
        <v>0</v>
      </c>
      <c r="N100" s="14"/>
      <c r="O100" s="19"/>
      <c r="P100" s="14"/>
      <c r="R100" s="20" t="str">
        <f t="shared" ca="1" si="29"/>
        <v/>
      </c>
      <c r="S100" s="21" t="str">
        <f t="shared" ca="1" si="22"/>
        <v/>
      </c>
    </row>
    <row r="101" spans="1:19" ht="14.55" customHeight="1" x14ac:dyDescent="0.3">
      <c r="A101" s="14"/>
      <c r="B101" s="15" t="str">
        <f>IF(E101="","",VLOOKUP(E101, 'SKU Милкпроджект'!$A$1:$B$50, 2, 0))</f>
        <v/>
      </c>
      <c r="C101" s="15" t="str">
        <f>IF(E101="","",VLOOKUP(E101, 'SKU Милкпроджект'!$A$1:$C$50, 3, 0))</f>
        <v/>
      </c>
      <c r="D101" s="15"/>
      <c r="E101" s="14"/>
      <c r="F101" s="16"/>
      <c r="G101" s="17" t="str">
        <f t="shared" ca="1" si="23"/>
        <v/>
      </c>
      <c r="H101" s="15" t="str">
        <f t="shared" ca="1" si="24"/>
        <v/>
      </c>
      <c r="I101" s="14"/>
      <c r="J101" s="18">
        <f t="shared" ca="1" si="25"/>
        <v>0</v>
      </c>
      <c r="K101" s="14">
        <f t="shared" ca="1" si="26"/>
        <v>0</v>
      </c>
      <c r="L101" s="14">
        <f t="shared" si="27"/>
        <v>0</v>
      </c>
      <c r="M101" s="14">
        <f t="shared" ca="1" si="28"/>
        <v>0</v>
      </c>
      <c r="N101" s="14"/>
      <c r="O101" s="19"/>
      <c r="P101" s="14"/>
      <c r="R101" s="20" t="str">
        <f t="shared" ca="1" si="29"/>
        <v/>
      </c>
      <c r="S101" s="21" t="str">
        <f t="shared" ca="1" si="22"/>
        <v/>
      </c>
    </row>
    <row r="102" spans="1:19" ht="14.55" customHeight="1" x14ac:dyDescent="0.3">
      <c r="A102" s="14"/>
      <c r="B102" s="15" t="str">
        <f>IF(E102="","",VLOOKUP(E102, 'SKU Милкпроджект'!$A$1:$B$50, 2, 0))</f>
        <v/>
      </c>
      <c r="C102" s="15" t="str">
        <f>IF(E102="","",VLOOKUP(E102, 'SKU Милкпроджект'!$A$1:$C$50, 3, 0))</f>
        <v/>
      </c>
      <c r="D102" s="15"/>
      <c r="E102" s="14"/>
      <c r="F102" s="16"/>
      <c r="G102" s="17" t="str">
        <f t="shared" ca="1" si="23"/>
        <v/>
      </c>
      <c r="H102" s="15" t="str">
        <f t="shared" ca="1" si="24"/>
        <v/>
      </c>
      <c r="I102" s="14"/>
      <c r="J102" s="18">
        <f t="shared" ca="1" si="25"/>
        <v>0</v>
      </c>
      <c r="K102" s="14">
        <f t="shared" ca="1" si="26"/>
        <v>0</v>
      </c>
      <c r="L102" s="14">
        <f t="shared" si="27"/>
        <v>0</v>
      </c>
      <c r="M102" s="14">
        <f t="shared" ca="1" si="28"/>
        <v>0</v>
      </c>
      <c r="N102" s="14"/>
      <c r="O102" s="19"/>
      <c r="P102" s="14"/>
      <c r="R102" s="20" t="str">
        <f t="shared" ca="1" si="29"/>
        <v/>
      </c>
      <c r="S102" s="21" t="str">
        <f t="shared" ca="1" si="22"/>
        <v/>
      </c>
    </row>
    <row r="103" spans="1:19" ht="14.55" customHeight="1" x14ac:dyDescent="0.3">
      <c r="A103" s="14"/>
      <c r="B103" s="15" t="str">
        <f>IF(E103="","",VLOOKUP(E103, 'SKU Милкпроджект'!$A$1:$B$50, 2, 0))</f>
        <v/>
      </c>
      <c r="C103" s="15" t="str">
        <f>IF(E103="","",VLOOKUP(E103, 'SKU Милкпроджект'!$A$1:$C$50, 3, 0))</f>
        <v/>
      </c>
      <c r="D103" s="15"/>
      <c r="E103" s="14"/>
      <c r="F103" s="16"/>
      <c r="G103" s="17" t="str">
        <f t="shared" ca="1" si="23"/>
        <v/>
      </c>
      <c r="H103" s="15" t="str">
        <f t="shared" ca="1" si="24"/>
        <v/>
      </c>
      <c r="I103" s="14"/>
      <c r="J103" s="18">
        <f t="shared" ca="1" si="25"/>
        <v>0</v>
      </c>
      <c r="K103" s="14">
        <f t="shared" ca="1" si="26"/>
        <v>0</v>
      </c>
      <c r="L103" s="14">
        <f t="shared" si="27"/>
        <v>0</v>
      </c>
      <c r="M103" s="14">
        <f t="shared" ca="1" si="28"/>
        <v>0</v>
      </c>
      <c r="N103" s="14"/>
      <c r="O103" s="19"/>
      <c r="P103" s="14"/>
      <c r="R103" s="20" t="str">
        <f t="shared" ca="1" si="29"/>
        <v/>
      </c>
      <c r="S103" s="21" t="str">
        <f t="shared" ca="1" si="22"/>
        <v/>
      </c>
    </row>
    <row r="104" spans="1:19" ht="14.55" customHeight="1" x14ac:dyDescent="0.3">
      <c r="A104" s="14"/>
      <c r="B104" s="15" t="str">
        <f>IF(E104="","",VLOOKUP(E104, 'SKU Милкпроджект'!$A$1:$B$50, 2, 0))</f>
        <v/>
      </c>
      <c r="C104" s="15" t="str">
        <f>IF(E104="","",VLOOKUP(E104, 'SKU Милкпроджект'!$A$1:$C$50, 3, 0))</f>
        <v/>
      </c>
      <c r="D104" s="15"/>
      <c r="E104" s="14"/>
      <c r="F104" s="16"/>
      <c r="G104" s="17" t="str">
        <f t="shared" ca="1" si="23"/>
        <v/>
      </c>
      <c r="H104" s="15" t="str">
        <f t="shared" ca="1" si="24"/>
        <v/>
      </c>
      <c r="I104" s="14"/>
      <c r="J104" s="18">
        <f t="shared" ca="1" si="25"/>
        <v>0</v>
      </c>
      <c r="K104" s="14">
        <f t="shared" ca="1" si="26"/>
        <v>0</v>
      </c>
      <c r="L104" s="14">
        <f t="shared" si="27"/>
        <v>0</v>
      </c>
      <c r="M104" s="14">
        <f t="shared" ca="1" si="28"/>
        <v>0</v>
      </c>
      <c r="N104" s="14"/>
      <c r="O104" s="19"/>
      <c r="P104" s="14"/>
      <c r="R104" s="20" t="str">
        <f t="shared" ca="1" si="29"/>
        <v/>
      </c>
      <c r="S104" s="21" t="str">
        <f t="shared" ca="1" si="22"/>
        <v/>
      </c>
    </row>
    <row r="105" spans="1:19" ht="14.55" customHeight="1" x14ac:dyDescent="0.3">
      <c r="A105" s="14"/>
      <c r="B105" s="15" t="str">
        <f>IF(E105="","",VLOOKUP(E105, 'SKU Милкпроджект'!$A$1:$B$50, 2, 0))</f>
        <v/>
      </c>
      <c r="C105" s="15" t="str">
        <f>IF(E105="","",VLOOKUP(E105, 'SKU Милкпроджект'!$A$1:$C$50, 3, 0))</f>
        <v/>
      </c>
      <c r="D105" s="15"/>
      <c r="E105" s="14"/>
      <c r="F105" s="16"/>
      <c r="G105" s="17" t="str">
        <f t="shared" ca="1" si="23"/>
        <v/>
      </c>
      <c r="H105" s="15" t="str">
        <f t="shared" ca="1" si="24"/>
        <v/>
      </c>
      <c r="I105" s="14"/>
      <c r="J105" s="18">
        <f t="shared" ca="1" si="25"/>
        <v>0</v>
      </c>
      <c r="K105" s="14">
        <f t="shared" ca="1" si="26"/>
        <v>0</v>
      </c>
      <c r="L105" s="14">
        <f t="shared" si="27"/>
        <v>0</v>
      </c>
      <c r="M105" s="14">
        <f t="shared" ca="1" si="28"/>
        <v>0</v>
      </c>
      <c r="N105" s="14"/>
      <c r="O105" s="19"/>
      <c r="P105" s="14"/>
      <c r="R105" s="20" t="str">
        <f t="shared" ca="1" si="29"/>
        <v/>
      </c>
      <c r="S105" s="21" t="str">
        <f t="shared" ca="1" si="22"/>
        <v/>
      </c>
    </row>
    <row r="106" spans="1:19" ht="14.55" customHeight="1" x14ac:dyDescent="0.3">
      <c r="A106" s="14"/>
      <c r="B106" s="15" t="str">
        <f>IF(E106="","",VLOOKUP(E106, 'SKU Милкпроджект'!$A$1:$B$50, 2, 0))</f>
        <v/>
      </c>
      <c r="C106" s="15" t="str">
        <f>IF(E106="","",VLOOKUP(E106, 'SKU Милкпроджект'!$A$1:$C$50, 3, 0))</f>
        <v/>
      </c>
      <c r="D106" s="15"/>
      <c r="E106" s="14"/>
      <c r="F106" s="16"/>
      <c r="G106" s="17" t="str">
        <f t="shared" ca="1" si="23"/>
        <v/>
      </c>
      <c r="H106" s="15" t="str">
        <f t="shared" ca="1" si="24"/>
        <v/>
      </c>
      <c r="I106" s="14"/>
      <c r="J106" s="18">
        <f t="shared" ca="1" si="25"/>
        <v>0</v>
      </c>
      <c r="K106" s="14">
        <f t="shared" ca="1" si="26"/>
        <v>0</v>
      </c>
      <c r="L106" s="14">
        <f t="shared" si="27"/>
        <v>0</v>
      </c>
      <c r="M106" s="14">
        <f t="shared" ca="1" si="28"/>
        <v>0</v>
      </c>
      <c r="N106" s="14"/>
      <c r="O106" s="19"/>
      <c r="P106" s="14"/>
      <c r="R106" s="20" t="str">
        <f t="shared" ca="1" si="29"/>
        <v/>
      </c>
      <c r="S106" s="21" t="str">
        <f t="shared" ca="1" si="22"/>
        <v/>
      </c>
    </row>
    <row r="107" spans="1:19" ht="14.55" customHeight="1" x14ac:dyDescent="0.3">
      <c r="A107" s="14"/>
      <c r="B107" s="15" t="str">
        <f>IF(E107="","",VLOOKUP(E107, 'SKU Милкпроджект'!$A$1:$B$50, 2, 0))</f>
        <v/>
      </c>
      <c r="C107" s="15" t="str">
        <f>IF(E107="","",VLOOKUP(E107, 'SKU Милкпроджект'!$A$1:$C$50, 3, 0))</f>
        <v/>
      </c>
      <c r="D107" s="15"/>
      <c r="E107" s="14"/>
      <c r="F107" s="16"/>
      <c r="G107" s="17" t="str">
        <f t="shared" ca="1" si="23"/>
        <v/>
      </c>
      <c r="H107" s="15" t="str">
        <f t="shared" ca="1" si="24"/>
        <v/>
      </c>
      <c r="I107" s="14"/>
      <c r="J107" s="18">
        <f t="shared" ca="1" si="25"/>
        <v>0</v>
      </c>
      <c r="K107" s="14">
        <f t="shared" ca="1" si="26"/>
        <v>0</v>
      </c>
      <c r="L107" s="14">
        <f t="shared" si="27"/>
        <v>0</v>
      </c>
      <c r="M107" s="14">
        <f t="shared" ca="1" si="28"/>
        <v>0</v>
      </c>
      <c r="N107" s="14"/>
      <c r="O107" s="19"/>
      <c r="P107" s="14"/>
      <c r="R107" s="20" t="str">
        <f t="shared" ca="1" si="29"/>
        <v/>
      </c>
      <c r="S107" s="21" t="str">
        <f t="shared" ca="1" si="22"/>
        <v/>
      </c>
    </row>
    <row r="108" spans="1:19" ht="14.55" customHeight="1" x14ac:dyDescent="0.3">
      <c r="A108" s="14"/>
      <c r="B108" s="15" t="str">
        <f>IF(E108="","",VLOOKUP(E108, 'SKU Милкпроджект'!$A$1:$B$50, 2, 0))</f>
        <v/>
      </c>
      <c r="C108" s="15" t="str">
        <f>IF(E108="","",VLOOKUP(E108, 'SKU Милкпроджект'!$A$1:$C$50, 3, 0))</f>
        <v/>
      </c>
      <c r="D108" s="15"/>
      <c r="E108" s="14"/>
      <c r="F108" s="16"/>
      <c r="G108" s="17" t="str">
        <f t="shared" ca="1" si="23"/>
        <v/>
      </c>
      <c r="H108" s="15" t="str">
        <f t="shared" ca="1" si="24"/>
        <v/>
      </c>
      <c r="I108" s="14"/>
      <c r="J108" s="18">
        <f t="shared" ca="1" si="25"/>
        <v>0</v>
      </c>
      <c r="K108" s="14">
        <f t="shared" ca="1" si="26"/>
        <v>0</v>
      </c>
      <c r="L108" s="14">
        <f t="shared" si="27"/>
        <v>0</v>
      </c>
      <c r="M108" s="14">
        <f t="shared" ca="1" si="28"/>
        <v>0</v>
      </c>
      <c r="N108" s="14"/>
      <c r="O108" s="19"/>
      <c r="P108" s="14"/>
      <c r="R108" s="20" t="str">
        <f t="shared" ca="1" si="29"/>
        <v/>
      </c>
      <c r="S108" s="21" t="str">
        <f t="shared" ca="1" si="22"/>
        <v/>
      </c>
    </row>
    <row r="109" spans="1:19" ht="14.55" customHeight="1" x14ac:dyDescent="0.3">
      <c r="A109" s="14"/>
      <c r="B109" s="15" t="str">
        <f>IF(E109="","",VLOOKUP(E109, 'SKU Милкпроджект'!$A$1:$B$50, 2, 0))</f>
        <v/>
      </c>
      <c r="C109" s="15" t="str">
        <f>IF(E109="","",VLOOKUP(E109, 'SKU Милкпроджект'!$A$1:$C$50, 3, 0))</f>
        <v/>
      </c>
      <c r="D109" s="15"/>
      <c r="E109" s="14"/>
      <c r="F109" s="16"/>
      <c r="G109" s="17" t="str">
        <f t="shared" ca="1" si="23"/>
        <v/>
      </c>
      <c r="H109" s="15" t="str">
        <f t="shared" ca="1" si="24"/>
        <v/>
      </c>
      <c r="I109" s="14"/>
      <c r="J109" s="18">
        <f t="shared" ca="1" si="25"/>
        <v>0</v>
      </c>
      <c r="K109" s="14">
        <f t="shared" ca="1" si="26"/>
        <v>0</v>
      </c>
      <c r="L109" s="14">
        <f t="shared" si="27"/>
        <v>0</v>
      </c>
      <c r="M109" s="14">
        <f t="shared" ca="1" si="28"/>
        <v>0</v>
      </c>
      <c r="N109" s="14"/>
      <c r="O109" s="19"/>
      <c r="P109" s="14"/>
      <c r="R109" s="20" t="str">
        <f t="shared" ca="1" si="29"/>
        <v/>
      </c>
      <c r="S109" s="21" t="str">
        <f t="shared" ca="1" si="22"/>
        <v/>
      </c>
    </row>
    <row r="110" spans="1:19" ht="14.55" customHeight="1" x14ac:dyDescent="0.3">
      <c r="A110" s="14"/>
      <c r="B110" s="15" t="str">
        <f>IF(E110="","",VLOOKUP(E110, 'SKU Милкпроджект'!$A$1:$B$50, 2, 0))</f>
        <v/>
      </c>
      <c r="C110" s="15" t="str">
        <f>IF(E110="","",VLOOKUP(E110, 'SKU Милкпроджект'!$A$1:$C$50, 3, 0))</f>
        <v/>
      </c>
      <c r="D110" s="15"/>
      <c r="E110" s="14"/>
      <c r="F110" s="16"/>
      <c r="G110" s="17" t="str">
        <f t="shared" ca="1" si="23"/>
        <v/>
      </c>
      <c r="H110" s="15" t="str">
        <f t="shared" ca="1" si="24"/>
        <v/>
      </c>
      <c r="I110" s="14"/>
      <c r="J110" s="18">
        <f t="shared" ca="1" si="25"/>
        <v>0</v>
      </c>
      <c r="K110" s="14">
        <f t="shared" ca="1" si="26"/>
        <v>0</v>
      </c>
      <c r="L110" s="14">
        <f t="shared" si="27"/>
        <v>0</v>
      </c>
      <c r="M110" s="14">
        <f t="shared" ca="1" si="28"/>
        <v>0</v>
      </c>
      <c r="N110" s="14"/>
      <c r="O110" s="19"/>
      <c r="P110" s="14"/>
      <c r="R110" s="20" t="str">
        <f t="shared" ca="1" si="29"/>
        <v/>
      </c>
      <c r="S110" s="21" t="str">
        <f t="shared" ca="1" si="22"/>
        <v/>
      </c>
    </row>
    <row r="111" spans="1:19" ht="14.55" customHeight="1" x14ac:dyDescent="0.3">
      <c r="A111" s="14"/>
      <c r="B111" s="15" t="str">
        <f>IF(E111="","",VLOOKUP(E111, 'SKU Милкпроджект'!$A$1:$B$50, 2, 0))</f>
        <v/>
      </c>
      <c r="C111" s="15" t="str">
        <f>IF(E111="","",VLOOKUP(E111, 'SKU Милкпроджект'!$A$1:$C$50, 3, 0))</f>
        <v/>
      </c>
      <c r="D111" s="15"/>
      <c r="E111" s="14"/>
      <c r="F111" s="16"/>
      <c r="G111" s="17" t="str">
        <f t="shared" ca="1" si="23"/>
        <v/>
      </c>
      <c r="H111" s="15" t="str">
        <f t="shared" ca="1" si="24"/>
        <v/>
      </c>
      <c r="I111" s="14"/>
      <c r="J111" s="18">
        <f t="shared" ca="1" si="25"/>
        <v>0</v>
      </c>
      <c r="K111" s="14">
        <f t="shared" ca="1" si="26"/>
        <v>0</v>
      </c>
      <c r="L111" s="14">
        <f t="shared" si="27"/>
        <v>0</v>
      </c>
      <c r="M111" s="14">
        <f t="shared" ca="1" si="28"/>
        <v>0</v>
      </c>
      <c r="N111" s="14"/>
      <c r="O111" s="19"/>
      <c r="P111" s="14"/>
      <c r="R111" s="20" t="str">
        <f t="shared" ca="1" si="29"/>
        <v/>
      </c>
      <c r="S111" s="21" t="str">
        <f t="shared" ca="1" si="22"/>
        <v/>
      </c>
    </row>
    <row r="112" spans="1:19" ht="14.55" customHeight="1" x14ac:dyDescent="0.3">
      <c r="A112" s="14"/>
      <c r="B112" s="15" t="str">
        <f>IF(E112="","",VLOOKUP(E112, 'SKU Милкпроджект'!$A$1:$B$50, 2, 0))</f>
        <v/>
      </c>
      <c r="C112" s="15" t="str">
        <f>IF(E112="","",VLOOKUP(E112, 'SKU Милкпроджект'!$A$1:$C$50, 3, 0))</f>
        <v/>
      </c>
      <c r="D112" s="15"/>
      <c r="E112" s="14"/>
      <c r="F112" s="16"/>
      <c r="G112" s="17" t="str">
        <f t="shared" ca="1" si="23"/>
        <v/>
      </c>
      <c r="H112" s="15" t="str">
        <f t="shared" ca="1" si="24"/>
        <v/>
      </c>
      <c r="I112" s="14"/>
      <c r="J112" s="18">
        <f t="shared" ca="1" si="25"/>
        <v>0</v>
      </c>
      <c r="K112" s="14">
        <f t="shared" ca="1" si="26"/>
        <v>0</v>
      </c>
      <c r="L112" s="14">
        <f t="shared" si="27"/>
        <v>0</v>
      </c>
      <c r="M112" s="14">
        <f t="shared" ca="1" si="28"/>
        <v>0</v>
      </c>
      <c r="N112" s="14"/>
      <c r="O112" s="19"/>
      <c r="P112" s="14"/>
      <c r="R112" s="20" t="str">
        <f t="shared" ca="1" si="29"/>
        <v/>
      </c>
      <c r="S112" s="21" t="str">
        <f t="shared" ca="1" si="22"/>
        <v/>
      </c>
    </row>
    <row r="113" spans="1:19" ht="14.55" customHeight="1" x14ac:dyDescent="0.3">
      <c r="A113" s="14"/>
      <c r="B113" s="15" t="str">
        <f>IF(E113="","",VLOOKUP(E113, 'SKU Милкпроджект'!$A$1:$B$50, 2, 0))</f>
        <v/>
      </c>
      <c r="C113" s="15" t="str">
        <f>IF(E113="","",VLOOKUP(E113, 'SKU Милкпроджект'!$A$1:$C$50, 3, 0))</f>
        <v/>
      </c>
      <c r="D113" s="15"/>
      <c r="E113" s="14"/>
      <c r="F113" s="16"/>
      <c r="G113" s="17" t="str">
        <f t="shared" ca="1" si="23"/>
        <v/>
      </c>
      <c r="H113" s="15" t="str">
        <f t="shared" ca="1" si="24"/>
        <v/>
      </c>
      <c r="I113" s="14"/>
      <c r="J113" s="18">
        <f t="shared" ca="1" si="25"/>
        <v>0</v>
      </c>
      <c r="K113" s="14">
        <f t="shared" ca="1" si="26"/>
        <v>0</v>
      </c>
      <c r="L113" s="14">
        <f t="shared" si="27"/>
        <v>0</v>
      </c>
      <c r="M113" s="14">
        <f t="shared" ca="1" si="28"/>
        <v>0</v>
      </c>
      <c r="N113" s="14"/>
      <c r="O113" s="19"/>
      <c r="P113" s="14"/>
      <c r="R113" s="20" t="str">
        <f t="shared" ca="1" si="29"/>
        <v/>
      </c>
      <c r="S113" s="21" t="str">
        <f t="shared" ca="1" si="22"/>
        <v/>
      </c>
    </row>
    <row r="114" spans="1:19" ht="14.55" customHeight="1" x14ac:dyDescent="0.3">
      <c r="A114" s="14"/>
      <c r="B114" s="15" t="str">
        <f>IF(E114="","",VLOOKUP(E114, 'SKU Милкпроджект'!$A$1:$B$50, 2, 0))</f>
        <v/>
      </c>
      <c r="C114" s="15" t="str">
        <f>IF(E114="","",VLOOKUP(E114, 'SKU Милкпроджект'!$A$1:$C$50, 3, 0))</f>
        <v/>
      </c>
      <c r="D114" s="15"/>
      <c r="E114" s="14"/>
      <c r="F114" s="16"/>
      <c r="G114" s="17" t="str">
        <f t="shared" ca="1" si="23"/>
        <v/>
      </c>
      <c r="H114" s="15" t="str">
        <f t="shared" ca="1" si="24"/>
        <v/>
      </c>
      <c r="I114" s="14"/>
      <c r="J114" s="18">
        <f t="shared" ca="1" si="25"/>
        <v>0</v>
      </c>
      <c r="K114" s="14">
        <f t="shared" ca="1" si="26"/>
        <v>0</v>
      </c>
      <c r="L114" s="14">
        <f t="shared" si="27"/>
        <v>0</v>
      </c>
      <c r="M114" s="14">
        <f t="shared" ca="1" si="28"/>
        <v>0</v>
      </c>
      <c r="N114" s="14"/>
      <c r="O114" s="19"/>
      <c r="P114" s="14"/>
      <c r="R114" s="20" t="str">
        <f t="shared" ca="1" si="29"/>
        <v/>
      </c>
      <c r="S114" s="21" t="str">
        <f t="shared" ca="1" si="22"/>
        <v/>
      </c>
    </row>
    <row r="115" spans="1:19" ht="14.55" customHeight="1" x14ac:dyDescent="0.3">
      <c r="A115" s="14"/>
      <c r="B115" s="15" t="str">
        <f>IF(E115="","",VLOOKUP(E115, 'SKU Милкпроджект'!$A$1:$B$50, 2, 0))</f>
        <v/>
      </c>
      <c r="C115" s="15" t="str">
        <f>IF(E115="","",VLOOKUP(E115, 'SKU Милкпроджект'!$A$1:$C$50, 3, 0))</f>
        <v/>
      </c>
      <c r="D115" s="15"/>
      <c r="E115" s="14"/>
      <c r="F115" s="16"/>
      <c r="G115" s="17" t="str">
        <f t="shared" ca="1" si="23"/>
        <v/>
      </c>
      <c r="H115" s="15" t="str">
        <f t="shared" ca="1" si="24"/>
        <v/>
      </c>
      <c r="I115" s="14"/>
      <c r="J115" s="18">
        <f t="shared" ca="1" si="25"/>
        <v>0</v>
      </c>
      <c r="K115" s="14">
        <f t="shared" ca="1" si="26"/>
        <v>0</v>
      </c>
      <c r="L115" s="14">
        <f t="shared" si="27"/>
        <v>0</v>
      </c>
      <c r="M115" s="14">
        <f t="shared" ca="1" si="28"/>
        <v>0</v>
      </c>
      <c r="N115" s="14"/>
      <c r="O115" s="19"/>
      <c r="P115" s="14"/>
      <c r="R115" s="20" t="str">
        <f t="shared" ca="1" si="29"/>
        <v/>
      </c>
      <c r="S115" s="21" t="str">
        <f t="shared" ca="1" si="22"/>
        <v/>
      </c>
    </row>
    <row r="116" spans="1:19" ht="14.55" customHeight="1" x14ac:dyDescent="0.3">
      <c r="A116" s="14"/>
      <c r="B116" s="15" t="str">
        <f>IF(E116="","",VLOOKUP(E116, 'SKU Милкпроджект'!$A$1:$B$50, 2, 0))</f>
        <v/>
      </c>
      <c r="C116" s="15" t="str">
        <f>IF(E116="","",VLOOKUP(E116, 'SKU Милкпроджект'!$A$1:$C$50, 3, 0))</f>
        <v/>
      </c>
      <c r="D116" s="15"/>
      <c r="E116" s="14"/>
      <c r="F116" s="16"/>
      <c r="G116" s="17" t="str">
        <f t="shared" ca="1" si="23"/>
        <v/>
      </c>
      <c r="H116" s="15" t="str">
        <f t="shared" ca="1" si="24"/>
        <v/>
      </c>
      <c r="I116" s="14"/>
      <c r="J116" s="18">
        <f t="shared" ca="1" si="25"/>
        <v>0</v>
      </c>
      <c r="K116" s="14">
        <f t="shared" ca="1" si="26"/>
        <v>0</v>
      </c>
      <c r="L116" s="14">
        <f t="shared" si="27"/>
        <v>0</v>
      </c>
      <c r="M116" s="14">
        <f t="shared" ca="1" si="28"/>
        <v>0</v>
      </c>
      <c r="N116" s="14"/>
      <c r="O116" s="19"/>
      <c r="P116" s="14"/>
      <c r="R116" s="20" t="str">
        <f t="shared" ca="1" si="29"/>
        <v/>
      </c>
      <c r="S116" s="21" t="str">
        <f t="shared" ca="1" si="22"/>
        <v/>
      </c>
    </row>
    <row r="117" spans="1:19" ht="14.55" customHeight="1" x14ac:dyDescent="0.3">
      <c r="A117" s="14"/>
      <c r="B117" s="15" t="str">
        <f>IF(E117="","",VLOOKUP(E117, 'SKU Милкпроджект'!$A$1:$B$50, 2, 0))</f>
        <v/>
      </c>
      <c r="C117" s="15" t="str">
        <f>IF(E117="","",VLOOKUP(E117, 'SKU Милкпроджект'!$A$1:$C$50, 3, 0))</f>
        <v/>
      </c>
      <c r="D117" s="15"/>
      <c r="E117" s="14"/>
      <c r="F117" s="16"/>
      <c r="G117" s="17" t="str">
        <f t="shared" ca="1" si="23"/>
        <v/>
      </c>
      <c r="H117" s="15" t="str">
        <f t="shared" ca="1" si="24"/>
        <v/>
      </c>
      <c r="I117" s="14"/>
      <c r="J117" s="18">
        <f t="shared" ca="1" si="25"/>
        <v>0</v>
      </c>
      <c r="K117" s="14">
        <f t="shared" ca="1" si="26"/>
        <v>0</v>
      </c>
      <c r="L117" s="14">
        <f t="shared" si="27"/>
        <v>0</v>
      </c>
      <c r="M117" s="14">
        <f t="shared" ca="1" si="28"/>
        <v>0</v>
      </c>
      <c r="N117" s="14"/>
      <c r="O117" s="19"/>
      <c r="P117" s="14"/>
      <c r="R117" s="20" t="str">
        <f t="shared" ca="1" si="29"/>
        <v/>
      </c>
      <c r="S117" s="21" t="str">
        <f t="shared" ca="1" si="22"/>
        <v/>
      </c>
    </row>
    <row r="118" spans="1:19" ht="14.55" customHeight="1" x14ac:dyDescent="0.3">
      <c r="A118" s="14"/>
      <c r="B118" s="15" t="str">
        <f>IF(E118="","",VLOOKUP(E118, 'SKU Милкпроджект'!$A$1:$B$50, 2, 0))</f>
        <v/>
      </c>
      <c r="C118" s="15" t="str">
        <f>IF(E118="","",VLOOKUP(E118, 'SKU Милкпроджект'!$A$1:$C$50, 3, 0))</f>
        <v/>
      </c>
      <c r="D118" s="15"/>
      <c r="E118" s="14"/>
      <c r="F118" s="16"/>
      <c r="G118" s="17" t="str">
        <f t="shared" ca="1" si="23"/>
        <v/>
      </c>
      <c r="H118" s="15" t="str">
        <f t="shared" ca="1" si="24"/>
        <v/>
      </c>
      <c r="I118" s="14"/>
      <c r="J118" s="18">
        <f t="shared" ca="1" si="25"/>
        <v>0</v>
      </c>
      <c r="K118" s="14">
        <f t="shared" ca="1" si="26"/>
        <v>0</v>
      </c>
      <c r="L118" s="14">
        <f t="shared" si="27"/>
        <v>0</v>
      </c>
      <c r="M118" s="14">
        <f t="shared" ca="1" si="28"/>
        <v>0</v>
      </c>
      <c r="N118" s="14"/>
      <c r="O118" s="19"/>
      <c r="P118" s="14"/>
      <c r="R118" s="20" t="str">
        <f t="shared" ca="1" si="29"/>
        <v/>
      </c>
      <c r="S118" s="21" t="str">
        <f t="shared" ca="1" si="22"/>
        <v/>
      </c>
    </row>
    <row r="119" spans="1:19" ht="14.55" customHeight="1" x14ac:dyDescent="0.3">
      <c r="A119" s="14"/>
      <c r="B119" s="15" t="str">
        <f>IF(E119="","",VLOOKUP(E119, 'SKU Милкпроджект'!$A$1:$B$50, 2, 0))</f>
        <v/>
      </c>
      <c r="C119" s="15" t="str">
        <f>IF(E119="","",VLOOKUP(E119, 'SKU Милкпроджект'!$A$1:$C$50, 3, 0))</f>
        <v/>
      </c>
      <c r="D119" s="15"/>
      <c r="E119" s="14"/>
      <c r="F119" s="16"/>
      <c r="G119" s="17" t="str">
        <f t="shared" ca="1" si="23"/>
        <v/>
      </c>
      <c r="H119" s="15" t="str">
        <f t="shared" ca="1" si="24"/>
        <v/>
      </c>
      <c r="I119" s="14"/>
      <c r="J119" s="18">
        <f t="shared" ca="1" si="25"/>
        <v>0</v>
      </c>
      <c r="K119" s="14">
        <f t="shared" ca="1" si="26"/>
        <v>0</v>
      </c>
      <c r="L119" s="14">
        <f t="shared" si="27"/>
        <v>0</v>
      </c>
      <c r="M119" s="14">
        <f t="shared" ca="1" si="28"/>
        <v>0</v>
      </c>
      <c r="N119" s="14"/>
      <c r="O119" s="19"/>
      <c r="P119" s="14"/>
      <c r="R119" s="20" t="str">
        <f t="shared" ca="1" si="29"/>
        <v/>
      </c>
      <c r="S119" s="21" t="str">
        <f t="shared" ca="1" si="22"/>
        <v/>
      </c>
    </row>
    <row r="120" spans="1:19" ht="14.55" customHeight="1" x14ac:dyDescent="0.3">
      <c r="A120" s="14"/>
      <c r="B120" s="15" t="str">
        <f>IF(E120="","",VLOOKUP(E120, 'SKU Милкпроджект'!$A$1:$B$50, 2, 0))</f>
        <v/>
      </c>
      <c r="C120" s="15" t="str">
        <f>IF(E120="","",VLOOKUP(E120, 'SKU Милкпроджект'!$A$1:$C$50, 3, 0))</f>
        <v/>
      </c>
      <c r="D120" s="15"/>
      <c r="E120" s="14"/>
      <c r="F120" s="16"/>
      <c r="G120" s="17" t="str">
        <f t="shared" ca="1" si="23"/>
        <v/>
      </c>
      <c r="H120" s="15" t="str">
        <f t="shared" ca="1" si="24"/>
        <v/>
      </c>
      <c r="I120" s="14"/>
      <c r="J120" s="18">
        <f t="shared" ca="1" si="25"/>
        <v>0</v>
      </c>
      <c r="K120" s="14">
        <f t="shared" ca="1" si="26"/>
        <v>0</v>
      </c>
      <c r="L120" s="14">
        <f t="shared" si="27"/>
        <v>0</v>
      </c>
      <c r="M120" s="14">
        <f t="shared" ca="1" si="28"/>
        <v>0</v>
      </c>
      <c r="N120" s="14"/>
      <c r="O120" s="19"/>
      <c r="P120" s="14"/>
      <c r="R120" s="20" t="str">
        <f t="shared" ca="1" si="29"/>
        <v/>
      </c>
      <c r="S120" s="21" t="str">
        <f t="shared" ca="1" si="22"/>
        <v/>
      </c>
    </row>
    <row r="121" spans="1:19" ht="14.55" customHeight="1" x14ac:dyDescent="0.3">
      <c r="B121" s="21"/>
      <c r="C121" s="21" t="str">
        <f>IF(E121="","",VLOOKUP(E121,'SKU Милкпроджект'!$A$1:$C$150,3,0))</f>
        <v/>
      </c>
      <c r="D121" s="21" t="str">
        <f>IF(E121="","",VLOOKUP(E121,'SKU Милкпроджект'!$A$1:$D$150,4,0))</f>
        <v/>
      </c>
      <c r="H121" s="22" t="str">
        <f t="shared" ref="H121:H162" ca="1" si="30">IF(J121 = "-", INDIRECT("D" &amp; ROW() - 1) * 1890,"")</f>
        <v/>
      </c>
      <c r="I121" s="22" t="str">
        <f t="shared" ref="I121:I184" ca="1" si="31">IF(J121 = "-", INDIRECT("C" &amp; ROW() - 1),"")</f>
        <v/>
      </c>
      <c r="R121" s="20" t="str">
        <f t="shared" ca="1" si="29"/>
        <v/>
      </c>
      <c r="S121" s="21" t="str">
        <f t="shared" ca="1" si="22"/>
        <v/>
      </c>
    </row>
    <row r="122" spans="1:19" ht="14.55" customHeight="1" x14ac:dyDescent="0.3">
      <c r="B122" s="21"/>
      <c r="C122" s="21" t="str">
        <f>IF(E122="","",VLOOKUP(E122,'SKU Милкпроджект'!$A$1:$C$150,3,0))</f>
        <v/>
      </c>
      <c r="D122" s="21" t="str">
        <f>IF(E122="","",VLOOKUP(E122,'SKU Милкпроджект'!$A$1:$D$150,4,0))</f>
        <v/>
      </c>
      <c r="H122" s="22" t="str">
        <f t="shared" ca="1" si="30"/>
        <v/>
      </c>
      <c r="I122" s="22" t="str">
        <f t="shared" ca="1" si="31"/>
        <v/>
      </c>
      <c r="R122" s="20" t="str">
        <f t="shared" ca="1" si="29"/>
        <v/>
      </c>
      <c r="S122" s="21" t="str">
        <f t="shared" ca="1" si="22"/>
        <v/>
      </c>
    </row>
    <row r="123" spans="1:19" ht="14.55" customHeight="1" x14ac:dyDescent="0.3">
      <c r="B123" s="21"/>
      <c r="C123" s="21" t="str">
        <f>IF(E123="","",VLOOKUP(E123,'SKU Милкпроджект'!$A$1:$C$150,3,0))</f>
        <v/>
      </c>
      <c r="D123" s="21" t="str">
        <f>IF(E123="","",VLOOKUP(E123,'SKU Милкпроджект'!$A$1:$D$150,4,0))</f>
        <v/>
      </c>
      <c r="H123" s="22" t="str">
        <f t="shared" ca="1" si="30"/>
        <v/>
      </c>
      <c r="I123" s="22" t="str">
        <f t="shared" ca="1" si="31"/>
        <v/>
      </c>
      <c r="R123" s="20" t="str">
        <f t="shared" ca="1" si="29"/>
        <v/>
      </c>
      <c r="S123" s="21" t="str">
        <f t="shared" ca="1" si="22"/>
        <v/>
      </c>
    </row>
    <row r="124" spans="1:19" ht="14.55" customHeight="1" x14ac:dyDescent="0.3">
      <c r="B124" s="21"/>
      <c r="C124" s="21" t="str">
        <f>IF(E124="","",VLOOKUP(E124,'SKU Милкпроджект'!$A$1:$C$150,3,0))</f>
        <v/>
      </c>
      <c r="D124" s="21" t="str">
        <f>IF(E124="","",VLOOKUP(E124,'SKU Милкпроджект'!$A$1:$D$150,4,0))</f>
        <v/>
      </c>
      <c r="H124" s="22" t="str">
        <f t="shared" ca="1" si="30"/>
        <v/>
      </c>
      <c r="I124" s="22" t="str">
        <f t="shared" ca="1" si="31"/>
        <v/>
      </c>
      <c r="R124" s="20" t="str">
        <f t="shared" ca="1" si="29"/>
        <v/>
      </c>
      <c r="S124" s="21" t="str">
        <f t="shared" ca="1" si="22"/>
        <v/>
      </c>
    </row>
    <row r="125" spans="1:19" ht="14.55" customHeight="1" x14ac:dyDescent="0.3">
      <c r="B125" s="21"/>
      <c r="C125" s="21" t="str">
        <f>IF(E125="","",VLOOKUP(E125,'SKU Милкпроджект'!$A$1:$C$150,3,0))</f>
        <v/>
      </c>
      <c r="D125" s="21" t="str">
        <f>IF(E125="","",VLOOKUP(E125,'SKU Милкпроджект'!$A$1:$D$150,4,0))</f>
        <v/>
      </c>
      <c r="H125" s="22" t="str">
        <f t="shared" ca="1" si="30"/>
        <v/>
      </c>
      <c r="I125" s="22" t="str">
        <f t="shared" ca="1" si="31"/>
        <v/>
      </c>
      <c r="R125" s="20" t="str">
        <f t="shared" ca="1" si="29"/>
        <v/>
      </c>
      <c r="S125" s="21" t="str">
        <f t="shared" ca="1" si="22"/>
        <v/>
      </c>
    </row>
    <row r="126" spans="1:19" ht="14.55" customHeight="1" x14ac:dyDescent="0.3">
      <c r="B126" s="21"/>
      <c r="C126" s="21" t="str">
        <f>IF(E126="","",VLOOKUP(E126,'SKU Милкпроджект'!$A$1:$C$150,3,0))</f>
        <v/>
      </c>
      <c r="D126" s="21" t="str">
        <f>IF(E126="","",VLOOKUP(E126,'SKU Милкпроджект'!$A$1:$D$150,4,0))</f>
        <v/>
      </c>
      <c r="H126" s="22" t="str">
        <f t="shared" ca="1" si="30"/>
        <v/>
      </c>
      <c r="I126" s="22" t="str">
        <f t="shared" ca="1" si="31"/>
        <v/>
      </c>
      <c r="R126" s="20" t="str">
        <f t="shared" ca="1" si="29"/>
        <v/>
      </c>
      <c r="S126" s="21" t="str">
        <f t="shared" ca="1" si="22"/>
        <v/>
      </c>
    </row>
    <row r="127" spans="1:19" ht="14.55" customHeight="1" x14ac:dyDescent="0.3">
      <c r="B127" s="21"/>
      <c r="C127" s="21" t="str">
        <f>IF(E127="","",VLOOKUP(E127,'SKU Милкпроджект'!$A$1:$C$150,3,0))</f>
        <v/>
      </c>
      <c r="D127" s="21" t="str">
        <f>IF(E127="","",VLOOKUP(E127,'SKU Милкпроджект'!$A$1:$D$150,4,0))</f>
        <v/>
      </c>
      <c r="H127" s="22" t="str">
        <f t="shared" ca="1" si="30"/>
        <v/>
      </c>
      <c r="I127" s="22" t="str">
        <f t="shared" ca="1" si="31"/>
        <v/>
      </c>
      <c r="R127" s="20" t="str">
        <f t="shared" ca="1" si="29"/>
        <v/>
      </c>
      <c r="S127" s="21" t="str">
        <f t="shared" ca="1" si="22"/>
        <v/>
      </c>
    </row>
    <row r="128" spans="1:19" ht="14.55" customHeight="1" x14ac:dyDescent="0.3">
      <c r="B128" s="21"/>
      <c r="C128" s="21" t="str">
        <f>IF(E128="","",VLOOKUP(E128,'SKU Милкпроджект'!$A$1:$C$150,3,0))</f>
        <v/>
      </c>
      <c r="D128" s="21" t="str">
        <f>IF(E128="","",VLOOKUP(E128,'SKU Милкпроджект'!$A$1:$D$150,4,0))</f>
        <v/>
      </c>
      <c r="H128" s="22" t="str">
        <f t="shared" ca="1" si="30"/>
        <v/>
      </c>
      <c r="I128" s="22" t="str">
        <f t="shared" ca="1" si="31"/>
        <v/>
      </c>
      <c r="R128" s="20" t="str">
        <f t="shared" ca="1" si="29"/>
        <v/>
      </c>
      <c r="S128" s="21" t="str">
        <f t="shared" ca="1" si="22"/>
        <v/>
      </c>
    </row>
    <row r="129" spans="2:19" ht="14.55" customHeight="1" x14ac:dyDescent="0.3">
      <c r="B129" s="21"/>
      <c r="C129" s="21" t="str">
        <f>IF(E129="","",VLOOKUP(E129,'SKU Милкпроджект'!$A$1:$C$150,3,0))</f>
        <v/>
      </c>
      <c r="D129" s="21" t="str">
        <f>IF(E129="","",VLOOKUP(E129,'SKU Милкпроджект'!$A$1:$D$150,4,0))</f>
        <v/>
      </c>
      <c r="H129" s="22" t="str">
        <f t="shared" ca="1" si="30"/>
        <v/>
      </c>
      <c r="I129" s="22" t="str">
        <f t="shared" ca="1" si="31"/>
        <v/>
      </c>
      <c r="R129" s="20" t="str">
        <f t="shared" ref="R129:R160" ca="1" si="32">IF(Q129 = "", "", Q129 / INDIRECT("D" &amp; ROW() - 1) )</f>
        <v/>
      </c>
      <c r="S129" s="21" t="str">
        <f t="shared" ref="S129:S192" ca="1" si="33">IF(J129="-",IF(ISNUMBER(SEARCH(",", INDIRECT("B" &amp; ROW() - 1) )),1,""), "")</f>
        <v/>
      </c>
    </row>
    <row r="130" spans="2:19" ht="14.55" customHeight="1" x14ac:dyDescent="0.3">
      <c r="B130" s="21"/>
      <c r="C130" s="21" t="str">
        <f>IF(E130="","",VLOOKUP(E130,'SKU Милкпроджект'!$A$1:$C$150,3,0))</f>
        <v/>
      </c>
      <c r="D130" s="21" t="str">
        <f>IF(E130="","",VLOOKUP(E130,'SKU Милкпроджект'!$A$1:$D$150,4,0))</f>
        <v/>
      </c>
      <c r="H130" s="22" t="str">
        <f t="shared" ca="1" si="30"/>
        <v/>
      </c>
      <c r="I130" s="22" t="str">
        <f t="shared" ca="1" si="31"/>
        <v/>
      </c>
      <c r="R130" s="20" t="str">
        <f t="shared" ca="1" si="32"/>
        <v/>
      </c>
      <c r="S130" s="21" t="str">
        <f t="shared" ca="1" si="33"/>
        <v/>
      </c>
    </row>
    <row r="131" spans="2:19" ht="14.55" customHeight="1" x14ac:dyDescent="0.3">
      <c r="B131" s="21"/>
      <c r="C131" s="21" t="str">
        <f>IF(E131="","",VLOOKUP(E131,'SKU Милкпроджект'!$A$1:$C$150,3,0))</f>
        <v/>
      </c>
      <c r="D131" s="21" t="str">
        <f>IF(E131="","",VLOOKUP(E131,'SKU Милкпроджект'!$A$1:$D$150,4,0))</f>
        <v/>
      </c>
      <c r="H131" s="22" t="str">
        <f t="shared" ca="1" si="30"/>
        <v/>
      </c>
      <c r="I131" s="22" t="str">
        <f t="shared" ca="1" si="31"/>
        <v/>
      </c>
      <c r="R131" s="20" t="str">
        <f t="shared" ca="1" si="32"/>
        <v/>
      </c>
      <c r="S131" s="21" t="str">
        <f t="shared" ca="1" si="33"/>
        <v/>
      </c>
    </row>
    <row r="132" spans="2:19" ht="14.55" customHeight="1" x14ac:dyDescent="0.3">
      <c r="B132" s="21"/>
      <c r="C132" s="21" t="str">
        <f>IF(E132="","",VLOOKUP(E132,'SKU Милкпроджект'!$A$1:$C$150,3,0))</f>
        <v/>
      </c>
      <c r="D132" s="21"/>
      <c r="H132" s="22" t="str">
        <f t="shared" ca="1" si="30"/>
        <v/>
      </c>
      <c r="I132" s="22" t="str">
        <f t="shared" ca="1" si="31"/>
        <v/>
      </c>
      <c r="R132" s="20" t="str">
        <f t="shared" ca="1" si="32"/>
        <v/>
      </c>
      <c r="S132" s="21" t="str">
        <f t="shared" ca="1" si="33"/>
        <v/>
      </c>
    </row>
    <row r="133" spans="2:19" ht="14.55" customHeight="1" x14ac:dyDescent="0.3">
      <c r="B133" s="21"/>
      <c r="C133" s="21" t="str">
        <f>IF(E133="","",VLOOKUP(E133,'SKU Милкпроджект'!$A$1:$C$150,3,0))</f>
        <v/>
      </c>
      <c r="D133" s="21"/>
      <c r="H133" s="22" t="str">
        <f t="shared" ca="1" si="30"/>
        <v/>
      </c>
      <c r="I133" s="22" t="str">
        <f t="shared" ca="1" si="31"/>
        <v/>
      </c>
      <c r="R133" s="20" t="str">
        <f t="shared" ca="1" si="32"/>
        <v/>
      </c>
      <c r="S133" s="21" t="str">
        <f t="shared" ca="1" si="33"/>
        <v/>
      </c>
    </row>
    <row r="134" spans="2:19" ht="14.55" customHeight="1" x14ac:dyDescent="0.3">
      <c r="B134" s="21"/>
      <c r="C134" s="21" t="str">
        <f>IF(E134="","",VLOOKUP(E134,'SKU Милкпроджект'!$A$1:$C$150,3,0))</f>
        <v/>
      </c>
      <c r="D134" s="21"/>
      <c r="H134" s="22" t="str">
        <f t="shared" ca="1" si="30"/>
        <v/>
      </c>
      <c r="I134" s="22" t="str">
        <f t="shared" ca="1" si="31"/>
        <v/>
      </c>
      <c r="R134" s="20" t="str">
        <f t="shared" ca="1" si="32"/>
        <v/>
      </c>
      <c r="S134" s="21" t="str">
        <f t="shared" ca="1" si="33"/>
        <v/>
      </c>
    </row>
    <row r="135" spans="2:19" ht="14.55" customHeight="1" x14ac:dyDescent="0.3">
      <c r="B135" s="21"/>
      <c r="C135" s="21" t="str">
        <f>IF(E135="","",VLOOKUP(E135,'SKU Милкпроджект'!$A$1:$C$150,3,0))</f>
        <v/>
      </c>
      <c r="D135" s="21"/>
      <c r="H135" s="22" t="str">
        <f t="shared" ca="1" si="30"/>
        <v/>
      </c>
      <c r="I135" s="22" t="str">
        <f t="shared" ca="1" si="31"/>
        <v/>
      </c>
      <c r="R135" s="20" t="str">
        <f t="shared" ca="1" si="32"/>
        <v/>
      </c>
      <c r="S135" s="21" t="str">
        <f t="shared" ca="1" si="33"/>
        <v/>
      </c>
    </row>
    <row r="136" spans="2:19" ht="14.55" customHeight="1" x14ac:dyDescent="0.3">
      <c r="B136" s="21"/>
      <c r="C136" s="21" t="str">
        <f>IF(E136="","",VLOOKUP(E136,'SKU Милкпроджект'!$A$1:$C$150,3,0))</f>
        <v/>
      </c>
      <c r="D136" s="21"/>
      <c r="H136" s="22" t="str">
        <f t="shared" ca="1" si="30"/>
        <v/>
      </c>
      <c r="I136" s="22" t="str">
        <f t="shared" ca="1" si="31"/>
        <v/>
      </c>
      <c r="R136" s="20" t="str">
        <f t="shared" ca="1" si="32"/>
        <v/>
      </c>
      <c r="S136" s="21" t="str">
        <f t="shared" ca="1" si="33"/>
        <v/>
      </c>
    </row>
    <row r="137" spans="2:19" ht="14.55" customHeight="1" x14ac:dyDescent="0.3">
      <c r="B137" s="21"/>
      <c r="C137" s="21" t="str">
        <f>IF(E137="","",VLOOKUP(E137,'SKU Милкпроджект'!$A$1:$C$150,3,0))</f>
        <v/>
      </c>
      <c r="D137" s="21"/>
      <c r="H137" s="22" t="str">
        <f t="shared" ca="1" si="30"/>
        <v/>
      </c>
      <c r="I137" s="22" t="str">
        <f t="shared" ca="1" si="31"/>
        <v/>
      </c>
      <c r="R137" s="20" t="str">
        <f t="shared" ca="1" si="32"/>
        <v/>
      </c>
      <c r="S137" s="21" t="str">
        <f t="shared" ca="1" si="33"/>
        <v/>
      </c>
    </row>
    <row r="138" spans="2:19" ht="14.55" customHeight="1" x14ac:dyDescent="0.3">
      <c r="B138" s="21"/>
      <c r="C138" s="21" t="str">
        <f>IF(E138="","",VLOOKUP(E138,'SKU Милкпроджект'!$A$1:$C$150,3,0))</f>
        <v/>
      </c>
      <c r="D138" s="21"/>
      <c r="H138" s="22" t="str">
        <f t="shared" ca="1" si="30"/>
        <v/>
      </c>
      <c r="I138" s="22" t="str">
        <f t="shared" ca="1" si="31"/>
        <v/>
      </c>
      <c r="R138" s="20" t="str">
        <f t="shared" ca="1" si="32"/>
        <v/>
      </c>
      <c r="S138" s="21" t="str">
        <f t="shared" ca="1" si="33"/>
        <v/>
      </c>
    </row>
    <row r="139" spans="2:19" ht="14.55" customHeight="1" x14ac:dyDescent="0.3">
      <c r="B139" s="21"/>
      <c r="C139" s="21" t="str">
        <f>IF(E139="","",VLOOKUP(E139,'SKU Милкпроджект'!$A$1:$C$150,3,0))</f>
        <v/>
      </c>
      <c r="D139" s="21"/>
      <c r="H139" s="22" t="str">
        <f t="shared" ca="1" si="30"/>
        <v/>
      </c>
      <c r="I139" s="22" t="str">
        <f t="shared" ca="1" si="31"/>
        <v/>
      </c>
      <c r="R139" s="20" t="str">
        <f t="shared" ca="1" si="32"/>
        <v/>
      </c>
      <c r="S139" s="21" t="str">
        <f t="shared" ca="1" si="33"/>
        <v/>
      </c>
    </row>
    <row r="140" spans="2:19" ht="14.55" customHeight="1" x14ac:dyDescent="0.3">
      <c r="B140" s="21"/>
      <c r="C140" s="21" t="str">
        <f>IF(E140="","",VLOOKUP(E140,'SKU Милкпроджект'!$A$1:$C$150,3,0))</f>
        <v/>
      </c>
      <c r="D140" s="21"/>
      <c r="H140" s="22" t="str">
        <f t="shared" ca="1" si="30"/>
        <v/>
      </c>
      <c r="I140" s="22" t="str">
        <f t="shared" ca="1" si="31"/>
        <v/>
      </c>
      <c r="R140" s="20" t="str">
        <f t="shared" ca="1" si="32"/>
        <v/>
      </c>
      <c r="S140" s="21" t="str">
        <f t="shared" ca="1" si="33"/>
        <v/>
      </c>
    </row>
    <row r="141" spans="2:19" ht="14.55" customHeight="1" x14ac:dyDescent="0.3">
      <c r="B141" s="21"/>
      <c r="C141" s="21" t="str">
        <f>IF(E141="","",VLOOKUP(E141,'SKU Милкпроджект'!$A$1:$C$150,3,0))</f>
        <v/>
      </c>
      <c r="D141" s="21"/>
      <c r="H141" s="22" t="str">
        <f t="shared" ca="1" si="30"/>
        <v/>
      </c>
      <c r="I141" s="22" t="str">
        <f t="shared" ca="1" si="31"/>
        <v/>
      </c>
      <c r="R141" s="20" t="str">
        <f t="shared" ca="1" si="32"/>
        <v/>
      </c>
      <c r="S141" s="21" t="str">
        <f t="shared" ca="1" si="33"/>
        <v/>
      </c>
    </row>
    <row r="142" spans="2:19" ht="14.55" customHeight="1" x14ac:dyDescent="0.3">
      <c r="B142" s="21"/>
      <c r="C142" s="21" t="str">
        <f>IF(E142="","",VLOOKUP(E142,'SKU Милкпроджект'!$A$1:$C$150,3,0))</f>
        <v/>
      </c>
      <c r="D142" s="21"/>
      <c r="H142" s="22" t="str">
        <f t="shared" ca="1" si="30"/>
        <v/>
      </c>
      <c r="I142" s="22" t="str">
        <f t="shared" ca="1" si="31"/>
        <v/>
      </c>
      <c r="R142" s="20" t="str">
        <f t="shared" ca="1" si="32"/>
        <v/>
      </c>
      <c r="S142" s="21" t="str">
        <f t="shared" ca="1" si="33"/>
        <v/>
      </c>
    </row>
    <row r="143" spans="2:19" ht="14.55" customHeight="1" x14ac:dyDescent="0.3">
      <c r="B143" s="21"/>
      <c r="C143" s="21" t="str">
        <f>IF(E143="","",VLOOKUP(E143,'SKU Милкпроджект'!$A$1:$C$150,3,0))</f>
        <v/>
      </c>
      <c r="D143" s="21"/>
      <c r="H143" s="22" t="str">
        <f t="shared" ca="1" si="30"/>
        <v/>
      </c>
      <c r="I143" s="22" t="str">
        <f t="shared" ca="1" si="31"/>
        <v/>
      </c>
      <c r="R143" s="20" t="str">
        <f t="shared" ca="1" si="32"/>
        <v/>
      </c>
      <c r="S143" s="21" t="str">
        <f t="shared" ca="1" si="33"/>
        <v/>
      </c>
    </row>
    <row r="144" spans="2:19" ht="14.55" customHeight="1" x14ac:dyDescent="0.3">
      <c r="B144" s="21"/>
      <c r="C144" s="21" t="str">
        <f>IF(E144="","",VLOOKUP(E144,'SKU Милкпроджект'!$A$1:$C$150,3,0))</f>
        <v/>
      </c>
      <c r="D144" s="21"/>
      <c r="H144" s="22" t="str">
        <f t="shared" ca="1" si="30"/>
        <v/>
      </c>
      <c r="I144" s="22" t="str">
        <f t="shared" ca="1" si="31"/>
        <v/>
      </c>
      <c r="R144" s="20" t="str">
        <f t="shared" ca="1" si="32"/>
        <v/>
      </c>
      <c r="S144" s="21" t="str">
        <f t="shared" ca="1" si="33"/>
        <v/>
      </c>
    </row>
    <row r="145" spans="2:19" ht="14.55" customHeight="1" x14ac:dyDescent="0.3">
      <c r="B145" s="21"/>
      <c r="C145" s="21" t="str">
        <f>IF(E145="","",VLOOKUP(E145,'SKU Милкпроджект'!$A$1:$C$150,3,0))</f>
        <v/>
      </c>
      <c r="D145" s="21"/>
      <c r="H145" s="22" t="str">
        <f t="shared" ca="1" si="30"/>
        <v/>
      </c>
      <c r="I145" s="22" t="str">
        <f t="shared" ca="1" si="31"/>
        <v/>
      </c>
      <c r="R145" s="20" t="str">
        <f t="shared" ca="1" si="32"/>
        <v/>
      </c>
      <c r="S145" s="21" t="str">
        <f t="shared" ca="1" si="33"/>
        <v/>
      </c>
    </row>
    <row r="146" spans="2:19" ht="14.55" customHeight="1" x14ac:dyDescent="0.3">
      <c r="B146" s="21"/>
      <c r="C146" s="21" t="str">
        <f>IF(E146="","",VLOOKUP(E146,'SKU Милкпроджект'!$A$1:$C$150,3,0))</f>
        <v/>
      </c>
      <c r="D146" s="21"/>
      <c r="H146" s="22" t="str">
        <f t="shared" ca="1" si="30"/>
        <v/>
      </c>
      <c r="I146" s="22" t="str">
        <f t="shared" ca="1" si="31"/>
        <v/>
      </c>
      <c r="R146" s="20" t="str">
        <f t="shared" ca="1" si="32"/>
        <v/>
      </c>
      <c r="S146" s="21" t="str">
        <f t="shared" ca="1" si="33"/>
        <v/>
      </c>
    </row>
    <row r="147" spans="2:19" ht="14.55" customHeight="1" x14ac:dyDescent="0.3">
      <c r="B147" s="21"/>
      <c r="C147" s="21"/>
      <c r="D147" s="21"/>
      <c r="H147" s="22" t="str">
        <f t="shared" ca="1" si="30"/>
        <v/>
      </c>
      <c r="I147" s="22" t="str">
        <f t="shared" ca="1" si="31"/>
        <v/>
      </c>
      <c r="R147" s="20" t="str">
        <f t="shared" ca="1" si="32"/>
        <v/>
      </c>
      <c r="S147" s="21" t="str">
        <f t="shared" ca="1" si="33"/>
        <v/>
      </c>
    </row>
    <row r="148" spans="2:19" ht="14.55" customHeight="1" x14ac:dyDescent="0.3">
      <c r="B148" s="21"/>
      <c r="C148" s="21"/>
      <c r="D148" s="21"/>
      <c r="H148" s="22" t="str">
        <f t="shared" ca="1" si="30"/>
        <v/>
      </c>
      <c r="I148" s="22" t="str">
        <f t="shared" ca="1" si="31"/>
        <v/>
      </c>
      <c r="R148" s="20" t="str">
        <f t="shared" ca="1" si="32"/>
        <v/>
      </c>
      <c r="S148" s="21" t="str">
        <f t="shared" ca="1" si="33"/>
        <v/>
      </c>
    </row>
    <row r="149" spans="2:19" ht="14.55" customHeight="1" x14ac:dyDescent="0.3">
      <c r="B149" s="21"/>
      <c r="C149" s="21"/>
      <c r="D149" s="21"/>
      <c r="H149" s="22" t="str">
        <f t="shared" ca="1" si="30"/>
        <v/>
      </c>
      <c r="I149" s="22" t="str">
        <f t="shared" ca="1" si="31"/>
        <v/>
      </c>
      <c r="R149" s="20" t="str">
        <f t="shared" ca="1" si="32"/>
        <v/>
      </c>
      <c r="S149" s="21" t="str">
        <f t="shared" ca="1" si="33"/>
        <v/>
      </c>
    </row>
    <row r="150" spans="2:19" ht="14.55" customHeight="1" x14ac:dyDescent="0.3">
      <c r="B150" s="21"/>
      <c r="C150" s="21"/>
      <c r="D150" s="21"/>
      <c r="H150" s="22" t="str">
        <f t="shared" ca="1" si="30"/>
        <v/>
      </c>
      <c r="I150" s="22" t="str">
        <f t="shared" ca="1" si="31"/>
        <v/>
      </c>
      <c r="R150" s="20" t="str">
        <f t="shared" ca="1" si="32"/>
        <v/>
      </c>
      <c r="S150" s="21" t="str">
        <f t="shared" ca="1" si="33"/>
        <v/>
      </c>
    </row>
    <row r="151" spans="2:19" ht="14.55" customHeight="1" x14ac:dyDescent="0.3">
      <c r="B151" s="21"/>
      <c r="C151" s="21"/>
      <c r="D151" s="21"/>
      <c r="H151" s="22" t="str">
        <f t="shared" ca="1" si="30"/>
        <v/>
      </c>
      <c r="I151" s="22" t="str">
        <f t="shared" ca="1" si="31"/>
        <v/>
      </c>
      <c r="R151" s="20" t="str">
        <f t="shared" ca="1" si="32"/>
        <v/>
      </c>
      <c r="S151" s="21" t="str">
        <f t="shared" ca="1" si="33"/>
        <v/>
      </c>
    </row>
    <row r="152" spans="2:19" ht="14.55" customHeight="1" x14ac:dyDescent="0.3">
      <c r="B152" s="21"/>
      <c r="C152" s="21"/>
      <c r="D152" s="21"/>
      <c r="H152" s="22" t="str">
        <f t="shared" ca="1" si="30"/>
        <v/>
      </c>
      <c r="I152" s="22" t="str">
        <f t="shared" ca="1" si="31"/>
        <v/>
      </c>
      <c r="R152" s="20" t="str">
        <f t="shared" ca="1" si="32"/>
        <v/>
      </c>
      <c r="S152" s="21" t="str">
        <f t="shared" ca="1" si="33"/>
        <v/>
      </c>
    </row>
    <row r="153" spans="2:19" ht="14.55" customHeight="1" x14ac:dyDescent="0.3">
      <c r="B153" s="21"/>
      <c r="C153" s="21"/>
      <c r="D153" s="21"/>
      <c r="H153" s="22" t="str">
        <f t="shared" ca="1" si="30"/>
        <v/>
      </c>
      <c r="I153" s="22" t="str">
        <f t="shared" ca="1" si="31"/>
        <v/>
      </c>
      <c r="R153" s="20" t="str">
        <f t="shared" ca="1" si="32"/>
        <v/>
      </c>
      <c r="S153" s="21" t="str">
        <f t="shared" ca="1" si="33"/>
        <v/>
      </c>
    </row>
    <row r="154" spans="2:19" ht="14.55" customHeight="1" x14ac:dyDescent="0.3">
      <c r="B154" s="21"/>
      <c r="C154" s="21"/>
      <c r="D154" s="21"/>
      <c r="H154" s="22" t="str">
        <f t="shared" ca="1" si="30"/>
        <v/>
      </c>
      <c r="I154" s="22" t="str">
        <f t="shared" ca="1" si="31"/>
        <v/>
      </c>
      <c r="R154" s="20" t="str">
        <f t="shared" ca="1" si="32"/>
        <v/>
      </c>
      <c r="S154" s="21" t="str">
        <f t="shared" ca="1" si="33"/>
        <v/>
      </c>
    </row>
    <row r="155" spans="2:19" ht="14.55" customHeight="1" x14ac:dyDescent="0.3">
      <c r="B155" s="21"/>
      <c r="C155" s="21"/>
      <c r="D155" s="21"/>
      <c r="H155" s="22" t="str">
        <f t="shared" ca="1" si="30"/>
        <v/>
      </c>
      <c r="I155" s="22" t="str">
        <f t="shared" ca="1" si="31"/>
        <v/>
      </c>
      <c r="R155" s="20" t="str">
        <f t="shared" ca="1" si="32"/>
        <v/>
      </c>
      <c r="S155" s="21" t="str">
        <f t="shared" ca="1" si="33"/>
        <v/>
      </c>
    </row>
    <row r="156" spans="2:19" ht="14.55" customHeight="1" x14ac:dyDescent="0.3">
      <c r="B156" s="21"/>
      <c r="C156" s="21"/>
      <c r="D156" s="21"/>
      <c r="H156" s="22" t="str">
        <f t="shared" ca="1" si="30"/>
        <v/>
      </c>
      <c r="I156" s="22" t="str">
        <f t="shared" ca="1" si="31"/>
        <v/>
      </c>
      <c r="R156" s="20" t="str">
        <f t="shared" ca="1" si="32"/>
        <v/>
      </c>
      <c r="S156" s="21" t="str">
        <f t="shared" ca="1" si="33"/>
        <v/>
      </c>
    </row>
    <row r="157" spans="2:19" ht="14.55" customHeight="1" x14ac:dyDescent="0.3">
      <c r="B157" s="21"/>
      <c r="C157" s="21"/>
      <c r="D157" s="21"/>
      <c r="H157" s="22" t="str">
        <f t="shared" ca="1" si="30"/>
        <v/>
      </c>
      <c r="I157" s="22" t="str">
        <f t="shared" ca="1" si="31"/>
        <v/>
      </c>
      <c r="R157" s="20" t="str">
        <f t="shared" ca="1" si="32"/>
        <v/>
      </c>
      <c r="S157" s="21" t="str">
        <f t="shared" ca="1" si="33"/>
        <v/>
      </c>
    </row>
    <row r="158" spans="2:19" ht="14.55" customHeight="1" x14ac:dyDescent="0.3">
      <c r="B158" s="21"/>
      <c r="C158" s="21"/>
      <c r="D158" s="21"/>
      <c r="H158" s="22" t="str">
        <f t="shared" ca="1" si="30"/>
        <v/>
      </c>
      <c r="I158" s="22" t="str">
        <f t="shared" ca="1" si="31"/>
        <v/>
      </c>
      <c r="R158" s="20" t="str">
        <f t="shared" ca="1" si="32"/>
        <v/>
      </c>
      <c r="S158" s="21" t="str">
        <f t="shared" ca="1" si="33"/>
        <v/>
      </c>
    </row>
    <row r="159" spans="2:19" ht="14.55" customHeight="1" x14ac:dyDescent="0.3">
      <c r="B159" s="21"/>
      <c r="C159" s="21"/>
      <c r="D159" s="21"/>
      <c r="H159" s="22" t="str">
        <f t="shared" ca="1" si="30"/>
        <v/>
      </c>
      <c r="I159" s="22" t="str">
        <f t="shared" ca="1" si="31"/>
        <v/>
      </c>
      <c r="R159" s="20" t="str">
        <f t="shared" ca="1" si="32"/>
        <v/>
      </c>
      <c r="S159" s="21" t="str">
        <f t="shared" ca="1" si="33"/>
        <v/>
      </c>
    </row>
    <row r="160" spans="2:19" ht="14.55" customHeight="1" x14ac:dyDescent="0.3">
      <c r="B160" s="21"/>
      <c r="C160" s="21"/>
      <c r="D160" s="21"/>
      <c r="H160" s="22" t="str">
        <f t="shared" ca="1" si="30"/>
        <v/>
      </c>
      <c r="I160" s="22" t="str">
        <f t="shared" ca="1" si="31"/>
        <v/>
      </c>
      <c r="R160" s="20" t="str">
        <f t="shared" ca="1" si="32"/>
        <v/>
      </c>
      <c r="S160" s="21" t="str">
        <f t="shared" ca="1" si="33"/>
        <v/>
      </c>
    </row>
    <row r="161" spans="2:19" ht="14.55" customHeight="1" x14ac:dyDescent="0.3">
      <c r="B161" s="21"/>
      <c r="C161" s="21"/>
      <c r="D161" s="21"/>
      <c r="H161" s="22" t="str">
        <f t="shared" ca="1" si="30"/>
        <v/>
      </c>
      <c r="I161" s="22" t="str">
        <f t="shared" ca="1" si="31"/>
        <v/>
      </c>
      <c r="R161" s="20" t="str">
        <f t="shared" ref="R161:R192" ca="1" si="34">IF(Q161 = "", "", Q161 / INDIRECT("D" &amp; ROW() - 1) )</f>
        <v/>
      </c>
      <c r="S161" s="21" t="str">
        <f t="shared" ca="1" si="33"/>
        <v/>
      </c>
    </row>
    <row r="162" spans="2:19" ht="14.55" customHeight="1" x14ac:dyDescent="0.3">
      <c r="B162" s="21"/>
      <c r="C162" s="21"/>
      <c r="D162" s="21"/>
      <c r="H162" s="22" t="str">
        <f t="shared" ca="1" si="30"/>
        <v/>
      </c>
      <c r="I162" s="22" t="str">
        <f t="shared" ca="1" si="31"/>
        <v/>
      </c>
      <c r="R162" s="20" t="str">
        <f t="shared" ca="1" si="34"/>
        <v/>
      </c>
      <c r="S162" s="21" t="str">
        <f t="shared" ca="1" si="33"/>
        <v/>
      </c>
    </row>
    <row r="163" spans="2:19" ht="14.55" customHeight="1" x14ac:dyDescent="0.3">
      <c r="B163" s="21"/>
      <c r="C163" s="21"/>
      <c r="D163" s="21"/>
      <c r="I163" s="22" t="str">
        <f t="shared" ca="1" si="31"/>
        <v/>
      </c>
      <c r="R163" s="20" t="str">
        <f t="shared" ca="1" si="34"/>
        <v/>
      </c>
      <c r="S163" s="21" t="str">
        <f t="shared" ca="1" si="33"/>
        <v/>
      </c>
    </row>
    <row r="164" spans="2:19" ht="14.55" customHeight="1" x14ac:dyDescent="0.3">
      <c r="B164" s="21"/>
      <c r="C164" s="21"/>
      <c r="D164" s="21"/>
      <c r="I164" s="22" t="str">
        <f t="shared" ca="1" si="31"/>
        <v/>
      </c>
      <c r="R164" s="20" t="str">
        <f t="shared" ca="1" si="34"/>
        <v/>
      </c>
      <c r="S164" s="21" t="str">
        <f t="shared" ca="1" si="33"/>
        <v/>
      </c>
    </row>
    <row r="165" spans="2:19" ht="14.55" customHeight="1" x14ac:dyDescent="0.3">
      <c r="B165" s="21"/>
      <c r="C165" s="21"/>
      <c r="D165" s="21"/>
      <c r="I165" s="22" t="str">
        <f t="shared" ca="1" si="31"/>
        <v/>
      </c>
      <c r="R165" s="20" t="str">
        <f t="shared" ca="1" si="34"/>
        <v/>
      </c>
      <c r="S165" s="21" t="str">
        <f t="shared" ca="1" si="33"/>
        <v/>
      </c>
    </row>
    <row r="166" spans="2:19" ht="14.55" customHeight="1" x14ac:dyDescent="0.3">
      <c r="B166" s="21"/>
      <c r="C166" s="21"/>
      <c r="D166" s="21"/>
      <c r="I166" s="22" t="str">
        <f t="shared" ca="1" si="31"/>
        <v/>
      </c>
      <c r="R166" s="20" t="str">
        <f t="shared" ca="1" si="34"/>
        <v/>
      </c>
      <c r="S166" s="21" t="str">
        <f t="shared" ca="1" si="33"/>
        <v/>
      </c>
    </row>
    <row r="167" spans="2:19" ht="14.55" customHeight="1" x14ac:dyDescent="0.3">
      <c r="B167" s="21"/>
      <c r="C167" s="21"/>
      <c r="D167" s="21"/>
      <c r="I167" s="22" t="str">
        <f t="shared" ca="1" si="31"/>
        <v/>
      </c>
      <c r="R167" s="20" t="str">
        <f t="shared" ca="1" si="34"/>
        <v/>
      </c>
      <c r="S167" s="21" t="str">
        <f t="shared" ca="1" si="33"/>
        <v/>
      </c>
    </row>
    <row r="168" spans="2:19" ht="14.55" customHeight="1" x14ac:dyDescent="0.3">
      <c r="B168" s="21"/>
      <c r="C168" s="21"/>
      <c r="D168" s="21"/>
      <c r="I168" s="22" t="str">
        <f t="shared" ca="1" si="31"/>
        <v/>
      </c>
      <c r="R168" s="20" t="str">
        <f t="shared" ca="1" si="34"/>
        <v/>
      </c>
      <c r="S168" s="21" t="str">
        <f t="shared" ca="1" si="33"/>
        <v/>
      </c>
    </row>
    <row r="169" spans="2:19" ht="14.55" customHeight="1" x14ac:dyDescent="0.3">
      <c r="B169" s="21"/>
      <c r="C169" s="21"/>
      <c r="D169" s="21"/>
      <c r="I169" s="22" t="str">
        <f t="shared" ca="1" si="31"/>
        <v/>
      </c>
      <c r="R169" s="20" t="str">
        <f t="shared" ca="1" si="34"/>
        <v/>
      </c>
      <c r="S169" s="21" t="str">
        <f t="shared" ca="1" si="33"/>
        <v/>
      </c>
    </row>
    <row r="170" spans="2:19" ht="14.55" customHeight="1" x14ac:dyDescent="0.3">
      <c r="B170" s="21"/>
      <c r="C170" s="21"/>
      <c r="D170" s="21"/>
      <c r="I170" s="22" t="str">
        <f t="shared" ca="1" si="31"/>
        <v/>
      </c>
      <c r="R170" s="20" t="str">
        <f t="shared" ca="1" si="34"/>
        <v/>
      </c>
      <c r="S170" s="21" t="str">
        <f t="shared" ca="1" si="33"/>
        <v/>
      </c>
    </row>
    <row r="171" spans="2:19" ht="14.55" customHeight="1" x14ac:dyDescent="0.3">
      <c r="B171" s="21"/>
      <c r="C171" s="21"/>
      <c r="D171" s="21"/>
      <c r="I171" s="22" t="str">
        <f t="shared" ca="1" si="31"/>
        <v/>
      </c>
      <c r="R171" s="20" t="str">
        <f t="shared" ca="1" si="34"/>
        <v/>
      </c>
      <c r="S171" s="21" t="str">
        <f t="shared" ca="1" si="33"/>
        <v/>
      </c>
    </row>
    <row r="172" spans="2:19" ht="14.55" customHeight="1" x14ac:dyDescent="0.3">
      <c r="B172" s="21"/>
      <c r="C172" s="21"/>
      <c r="D172" s="21"/>
      <c r="I172" s="22" t="str">
        <f t="shared" ca="1" si="31"/>
        <v/>
      </c>
      <c r="R172" s="20" t="str">
        <f t="shared" ca="1" si="34"/>
        <v/>
      </c>
      <c r="S172" s="21" t="str">
        <f t="shared" ca="1" si="33"/>
        <v/>
      </c>
    </row>
    <row r="173" spans="2:19" ht="14.55" customHeight="1" x14ac:dyDescent="0.3">
      <c r="B173" s="21"/>
      <c r="C173" s="21"/>
      <c r="D173" s="21"/>
      <c r="I173" s="22" t="str">
        <f t="shared" ca="1" si="31"/>
        <v/>
      </c>
      <c r="R173" s="20" t="str">
        <f t="shared" ca="1" si="34"/>
        <v/>
      </c>
      <c r="S173" s="21" t="str">
        <f t="shared" ca="1" si="33"/>
        <v/>
      </c>
    </row>
    <row r="174" spans="2:19" ht="14.55" customHeight="1" x14ac:dyDescent="0.3">
      <c r="B174" s="21"/>
      <c r="C174" s="21"/>
      <c r="D174" s="21"/>
      <c r="I174" s="22" t="str">
        <f t="shared" ca="1" si="31"/>
        <v/>
      </c>
      <c r="R174" s="20" t="str">
        <f t="shared" ca="1" si="34"/>
        <v/>
      </c>
      <c r="S174" s="21" t="str">
        <f t="shared" ca="1" si="33"/>
        <v/>
      </c>
    </row>
    <row r="175" spans="2:19" ht="14.55" customHeight="1" x14ac:dyDescent="0.3">
      <c r="B175" s="21"/>
      <c r="C175" s="21"/>
      <c r="D175" s="21"/>
      <c r="I175" s="22" t="str">
        <f t="shared" ca="1" si="31"/>
        <v/>
      </c>
      <c r="R175" s="20" t="str">
        <f t="shared" ca="1" si="34"/>
        <v/>
      </c>
      <c r="S175" s="21" t="str">
        <f t="shared" ca="1" si="33"/>
        <v/>
      </c>
    </row>
    <row r="176" spans="2:19" ht="14.55" customHeight="1" x14ac:dyDescent="0.3">
      <c r="B176" s="21"/>
      <c r="C176" s="21"/>
      <c r="D176" s="21"/>
      <c r="I176" s="22" t="str">
        <f t="shared" ca="1" si="31"/>
        <v/>
      </c>
      <c r="R176" s="20" t="str">
        <f t="shared" ca="1" si="34"/>
        <v/>
      </c>
      <c r="S176" s="21" t="str">
        <f t="shared" ca="1" si="33"/>
        <v/>
      </c>
    </row>
    <row r="177" spans="2:19" ht="14.55" customHeight="1" x14ac:dyDescent="0.3">
      <c r="B177" s="21"/>
      <c r="C177" s="21"/>
      <c r="D177" s="21"/>
      <c r="I177" s="22" t="str">
        <f t="shared" ca="1" si="31"/>
        <v/>
      </c>
      <c r="R177" s="20" t="str">
        <f t="shared" ca="1" si="34"/>
        <v/>
      </c>
      <c r="S177" s="21" t="str">
        <f t="shared" ca="1" si="33"/>
        <v/>
      </c>
    </row>
    <row r="178" spans="2:19" ht="14.55" customHeight="1" x14ac:dyDescent="0.3">
      <c r="B178" s="21"/>
      <c r="C178" s="21"/>
      <c r="D178" s="21"/>
      <c r="I178" s="22" t="str">
        <f t="shared" ca="1" si="31"/>
        <v/>
      </c>
      <c r="R178" s="20" t="str">
        <f t="shared" ca="1" si="34"/>
        <v/>
      </c>
      <c r="S178" s="21" t="str">
        <f t="shared" ca="1" si="33"/>
        <v/>
      </c>
    </row>
    <row r="179" spans="2:19" ht="14.55" customHeight="1" x14ac:dyDescent="0.3">
      <c r="B179" s="21"/>
      <c r="C179" s="21"/>
      <c r="D179" s="21"/>
      <c r="I179" s="22" t="str">
        <f t="shared" ca="1" si="31"/>
        <v/>
      </c>
      <c r="R179" s="20" t="str">
        <f t="shared" ca="1" si="34"/>
        <v/>
      </c>
      <c r="S179" s="21" t="str">
        <f t="shared" ca="1" si="33"/>
        <v/>
      </c>
    </row>
    <row r="180" spans="2:19" ht="14.55" customHeight="1" x14ac:dyDescent="0.3">
      <c r="B180" s="21"/>
      <c r="C180" s="21"/>
      <c r="D180" s="21"/>
      <c r="I180" s="22" t="str">
        <f t="shared" ca="1" si="31"/>
        <v/>
      </c>
      <c r="R180" s="20" t="str">
        <f t="shared" ca="1" si="34"/>
        <v/>
      </c>
      <c r="S180" s="21" t="str">
        <f t="shared" ca="1" si="33"/>
        <v/>
      </c>
    </row>
    <row r="181" spans="2:19" ht="14.55" customHeight="1" x14ac:dyDescent="0.3">
      <c r="B181" s="21"/>
      <c r="C181" s="21"/>
      <c r="D181" s="21"/>
      <c r="I181" s="22" t="str">
        <f t="shared" ca="1" si="31"/>
        <v/>
      </c>
      <c r="R181" s="20" t="str">
        <f t="shared" ca="1" si="34"/>
        <v/>
      </c>
      <c r="S181" s="21" t="str">
        <f t="shared" ca="1" si="33"/>
        <v/>
      </c>
    </row>
    <row r="182" spans="2:19" ht="14.55" customHeight="1" x14ac:dyDescent="0.3">
      <c r="B182" s="21"/>
      <c r="C182" s="21"/>
      <c r="D182" s="21"/>
      <c r="I182" s="22" t="str">
        <f t="shared" ca="1" si="31"/>
        <v/>
      </c>
      <c r="R182" s="20"/>
      <c r="S182" s="21" t="str">
        <f t="shared" ca="1" si="33"/>
        <v/>
      </c>
    </row>
    <row r="183" spans="2:19" ht="14.55" customHeight="1" x14ac:dyDescent="0.3">
      <c r="B183" s="21"/>
      <c r="C183" s="21"/>
      <c r="D183" s="21"/>
      <c r="I183" s="22" t="str">
        <f t="shared" ca="1" si="31"/>
        <v/>
      </c>
      <c r="R183" s="20"/>
      <c r="S183" s="21" t="str">
        <f t="shared" ca="1" si="33"/>
        <v/>
      </c>
    </row>
    <row r="184" spans="2:19" ht="14.55" customHeight="1" x14ac:dyDescent="0.3">
      <c r="B184" s="21"/>
      <c r="C184" s="21"/>
      <c r="D184" s="21"/>
      <c r="I184" s="22" t="str">
        <f t="shared" ca="1" si="31"/>
        <v/>
      </c>
      <c r="R184" s="20"/>
      <c r="S184" s="21" t="str">
        <f t="shared" ca="1" si="33"/>
        <v/>
      </c>
    </row>
    <row r="185" spans="2:19" ht="14.55" customHeight="1" x14ac:dyDescent="0.3">
      <c r="B185" s="21"/>
      <c r="C185" s="21"/>
      <c r="D185" s="21"/>
      <c r="I185" s="22" t="str">
        <f t="shared" ref="I185:I248" ca="1" si="35">IF(J185 = "-", INDIRECT("C" &amp; ROW() - 1),"")</f>
        <v/>
      </c>
      <c r="R185" s="20"/>
      <c r="S185" s="21" t="str">
        <f t="shared" ca="1" si="33"/>
        <v/>
      </c>
    </row>
    <row r="186" spans="2:19" ht="14.55" customHeight="1" x14ac:dyDescent="0.3">
      <c r="B186" s="21"/>
      <c r="C186" s="21"/>
      <c r="D186" s="21"/>
      <c r="I186" s="22" t="str">
        <f t="shared" ca="1" si="35"/>
        <v/>
      </c>
      <c r="R186" s="20"/>
      <c r="S186" s="21" t="str">
        <f t="shared" ca="1" si="33"/>
        <v/>
      </c>
    </row>
    <row r="187" spans="2:19" ht="14.55" customHeight="1" x14ac:dyDescent="0.3">
      <c r="B187" s="21"/>
      <c r="C187" s="21"/>
      <c r="D187" s="21"/>
      <c r="I187" s="22" t="str">
        <f t="shared" ca="1" si="35"/>
        <v/>
      </c>
      <c r="R187" s="20"/>
      <c r="S187" s="21" t="str">
        <f t="shared" ca="1" si="33"/>
        <v/>
      </c>
    </row>
    <row r="188" spans="2:19" ht="14.55" customHeight="1" x14ac:dyDescent="0.3">
      <c r="B188" s="21"/>
      <c r="C188" s="21"/>
      <c r="D188" s="21"/>
      <c r="I188" s="22" t="str">
        <f t="shared" ca="1" si="35"/>
        <v/>
      </c>
      <c r="R188" s="20"/>
      <c r="S188" s="21" t="str">
        <f t="shared" ca="1" si="33"/>
        <v/>
      </c>
    </row>
    <row r="189" spans="2:19" ht="14.55" customHeight="1" x14ac:dyDescent="0.3">
      <c r="B189" s="21"/>
      <c r="C189" s="21"/>
      <c r="D189" s="21"/>
      <c r="I189" s="22" t="str">
        <f t="shared" ca="1" si="35"/>
        <v/>
      </c>
      <c r="R189" s="20"/>
      <c r="S189" s="21" t="str">
        <f t="shared" ca="1" si="33"/>
        <v/>
      </c>
    </row>
    <row r="190" spans="2:19" ht="14.55" customHeight="1" x14ac:dyDescent="0.3">
      <c r="B190" s="21"/>
      <c r="C190" s="21"/>
      <c r="D190" s="21"/>
      <c r="I190" s="22" t="str">
        <f t="shared" ca="1" si="35"/>
        <v/>
      </c>
      <c r="R190" s="20"/>
      <c r="S190" s="21" t="str">
        <f t="shared" ca="1" si="33"/>
        <v/>
      </c>
    </row>
    <row r="191" spans="2:19" ht="14.55" customHeight="1" x14ac:dyDescent="0.3">
      <c r="B191" s="21"/>
      <c r="C191" s="21"/>
      <c r="D191" s="21"/>
      <c r="I191" s="22" t="str">
        <f t="shared" ca="1" si="35"/>
        <v/>
      </c>
      <c r="R191" s="20"/>
      <c r="S191" s="21" t="str">
        <f t="shared" ca="1" si="33"/>
        <v/>
      </c>
    </row>
    <row r="192" spans="2:19" ht="14.55" customHeight="1" x14ac:dyDescent="0.3">
      <c r="B192" s="21"/>
      <c r="C192" s="21"/>
      <c r="D192" s="21"/>
      <c r="I192" s="22" t="str">
        <f t="shared" ca="1" si="35"/>
        <v/>
      </c>
      <c r="R192" s="20"/>
      <c r="S192" s="21" t="str">
        <f t="shared" ca="1" si="33"/>
        <v/>
      </c>
    </row>
    <row r="193" spans="2:19" ht="14.55" customHeight="1" x14ac:dyDescent="0.3">
      <c r="B193" s="21"/>
      <c r="C193" s="21"/>
      <c r="D193" s="21"/>
      <c r="I193" s="22" t="str">
        <f t="shared" ca="1" si="35"/>
        <v/>
      </c>
      <c r="R193" s="20"/>
      <c r="S193" s="21" t="str">
        <f t="shared" ref="S193:S226" ca="1" si="36">IF(J193="-",IF(ISNUMBER(SEARCH(",", INDIRECT("B" &amp; ROW() - 1) )),1,""), "")</f>
        <v/>
      </c>
    </row>
    <row r="194" spans="2:19" ht="14.55" customHeight="1" x14ac:dyDescent="0.3">
      <c r="B194" s="21"/>
      <c r="C194" s="21"/>
      <c r="D194" s="21"/>
      <c r="I194" s="22" t="str">
        <f t="shared" ca="1" si="35"/>
        <v/>
      </c>
      <c r="R194" s="20"/>
      <c r="S194" s="21" t="str">
        <f t="shared" ca="1" si="36"/>
        <v/>
      </c>
    </row>
    <row r="195" spans="2:19" ht="14.55" customHeight="1" x14ac:dyDescent="0.3">
      <c r="B195" s="21"/>
      <c r="C195" s="21"/>
      <c r="D195" s="21"/>
      <c r="I195" s="22" t="str">
        <f t="shared" ca="1" si="35"/>
        <v/>
      </c>
      <c r="R195" s="20"/>
      <c r="S195" s="21" t="str">
        <f t="shared" ca="1" si="36"/>
        <v/>
      </c>
    </row>
    <row r="196" spans="2:19" ht="14.55" customHeight="1" x14ac:dyDescent="0.3">
      <c r="B196" s="21"/>
      <c r="C196" s="21"/>
      <c r="D196" s="21"/>
      <c r="I196" s="22" t="str">
        <f t="shared" ca="1" si="35"/>
        <v/>
      </c>
      <c r="R196" s="20"/>
      <c r="S196" s="21" t="str">
        <f t="shared" ca="1" si="36"/>
        <v/>
      </c>
    </row>
    <row r="197" spans="2:19" ht="14.55" customHeight="1" x14ac:dyDescent="0.3">
      <c r="B197" s="21"/>
      <c r="C197" s="21"/>
      <c r="D197" s="21"/>
      <c r="I197" s="22" t="str">
        <f t="shared" ca="1" si="35"/>
        <v/>
      </c>
      <c r="R197" s="20"/>
      <c r="S197" s="21" t="str">
        <f t="shared" ca="1" si="36"/>
        <v/>
      </c>
    </row>
    <row r="198" spans="2:19" ht="14.55" customHeight="1" x14ac:dyDescent="0.3">
      <c r="B198" s="21"/>
      <c r="C198" s="21"/>
      <c r="D198" s="21"/>
      <c r="I198" s="22" t="str">
        <f t="shared" ca="1" si="35"/>
        <v/>
      </c>
      <c r="R198" s="20"/>
      <c r="S198" s="21" t="str">
        <f t="shared" ca="1" si="36"/>
        <v/>
      </c>
    </row>
    <row r="199" spans="2:19" ht="14.55" customHeight="1" x14ac:dyDescent="0.3">
      <c r="B199" s="21"/>
      <c r="C199" s="21"/>
      <c r="D199" s="21"/>
      <c r="I199" s="22" t="str">
        <f t="shared" ca="1" si="35"/>
        <v/>
      </c>
      <c r="R199" s="20"/>
      <c r="S199" s="21" t="str">
        <f t="shared" ca="1" si="36"/>
        <v/>
      </c>
    </row>
    <row r="200" spans="2:19" ht="14.55" customHeight="1" x14ac:dyDescent="0.3">
      <c r="B200" s="21"/>
      <c r="C200" s="21"/>
      <c r="D200" s="21"/>
      <c r="I200" s="22" t="str">
        <f t="shared" ca="1" si="35"/>
        <v/>
      </c>
      <c r="R200" s="20"/>
      <c r="S200" s="21" t="str">
        <f t="shared" ca="1" si="36"/>
        <v/>
      </c>
    </row>
    <row r="201" spans="2:19" ht="14.55" customHeight="1" x14ac:dyDescent="0.3">
      <c r="B201" s="21"/>
      <c r="C201" s="21"/>
      <c r="D201" s="21"/>
      <c r="I201" s="22" t="str">
        <f t="shared" ca="1" si="35"/>
        <v/>
      </c>
      <c r="R201" s="20"/>
      <c r="S201" s="21" t="str">
        <f t="shared" ca="1" si="36"/>
        <v/>
      </c>
    </row>
    <row r="202" spans="2:19" ht="14.55" customHeight="1" x14ac:dyDescent="0.3">
      <c r="B202" s="21"/>
      <c r="C202" s="21"/>
      <c r="D202" s="21"/>
      <c r="I202" s="22" t="str">
        <f t="shared" ca="1" si="35"/>
        <v/>
      </c>
      <c r="R202" s="20"/>
      <c r="S202" s="21" t="str">
        <f t="shared" ca="1" si="36"/>
        <v/>
      </c>
    </row>
    <row r="203" spans="2:19" ht="14.55" customHeight="1" x14ac:dyDescent="0.3">
      <c r="B203" s="21"/>
      <c r="C203" s="21"/>
      <c r="D203" s="21"/>
      <c r="I203" s="22" t="str">
        <f t="shared" ca="1" si="35"/>
        <v/>
      </c>
      <c r="R203" s="20"/>
      <c r="S203" s="21" t="str">
        <f t="shared" ca="1" si="36"/>
        <v/>
      </c>
    </row>
    <row r="204" spans="2:19" ht="14.55" customHeight="1" x14ac:dyDescent="0.3">
      <c r="B204" s="21"/>
      <c r="C204" s="21"/>
      <c r="D204" s="21"/>
      <c r="I204" s="22" t="str">
        <f t="shared" ca="1" si="35"/>
        <v/>
      </c>
      <c r="R204" s="20"/>
      <c r="S204" s="21" t="str">
        <f t="shared" ca="1" si="36"/>
        <v/>
      </c>
    </row>
    <row r="205" spans="2:19" ht="14.55" customHeight="1" x14ac:dyDescent="0.3">
      <c r="B205" s="21"/>
      <c r="C205" s="21"/>
      <c r="D205" s="21"/>
      <c r="I205" s="22" t="str">
        <f t="shared" ca="1" si="35"/>
        <v/>
      </c>
      <c r="R205" s="20"/>
      <c r="S205" s="21" t="str">
        <f t="shared" ca="1" si="36"/>
        <v/>
      </c>
    </row>
    <row r="206" spans="2:19" ht="14.55" customHeight="1" x14ac:dyDescent="0.3">
      <c r="B206" s="21"/>
      <c r="C206" s="21"/>
      <c r="D206" s="21"/>
      <c r="I206" s="22" t="str">
        <f t="shared" ca="1" si="35"/>
        <v/>
      </c>
      <c r="R206" s="20"/>
      <c r="S206" s="21" t="str">
        <f t="shared" ca="1" si="36"/>
        <v/>
      </c>
    </row>
    <row r="207" spans="2:19" ht="14.55" customHeight="1" x14ac:dyDescent="0.3">
      <c r="B207" s="21"/>
      <c r="C207" s="21"/>
      <c r="D207" s="21"/>
      <c r="I207" s="22" t="str">
        <f t="shared" ca="1" si="35"/>
        <v/>
      </c>
      <c r="R207" s="20"/>
      <c r="S207" s="21" t="str">
        <f t="shared" ca="1" si="36"/>
        <v/>
      </c>
    </row>
    <row r="208" spans="2:19" ht="14.55" customHeight="1" x14ac:dyDescent="0.3">
      <c r="B208" s="21"/>
      <c r="C208" s="21"/>
      <c r="D208" s="21"/>
      <c r="I208" s="22" t="str">
        <f t="shared" ca="1" si="35"/>
        <v/>
      </c>
      <c r="R208" s="20"/>
      <c r="S208" s="21" t="str">
        <f t="shared" ca="1" si="36"/>
        <v/>
      </c>
    </row>
    <row r="209" spans="2:19" ht="14.55" customHeight="1" x14ac:dyDescent="0.3">
      <c r="B209" s="21"/>
      <c r="C209" s="21"/>
      <c r="D209" s="21"/>
      <c r="I209" s="22" t="str">
        <f t="shared" ca="1" si="35"/>
        <v/>
      </c>
      <c r="R209" s="20"/>
      <c r="S209" s="21" t="str">
        <f t="shared" ca="1" si="36"/>
        <v/>
      </c>
    </row>
    <row r="210" spans="2:19" ht="14.55" customHeight="1" x14ac:dyDescent="0.3">
      <c r="B210" s="21"/>
      <c r="C210" s="21"/>
      <c r="D210" s="21"/>
      <c r="I210" s="22" t="str">
        <f t="shared" ca="1" si="35"/>
        <v/>
      </c>
      <c r="R210" s="20"/>
      <c r="S210" s="21" t="str">
        <f t="shared" ca="1" si="36"/>
        <v/>
      </c>
    </row>
    <row r="211" spans="2:19" ht="14.55" customHeight="1" x14ac:dyDescent="0.3">
      <c r="B211" s="21"/>
      <c r="C211" s="21"/>
      <c r="D211" s="21"/>
      <c r="I211" s="22" t="str">
        <f t="shared" ca="1" si="35"/>
        <v/>
      </c>
      <c r="R211" s="20"/>
      <c r="S211" s="21" t="str">
        <f t="shared" ca="1" si="36"/>
        <v/>
      </c>
    </row>
    <row r="212" spans="2:19" ht="14.55" customHeight="1" x14ac:dyDescent="0.3">
      <c r="B212" s="21"/>
      <c r="C212" s="21"/>
      <c r="D212" s="21"/>
      <c r="I212" s="22" t="str">
        <f t="shared" ca="1" si="35"/>
        <v/>
      </c>
      <c r="R212" s="20"/>
      <c r="S212" s="21" t="str">
        <f t="shared" ca="1" si="36"/>
        <v/>
      </c>
    </row>
    <row r="213" spans="2:19" ht="14.55" customHeight="1" x14ac:dyDescent="0.3">
      <c r="B213" s="21"/>
      <c r="C213" s="21"/>
      <c r="D213" s="21"/>
      <c r="I213" s="22" t="str">
        <f t="shared" ca="1" si="35"/>
        <v/>
      </c>
      <c r="R213" s="20"/>
      <c r="S213" s="21" t="str">
        <f t="shared" ca="1" si="36"/>
        <v/>
      </c>
    </row>
    <row r="214" spans="2:19" ht="14.55" customHeight="1" x14ac:dyDescent="0.3">
      <c r="B214" s="21"/>
      <c r="C214" s="21"/>
      <c r="D214" s="21"/>
      <c r="I214" s="22" t="str">
        <f t="shared" ca="1" si="35"/>
        <v/>
      </c>
      <c r="R214" s="20"/>
      <c r="S214" s="21" t="str">
        <f t="shared" ca="1" si="36"/>
        <v/>
      </c>
    </row>
    <row r="215" spans="2:19" ht="14.55" customHeight="1" x14ac:dyDescent="0.3">
      <c r="B215" s="21"/>
      <c r="C215" s="21"/>
      <c r="D215" s="21"/>
      <c r="I215" s="22" t="str">
        <f t="shared" ca="1" si="35"/>
        <v/>
      </c>
      <c r="R215" s="20"/>
      <c r="S215" s="21" t="str">
        <f t="shared" ca="1" si="36"/>
        <v/>
      </c>
    </row>
    <row r="216" spans="2:19" ht="14.55" customHeight="1" x14ac:dyDescent="0.3">
      <c r="B216" s="21"/>
      <c r="C216" s="21"/>
      <c r="D216" s="21"/>
      <c r="I216" s="22" t="str">
        <f t="shared" ca="1" si="35"/>
        <v/>
      </c>
      <c r="R216" s="20"/>
      <c r="S216" s="21" t="str">
        <f t="shared" ca="1" si="36"/>
        <v/>
      </c>
    </row>
    <row r="217" spans="2:19" ht="14.55" customHeight="1" x14ac:dyDescent="0.3">
      <c r="B217" s="21"/>
      <c r="C217" s="21"/>
      <c r="D217" s="21"/>
      <c r="I217" s="22" t="str">
        <f t="shared" ca="1" si="35"/>
        <v/>
      </c>
      <c r="R217" s="20"/>
      <c r="S217" s="21" t="str">
        <f t="shared" ca="1" si="36"/>
        <v/>
      </c>
    </row>
    <row r="218" spans="2:19" ht="14.55" customHeight="1" x14ac:dyDescent="0.3">
      <c r="B218" s="21"/>
      <c r="C218" s="21"/>
      <c r="D218" s="21"/>
      <c r="I218" s="22" t="str">
        <f t="shared" ca="1" si="35"/>
        <v/>
      </c>
      <c r="R218" s="20"/>
      <c r="S218" s="21" t="str">
        <f t="shared" ca="1" si="36"/>
        <v/>
      </c>
    </row>
    <row r="219" spans="2:19" ht="14.55" customHeight="1" x14ac:dyDescent="0.3">
      <c r="B219" s="21"/>
      <c r="C219" s="21"/>
      <c r="D219" s="21"/>
      <c r="I219" s="22" t="str">
        <f t="shared" ca="1" si="35"/>
        <v/>
      </c>
      <c r="R219" s="20"/>
      <c r="S219" s="21" t="str">
        <f t="shared" ca="1" si="36"/>
        <v/>
      </c>
    </row>
    <row r="220" spans="2:19" ht="14.55" customHeight="1" x14ac:dyDescent="0.3">
      <c r="B220" s="21"/>
      <c r="C220" s="21"/>
      <c r="D220" s="21"/>
      <c r="I220" s="22" t="str">
        <f t="shared" ca="1" si="35"/>
        <v/>
      </c>
      <c r="R220" s="20"/>
      <c r="S220" s="21" t="str">
        <f t="shared" ca="1" si="36"/>
        <v/>
      </c>
    </row>
    <row r="221" spans="2:19" ht="14.55" customHeight="1" x14ac:dyDescent="0.3">
      <c r="B221" s="21"/>
      <c r="C221" s="21"/>
      <c r="D221" s="21"/>
      <c r="I221" s="22" t="str">
        <f t="shared" ca="1" si="35"/>
        <v/>
      </c>
      <c r="R221" s="20"/>
      <c r="S221" s="21" t="str">
        <f t="shared" ca="1" si="36"/>
        <v/>
      </c>
    </row>
    <row r="222" spans="2:19" ht="14.55" customHeight="1" x14ac:dyDescent="0.3">
      <c r="B222" s="21"/>
      <c r="C222" s="21"/>
      <c r="D222" s="21"/>
      <c r="I222" s="22" t="str">
        <f t="shared" ca="1" si="35"/>
        <v/>
      </c>
      <c r="R222" s="20"/>
      <c r="S222" s="21" t="str">
        <f t="shared" ca="1" si="36"/>
        <v/>
      </c>
    </row>
    <row r="223" spans="2:19" ht="14.55" customHeight="1" x14ac:dyDescent="0.3">
      <c r="B223" s="21"/>
      <c r="C223" s="21"/>
      <c r="D223" s="21"/>
      <c r="I223" s="22" t="str">
        <f t="shared" ca="1" si="35"/>
        <v/>
      </c>
      <c r="R223" s="20"/>
      <c r="S223" s="21" t="str">
        <f t="shared" ca="1" si="36"/>
        <v/>
      </c>
    </row>
    <row r="224" spans="2:19" ht="14.55" customHeight="1" x14ac:dyDescent="0.3">
      <c r="B224" s="21"/>
      <c r="C224" s="21"/>
      <c r="D224" s="21"/>
      <c r="I224" s="22" t="str">
        <f t="shared" ca="1" si="35"/>
        <v/>
      </c>
      <c r="R224" s="20"/>
      <c r="S224" s="21" t="str">
        <f t="shared" ca="1" si="36"/>
        <v/>
      </c>
    </row>
    <row r="225" spans="2:19" ht="14.55" customHeight="1" x14ac:dyDescent="0.3">
      <c r="B225" s="21"/>
      <c r="C225" s="21"/>
      <c r="D225" s="21"/>
      <c r="I225" s="22" t="str">
        <f t="shared" ca="1" si="35"/>
        <v/>
      </c>
      <c r="R225" s="20"/>
      <c r="S225" s="21" t="str">
        <f t="shared" ca="1" si="36"/>
        <v/>
      </c>
    </row>
    <row r="226" spans="2:19" ht="14.55" customHeight="1" x14ac:dyDescent="0.3">
      <c r="B226" s="21"/>
      <c r="C226" s="21"/>
      <c r="D226" s="21"/>
      <c r="I226" s="22" t="str">
        <f t="shared" ca="1" si="35"/>
        <v/>
      </c>
      <c r="R226" s="20"/>
      <c r="S226" s="21" t="str">
        <f t="shared" ca="1" si="36"/>
        <v/>
      </c>
    </row>
    <row r="227" spans="2:19" ht="14.55" customHeight="1" x14ac:dyDescent="0.3">
      <c r="B227" s="21"/>
      <c r="C227" s="21"/>
      <c r="D227" s="21"/>
      <c r="I227" s="22" t="str">
        <f t="shared" ca="1" si="35"/>
        <v/>
      </c>
      <c r="R227" s="20"/>
      <c r="S227" s="21"/>
    </row>
    <row r="228" spans="2:19" ht="14.55" customHeight="1" x14ac:dyDescent="0.3">
      <c r="B228" s="21"/>
      <c r="C228" s="21"/>
      <c r="D228" s="21"/>
      <c r="I228" s="22" t="str">
        <f t="shared" ca="1" si="35"/>
        <v/>
      </c>
      <c r="R228" s="20"/>
      <c r="S228" s="21"/>
    </row>
    <row r="229" spans="2:19" ht="14.55" customHeight="1" x14ac:dyDescent="0.3">
      <c r="B229" s="21"/>
      <c r="C229" s="21"/>
      <c r="D229" s="21"/>
      <c r="I229" s="22" t="str">
        <f t="shared" ca="1" si="35"/>
        <v/>
      </c>
      <c r="R229" s="20"/>
      <c r="S229" s="21"/>
    </row>
    <row r="230" spans="2:19" ht="14.55" customHeight="1" x14ac:dyDescent="0.3">
      <c r="B230" s="21"/>
      <c r="C230" s="21"/>
      <c r="D230" s="21"/>
      <c r="I230" s="22" t="str">
        <f t="shared" ca="1" si="35"/>
        <v/>
      </c>
      <c r="R230" s="20"/>
      <c r="S230" s="21"/>
    </row>
    <row r="231" spans="2:19" ht="14.55" customHeight="1" x14ac:dyDescent="0.3">
      <c r="B231" s="21"/>
      <c r="C231" s="21"/>
      <c r="D231" s="21"/>
      <c r="I231" s="22" t="str">
        <f t="shared" ca="1" si="35"/>
        <v/>
      </c>
      <c r="R231" s="20"/>
      <c r="S231" s="21"/>
    </row>
    <row r="232" spans="2:19" ht="14.55" customHeight="1" x14ac:dyDescent="0.3">
      <c r="B232" s="21"/>
      <c r="C232" s="21"/>
      <c r="D232" s="21"/>
      <c r="I232" s="22" t="str">
        <f t="shared" ca="1" si="35"/>
        <v/>
      </c>
      <c r="R232" s="20"/>
      <c r="S232" s="21"/>
    </row>
    <row r="233" spans="2:19" ht="14.55" customHeight="1" x14ac:dyDescent="0.3">
      <c r="B233" s="21"/>
      <c r="C233" s="21"/>
      <c r="D233" s="21"/>
      <c r="I233" s="22" t="str">
        <f t="shared" ca="1" si="35"/>
        <v/>
      </c>
      <c r="R233" s="20"/>
      <c r="S233" s="21"/>
    </row>
    <row r="234" spans="2:19" ht="14.55" customHeight="1" x14ac:dyDescent="0.3">
      <c r="B234" s="21"/>
      <c r="C234" s="21"/>
      <c r="D234" s="21"/>
      <c r="I234" s="22" t="str">
        <f t="shared" ca="1" si="35"/>
        <v/>
      </c>
      <c r="R234" s="20"/>
      <c r="S234" s="21"/>
    </row>
    <row r="235" spans="2:19" ht="14.55" customHeight="1" x14ac:dyDescent="0.3">
      <c r="B235" s="21"/>
      <c r="C235" s="21"/>
      <c r="D235" s="21"/>
      <c r="I235" s="22" t="str">
        <f t="shared" ca="1" si="35"/>
        <v/>
      </c>
      <c r="R235" s="20"/>
      <c r="S235" s="21"/>
    </row>
    <row r="236" spans="2:19" ht="14.55" customHeight="1" x14ac:dyDescent="0.3">
      <c r="B236" s="21"/>
      <c r="C236" s="21"/>
      <c r="D236" s="21"/>
      <c r="I236" s="22" t="str">
        <f t="shared" ca="1" si="35"/>
        <v/>
      </c>
      <c r="R236" s="20"/>
      <c r="S236" s="21"/>
    </row>
    <row r="237" spans="2:19" ht="14.55" customHeight="1" x14ac:dyDescent="0.3">
      <c r="B237" s="21"/>
      <c r="C237" s="21"/>
      <c r="D237" s="21"/>
      <c r="I237" s="22" t="str">
        <f t="shared" ca="1" si="35"/>
        <v/>
      </c>
      <c r="R237" s="20"/>
      <c r="S237" s="21"/>
    </row>
    <row r="238" spans="2:19" ht="14.55" customHeight="1" x14ac:dyDescent="0.3">
      <c r="B238" s="21"/>
      <c r="C238" s="21"/>
      <c r="D238" s="21"/>
      <c r="I238" s="22" t="str">
        <f t="shared" ca="1" si="35"/>
        <v/>
      </c>
      <c r="R238" s="20"/>
      <c r="S238" s="21"/>
    </row>
    <row r="239" spans="2:19" ht="14.55" customHeight="1" x14ac:dyDescent="0.3">
      <c r="B239" s="21"/>
      <c r="C239" s="21"/>
      <c r="D239" s="21"/>
      <c r="I239" s="22" t="str">
        <f t="shared" ca="1" si="35"/>
        <v/>
      </c>
      <c r="R239" s="20"/>
      <c r="S239" s="21"/>
    </row>
    <row r="240" spans="2:19" ht="14.55" customHeight="1" x14ac:dyDescent="0.3">
      <c r="B240" s="21"/>
      <c r="C240" s="21"/>
      <c r="D240" s="21"/>
      <c r="I240" s="22" t="str">
        <f t="shared" ca="1" si="35"/>
        <v/>
      </c>
      <c r="R240" s="20"/>
      <c r="S240" s="21"/>
    </row>
    <row r="241" spans="2:19" ht="14.55" customHeight="1" x14ac:dyDescent="0.3">
      <c r="B241" s="21"/>
      <c r="C241" s="21"/>
      <c r="D241" s="21"/>
      <c r="I241" s="22" t="str">
        <f t="shared" ca="1" si="35"/>
        <v/>
      </c>
      <c r="R241" s="20"/>
      <c r="S241" s="21"/>
    </row>
    <row r="242" spans="2:19" ht="14.55" customHeight="1" x14ac:dyDescent="0.3">
      <c r="B242" s="21"/>
      <c r="C242" s="21"/>
      <c r="D242" s="21"/>
      <c r="I242" s="22" t="str">
        <f t="shared" ca="1" si="35"/>
        <v/>
      </c>
      <c r="R242" s="20"/>
      <c r="S242" s="21"/>
    </row>
    <row r="243" spans="2:19" ht="14.55" customHeight="1" x14ac:dyDescent="0.3">
      <c r="B243" s="21"/>
      <c r="C243" s="21"/>
      <c r="D243" s="21"/>
      <c r="I243" s="22" t="str">
        <f t="shared" ca="1" si="35"/>
        <v/>
      </c>
      <c r="R243" s="20"/>
      <c r="S243" s="21"/>
    </row>
    <row r="244" spans="2:19" ht="14.55" customHeight="1" x14ac:dyDescent="0.3">
      <c r="B244" s="21"/>
      <c r="C244" s="21"/>
      <c r="D244" s="21"/>
      <c r="I244" s="22" t="str">
        <f t="shared" ca="1" si="35"/>
        <v/>
      </c>
      <c r="R244" s="20"/>
      <c r="S244" s="21"/>
    </row>
    <row r="245" spans="2:19" ht="14.55" customHeight="1" x14ac:dyDescent="0.3">
      <c r="B245" s="21"/>
      <c r="C245" s="21"/>
      <c r="D245" s="21"/>
      <c r="I245" s="22" t="str">
        <f t="shared" ca="1" si="35"/>
        <v/>
      </c>
      <c r="R245" s="20"/>
      <c r="S245" s="21"/>
    </row>
    <row r="246" spans="2:19" ht="14.55" customHeight="1" x14ac:dyDescent="0.3">
      <c r="B246" s="21"/>
      <c r="C246" s="21"/>
      <c r="D246" s="21"/>
      <c r="I246" s="22" t="str">
        <f t="shared" ca="1" si="35"/>
        <v/>
      </c>
      <c r="R246" s="20"/>
      <c r="S246" s="21"/>
    </row>
    <row r="247" spans="2:19" ht="14.55" customHeight="1" x14ac:dyDescent="0.3">
      <c r="B247" s="21"/>
      <c r="C247" s="21"/>
      <c r="D247" s="21"/>
      <c r="I247" s="22" t="str">
        <f t="shared" ca="1" si="35"/>
        <v/>
      </c>
      <c r="R247" s="20"/>
      <c r="S247" s="21"/>
    </row>
    <row r="248" spans="2:19" ht="14.55" customHeight="1" x14ac:dyDescent="0.3">
      <c r="B248" s="21"/>
      <c r="C248" s="21"/>
      <c r="D248" s="21"/>
      <c r="I248" s="22" t="str">
        <f t="shared" ca="1" si="35"/>
        <v/>
      </c>
      <c r="R248" s="20"/>
      <c r="S248" s="21"/>
    </row>
    <row r="249" spans="2:19" ht="14.55" customHeight="1" x14ac:dyDescent="0.3">
      <c r="B249" s="21"/>
      <c r="C249" s="21"/>
      <c r="D249" s="21"/>
      <c r="I249" s="22" t="str">
        <f t="shared" ref="I249:I312" ca="1" si="37">IF(J249 = "-", INDIRECT("C" &amp; ROW() - 1),"")</f>
        <v/>
      </c>
      <c r="R249" s="20"/>
      <c r="S249" s="21"/>
    </row>
    <row r="250" spans="2:19" ht="14.55" customHeight="1" x14ac:dyDescent="0.3">
      <c r="B250" s="21"/>
      <c r="C250" s="21"/>
      <c r="D250" s="21"/>
      <c r="I250" s="22" t="str">
        <f t="shared" ca="1" si="37"/>
        <v/>
      </c>
      <c r="R250" s="20"/>
      <c r="S250" s="21"/>
    </row>
    <row r="251" spans="2:19" ht="14.55" customHeight="1" x14ac:dyDescent="0.3">
      <c r="B251" s="21"/>
      <c r="C251" s="21"/>
      <c r="D251" s="21"/>
      <c r="I251" s="22" t="str">
        <f t="shared" ca="1" si="37"/>
        <v/>
      </c>
      <c r="R251" s="20"/>
      <c r="S251" s="21"/>
    </row>
    <row r="252" spans="2:19" ht="14.55" customHeight="1" x14ac:dyDescent="0.3">
      <c r="B252" s="21"/>
      <c r="C252" s="21"/>
      <c r="D252" s="21"/>
      <c r="I252" s="22" t="str">
        <f t="shared" ca="1" si="37"/>
        <v/>
      </c>
      <c r="R252" s="20"/>
      <c r="S252" s="21"/>
    </row>
    <row r="253" spans="2:19" ht="14.55" customHeight="1" x14ac:dyDescent="0.3">
      <c r="B253" s="21"/>
      <c r="C253" s="21"/>
      <c r="D253" s="21"/>
      <c r="I253" s="22" t="str">
        <f t="shared" ca="1" si="37"/>
        <v/>
      </c>
      <c r="R253" s="20"/>
      <c r="S253" s="21"/>
    </row>
    <row r="254" spans="2:19" ht="14.55" customHeight="1" x14ac:dyDescent="0.3">
      <c r="B254" s="21"/>
      <c r="C254" s="21"/>
      <c r="D254" s="21"/>
      <c r="I254" s="22" t="str">
        <f t="shared" ca="1" si="37"/>
        <v/>
      </c>
      <c r="R254" s="20"/>
      <c r="S254" s="21"/>
    </row>
    <row r="255" spans="2:19" ht="14.55" customHeight="1" x14ac:dyDescent="0.3">
      <c r="B255" s="21"/>
      <c r="C255" s="21"/>
      <c r="D255" s="21"/>
      <c r="I255" s="22" t="str">
        <f t="shared" ca="1" si="37"/>
        <v/>
      </c>
      <c r="R255" s="20"/>
      <c r="S255" s="21"/>
    </row>
    <row r="256" spans="2:19" ht="14.55" customHeight="1" x14ac:dyDescent="0.3">
      <c r="B256" s="21"/>
      <c r="C256" s="21"/>
      <c r="D256" s="21"/>
      <c r="I256" s="22" t="str">
        <f t="shared" ca="1" si="37"/>
        <v/>
      </c>
      <c r="R256" s="20"/>
      <c r="S256" s="21"/>
    </row>
    <row r="257" spans="2:19" ht="14.55" customHeight="1" x14ac:dyDescent="0.3">
      <c r="B257" s="21"/>
      <c r="C257" s="21"/>
      <c r="D257" s="21"/>
      <c r="I257" s="22" t="str">
        <f t="shared" ca="1" si="37"/>
        <v/>
      </c>
      <c r="R257" s="20"/>
      <c r="S257" s="21"/>
    </row>
    <row r="258" spans="2:19" ht="14.55" customHeight="1" x14ac:dyDescent="0.3">
      <c r="B258" s="21"/>
      <c r="C258" s="21"/>
      <c r="D258" s="21"/>
      <c r="I258" s="22" t="str">
        <f t="shared" ca="1" si="37"/>
        <v/>
      </c>
      <c r="R258" s="20"/>
      <c r="S258" s="21"/>
    </row>
    <row r="259" spans="2:19" ht="14.55" customHeight="1" x14ac:dyDescent="0.3">
      <c r="B259" s="21"/>
      <c r="C259" s="21"/>
      <c r="D259" s="21"/>
      <c r="I259" s="22" t="str">
        <f t="shared" ca="1" si="37"/>
        <v/>
      </c>
      <c r="R259" s="20"/>
      <c r="S259" s="21"/>
    </row>
    <row r="260" spans="2:19" ht="14.55" customHeight="1" x14ac:dyDescent="0.3">
      <c r="B260" s="21"/>
      <c r="C260" s="21"/>
      <c r="D260" s="21"/>
      <c r="I260" s="22" t="str">
        <f t="shared" ca="1" si="37"/>
        <v/>
      </c>
      <c r="R260" s="20"/>
      <c r="S260" s="21"/>
    </row>
    <row r="261" spans="2:19" ht="14.55" customHeight="1" x14ac:dyDescent="0.3">
      <c r="B261" s="21"/>
      <c r="C261" s="21"/>
      <c r="D261" s="21"/>
      <c r="I261" s="22" t="str">
        <f t="shared" ca="1" si="37"/>
        <v/>
      </c>
      <c r="R261" s="20"/>
      <c r="S261" s="21"/>
    </row>
    <row r="262" spans="2:19" ht="14.55" customHeight="1" x14ac:dyDescent="0.3">
      <c r="B262" s="21"/>
      <c r="C262" s="21"/>
      <c r="D262" s="21"/>
      <c r="I262" s="22" t="str">
        <f t="shared" ca="1" si="37"/>
        <v/>
      </c>
      <c r="R262" s="20"/>
      <c r="S262" s="21"/>
    </row>
    <row r="263" spans="2:19" ht="14.55" customHeight="1" x14ac:dyDescent="0.3">
      <c r="B263" s="21"/>
      <c r="C263" s="21"/>
      <c r="D263" s="21"/>
      <c r="I263" s="22" t="str">
        <f t="shared" ca="1" si="37"/>
        <v/>
      </c>
      <c r="R263" s="20"/>
      <c r="S263" s="21"/>
    </row>
    <row r="264" spans="2:19" ht="14.55" customHeight="1" x14ac:dyDescent="0.3">
      <c r="B264" s="21"/>
      <c r="C264" s="21"/>
      <c r="D264" s="21"/>
      <c r="I264" s="22" t="str">
        <f t="shared" ca="1" si="37"/>
        <v/>
      </c>
      <c r="R264" s="20"/>
      <c r="S264" s="21"/>
    </row>
    <row r="265" spans="2:19" ht="14.55" customHeight="1" x14ac:dyDescent="0.3">
      <c r="B265" s="21"/>
      <c r="C265" s="21"/>
      <c r="D265" s="21"/>
      <c r="I265" s="22" t="str">
        <f t="shared" ca="1" si="37"/>
        <v/>
      </c>
    </row>
    <row r="266" spans="2:19" ht="14.55" customHeight="1" x14ac:dyDescent="0.3">
      <c r="B266" s="21"/>
      <c r="C266" s="21"/>
      <c r="D266" s="21"/>
      <c r="I266" s="22" t="str">
        <f t="shared" ca="1" si="37"/>
        <v/>
      </c>
    </row>
    <row r="267" spans="2:19" ht="14.55" customHeight="1" x14ac:dyDescent="0.3">
      <c r="B267" s="21"/>
      <c r="C267" s="21"/>
      <c r="D267" s="21"/>
      <c r="I267" s="22" t="str">
        <f t="shared" ca="1" si="37"/>
        <v/>
      </c>
    </row>
    <row r="268" spans="2:19" ht="14.55" customHeight="1" x14ac:dyDescent="0.3">
      <c r="B268" s="21"/>
      <c r="C268" s="21"/>
      <c r="D268" s="21"/>
      <c r="I268" s="22" t="str">
        <f t="shared" ca="1" si="37"/>
        <v/>
      </c>
    </row>
    <row r="269" spans="2:19" ht="14.55" customHeight="1" x14ac:dyDescent="0.3">
      <c r="B269" s="21"/>
      <c r="C269" s="21"/>
      <c r="D269" s="21"/>
      <c r="I269" s="22" t="str">
        <f t="shared" ca="1" si="37"/>
        <v/>
      </c>
    </row>
    <row r="270" spans="2:19" ht="14.55" customHeight="1" x14ac:dyDescent="0.3">
      <c r="B270" s="21"/>
      <c r="C270" s="21"/>
      <c r="D270" s="21"/>
      <c r="I270" s="22" t="str">
        <f t="shared" ca="1" si="37"/>
        <v/>
      </c>
    </row>
    <row r="271" spans="2:19" ht="14.55" customHeight="1" x14ac:dyDescent="0.3">
      <c r="B271" s="21"/>
      <c r="C271" s="21"/>
      <c r="D271" s="21"/>
      <c r="I271" s="22" t="str">
        <f t="shared" ca="1" si="37"/>
        <v/>
      </c>
    </row>
    <row r="272" spans="2:19" ht="14.55" customHeight="1" x14ac:dyDescent="0.3">
      <c r="B272" s="21"/>
      <c r="C272" s="21"/>
      <c r="D272" s="21"/>
      <c r="I272" s="22" t="str">
        <f t="shared" ca="1" si="37"/>
        <v/>
      </c>
    </row>
    <row r="273" spans="2:9" ht="14.55" customHeight="1" x14ac:dyDescent="0.3">
      <c r="B273" s="21"/>
      <c r="C273" s="21"/>
      <c r="D273" s="21"/>
      <c r="I273" s="22" t="str">
        <f t="shared" ca="1" si="37"/>
        <v/>
      </c>
    </row>
    <row r="274" spans="2:9" ht="14.55" customHeight="1" x14ac:dyDescent="0.3">
      <c r="B274" s="21"/>
      <c r="C274" s="21"/>
      <c r="D274" s="21"/>
      <c r="I274" s="22" t="str">
        <f t="shared" ca="1" si="37"/>
        <v/>
      </c>
    </row>
    <row r="275" spans="2:9" ht="14.55" customHeight="1" x14ac:dyDescent="0.3">
      <c r="B275" s="21"/>
      <c r="C275" s="21"/>
      <c r="D275" s="21"/>
      <c r="I275" s="22" t="str">
        <f t="shared" ca="1" si="37"/>
        <v/>
      </c>
    </row>
    <row r="276" spans="2:9" ht="14.55" customHeight="1" x14ac:dyDescent="0.3">
      <c r="B276" s="21"/>
      <c r="C276" s="21"/>
      <c r="D276" s="21"/>
      <c r="I276" s="22" t="str">
        <f t="shared" ca="1" si="37"/>
        <v/>
      </c>
    </row>
    <row r="277" spans="2:9" ht="14.55" customHeight="1" x14ac:dyDescent="0.3">
      <c r="B277" s="21"/>
      <c r="C277" s="21"/>
      <c r="D277" s="21"/>
      <c r="I277" s="22" t="str">
        <f t="shared" ca="1" si="37"/>
        <v/>
      </c>
    </row>
    <row r="278" spans="2:9" ht="14.55" customHeight="1" x14ac:dyDescent="0.3">
      <c r="B278" s="21"/>
      <c r="C278" s="21"/>
      <c r="D278" s="21"/>
      <c r="I278" s="22" t="str">
        <f t="shared" ca="1" si="37"/>
        <v/>
      </c>
    </row>
    <row r="279" spans="2:9" ht="14.55" customHeight="1" x14ac:dyDescent="0.3">
      <c r="B279" s="21"/>
      <c r="C279" s="21"/>
      <c r="D279" s="21"/>
      <c r="I279" s="22" t="str">
        <f t="shared" ca="1" si="37"/>
        <v/>
      </c>
    </row>
    <row r="280" spans="2:9" ht="14.55" customHeight="1" x14ac:dyDescent="0.3">
      <c r="B280" s="21"/>
      <c r="C280" s="21"/>
      <c r="D280" s="21"/>
      <c r="I280" s="22" t="str">
        <f t="shared" ca="1" si="37"/>
        <v/>
      </c>
    </row>
    <row r="281" spans="2:9" ht="14.55" customHeight="1" x14ac:dyDescent="0.3">
      <c r="B281" s="21"/>
      <c r="C281" s="21"/>
      <c r="D281" s="21"/>
      <c r="I281" s="22" t="str">
        <f t="shared" ca="1" si="37"/>
        <v/>
      </c>
    </row>
    <row r="282" spans="2:9" ht="14.55" customHeight="1" x14ac:dyDescent="0.3">
      <c r="B282" s="21"/>
      <c r="C282" s="21"/>
      <c r="D282" s="21"/>
      <c r="I282" s="22" t="str">
        <f t="shared" ca="1" si="37"/>
        <v/>
      </c>
    </row>
    <row r="283" spans="2:9" ht="14.55" customHeight="1" x14ac:dyDescent="0.3">
      <c r="B283" s="21"/>
      <c r="C283" s="21"/>
      <c r="D283" s="21"/>
      <c r="I283" s="22" t="str">
        <f t="shared" ca="1" si="37"/>
        <v/>
      </c>
    </row>
    <row r="284" spans="2:9" ht="14.55" customHeight="1" x14ac:dyDescent="0.3">
      <c r="B284" s="21"/>
      <c r="C284" s="21"/>
      <c r="D284" s="21"/>
      <c r="I284" s="22" t="str">
        <f t="shared" ca="1" si="37"/>
        <v/>
      </c>
    </row>
    <row r="285" spans="2:9" ht="14.55" customHeight="1" x14ac:dyDescent="0.3">
      <c r="B285" s="21"/>
      <c r="C285" s="21"/>
      <c r="D285" s="21"/>
      <c r="I285" s="22" t="str">
        <f t="shared" ca="1" si="37"/>
        <v/>
      </c>
    </row>
    <row r="286" spans="2:9" ht="14.55" customHeight="1" x14ac:dyDescent="0.3">
      <c r="B286" s="21"/>
      <c r="C286" s="21"/>
      <c r="D286" s="21"/>
      <c r="I286" s="22" t="str">
        <f t="shared" ca="1" si="37"/>
        <v/>
      </c>
    </row>
    <row r="287" spans="2:9" ht="14.55" customHeight="1" x14ac:dyDescent="0.3">
      <c r="B287" s="21"/>
      <c r="C287" s="21"/>
      <c r="D287" s="21"/>
      <c r="I287" s="22" t="str">
        <f t="shared" ca="1" si="37"/>
        <v/>
      </c>
    </row>
    <row r="288" spans="2:9" ht="14.55" customHeight="1" x14ac:dyDescent="0.3">
      <c r="B288" s="21"/>
      <c r="C288" s="21"/>
      <c r="D288" s="21"/>
      <c r="I288" s="22" t="str">
        <f t="shared" ca="1" si="37"/>
        <v/>
      </c>
    </row>
    <row r="289" spans="2:9" ht="14.55" customHeight="1" x14ac:dyDescent="0.3">
      <c r="B289" s="21"/>
      <c r="C289" s="21"/>
      <c r="D289" s="21"/>
      <c r="I289" s="22" t="str">
        <f t="shared" ca="1" si="37"/>
        <v/>
      </c>
    </row>
    <row r="290" spans="2:9" ht="14.55" customHeight="1" x14ac:dyDescent="0.3">
      <c r="B290" s="21"/>
      <c r="C290" s="21"/>
      <c r="D290" s="21"/>
      <c r="I290" s="22" t="str">
        <f t="shared" ca="1" si="37"/>
        <v/>
      </c>
    </row>
    <row r="291" spans="2:9" ht="14.55" customHeight="1" x14ac:dyDescent="0.3">
      <c r="B291" s="21"/>
      <c r="C291" s="21"/>
      <c r="D291" s="21"/>
      <c r="I291" s="22" t="str">
        <f t="shared" ca="1" si="37"/>
        <v/>
      </c>
    </row>
    <row r="292" spans="2:9" ht="14.55" customHeight="1" x14ac:dyDescent="0.3">
      <c r="B292" s="21"/>
      <c r="C292" s="21"/>
      <c r="D292" s="21"/>
      <c r="I292" s="22" t="str">
        <f t="shared" ca="1" si="37"/>
        <v/>
      </c>
    </row>
    <row r="293" spans="2:9" ht="14.55" customHeight="1" x14ac:dyDescent="0.3">
      <c r="B293" s="21"/>
      <c r="C293" s="21"/>
      <c r="D293" s="21"/>
      <c r="I293" s="22" t="str">
        <f t="shared" ca="1" si="37"/>
        <v/>
      </c>
    </row>
    <row r="294" spans="2:9" ht="14.55" customHeight="1" x14ac:dyDescent="0.3">
      <c r="B294" s="21"/>
      <c r="C294" s="21"/>
      <c r="D294" s="21"/>
      <c r="I294" s="22" t="str">
        <f t="shared" ca="1" si="37"/>
        <v/>
      </c>
    </row>
    <row r="295" spans="2:9" ht="14.55" customHeight="1" x14ac:dyDescent="0.3">
      <c r="B295" s="21"/>
      <c r="C295" s="21"/>
      <c r="D295" s="21"/>
      <c r="I295" s="22" t="str">
        <f t="shared" ca="1" si="37"/>
        <v/>
      </c>
    </row>
    <row r="296" spans="2:9" ht="14.55" customHeight="1" x14ac:dyDescent="0.3">
      <c r="B296" s="21"/>
      <c r="C296" s="21"/>
      <c r="D296" s="21"/>
      <c r="I296" s="22" t="str">
        <f t="shared" ca="1" si="37"/>
        <v/>
      </c>
    </row>
    <row r="297" spans="2:9" ht="14.55" customHeight="1" x14ac:dyDescent="0.3">
      <c r="B297" s="21"/>
      <c r="C297" s="21"/>
      <c r="D297" s="21"/>
      <c r="I297" s="22" t="str">
        <f t="shared" ca="1" si="37"/>
        <v/>
      </c>
    </row>
    <row r="298" spans="2:9" ht="14.55" customHeight="1" x14ac:dyDescent="0.3">
      <c r="B298" s="21"/>
      <c r="C298" s="21"/>
      <c r="D298" s="21"/>
      <c r="I298" s="22" t="str">
        <f t="shared" ca="1" si="37"/>
        <v/>
      </c>
    </row>
    <row r="299" spans="2:9" ht="14.55" customHeight="1" x14ac:dyDescent="0.3">
      <c r="B299" s="21"/>
      <c r="C299" s="21"/>
      <c r="D299" s="21"/>
      <c r="I299" s="22" t="str">
        <f t="shared" ca="1" si="37"/>
        <v/>
      </c>
    </row>
    <row r="300" spans="2:9" ht="14.55" customHeight="1" x14ac:dyDescent="0.3">
      <c r="B300" s="21"/>
      <c r="C300" s="21"/>
      <c r="D300" s="21"/>
      <c r="I300" s="22" t="str">
        <f t="shared" ca="1" si="37"/>
        <v/>
      </c>
    </row>
    <row r="301" spans="2:9" ht="14.55" customHeight="1" x14ac:dyDescent="0.3">
      <c r="B301" s="21"/>
      <c r="C301" s="21"/>
      <c r="D301" s="21"/>
      <c r="I301" s="22" t="str">
        <f t="shared" ca="1" si="37"/>
        <v/>
      </c>
    </row>
    <row r="302" spans="2:9" ht="14.55" customHeight="1" x14ac:dyDescent="0.3">
      <c r="B302" s="21"/>
      <c r="C302" s="21"/>
      <c r="D302" s="21"/>
      <c r="I302" s="22" t="str">
        <f t="shared" ca="1" si="37"/>
        <v/>
      </c>
    </row>
    <row r="303" spans="2:9" ht="14.55" customHeight="1" x14ac:dyDescent="0.3">
      <c r="B303" s="21"/>
      <c r="C303" s="21"/>
      <c r="D303" s="21"/>
      <c r="I303" s="22" t="str">
        <f t="shared" ca="1" si="37"/>
        <v/>
      </c>
    </row>
    <row r="304" spans="2:9" ht="14.55" customHeight="1" x14ac:dyDescent="0.3">
      <c r="B304" s="21"/>
      <c r="C304" s="21"/>
      <c r="D304" s="21"/>
      <c r="I304" s="22" t="str">
        <f t="shared" ca="1" si="37"/>
        <v/>
      </c>
    </row>
    <row r="305" spans="2:9" ht="14.55" customHeight="1" x14ac:dyDescent="0.3">
      <c r="B305" s="21"/>
      <c r="C305" s="21"/>
      <c r="D305" s="21"/>
      <c r="I305" s="22" t="str">
        <f t="shared" ca="1" si="37"/>
        <v/>
      </c>
    </row>
    <row r="306" spans="2:9" ht="14.55" customHeight="1" x14ac:dyDescent="0.3">
      <c r="B306" s="21"/>
      <c r="C306" s="21"/>
      <c r="D306" s="21"/>
      <c r="I306" s="22" t="str">
        <f t="shared" ca="1" si="37"/>
        <v/>
      </c>
    </row>
    <row r="307" spans="2:9" ht="14.55" customHeight="1" x14ac:dyDescent="0.3">
      <c r="B307" s="21"/>
      <c r="C307" s="21"/>
      <c r="D307" s="21"/>
      <c r="I307" s="22" t="str">
        <f t="shared" ca="1" si="37"/>
        <v/>
      </c>
    </row>
    <row r="308" spans="2:9" ht="14.55" customHeight="1" x14ac:dyDescent="0.3">
      <c r="B308" s="21"/>
      <c r="C308" s="21"/>
      <c r="D308" s="21"/>
      <c r="I308" s="22" t="str">
        <f t="shared" ca="1" si="37"/>
        <v/>
      </c>
    </row>
    <row r="309" spans="2:9" ht="14.55" customHeight="1" x14ac:dyDescent="0.3">
      <c r="B309" s="21"/>
      <c r="C309" s="21"/>
      <c r="D309" s="21"/>
      <c r="I309" s="22" t="str">
        <f t="shared" ca="1" si="37"/>
        <v/>
      </c>
    </row>
    <row r="310" spans="2:9" ht="14.55" customHeight="1" x14ac:dyDescent="0.3">
      <c r="B310" s="21"/>
      <c r="C310" s="21"/>
      <c r="D310" s="21"/>
      <c r="I310" s="22" t="str">
        <f t="shared" ca="1" si="37"/>
        <v/>
      </c>
    </row>
    <row r="311" spans="2:9" ht="14.55" customHeight="1" x14ac:dyDescent="0.3">
      <c r="B311" s="21"/>
      <c r="C311" s="21"/>
      <c r="D311" s="21"/>
      <c r="I311" s="22" t="str">
        <f t="shared" ca="1" si="37"/>
        <v/>
      </c>
    </row>
    <row r="312" spans="2:9" ht="14.55" customHeight="1" x14ac:dyDescent="0.3">
      <c r="B312" s="21"/>
      <c r="C312" s="21"/>
      <c r="D312" s="21"/>
      <c r="I312" s="22" t="str">
        <f t="shared" ca="1" si="37"/>
        <v/>
      </c>
    </row>
    <row r="313" spans="2:9" ht="14.55" customHeight="1" x14ac:dyDescent="0.3">
      <c r="B313" s="21"/>
      <c r="C313" s="21"/>
      <c r="D313" s="21"/>
      <c r="I313" s="22" t="str">
        <f t="shared" ref="I313:I376" ca="1" si="38">IF(J313 = "-", INDIRECT("C" &amp; ROW() - 1),"")</f>
        <v/>
      </c>
    </row>
    <row r="314" spans="2:9" ht="14.55" customHeight="1" x14ac:dyDescent="0.3">
      <c r="I314" s="22" t="str">
        <f t="shared" ca="1" si="38"/>
        <v/>
      </c>
    </row>
    <row r="315" spans="2:9" ht="14.55" customHeight="1" x14ac:dyDescent="0.3">
      <c r="I315" s="22" t="str">
        <f t="shared" ca="1" si="38"/>
        <v/>
      </c>
    </row>
    <row r="316" spans="2:9" ht="14.55" customHeight="1" x14ac:dyDescent="0.3">
      <c r="I316" s="22" t="str">
        <f t="shared" ca="1" si="38"/>
        <v/>
      </c>
    </row>
    <row r="317" spans="2:9" ht="14.55" customHeight="1" x14ac:dyDescent="0.3">
      <c r="I317" s="22" t="str">
        <f t="shared" ca="1" si="38"/>
        <v/>
      </c>
    </row>
    <row r="318" spans="2:9" ht="14.55" customHeight="1" x14ac:dyDescent="0.3">
      <c r="I318" s="22" t="str">
        <f t="shared" ca="1" si="38"/>
        <v/>
      </c>
    </row>
    <row r="319" spans="2:9" ht="14.55" customHeight="1" x14ac:dyDescent="0.3">
      <c r="I319" s="22" t="str">
        <f t="shared" ca="1" si="38"/>
        <v/>
      </c>
    </row>
    <row r="320" spans="2:9" ht="14.55" customHeight="1" x14ac:dyDescent="0.3">
      <c r="I320" s="22" t="str">
        <f t="shared" ca="1" si="38"/>
        <v/>
      </c>
    </row>
    <row r="321" spans="9:9" ht="14.55" customHeight="1" x14ac:dyDescent="0.3">
      <c r="I321" s="22" t="str">
        <f t="shared" ca="1" si="38"/>
        <v/>
      </c>
    </row>
    <row r="322" spans="9:9" ht="14.55" customHeight="1" x14ac:dyDescent="0.3">
      <c r="I322" s="22" t="str">
        <f t="shared" ca="1" si="38"/>
        <v/>
      </c>
    </row>
    <row r="323" spans="9:9" ht="14.55" customHeight="1" x14ac:dyDescent="0.3">
      <c r="I323" s="22" t="str">
        <f t="shared" ca="1" si="38"/>
        <v/>
      </c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:G120">
    <cfRule type="expression" dxfId="11" priority="2">
      <formula>IF(H3="",0, G3)  &lt; - 0.05* IF(H3="",0,H3)</formula>
    </cfRule>
    <cfRule type="expression" dxfId="10" priority="3">
      <formula>AND(IF(H3="",0, G3)  &gt;= - 0.05* IF(H3="",0,G3), IF(H3="",0, G3) &lt; 0)</formula>
    </cfRule>
    <cfRule type="expression" dxfId="9" priority="4">
      <formula>AND(IF(H3="",0, G3)  &lt;= 0.05* IF(H3="",0,H3), IF(H3="",0, G3) &gt; 0)</formula>
    </cfRule>
    <cfRule type="expression" dxfId="8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B3:B120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9"/>
  <sheetViews>
    <sheetView tabSelected="1" zoomScaleNormal="100" workbookViewId="0">
      <selection activeCell="H16" sqref="H16"/>
    </sheetView>
  </sheetViews>
  <sheetFormatPr defaultRowHeight="14.4" x14ac:dyDescent="0.3"/>
  <cols>
    <col min="1" max="1" width="8.5546875" style="1" customWidth="1"/>
    <col min="2" max="2" width="17.33203125" style="1" customWidth="1"/>
    <col min="3" max="3" width="8.5546875" style="1" customWidth="1"/>
    <col min="4" max="4" width="43.6640625" style="1" customWidth="1"/>
    <col min="5" max="8" width="8.5546875" style="1" customWidth="1"/>
    <col min="9" max="9" width="8.5546875" style="1" hidden="1" customWidth="1"/>
    <col min="10" max="14" width="9.109375" style="1" hidden="1" customWidth="1"/>
    <col min="15" max="1025" width="8.5546875" style="1" customWidth="1"/>
  </cols>
  <sheetData>
    <row r="1" spans="1:14" ht="19.05" customHeight="1" x14ac:dyDescent="0.3">
      <c r="A1" s="44" t="s">
        <v>353</v>
      </c>
      <c r="B1" s="45" t="s">
        <v>356</v>
      </c>
      <c r="C1" s="45" t="s">
        <v>354</v>
      </c>
      <c r="D1" s="45" t="s">
        <v>357</v>
      </c>
      <c r="E1" s="46" t="s">
        <v>358</v>
      </c>
      <c r="F1" s="46" t="s">
        <v>359</v>
      </c>
      <c r="G1" s="46" t="s">
        <v>364</v>
      </c>
      <c r="H1" s="47" t="s">
        <v>365</v>
      </c>
      <c r="I1" s="41" t="s">
        <v>360</v>
      </c>
      <c r="J1" s="48"/>
      <c r="K1" s="41" t="s">
        <v>361</v>
      </c>
      <c r="L1" s="41" t="s">
        <v>362</v>
      </c>
      <c r="M1" s="41">
        <v>0</v>
      </c>
      <c r="N1" s="48"/>
    </row>
    <row r="2" spans="1:14" ht="14.5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4.55" customHeight="1" x14ac:dyDescent="0.3">
      <c r="A3" s="28">
        <f ca="1">IF(I3="-", "", 1 + SUM(INDIRECT(ADDRESS(2,COLUMN(L3)) &amp; ":" &amp; ADDRESS(ROW(),COLUMN(L3)))))</f>
        <v>1</v>
      </c>
      <c r="B3" s="29" t="s">
        <v>347</v>
      </c>
      <c r="C3" s="30">
        <f>IF(D3="","",VLOOKUP(D3, 'SKU Адыгейский'!$A$1:$C$150,3,0))</f>
        <v>50</v>
      </c>
      <c r="D3" s="28" t="s">
        <v>4</v>
      </c>
      <c r="E3" s="28">
        <v>950</v>
      </c>
      <c r="F3" s="17" t="str">
        <f t="shared" ref="F3:F36" ca="1" si="0">IF(L3=0, "", H3 - G3 * (INDIRECT("C" &amp; ROW() - 1)))</f>
        <v/>
      </c>
      <c r="G3" s="23" t="str">
        <f t="shared" ref="G3:G36" ca="1" si="1">IF(L3=0, "", _xlfn.CEILING.MATH(H3 / (INDIRECT("C" &amp; ROW() - 1)), 1))</f>
        <v/>
      </c>
      <c r="H3" s="23" t="str">
        <f t="shared" ref="H3:H36" si="2">IF(L3=0, "", -N3)</f>
        <v/>
      </c>
      <c r="J3" s="11">
        <f t="shared" ref="J3:J36" ca="1" si="3">IF(I3 = "-", -INDIRECT("C" &amp; ROW() - 1) * G3,E3)</f>
        <v>950</v>
      </c>
      <c r="K3" s="1">
        <f t="shared" ref="K3:K36" ca="1" si="4">IF(I3 = "-", SUM(INDIRECT(ADDRESS(2,COLUMN(J3)) &amp; ":" &amp; ADDRESS(ROW(),COLUMN(J3)))), 0)</f>
        <v>0</v>
      </c>
      <c r="L3" s="1">
        <f t="shared" ref="L3:L36" si="5">IF(I3="-",1,0)</f>
        <v>0</v>
      </c>
      <c r="M3" s="1">
        <f t="shared" ref="M3:M36" ca="1" si="6">IF(K3 = 0, INDIRECT("M" &amp; ROW() - 1), K3)</f>
        <v>0</v>
      </c>
      <c r="N3" s="24">
        <f ca="1">IF(L3=0,E3,-SUM((INDIRECT("N" &amp; ROW() - 1):$N$2)))</f>
        <v>950</v>
      </c>
    </row>
    <row r="4" spans="1:14" ht="14.55" customHeight="1" x14ac:dyDescent="0.3">
      <c r="A4" s="31" t="str">
        <f ca="1">IF(I4="-", "", 1 + SUM(INDIRECT(ADDRESS(2,COLUMN(L4)) &amp; ":" &amp; ADDRESS(ROW(),COLUMN(L4)))))</f>
        <v/>
      </c>
      <c r="B4" s="32" t="s">
        <v>363</v>
      </c>
      <c r="C4" s="21" t="str">
        <f>IF(D4="","",VLOOKUP(D4, 'SKU Адыгейский'!$A$1:$C$150,3,0))</f>
        <v>-</v>
      </c>
      <c r="D4" s="31" t="s">
        <v>363</v>
      </c>
      <c r="F4" s="17">
        <f t="shared" ca="1" si="0"/>
        <v>0</v>
      </c>
      <c r="G4" s="23">
        <f t="shared" ca="1" si="1"/>
        <v>19</v>
      </c>
      <c r="H4" s="23">
        <f t="shared" ca="1" si="2"/>
        <v>950</v>
      </c>
      <c r="I4" s="31" t="s">
        <v>363</v>
      </c>
      <c r="J4" s="11">
        <f t="shared" ca="1" si="3"/>
        <v>-950</v>
      </c>
      <c r="K4" s="1">
        <f t="shared" ca="1" si="4"/>
        <v>0</v>
      </c>
      <c r="L4" s="1">
        <f t="shared" si="5"/>
        <v>1</v>
      </c>
      <c r="M4" s="1">
        <f t="shared" ca="1" si="6"/>
        <v>0</v>
      </c>
      <c r="N4" s="24">
        <f ca="1">IF(L4=0,E4,-SUM((INDIRECT("N" &amp; ROW() - 1):$N$2)))</f>
        <v>-950</v>
      </c>
    </row>
    <row r="5" spans="1:14" ht="14.55" customHeight="1" x14ac:dyDescent="0.3">
      <c r="A5" s="28">
        <f ca="1">IF(I5="-", "", 1 + SUM(INDIRECT(ADDRESS(2,COLUMN(L5)) &amp; ":" &amp; ADDRESS(ROW(),COLUMN(L5)))))</f>
        <v>2</v>
      </c>
      <c r="B5" s="29" t="s">
        <v>347</v>
      </c>
      <c r="C5" s="30">
        <f>IF(D5="","",VLOOKUP(D5, 'SKU Адыгейский'!$A$1:$C$150,3,0))</f>
        <v>50</v>
      </c>
      <c r="D5" s="28" t="s">
        <v>1</v>
      </c>
      <c r="E5" s="28">
        <v>681</v>
      </c>
      <c r="F5" s="17" t="str">
        <f t="shared" ca="1" si="0"/>
        <v/>
      </c>
      <c r="G5" s="23" t="str">
        <f t="shared" ca="1" si="1"/>
        <v/>
      </c>
      <c r="H5" s="23" t="str">
        <f t="shared" si="2"/>
        <v/>
      </c>
      <c r="J5" s="11">
        <f t="shared" ca="1" si="3"/>
        <v>681</v>
      </c>
      <c r="K5" s="1">
        <f t="shared" ca="1" si="4"/>
        <v>0</v>
      </c>
      <c r="L5" s="1">
        <f t="shared" si="5"/>
        <v>0</v>
      </c>
      <c r="M5" s="1">
        <f t="shared" ca="1" si="6"/>
        <v>0</v>
      </c>
      <c r="N5" s="24">
        <f ca="1">IF(L5=0,E5,-SUM((INDIRECT("N" &amp; ROW() - 1):$N$2)))</f>
        <v>681</v>
      </c>
    </row>
    <row r="6" spans="1:14" ht="14.55" customHeight="1" x14ac:dyDescent="0.3">
      <c r="A6" s="28">
        <f ca="1">IF(I6="-", "", 1 + SUM(INDIRECT(ADDRESS(2,COLUMN(L6)) &amp; ":" &amp; ADDRESS(ROW(),COLUMN(L6)))))</f>
        <v>2</v>
      </c>
      <c r="B6" s="29" t="s">
        <v>347</v>
      </c>
      <c r="C6" s="30">
        <f>IF(D6="","",VLOOKUP(D6, 'SKU Адыгейский'!$A$1:$C$150,3,0))</f>
        <v>50</v>
      </c>
      <c r="D6" s="28" t="s">
        <v>2</v>
      </c>
      <c r="E6" s="28">
        <v>219</v>
      </c>
      <c r="F6" s="17" t="str">
        <f t="shared" ca="1" si="0"/>
        <v/>
      </c>
      <c r="G6" s="23" t="str">
        <f t="shared" ca="1" si="1"/>
        <v/>
      </c>
      <c r="H6" s="23" t="str">
        <f t="shared" si="2"/>
        <v/>
      </c>
      <c r="J6" s="11">
        <f t="shared" ca="1" si="3"/>
        <v>219</v>
      </c>
      <c r="K6" s="1">
        <f t="shared" ca="1" si="4"/>
        <v>0</v>
      </c>
      <c r="L6" s="1">
        <f t="shared" si="5"/>
        <v>0</v>
      </c>
      <c r="M6" s="1">
        <f t="shared" ca="1" si="6"/>
        <v>0</v>
      </c>
      <c r="N6" s="24">
        <f ca="1">IF(L6=0,E6,-SUM((INDIRECT("N" &amp; ROW() - 1):$N$2)))</f>
        <v>219</v>
      </c>
    </row>
    <row r="7" spans="1:14" ht="14.55" customHeight="1" x14ac:dyDescent="0.3">
      <c r="A7" s="31" t="str">
        <f ca="1">IF(I7="-", "", 1 + SUM(INDIRECT(ADDRESS(2,COLUMN(L7)) &amp; ":" &amp; ADDRESS(ROW(),COLUMN(L7)))))</f>
        <v/>
      </c>
      <c r="B7" s="32" t="s">
        <v>363</v>
      </c>
      <c r="C7" s="21" t="str">
        <f>IF(D7="","",VLOOKUP(D7, 'SKU Адыгейский'!$A$1:$C$150,3,0))</f>
        <v>-</v>
      </c>
      <c r="D7" s="31" t="s">
        <v>363</v>
      </c>
      <c r="F7" s="17">
        <f t="shared" ca="1" si="0"/>
        <v>0</v>
      </c>
      <c r="G7" s="23">
        <f t="shared" ca="1" si="1"/>
        <v>18</v>
      </c>
      <c r="H7" s="23">
        <f t="shared" ca="1" si="2"/>
        <v>900</v>
      </c>
      <c r="I7" s="31" t="s">
        <v>363</v>
      </c>
      <c r="J7" s="11">
        <f t="shared" ca="1" si="3"/>
        <v>-900</v>
      </c>
      <c r="K7" s="1">
        <f t="shared" ca="1" si="4"/>
        <v>0</v>
      </c>
      <c r="L7" s="1">
        <f t="shared" si="5"/>
        <v>1</v>
      </c>
      <c r="M7" s="1">
        <f t="shared" ca="1" si="6"/>
        <v>0</v>
      </c>
      <c r="N7" s="24">
        <f ca="1">IF(L7=0,E7,-SUM((INDIRECT("N" &amp; ROW() - 1):$N$2)))</f>
        <v>-900</v>
      </c>
    </row>
    <row r="8" spans="1:14" s="1" customFormat="1" ht="14.55" customHeight="1" x14ac:dyDescent="0.3">
      <c r="A8" s="28">
        <f ca="1">IF(I8="-", "", 1 + SUM(INDIRECT(ADDRESS(2,COLUMN(L8)) &amp; ":" &amp; ADDRESS(ROW(),COLUMN(L8)))))</f>
        <v>3</v>
      </c>
      <c r="B8" s="29" t="s">
        <v>347</v>
      </c>
      <c r="C8" s="30">
        <f>IF(D8="","",VLOOKUP(D8, 'SKU Адыгейский'!$A$1:$C$150,3,0))</f>
        <v>50</v>
      </c>
      <c r="D8" s="28" t="s">
        <v>152</v>
      </c>
      <c r="E8" s="28">
        <v>150</v>
      </c>
      <c r="F8" s="17" t="str">
        <f t="shared" ref="F8:F9" ca="1" si="7">IF(L8=0, "", H8 - G8 * (INDIRECT("C" &amp; ROW() - 1)))</f>
        <v/>
      </c>
      <c r="G8" s="23" t="str">
        <f t="shared" ref="G8:G9" ca="1" si="8">IF(L8=0, "", _xlfn.CEILING.MATH(H8 / (INDIRECT("C" &amp; ROW() - 1)), 1))</f>
        <v/>
      </c>
      <c r="H8" s="23" t="str">
        <f t="shared" ref="H8:H9" si="9">IF(L8=0, "", -N8)</f>
        <v/>
      </c>
      <c r="J8" s="11">
        <f t="shared" ref="J8:J9" ca="1" si="10">IF(I8 = "-", -INDIRECT("C" &amp; ROW() - 1) * G8,E8)</f>
        <v>150</v>
      </c>
      <c r="K8" s="1">
        <f t="shared" ref="K8:K9" ca="1" si="11">IF(I8 = "-", SUM(INDIRECT(ADDRESS(2,COLUMN(J8)) &amp; ":" &amp; ADDRESS(ROW(),COLUMN(J8)))), 0)</f>
        <v>0</v>
      </c>
      <c r="L8" s="1">
        <f t="shared" ref="L8:L9" si="12">IF(I8="-",1,0)</f>
        <v>0</v>
      </c>
      <c r="M8" s="1">
        <f t="shared" ref="M8:M9" ca="1" si="13">IF(K8 = 0, INDIRECT("M" &amp; ROW() - 1), K8)</f>
        <v>0</v>
      </c>
      <c r="N8" s="24">
        <f ca="1">IF(L8=0,E8,-SUM((INDIRECT("N" &amp; ROW() - 1):$N$2)))</f>
        <v>150</v>
      </c>
    </row>
    <row r="9" spans="1:14" s="1" customFormat="1" ht="14.55" customHeight="1" x14ac:dyDescent="0.3">
      <c r="A9" s="31" t="str">
        <f ca="1">IF(I9="-", "", 1 + SUM(INDIRECT(ADDRESS(2,COLUMN(L9)) &amp; ":" &amp; ADDRESS(ROW(),COLUMN(L9)))))</f>
        <v/>
      </c>
      <c r="B9" s="32" t="s">
        <v>363</v>
      </c>
      <c r="C9" s="21" t="str">
        <f>IF(D9="","",VLOOKUP(D9, 'SKU Адыгейский'!$A$1:$C$150,3,0))</f>
        <v>-</v>
      </c>
      <c r="D9" s="31" t="s">
        <v>363</v>
      </c>
      <c r="F9" s="17">
        <f t="shared" ca="1" si="7"/>
        <v>0</v>
      </c>
      <c r="G9" s="23">
        <f t="shared" ca="1" si="8"/>
        <v>3</v>
      </c>
      <c r="H9" s="23">
        <f t="shared" ca="1" si="9"/>
        <v>150</v>
      </c>
      <c r="I9" s="31" t="s">
        <v>363</v>
      </c>
      <c r="J9" s="11">
        <f t="shared" ca="1" si="10"/>
        <v>-150</v>
      </c>
      <c r="K9" s="1">
        <f t="shared" ca="1" si="11"/>
        <v>0</v>
      </c>
      <c r="L9" s="1">
        <f t="shared" si="12"/>
        <v>1</v>
      </c>
      <c r="M9" s="1">
        <f t="shared" ca="1" si="13"/>
        <v>0</v>
      </c>
      <c r="N9" s="24">
        <f ca="1">IF(L9=0,E9,-SUM((INDIRECT("N" &amp; ROW() - 1):$N$2)))</f>
        <v>-150</v>
      </c>
    </row>
    <row r="10" spans="1:14" ht="14.55" customHeight="1" x14ac:dyDescent="0.3">
      <c r="B10" s="21" t="str">
        <f>IF(D10="","",VLOOKUP(D10,'SKU Адыгейский'!$A$1:$B$150,2,0))</f>
        <v/>
      </c>
      <c r="C10" s="21" t="str">
        <f>IF(D10="","",VLOOKUP(D10, 'SKU Адыгейский'!$A$1:$C$150,3,0))</f>
        <v/>
      </c>
      <c r="F10" s="17" t="str">
        <f t="shared" ca="1" si="0"/>
        <v/>
      </c>
      <c r="G10" s="23" t="str">
        <f t="shared" ca="1" si="1"/>
        <v/>
      </c>
      <c r="H10" s="23" t="str">
        <f t="shared" si="2"/>
        <v/>
      </c>
      <c r="J10" s="11">
        <f t="shared" ca="1" si="3"/>
        <v>0</v>
      </c>
      <c r="K10" s="1">
        <f t="shared" ca="1" si="4"/>
        <v>0</v>
      </c>
      <c r="L10" s="1">
        <f t="shared" si="5"/>
        <v>0</v>
      </c>
      <c r="M10" s="1">
        <f t="shared" ca="1" si="6"/>
        <v>0</v>
      </c>
      <c r="N10" s="24">
        <f ca="1">IF(L10=0,E10,-SUM((INDIRECT("N" &amp; ROW() - 1):$N$2)))</f>
        <v>0</v>
      </c>
    </row>
    <row r="11" spans="1:14" ht="14.55" customHeight="1" x14ac:dyDescent="0.3">
      <c r="B11" s="21" t="str">
        <f>IF(D11="","",VLOOKUP(D11,'SKU Адыгейский'!$A$1:$B$150,2,0))</f>
        <v/>
      </c>
      <c r="C11" s="21" t="str">
        <f>IF(D11="","",VLOOKUP(D11, 'SKU Адыгейский'!$A$1:$C$150,3,0))</f>
        <v/>
      </c>
      <c r="F11" s="17" t="str">
        <f t="shared" ca="1" si="0"/>
        <v/>
      </c>
      <c r="G11" s="23" t="str">
        <f t="shared" ca="1" si="1"/>
        <v/>
      </c>
      <c r="H11" s="23" t="str">
        <f t="shared" si="2"/>
        <v/>
      </c>
      <c r="J11" s="11">
        <f t="shared" ca="1" si="3"/>
        <v>0</v>
      </c>
      <c r="K11" s="1">
        <f t="shared" ca="1" si="4"/>
        <v>0</v>
      </c>
      <c r="L11" s="1">
        <f t="shared" si="5"/>
        <v>0</v>
      </c>
      <c r="M11" s="1">
        <f t="shared" ca="1" si="6"/>
        <v>0</v>
      </c>
      <c r="N11" s="24">
        <f ca="1">IF(L11=0,E11,-SUM((INDIRECT("N" &amp; ROW() - 1):$N$2)))</f>
        <v>0</v>
      </c>
    </row>
    <row r="12" spans="1:14" ht="14.55" customHeight="1" x14ac:dyDescent="0.3">
      <c r="B12" s="21" t="str">
        <f>IF(D12="","",VLOOKUP(D12,'SKU Адыгейский'!$A$1:$B$150,2,0))</f>
        <v/>
      </c>
      <c r="C12" s="21" t="str">
        <f>IF(D12="","",VLOOKUP(D12, 'SKU Адыгейский'!$A$1:$C$150,3,0))</f>
        <v/>
      </c>
      <c r="F12" s="17" t="str">
        <f t="shared" ca="1" si="0"/>
        <v/>
      </c>
      <c r="G12" s="23" t="str">
        <f t="shared" ca="1" si="1"/>
        <v/>
      </c>
      <c r="H12" s="23" t="str">
        <f t="shared" si="2"/>
        <v/>
      </c>
      <c r="J12" s="11">
        <f t="shared" ca="1" si="3"/>
        <v>0</v>
      </c>
      <c r="K12" s="1">
        <f t="shared" ca="1" si="4"/>
        <v>0</v>
      </c>
      <c r="L12" s="1">
        <f t="shared" si="5"/>
        <v>0</v>
      </c>
      <c r="M12" s="1">
        <f t="shared" ca="1" si="6"/>
        <v>0</v>
      </c>
      <c r="N12" s="24">
        <f ca="1">IF(L12=0,E12,-SUM((INDIRECT("N" &amp; ROW() - 1):$N$2)))</f>
        <v>0</v>
      </c>
    </row>
    <row r="13" spans="1:14" ht="14.55" customHeight="1" x14ac:dyDescent="0.3">
      <c r="B13" s="21" t="str">
        <f>IF(D13="","",VLOOKUP(D13,'SKU Адыгейский'!$A$1:$B$150,2,0))</f>
        <v/>
      </c>
      <c r="C13" s="21" t="str">
        <f>IF(D13="","",VLOOKUP(D13, 'SKU Адыгейский'!$A$1:$C$150,3,0))</f>
        <v/>
      </c>
      <c r="F13" s="17" t="str">
        <f t="shared" ca="1" si="0"/>
        <v/>
      </c>
      <c r="G13" s="23" t="str">
        <f t="shared" ca="1" si="1"/>
        <v/>
      </c>
      <c r="H13" s="23" t="str">
        <f t="shared" si="2"/>
        <v/>
      </c>
      <c r="J13" s="11">
        <f t="shared" ca="1" si="3"/>
        <v>0</v>
      </c>
      <c r="K13" s="1">
        <f t="shared" ca="1" si="4"/>
        <v>0</v>
      </c>
      <c r="L13" s="1">
        <f t="shared" si="5"/>
        <v>0</v>
      </c>
      <c r="M13" s="1">
        <f t="shared" ca="1" si="6"/>
        <v>0</v>
      </c>
      <c r="N13" s="24">
        <f ca="1">IF(L13=0,E13,-SUM((INDIRECT("N" &amp; ROW() - 1):$N$2)))</f>
        <v>0</v>
      </c>
    </row>
    <row r="14" spans="1:14" ht="14.55" customHeight="1" x14ac:dyDescent="0.3">
      <c r="B14" s="21" t="str">
        <f>IF(D14="","",VLOOKUP(D14,'SKU Адыгейский'!$A$1:$B$150,2,0))</f>
        <v/>
      </c>
      <c r="C14" s="21" t="str">
        <f>IF(D14="","",VLOOKUP(D14, 'SKU Адыгейский'!$A$1:$C$150,3,0))</f>
        <v/>
      </c>
      <c r="F14" s="17" t="str">
        <f t="shared" ca="1" si="0"/>
        <v/>
      </c>
      <c r="G14" s="23" t="str">
        <f t="shared" ca="1" si="1"/>
        <v/>
      </c>
      <c r="H14" s="23" t="str">
        <f t="shared" si="2"/>
        <v/>
      </c>
      <c r="J14" s="11">
        <f t="shared" ca="1" si="3"/>
        <v>0</v>
      </c>
      <c r="K14" s="1">
        <f t="shared" ca="1" si="4"/>
        <v>0</v>
      </c>
      <c r="L14" s="1">
        <f t="shared" si="5"/>
        <v>0</v>
      </c>
      <c r="M14" s="1">
        <f t="shared" ca="1" si="6"/>
        <v>0</v>
      </c>
      <c r="N14" s="24">
        <f ca="1">IF(L14=0,E14,-SUM((INDIRECT("N" &amp; ROW() - 1):$N$2)))</f>
        <v>0</v>
      </c>
    </row>
    <row r="15" spans="1:14" ht="14.55" customHeight="1" x14ac:dyDescent="0.3">
      <c r="B15" s="21" t="str">
        <f>IF(D15="","",VLOOKUP(D15,'SKU Адыгейский'!$A$1:$B$150,2,0))</f>
        <v/>
      </c>
      <c r="C15" s="21" t="str">
        <f>IF(D15="","",VLOOKUP(D15, 'SKU Адыгейский'!$A$1:$C$150,3,0))</f>
        <v/>
      </c>
      <c r="F15" s="17" t="str">
        <f t="shared" ca="1" si="0"/>
        <v/>
      </c>
      <c r="G15" s="23" t="str">
        <f t="shared" ca="1" si="1"/>
        <v/>
      </c>
      <c r="H15" s="23" t="str">
        <f t="shared" si="2"/>
        <v/>
      </c>
      <c r="J15" s="11">
        <f t="shared" ca="1" si="3"/>
        <v>0</v>
      </c>
      <c r="K15" s="1">
        <f t="shared" ca="1" si="4"/>
        <v>0</v>
      </c>
      <c r="L15" s="1">
        <f t="shared" si="5"/>
        <v>0</v>
      </c>
      <c r="M15" s="1">
        <f t="shared" ca="1" si="6"/>
        <v>0</v>
      </c>
      <c r="N15" s="24">
        <f ca="1">IF(L15=0,E15,-SUM((INDIRECT("N" &amp; ROW() - 1):$N$2)))</f>
        <v>0</v>
      </c>
    </row>
    <row r="16" spans="1:14" ht="14.55" customHeight="1" x14ac:dyDescent="0.3">
      <c r="B16" s="21" t="str">
        <f>IF(D16="","",VLOOKUP(D16,'SKU Адыгейский'!$A$1:$B$150,2,0))</f>
        <v/>
      </c>
      <c r="C16" s="21" t="str">
        <f>IF(D16="","",VLOOKUP(D16, 'SKU Адыгейский'!$A$1:$C$150,3,0))</f>
        <v/>
      </c>
      <c r="F16" s="17" t="str">
        <f t="shared" ca="1" si="0"/>
        <v/>
      </c>
      <c r="G16" s="23" t="str">
        <f t="shared" ca="1" si="1"/>
        <v/>
      </c>
      <c r="H16" s="23" t="str">
        <f t="shared" si="2"/>
        <v/>
      </c>
      <c r="J16" s="11">
        <f t="shared" ca="1" si="3"/>
        <v>0</v>
      </c>
      <c r="K16" s="1">
        <f t="shared" ca="1" si="4"/>
        <v>0</v>
      </c>
      <c r="L16" s="1">
        <f t="shared" si="5"/>
        <v>0</v>
      </c>
      <c r="M16" s="1">
        <f t="shared" ca="1" si="6"/>
        <v>0</v>
      </c>
      <c r="N16" s="24">
        <f ca="1">IF(L16=0,E16,-SUM((INDIRECT("N" &amp; ROW() - 1):$N$2)))</f>
        <v>0</v>
      </c>
    </row>
    <row r="17" spans="2:14" ht="14.55" customHeight="1" x14ac:dyDescent="0.3">
      <c r="B17" s="21" t="str">
        <f>IF(D17="","",VLOOKUP(D17,'SKU Адыгейский'!$A$1:$B$150,2,0))</f>
        <v/>
      </c>
      <c r="C17" s="21" t="str">
        <f>IF(D17="","",VLOOKUP(D17, 'SKU Адыгейский'!$A$1:$C$150,3,0))</f>
        <v/>
      </c>
      <c r="F17" s="17" t="str">
        <f t="shared" ca="1" si="0"/>
        <v/>
      </c>
      <c r="G17" s="23" t="str">
        <f t="shared" ca="1" si="1"/>
        <v/>
      </c>
      <c r="H17" s="23" t="str">
        <f t="shared" si="2"/>
        <v/>
      </c>
      <c r="J17" s="11">
        <f t="shared" ca="1" si="3"/>
        <v>0</v>
      </c>
      <c r="K17" s="1">
        <f t="shared" ca="1" si="4"/>
        <v>0</v>
      </c>
      <c r="L17" s="1">
        <f t="shared" si="5"/>
        <v>0</v>
      </c>
      <c r="M17" s="1">
        <f t="shared" ca="1" si="6"/>
        <v>0</v>
      </c>
      <c r="N17" s="24">
        <f ca="1">IF(L17=0,E17,-SUM((INDIRECT("N" &amp; ROW() - 1):$N$2)))</f>
        <v>0</v>
      </c>
    </row>
    <row r="18" spans="2:14" ht="14.55" customHeight="1" x14ac:dyDescent="0.3">
      <c r="B18" s="21" t="str">
        <f>IF(D18="","",VLOOKUP(D18,'SKU Адыгейский'!$A$1:$B$150,2,0))</f>
        <v/>
      </c>
      <c r="C18" s="21" t="str">
        <f>IF(D18="","",VLOOKUP(D18, 'SKU Адыгейский'!$A$1:$C$150,3,0))</f>
        <v/>
      </c>
      <c r="F18" s="17" t="str">
        <f t="shared" ca="1" si="0"/>
        <v/>
      </c>
      <c r="G18" s="23" t="str">
        <f t="shared" ca="1" si="1"/>
        <v/>
      </c>
      <c r="H18" s="23" t="str">
        <f t="shared" si="2"/>
        <v/>
      </c>
      <c r="J18" s="11">
        <f t="shared" ca="1" si="3"/>
        <v>0</v>
      </c>
      <c r="K18" s="1">
        <f t="shared" ca="1" si="4"/>
        <v>0</v>
      </c>
      <c r="L18" s="1">
        <f t="shared" si="5"/>
        <v>0</v>
      </c>
      <c r="M18" s="1">
        <f t="shared" ca="1" si="6"/>
        <v>0</v>
      </c>
      <c r="N18" s="24">
        <f ca="1">IF(L18=0,E18,-SUM((INDIRECT("N" &amp; ROW() - 1):$N$2)))</f>
        <v>0</v>
      </c>
    </row>
    <row r="19" spans="2:14" ht="14.55" customHeight="1" x14ac:dyDescent="0.3">
      <c r="B19" s="21" t="str">
        <f>IF(D19="","",VLOOKUP(D19,'SKU Адыгейский'!$A$1:$B$150,2,0))</f>
        <v/>
      </c>
      <c r="C19" s="21" t="str">
        <f>IF(D19="","",VLOOKUP(D19, 'SKU Адыгейский'!$A$1:$C$150,3,0))</f>
        <v/>
      </c>
      <c r="F19" s="17" t="str">
        <f t="shared" ca="1" si="0"/>
        <v/>
      </c>
      <c r="G19" s="23" t="str">
        <f t="shared" ca="1" si="1"/>
        <v/>
      </c>
      <c r="H19" s="23" t="str">
        <f t="shared" si="2"/>
        <v/>
      </c>
      <c r="J19" s="11">
        <f t="shared" ca="1" si="3"/>
        <v>0</v>
      </c>
      <c r="K19" s="1">
        <f t="shared" ca="1" si="4"/>
        <v>0</v>
      </c>
      <c r="L19" s="1">
        <f t="shared" si="5"/>
        <v>0</v>
      </c>
      <c r="M19" s="1">
        <f t="shared" ca="1" si="6"/>
        <v>0</v>
      </c>
      <c r="N19" s="24">
        <f ca="1">IF(L19=0,E19,-SUM((INDIRECT("N" &amp; ROW() - 1):$N$2)))</f>
        <v>0</v>
      </c>
    </row>
    <row r="20" spans="2:14" ht="14.55" customHeight="1" x14ac:dyDescent="0.3">
      <c r="B20" s="21" t="str">
        <f>IF(D20="","",VLOOKUP(D20,'SKU Адыгейский'!$A$1:$B$150,2,0))</f>
        <v/>
      </c>
      <c r="C20" s="21" t="str">
        <f>IF(D20="","",VLOOKUP(D20, 'SKU Адыгейский'!$A$1:$C$150,3,0))</f>
        <v/>
      </c>
      <c r="F20" s="17" t="str">
        <f t="shared" ca="1" si="0"/>
        <v/>
      </c>
      <c r="G20" s="23" t="str">
        <f t="shared" ca="1" si="1"/>
        <v/>
      </c>
      <c r="H20" s="23" t="str">
        <f t="shared" si="2"/>
        <v/>
      </c>
      <c r="J20" s="11">
        <f t="shared" ca="1" si="3"/>
        <v>0</v>
      </c>
      <c r="K20" s="1">
        <f t="shared" ca="1" si="4"/>
        <v>0</v>
      </c>
      <c r="L20" s="1">
        <f t="shared" si="5"/>
        <v>0</v>
      </c>
      <c r="M20" s="1">
        <f t="shared" ca="1" si="6"/>
        <v>0</v>
      </c>
      <c r="N20" s="24">
        <f ca="1">IF(L20=0,E20,-SUM((INDIRECT("N" &amp; ROW() - 1):$N$2)))</f>
        <v>0</v>
      </c>
    </row>
    <row r="21" spans="2:14" ht="14.55" customHeight="1" x14ac:dyDescent="0.3">
      <c r="B21" s="21" t="str">
        <f>IF(D21="","",VLOOKUP(D21,'SKU Адыгейский'!$A$1:$B$150,2,0))</f>
        <v/>
      </c>
      <c r="C21" s="21" t="str">
        <f>IF(D21="","",VLOOKUP(D21, 'SKU Адыгейский'!$A$1:$C$150,3,0))</f>
        <v/>
      </c>
      <c r="F21" s="17" t="str">
        <f t="shared" ca="1" si="0"/>
        <v/>
      </c>
      <c r="G21" s="23" t="str">
        <f t="shared" ca="1" si="1"/>
        <v/>
      </c>
      <c r="H21" s="23" t="str">
        <f t="shared" si="2"/>
        <v/>
      </c>
      <c r="J21" s="11">
        <f t="shared" ca="1" si="3"/>
        <v>0</v>
      </c>
      <c r="K21" s="1">
        <f t="shared" ca="1" si="4"/>
        <v>0</v>
      </c>
      <c r="L21" s="1">
        <f t="shared" si="5"/>
        <v>0</v>
      </c>
      <c r="M21" s="1">
        <f t="shared" ca="1" si="6"/>
        <v>0</v>
      </c>
      <c r="N21" s="24">
        <f ca="1">IF(L21=0,E21,-SUM((INDIRECT("N" &amp; ROW() - 1):$N$2)))</f>
        <v>0</v>
      </c>
    </row>
    <row r="22" spans="2:14" ht="14.55" customHeight="1" x14ac:dyDescent="0.3">
      <c r="B22" s="21" t="str">
        <f>IF(D22="","",VLOOKUP(D22,'SKU Адыгейский'!$A$1:$B$150,2,0))</f>
        <v/>
      </c>
      <c r="C22" s="21" t="str">
        <f>IF(D22="","",VLOOKUP(D22, 'SKU Адыгейский'!$A$1:$C$150,3,0))</f>
        <v/>
      </c>
      <c r="F22" s="17" t="str">
        <f t="shared" ca="1" si="0"/>
        <v/>
      </c>
      <c r="G22" s="23" t="str">
        <f t="shared" ca="1" si="1"/>
        <v/>
      </c>
      <c r="H22" s="23" t="str">
        <f t="shared" si="2"/>
        <v/>
      </c>
      <c r="J22" s="11">
        <f t="shared" ca="1" si="3"/>
        <v>0</v>
      </c>
      <c r="K22" s="1">
        <f t="shared" ca="1" si="4"/>
        <v>0</v>
      </c>
      <c r="L22" s="1">
        <f t="shared" si="5"/>
        <v>0</v>
      </c>
      <c r="M22" s="1">
        <f t="shared" ca="1" si="6"/>
        <v>0</v>
      </c>
      <c r="N22" s="24">
        <f ca="1">IF(L22=0,E22,-SUM((INDIRECT("N" &amp; ROW() - 1):$N$2)))</f>
        <v>0</v>
      </c>
    </row>
    <row r="23" spans="2:14" ht="14.55" customHeight="1" x14ac:dyDescent="0.3">
      <c r="B23" s="21" t="str">
        <f>IF(D23="","",VLOOKUP(D23,'SKU Адыгейский'!$A$1:$B$150,2,0))</f>
        <v/>
      </c>
      <c r="C23" s="21" t="str">
        <f>IF(D23="","",VLOOKUP(D23, 'SKU Адыгейский'!$A$1:$C$150,3,0))</f>
        <v/>
      </c>
      <c r="F23" s="17" t="str">
        <f t="shared" ca="1" si="0"/>
        <v/>
      </c>
      <c r="G23" s="23" t="str">
        <f t="shared" ca="1" si="1"/>
        <v/>
      </c>
      <c r="H23" s="23" t="str">
        <f t="shared" si="2"/>
        <v/>
      </c>
      <c r="J23" s="11">
        <f t="shared" ca="1" si="3"/>
        <v>0</v>
      </c>
      <c r="K23" s="1">
        <f t="shared" ca="1" si="4"/>
        <v>0</v>
      </c>
      <c r="L23" s="1">
        <f t="shared" si="5"/>
        <v>0</v>
      </c>
      <c r="M23" s="1">
        <f t="shared" ca="1" si="6"/>
        <v>0</v>
      </c>
      <c r="N23" s="24">
        <f ca="1">IF(L23=0,E23,-SUM((INDIRECT("N" &amp; ROW() - 1):$N$2)))</f>
        <v>0</v>
      </c>
    </row>
    <row r="24" spans="2:14" ht="14.55" customHeight="1" x14ac:dyDescent="0.3">
      <c r="B24" s="21" t="str">
        <f>IF(D24="","",VLOOKUP(D24,'SKU Адыгейский'!$A$1:$B$150,2,0))</f>
        <v/>
      </c>
      <c r="C24" s="21" t="str">
        <f>IF(D24="","",VLOOKUP(D24, 'SKU Адыгейский'!$A$1:$C$150,3,0))</f>
        <v/>
      </c>
      <c r="F24" s="17" t="str">
        <f t="shared" ca="1" si="0"/>
        <v/>
      </c>
      <c r="G24" s="23" t="str">
        <f t="shared" ca="1" si="1"/>
        <v/>
      </c>
      <c r="H24" s="23" t="str">
        <f t="shared" si="2"/>
        <v/>
      </c>
      <c r="J24" s="11">
        <f t="shared" ca="1" si="3"/>
        <v>0</v>
      </c>
      <c r="K24" s="1">
        <f t="shared" ca="1" si="4"/>
        <v>0</v>
      </c>
      <c r="L24" s="1">
        <f t="shared" si="5"/>
        <v>0</v>
      </c>
      <c r="M24" s="1">
        <f t="shared" ca="1" si="6"/>
        <v>0</v>
      </c>
      <c r="N24" s="24">
        <f ca="1">IF(L24=0,E24,-SUM((INDIRECT("N" &amp; ROW() - 1):$N$2)))</f>
        <v>0</v>
      </c>
    </row>
    <row r="25" spans="2:14" ht="14.55" customHeight="1" x14ac:dyDescent="0.3">
      <c r="B25" s="21" t="str">
        <f>IF(D25="","",VLOOKUP(D25,'SKU Адыгейский'!$A$1:$B$150,2,0))</f>
        <v/>
      </c>
      <c r="C25" s="21" t="str">
        <f>IF(D25="","",VLOOKUP(D25, 'SKU Адыгейский'!$A$1:$C$150,3,0))</f>
        <v/>
      </c>
      <c r="F25" s="17" t="str">
        <f t="shared" ca="1" si="0"/>
        <v/>
      </c>
      <c r="G25" s="23" t="str">
        <f t="shared" ca="1" si="1"/>
        <v/>
      </c>
      <c r="H25" s="23" t="str">
        <f t="shared" si="2"/>
        <v/>
      </c>
      <c r="J25" s="11">
        <f t="shared" ca="1" si="3"/>
        <v>0</v>
      </c>
      <c r="K25" s="1">
        <f t="shared" ca="1" si="4"/>
        <v>0</v>
      </c>
      <c r="L25" s="1">
        <f t="shared" si="5"/>
        <v>0</v>
      </c>
      <c r="M25" s="1">
        <f t="shared" ca="1" si="6"/>
        <v>0</v>
      </c>
      <c r="N25" s="24">
        <f ca="1">IF(L25=0,E25,-SUM((INDIRECT("N" &amp; ROW() - 1):$N$2)))</f>
        <v>0</v>
      </c>
    </row>
    <row r="26" spans="2:14" ht="14.55" customHeight="1" x14ac:dyDescent="0.3">
      <c r="B26" s="21" t="str">
        <f>IF(D26="","",VLOOKUP(D26,'SKU Адыгейский'!$A$1:$B$150,2,0))</f>
        <v/>
      </c>
      <c r="C26" s="21" t="str">
        <f>IF(D26="","",VLOOKUP(D26, 'SKU Адыгейский'!$A$1:$C$150,3,0))</f>
        <v/>
      </c>
      <c r="F26" s="17" t="str">
        <f t="shared" ca="1" si="0"/>
        <v/>
      </c>
      <c r="G26" s="23" t="str">
        <f t="shared" ca="1" si="1"/>
        <v/>
      </c>
      <c r="H26" s="23" t="str">
        <f t="shared" si="2"/>
        <v/>
      </c>
      <c r="J26" s="11">
        <f t="shared" ca="1" si="3"/>
        <v>0</v>
      </c>
      <c r="K26" s="1">
        <f t="shared" ca="1" si="4"/>
        <v>0</v>
      </c>
      <c r="L26" s="1">
        <f t="shared" si="5"/>
        <v>0</v>
      </c>
      <c r="M26" s="1">
        <f t="shared" ca="1" si="6"/>
        <v>0</v>
      </c>
      <c r="N26" s="24">
        <f ca="1">IF(L26=0,E26,-SUM((INDIRECT("N" &amp; ROW() - 1):$N$2)))</f>
        <v>0</v>
      </c>
    </row>
    <row r="27" spans="2:14" ht="14.55" customHeight="1" x14ac:dyDescent="0.3">
      <c r="B27" s="21" t="str">
        <f>IF(D27="","",VLOOKUP(D27,'SKU Адыгейский'!$A$1:$B$150,2,0))</f>
        <v/>
      </c>
      <c r="C27" s="21" t="str">
        <f>IF(D27="","",VLOOKUP(D27, 'SKU Адыгейский'!$A$1:$C$150,3,0))</f>
        <v/>
      </c>
      <c r="F27" s="17" t="str">
        <f t="shared" ca="1" si="0"/>
        <v/>
      </c>
      <c r="G27" s="23" t="str">
        <f t="shared" ca="1" si="1"/>
        <v/>
      </c>
      <c r="H27" s="23" t="str">
        <f t="shared" si="2"/>
        <v/>
      </c>
      <c r="J27" s="11">
        <f t="shared" ca="1" si="3"/>
        <v>0</v>
      </c>
      <c r="K27" s="1">
        <f t="shared" ca="1" si="4"/>
        <v>0</v>
      </c>
      <c r="L27" s="1">
        <f t="shared" si="5"/>
        <v>0</v>
      </c>
      <c r="M27" s="1">
        <f t="shared" ca="1" si="6"/>
        <v>0</v>
      </c>
      <c r="N27" s="24">
        <f ca="1">IF(L27=0,E27,-SUM((INDIRECT("N" &amp; ROW() - 1):$N$2)))</f>
        <v>0</v>
      </c>
    </row>
    <row r="28" spans="2:14" ht="14.55" customHeight="1" x14ac:dyDescent="0.3">
      <c r="B28" s="21" t="str">
        <f>IF(D28="","",VLOOKUP(D28,'SKU Адыгейский'!$A$1:$B$150,2,0))</f>
        <v/>
      </c>
      <c r="C28" s="21" t="str">
        <f>IF(D28="","",VLOOKUP(D28, 'SKU Адыгейский'!$A$1:$C$150,3,0))</f>
        <v/>
      </c>
      <c r="F28" s="17" t="str">
        <f t="shared" ca="1" si="0"/>
        <v/>
      </c>
      <c r="G28" s="23" t="str">
        <f t="shared" ca="1" si="1"/>
        <v/>
      </c>
      <c r="H28" s="23" t="str">
        <f t="shared" si="2"/>
        <v/>
      </c>
      <c r="J28" s="11">
        <f t="shared" ca="1" si="3"/>
        <v>0</v>
      </c>
      <c r="K28" s="1">
        <f t="shared" ca="1" si="4"/>
        <v>0</v>
      </c>
      <c r="L28" s="1">
        <f t="shared" si="5"/>
        <v>0</v>
      </c>
      <c r="M28" s="1">
        <f t="shared" ca="1" si="6"/>
        <v>0</v>
      </c>
      <c r="N28" s="24">
        <f ca="1">IF(L28=0,E28,-SUM((INDIRECT("N" &amp; ROW() - 1):$N$2)))</f>
        <v>0</v>
      </c>
    </row>
    <row r="29" spans="2:14" ht="14.55" customHeight="1" x14ac:dyDescent="0.3">
      <c r="B29" s="21" t="str">
        <f>IF(D29="","",VLOOKUP(D29,'SKU Адыгейский'!$A$1:$B$150,2,0))</f>
        <v/>
      </c>
      <c r="C29" s="21" t="str">
        <f>IF(D29="","",VLOOKUP(D29, 'SKU Адыгейский'!$A$1:$C$150,3,0))</f>
        <v/>
      </c>
      <c r="F29" s="17" t="str">
        <f t="shared" ca="1" si="0"/>
        <v/>
      </c>
      <c r="G29" s="23" t="str">
        <f t="shared" ca="1" si="1"/>
        <v/>
      </c>
      <c r="H29" s="23" t="str">
        <f t="shared" si="2"/>
        <v/>
      </c>
      <c r="J29" s="11">
        <f t="shared" ca="1" si="3"/>
        <v>0</v>
      </c>
      <c r="K29" s="1">
        <f t="shared" ca="1" si="4"/>
        <v>0</v>
      </c>
      <c r="L29" s="1">
        <f t="shared" si="5"/>
        <v>0</v>
      </c>
      <c r="M29" s="1">
        <f t="shared" ca="1" si="6"/>
        <v>0</v>
      </c>
      <c r="N29" s="24">
        <f ca="1">IF(L29=0,E29,-SUM((INDIRECT("N" &amp; ROW() - 1):$N$2)))</f>
        <v>0</v>
      </c>
    </row>
    <row r="30" spans="2:14" ht="14.55" customHeight="1" x14ac:dyDescent="0.3">
      <c r="B30" s="21" t="str">
        <f>IF(D30="","",VLOOKUP(D30,'SKU Адыгейский'!$A$1:$B$150,2,0))</f>
        <v/>
      </c>
      <c r="C30" s="21" t="str">
        <f>IF(D30="","",VLOOKUP(D30, 'SKU Адыгейский'!$A$1:$C$150,3,0))</f>
        <v/>
      </c>
      <c r="F30" s="17" t="str">
        <f t="shared" ca="1" si="0"/>
        <v/>
      </c>
      <c r="G30" s="23" t="str">
        <f t="shared" ca="1" si="1"/>
        <v/>
      </c>
      <c r="H30" s="23" t="str">
        <f t="shared" si="2"/>
        <v/>
      </c>
      <c r="J30" s="11">
        <f t="shared" ca="1" si="3"/>
        <v>0</v>
      </c>
      <c r="K30" s="1">
        <f t="shared" ca="1" si="4"/>
        <v>0</v>
      </c>
      <c r="L30" s="1">
        <f t="shared" si="5"/>
        <v>0</v>
      </c>
      <c r="M30" s="1">
        <f t="shared" ca="1" si="6"/>
        <v>0</v>
      </c>
      <c r="N30" s="24">
        <f ca="1">IF(L30=0,E30,-SUM((INDIRECT("N" &amp; ROW() - 1):$N$2)))</f>
        <v>0</v>
      </c>
    </row>
    <row r="31" spans="2:14" ht="14.55" customHeight="1" x14ac:dyDescent="0.3">
      <c r="B31" s="21" t="str">
        <f>IF(D31="","",VLOOKUP(D31,'SKU Адыгейский'!$A$1:$B$150,2,0))</f>
        <v/>
      </c>
      <c r="C31" s="21" t="str">
        <f>IF(D31="","",VLOOKUP(D31, 'SKU Адыгейский'!$A$1:$C$150,3,0))</f>
        <v/>
      </c>
      <c r="F31" s="17" t="str">
        <f t="shared" ca="1" si="0"/>
        <v/>
      </c>
      <c r="G31" s="23" t="str">
        <f t="shared" ca="1" si="1"/>
        <v/>
      </c>
      <c r="H31" s="23" t="str">
        <f t="shared" si="2"/>
        <v/>
      </c>
      <c r="J31" s="11">
        <f t="shared" ca="1" si="3"/>
        <v>0</v>
      </c>
      <c r="K31" s="1">
        <f t="shared" ca="1" si="4"/>
        <v>0</v>
      </c>
      <c r="L31" s="1">
        <f t="shared" si="5"/>
        <v>0</v>
      </c>
      <c r="M31" s="1">
        <f t="shared" ca="1" si="6"/>
        <v>0</v>
      </c>
      <c r="N31" s="24">
        <f ca="1">IF(L31=0,E31,-SUM((INDIRECT("N" &amp; ROW() - 1):$N$2)))</f>
        <v>0</v>
      </c>
    </row>
    <row r="32" spans="2:14" ht="14.55" customHeight="1" x14ac:dyDescent="0.3">
      <c r="B32" s="21" t="str">
        <f>IF(D32="","",VLOOKUP(D32,'SKU Адыгейский'!$A$1:$B$150,2,0))</f>
        <v/>
      </c>
      <c r="C32" s="21" t="str">
        <f>IF(D32="","",VLOOKUP(D32, 'SKU Адыгейский'!$A$1:$C$150,3,0))</f>
        <v/>
      </c>
      <c r="F32" s="17" t="str">
        <f t="shared" ca="1" si="0"/>
        <v/>
      </c>
      <c r="G32" s="23" t="str">
        <f t="shared" ca="1" si="1"/>
        <v/>
      </c>
      <c r="H32" s="23" t="str">
        <f t="shared" si="2"/>
        <v/>
      </c>
      <c r="J32" s="11">
        <f t="shared" ca="1" si="3"/>
        <v>0</v>
      </c>
      <c r="K32" s="1">
        <f t="shared" ca="1" si="4"/>
        <v>0</v>
      </c>
      <c r="L32" s="1">
        <f t="shared" si="5"/>
        <v>0</v>
      </c>
      <c r="M32" s="1">
        <f t="shared" ca="1" si="6"/>
        <v>0</v>
      </c>
      <c r="N32" s="24">
        <f ca="1">IF(L32=0,E32,-SUM((INDIRECT("N" &amp; ROW() - 1):$N$2)))</f>
        <v>0</v>
      </c>
    </row>
    <row r="33" spans="2:14" ht="14.55" customHeight="1" x14ac:dyDescent="0.3">
      <c r="B33" s="21" t="str">
        <f>IF(D33="","",VLOOKUP(D33,'SKU Адыгейский'!$A$1:$B$150,2,0))</f>
        <v/>
      </c>
      <c r="C33" s="21" t="str">
        <f>IF(D33="","",VLOOKUP(D33, 'SKU Адыгейский'!$A$1:$C$150,3,0))</f>
        <v/>
      </c>
      <c r="F33" s="17" t="str">
        <f t="shared" ca="1" si="0"/>
        <v/>
      </c>
      <c r="G33" s="23" t="str">
        <f t="shared" ca="1" si="1"/>
        <v/>
      </c>
      <c r="H33" s="23" t="str">
        <f t="shared" si="2"/>
        <v/>
      </c>
      <c r="J33" s="11">
        <f t="shared" ca="1" si="3"/>
        <v>0</v>
      </c>
      <c r="K33" s="1">
        <f t="shared" ca="1" si="4"/>
        <v>0</v>
      </c>
      <c r="L33" s="1">
        <f t="shared" si="5"/>
        <v>0</v>
      </c>
      <c r="M33" s="1">
        <f t="shared" ca="1" si="6"/>
        <v>0</v>
      </c>
      <c r="N33" s="24">
        <f ca="1">IF(L33=0,E33,-SUM((INDIRECT("N" &amp; ROW() - 1):$N$2)))</f>
        <v>0</v>
      </c>
    </row>
    <row r="34" spans="2:14" ht="14.55" customHeight="1" x14ac:dyDescent="0.3">
      <c r="B34" s="21" t="str">
        <f>IF(D34="","",VLOOKUP(D34,'SKU Адыгейский'!$A$1:$B$150,2,0))</f>
        <v/>
      </c>
      <c r="C34" s="21" t="str">
        <f>IF(D34="","",VLOOKUP(D34, 'SKU Адыгейский'!$A$1:$C$150,3,0))</f>
        <v/>
      </c>
      <c r="F34" s="17" t="str">
        <f t="shared" ca="1" si="0"/>
        <v/>
      </c>
      <c r="G34" s="23" t="str">
        <f t="shared" ca="1" si="1"/>
        <v/>
      </c>
      <c r="H34" s="23" t="str">
        <f t="shared" si="2"/>
        <v/>
      </c>
      <c r="J34" s="11">
        <f t="shared" ca="1" si="3"/>
        <v>0</v>
      </c>
      <c r="K34" s="1">
        <f t="shared" ca="1" si="4"/>
        <v>0</v>
      </c>
      <c r="L34" s="1">
        <f t="shared" si="5"/>
        <v>0</v>
      </c>
      <c r="M34" s="1">
        <f t="shared" ca="1" si="6"/>
        <v>0</v>
      </c>
      <c r="N34" s="24">
        <f ca="1">IF(L34=0,E34,-SUM((INDIRECT("N" &amp; ROW() - 1):$N$2)))</f>
        <v>0</v>
      </c>
    </row>
    <row r="35" spans="2:14" ht="14.55" customHeight="1" x14ac:dyDescent="0.3">
      <c r="B35" s="21" t="str">
        <f>IF(D35="","",VLOOKUP(D35,'SKU Адыгейский'!$A$1:$B$150,2,0))</f>
        <v/>
      </c>
      <c r="C35" s="21" t="str">
        <f>IF(D35="","",VLOOKUP(D35, 'SKU Адыгейский'!$A$1:$C$150,3,0))</f>
        <v/>
      </c>
      <c r="F35" s="17" t="str">
        <f t="shared" ca="1" si="0"/>
        <v/>
      </c>
      <c r="G35" s="23" t="str">
        <f t="shared" ca="1" si="1"/>
        <v/>
      </c>
      <c r="H35" s="23" t="str">
        <f t="shared" si="2"/>
        <v/>
      </c>
      <c r="J35" s="11">
        <f t="shared" ca="1" si="3"/>
        <v>0</v>
      </c>
      <c r="K35" s="1">
        <f t="shared" ca="1" si="4"/>
        <v>0</v>
      </c>
      <c r="L35" s="1">
        <f t="shared" si="5"/>
        <v>0</v>
      </c>
      <c r="M35" s="1">
        <f t="shared" ca="1" si="6"/>
        <v>0</v>
      </c>
      <c r="N35" s="24">
        <f ca="1">IF(L35=0,E35,-SUM((INDIRECT("N" &amp; ROW() - 1):$N$2)))</f>
        <v>0</v>
      </c>
    </row>
    <row r="36" spans="2:14" ht="14.55" customHeight="1" x14ac:dyDescent="0.3">
      <c r="B36" s="21" t="str">
        <f>IF(D36="","",VLOOKUP(D36,'SKU Адыгейский'!$A$1:$B$150,2,0))</f>
        <v/>
      </c>
      <c r="C36" s="21" t="str">
        <f>IF(D36="","",VLOOKUP(D36, 'SKU Адыгейский'!$A$1:$C$150,3,0))</f>
        <v/>
      </c>
      <c r="F36" s="17" t="str">
        <f t="shared" ca="1" si="0"/>
        <v/>
      </c>
      <c r="G36" s="23" t="str">
        <f t="shared" ca="1" si="1"/>
        <v/>
      </c>
      <c r="H36" s="23" t="str">
        <f t="shared" si="2"/>
        <v/>
      </c>
      <c r="J36" s="11">
        <f t="shared" ca="1" si="3"/>
        <v>0</v>
      </c>
      <c r="K36" s="1">
        <f t="shared" ca="1" si="4"/>
        <v>0</v>
      </c>
      <c r="L36" s="1">
        <f t="shared" si="5"/>
        <v>0</v>
      </c>
      <c r="M36" s="1">
        <f t="shared" ca="1" si="6"/>
        <v>0</v>
      </c>
      <c r="N36" s="24">
        <f ca="1">IF(L36=0,E36,-SUM((INDIRECT("N" &amp; ROW() - 1):$N$2)))</f>
        <v>0</v>
      </c>
    </row>
    <row r="37" spans="2:14" ht="14.55" customHeight="1" x14ac:dyDescent="0.3">
      <c r="B37" s="21" t="str">
        <f>IF(D37="","",VLOOKUP(D37,'SKU Адыгейский'!$A$1:$B$150,2,0))</f>
        <v/>
      </c>
      <c r="C37" s="21" t="str">
        <f>IF(D37="","",VLOOKUP(D37, 'SKU Адыгейский'!$A$1:$C$150,3,0))</f>
        <v/>
      </c>
      <c r="F37" s="17" t="str">
        <f t="shared" ref="F37:F68" ca="1" si="14">IF(L37=0, "", H37 - G37 * (INDIRECT("C" &amp; ROW() - 1)))</f>
        <v/>
      </c>
      <c r="G37" s="23" t="str">
        <f t="shared" ref="G37:G68" ca="1" si="15">IF(L37=0, "", _xlfn.CEILING.MATH(H37 / (INDIRECT("C" &amp; ROW() - 1)), 1))</f>
        <v/>
      </c>
      <c r="H37" s="23" t="str">
        <f t="shared" ref="H37:H68" si="16">IF(L37=0, "", -N37)</f>
        <v/>
      </c>
      <c r="J37" s="11">
        <f t="shared" ref="J37:J68" ca="1" si="17">IF(I37 = "-", -INDIRECT("C" &amp; ROW() - 1) * G37,E37)</f>
        <v>0</v>
      </c>
      <c r="K37" s="1">
        <f t="shared" ref="K37:K68" ca="1" si="18">IF(I37 = "-", SUM(INDIRECT(ADDRESS(2,COLUMN(J37)) &amp; ":" &amp; ADDRESS(ROW(),COLUMN(J37)))), 0)</f>
        <v>0</v>
      </c>
      <c r="L37" s="1">
        <f t="shared" ref="L37:L68" si="19">IF(I37="-",1,0)</f>
        <v>0</v>
      </c>
      <c r="M37" s="1">
        <f t="shared" ref="M37:M68" ca="1" si="20">IF(K37 = 0, INDIRECT("M" &amp; ROW() - 1), K37)</f>
        <v>0</v>
      </c>
      <c r="N37" s="24">
        <f ca="1">IF(L37=0,E37,-SUM((INDIRECT("N" &amp; ROW() - 1):$N$2)))</f>
        <v>0</v>
      </c>
    </row>
    <row r="38" spans="2:14" ht="14.55" customHeight="1" x14ac:dyDescent="0.3">
      <c r="B38" s="21" t="str">
        <f>IF(D38="","",VLOOKUP(D38,'SKU Адыгейский'!$A$1:$B$150,2,0))</f>
        <v/>
      </c>
      <c r="C38" s="21" t="str">
        <f>IF(D38="","",VLOOKUP(D38, 'SKU Адыгейский'!$A$1:$C$150,3,0))</f>
        <v/>
      </c>
      <c r="F38" s="17" t="str">
        <f t="shared" ca="1" si="14"/>
        <v/>
      </c>
      <c r="G38" s="23" t="str">
        <f t="shared" ca="1" si="15"/>
        <v/>
      </c>
      <c r="H38" s="23" t="str">
        <f t="shared" si="16"/>
        <v/>
      </c>
      <c r="J38" s="11">
        <f t="shared" ca="1" si="17"/>
        <v>0</v>
      </c>
      <c r="K38" s="1">
        <f t="shared" ca="1" si="18"/>
        <v>0</v>
      </c>
      <c r="L38" s="1">
        <f t="shared" si="19"/>
        <v>0</v>
      </c>
      <c r="M38" s="1">
        <f t="shared" ca="1" si="20"/>
        <v>0</v>
      </c>
      <c r="N38" s="24">
        <f ca="1">IF(L38=0,E38,-SUM((INDIRECT("N" &amp; ROW() - 1):$N$2)))</f>
        <v>0</v>
      </c>
    </row>
    <row r="39" spans="2:14" ht="14.55" customHeight="1" x14ac:dyDescent="0.3">
      <c r="B39" s="21" t="str">
        <f>IF(D39="","",VLOOKUP(D39,'SKU Адыгейский'!$A$1:$B$150,2,0))</f>
        <v/>
      </c>
      <c r="C39" s="21" t="str">
        <f>IF(D39="","",VLOOKUP(D39, 'SKU Адыгейский'!$A$1:$C$150,3,0))</f>
        <v/>
      </c>
      <c r="F39" s="17" t="str">
        <f t="shared" ca="1" si="14"/>
        <v/>
      </c>
      <c r="G39" s="23" t="str">
        <f t="shared" ca="1" si="15"/>
        <v/>
      </c>
      <c r="H39" s="23" t="str">
        <f t="shared" si="16"/>
        <v/>
      </c>
      <c r="J39" s="11">
        <f t="shared" ca="1" si="17"/>
        <v>0</v>
      </c>
      <c r="K39" s="1">
        <f t="shared" ca="1" si="18"/>
        <v>0</v>
      </c>
      <c r="L39" s="1">
        <f t="shared" si="19"/>
        <v>0</v>
      </c>
      <c r="M39" s="1">
        <f t="shared" ca="1" si="20"/>
        <v>0</v>
      </c>
      <c r="N39" s="24">
        <f ca="1">IF(L39=0,E39,-SUM((INDIRECT("N" &amp; ROW() - 1):$N$2)))</f>
        <v>0</v>
      </c>
    </row>
    <row r="40" spans="2:14" ht="14.55" customHeight="1" x14ac:dyDescent="0.3">
      <c r="B40" s="21" t="str">
        <f>IF(D40="","",VLOOKUP(D40,'SKU Адыгейский'!$A$1:$B$150,2,0))</f>
        <v/>
      </c>
      <c r="C40" s="21" t="str">
        <f>IF(D40="","",VLOOKUP(D40, 'SKU Адыгейский'!$A$1:$C$150,3,0))</f>
        <v/>
      </c>
      <c r="F40" s="17" t="str">
        <f t="shared" ca="1" si="14"/>
        <v/>
      </c>
      <c r="G40" s="23" t="str">
        <f t="shared" ca="1" si="15"/>
        <v/>
      </c>
      <c r="H40" s="23" t="str">
        <f t="shared" si="16"/>
        <v/>
      </c>
      <c r="J40" s="11">
        <f t="shared" ca="1" si="17"/>
        <v>0</v>
      </c>
      <c r="K40" s="1">
        <f t="shared" ca="1" si="18"/>
        <v>0</v>
      </c>
      <c r="L40" s="1">
        <f t="shared" si="19"/>
        <v>0</v>
      </c>
      <c r="M40" s="1">
        <f t="shared" ca="1" si="20"/>
        <v>0</v>
      </c>
      <c r="N40" s="24">
        <f ca="1">IF(L40=0,E40,-SUM((INDIRECT("N" &amp; ROW() - 1):$N$2)))</f>
        <v>0</v>
      </c>
    </row>
    <row r="41" spans="2:14" ht="14.55" customHeight="1" x14ac:dyDescent="0.3">
      <c r="B41" s="21" t="str">
        <f>IF(D41="","",VLOOKUP(D41,'SKU Адыгейский'!$A$1:$B$150,2,0))</f>
        <v/>
      </c>
      <c r="C41" s="21" t="str">
        <f>IF(D41="","",VLOOKUP(D41, 'SKU Адыгейский'!$A$1:$C$150,3,0))</f>
        <v/>
      </c>
      <c r="F41" s="17" t="str">
        <f t="shared" ca="1" si="14"/>
        <v/>
      </c>
      <c r="G41" s="23" t="str">
        <f t="shared" ca="1" si="15"/>
        <v/>
      </c>
      <c r="H41" s="23" t="str">
        <f t="shared" si="16"/>
        <v/>
      </c>
      <c r="J41" s="11">
        <f t="shared" ca="1" si="17"/>
        <v>0</v>
      </c>
      <c r="K41" s="1">
        <f t="shared" ca="1" si="18"/>
        <v>0</v>
      </c>
      <c r="L41" s="1">
        <f t="shared" si="19"/>
        <v>0</v>
      </c>
      <c r="M41" s="1">
        <f t="shared" ca="1" si="20"/>
        <v>0</v>
      </c>
      <c r="N41" s="24">
        <f ca="1">IF(L41=0,E41,-SUM((INDIRECT("N" &amp; ROW() - 1):$N$2)))</f>
        <v>0</v>
      </c>
    </row>
    <row r="42" spans="2:14" ht="14.55" customHeight="1" x14ac:dyDescent="0.3">
      <c r="B42" s="21" t="str">
        <f>IF(D42="","",VLOOKUP(D42,'SKU Адыгейский'!$A$1:$B$150,2,0))</f>
        <v/>
      </c>
      <c r="C42" s="21" t="str">
        <f>IF(D42="","",VLOOKUP(D42, 'SKU Адыгейский'!$A$1:$C$150,3,0))</f>
        <v/>
      </c>
      <c r="F42" s="17" t="str">
        <f t="shared" ca="1" si="14"/>
        <v/>
      </c>
      <c r="G42" s="23" t="str">
        <f t="shared" ca="1" si="15"/>
        <v/>
      </c>
      <c r="H42" s="23" t="str">
        <f t="shared" si="16"/>
        <v/>
      </c>
      <c r="J42" s="11">
        <f t="shared" ca="1" si="17"/>
        <v>0</v>
      </c>
      <c r="K42" s="1">
        <f t="shared" ca="1" si="18"/>
        <v>0</v>
      </c>
      <c r="L42" s="1">
        <f t="shared" si="19"/>
        <v>0</v>
      </c>
      <c r="M42" s="1">
        <f t="shared" ca="1" si="20"/>
        <v>0</v>
      </c>
      <c r="N42" s="24">
        <f ca="1">IF(L42=0,E42,-SUM((INDIRECT("N" &amp; ROW() - 1):$N$2)))</f>
        <v>0</v>
      </c>
    </row>
    <row r="43" spans="2:14" ht="14.55" customHeight="1" x14ac:dyDescent="0.3">
      <c r="B43" s="21" t="str">
        <f>IF(D43="","",VLOOKUP(D43,'SKU Адыгейский'!$A$1:$B$150,2,0))</f>
        <v/>
      </c>
      <c r="C43" s="21" t="str">
        <f>IF(D43="","",VLOOKUP(D43, 'SKU Адыгейский'!$A$1:$C$150,3,0))</f>
        <v/>
      </c>
      <c r="F43" s="17" t="str">
        <f t="shared" ca="1" si="14"/>
        <v/>
      </c>
      <c r="G43" s="23" t="str">
        <f t="shared" ca="1" si="15"/>
        <v/>
      </c>
      <c r="H43" s="23" t="str">
        <f t="shared" si="16"/>
        <v/>
      </c>
      <c r="J43" s="11">
        <f t="shared" ca="1" si="17"/>
        <v>0</v>
      </c>
      <c r="K43" s="1">
        <f t="shared" ca="1" si="18"/>
        <v>0</v>
      </c>
      <c r="L43" s="1">
        <f t="shared" si="19"/>
        <v>0</v>
      </c>
      <c r="M43" s="1">
        <f t="shared" ca="1" si="20"/>
        <v>0</v>
      </c>
      <c r="N43" s="24">
        <f ca="1">IF(L43=0,E43,-SUM((INDIRECT("N" &amp; ROW() - 1):$N$2)))</f>
        <v>0</v>
      </c>
    </row>
    <row r="44" spans="2:14" ht="14.55" customHeight="1" x14ac:dyDescent="0.3">
      <c r="B44" s="21" t="str">
        <f>IF(D44="","",VLOOKUP(D44,'SKU Адыгейский'!$A$1:$B$150,2,0))</f>
        <v/>
      </c>
      <c r="C44" s="21" t="str">
        <f>IF(D44="","",VLOOKUP(D44, 'SKU Адыгейский'!$A$1:$C$150,3,0))</f>
        <v/>
      </c>
      <c r="F44" s="17" t="str">
        <f t="shared" ca="1" si="14"/>
        <v/>
      </c>
      <c r="G44" s="23" t="str">
        <f t="shared" ca="1" si="15"/>
        <v/>
      </c>
      <c r="H44" s="23" t="str">
        <f t="shared" si="16"/>
        <v/>
      </c>
      <c r="J44" s="11">
        <f t="shared" ca="1" si="17"/>
        <v>0</v>
      </c>
      <c r="K44" s="1">
        <f t="shared" ca="1" si="18"/>
        <v>0</v>
      </c>
      <c r="L44" s="1">
        <f t="shared" si="19"/>
        <v>0</v>
      </c>
      <c r="M44" s="1">
        <f t="shared" ca="1" si="20"/>
        <v>0</v>
      </c>
      <c r="N44" s="24">
        <f ca="1">IF(L44=0,E44,-SUM((INDIRECT("N" &amp; ROW() - 1):$N$2)))</f>
        <v>0</v>
      </c>
    </row>
    <row r="45" spans="2:14" ht="14.55" customHeight="1" x14ac:dyDescent="0.3">
      <c r="B45" s="21" t="str">
        <f>IF(D45="","",VLOOKUP(D45,'SKU Адыгейский'!$A$1:$B$150,2,0))</f>
        <v/>
      </c>
      <c r="C45" s="21" t="str">
        <f>IF(D45="","",VLOOKUP(D45, 'SKU Адыгейский'!$A$1:$C$150,3,0))</f>
        <v/>
      </c>
      <c r="F45" s="17" t="str">
        <f t="shared" ca="1" si="14"/>
        <v/>
      </c>
      <c r="G45" s="23" t="str">
        <f t="shared" ca="1" si="15"/>
        <v/>
      </c>
      <c r="H45" s="23" t="str">
        <f t="shared" si="16"/>
        <v/>
      </c>
      <c r="J45" s="11">
        <f t="shared" ca="1" si="17"/>
        <v>0</v>
      </c>
      <c r="K45" s="1">
        <f t="shared" ca="1" si="18"/>
        <v>0</v>
      </c>
      <c r="L45" s="1">
        <f t="shared" si="19"/>
        <v>0</v>
      </c>
      <c r="M45" s="1">
        <f t="shared" ca="1" si="20"/>
        <v>0</v>
      </c>
      <c r="N45" s="24">
        <f ca="1">IF(L45=0,E45,-SUM((INDIRECT("N" &amp; ROW() - 1):$N$2)))</f>
        <v>0</v>
      </c>
    </row>
    <row r="46" spans="2:14" ht="14.55" customHeight="1" x14ac:dyDescent="0.3">
      <c r="B46" s="21" t="str">
        <f>IF(D46="","",VLOOKUP(D46,'SKU Адыгейский'!$A$1:$B$150,2,0))</f>
        <v/>
      </c>
      <c r="C46" s="21" t="str">
        <f>IF(D46="","",VLOOKUP(D46, 'SKU Адыгейский'!$A$1:$C$150,3,0))</f>
        <v/>
      </c>
      <c r="F46" s="17" t="str">
        <f t="shared" ca="1" si="14"/>
        <v/>
      </c>
      <c r="G46" s="23" t="str">
        <f t="shared" ca="1" si="15"/>
        <v/>
      </c>
      <c r="H46" s="23" t="str">
        <f t="shared" si="16"/>
        <v/>
      </c>
      <c r="J46" s="11">
        <f t="shared" ca="1" si="17"/>
        <v>0</v>
      </c>
      <c r="K46" s="1">
        <f t="shared" ca="1" si="18"/>
        <v>0</v>
      </c>
      <c r="L46" s="1">
        <f t="shared" si="19"/>
        <v>0</v>
      </c>
      <c r="M46" s="1">
        <f t="shared" ca="1" si="20"/>
        <v>0</v>
      </c>
      <c r="N46" s="24">
        <f ca="1">IF(L46=0,E46,-SUM((INDIRECT("N" &amp; ROW() - 1):$N$2)))</f>
        <v>0</v>
      </c>
    </row>
    <row r="47" spans="2:14" ht="14.55" customHeight="1" x14ac:dyDescent="0.3">
      <c r="B47" s="21" t="str">
        <f>IF(D47="","",VLOOKUP(D47,'SKU Адыгейский'!$A$1:$B$150,2,0))</f>
        <v/>
      </c>
      <c r="C47" s="21" t="str">
        <f>IF(D47="","",VLOOKUP(D47, 'SKU Адыгейский'!$A$1:$C$150,3,0))</f>
        <v/>
      </c>
      <c r="F47" s="17" t="str">
        <f t="shared" ca="1" si="14"/>
        <v/>
      </c>
      <c r="G47" s="23" t="str">
        <f t="shared" ca="1" si="15"/>
        <v/>
      </c>
      <c r="H47" s="23" t="str">
        <f t="shared" si="16"/>
        <v/>
      </c>
      <c r="J47" s="11">
        <f t="shared" ca="1" si="17"/>
        <v>0</v>
      </c>
      <c r="K47" s="1">
        <f t="shared" ca="1" si="18"/>
        <v>0</v>
      </c>
      <c r="L47" s="1">
        <f t="shared" si="19"/>
        <v>0</v>
      </c>
      <c r="M47" s="1">
        <f t="shared" ca="1" si="20"/>
        <v>0</v>
      </c>
      <c r="N47" s="24">
        <f ca="1">IF(L47=0,E47,-SUM((INDIRECT("N" &amp; ROW() - 1):$N$2)))</f>
        <v>0</v>
      </c>
    </row>
    <row r="48" spans="2:14" ht="14.55" customHeight="1" x14ac:dyDescent="0.3">
      <c r="B48" s="21" t="str">
        <f>IF(D48="","",VLOOKUP(D48,'SKU Адыгейский'!$A$1:$B$150,2,0))</f>
        <v/>
      </c>
      <c r="C48" s="21" t="str">
        <f>IF(D48="","",VLOOKUP(D48, 'SKU Адыгейский'!$A$1:$C$150,3,0))</f>
        <v/>
      </c>
      <c r="F48" s="17" t="str">
        <f t="shared" ca="1" si="14"/>
        <v/>
      </c>
      <c r="G48" s="23" t="str">
        <f t="shared" ca="1" si="15"/>
        <v/>
      </c>
      <c r="H48" s="23" t="str">
        <f t="shared" si="16"/>
        <v/>
      </c>
      <c r="J48" s="11">
        <f t="shared" ca="1" si="17"/>
        <v>0</v>
      </c>
      <c r="K48" s="1">
        <f t="shared" ca="1" si="18"/>
        <v>0</v>
      </c>
      <c r="L48" s="1">
        <f t="shared" si="19"/>
        <v>0</v>
      </c>
      <c r="M48" s="1">
        <f t="shared" ca="1" si="20"/>
        <v>0</v>
      </c>
      <c r="N48" s="24">
        <f ca="1">IF(L48=0,E48,-SUM((INDIRECT("N" &amp; ROW() - 1):$N$2)))</f>
        <v>0</v>
      </c>
    </row>
    <row r="49" spans="2:14" ht="14.55" customHeight="1" x14ac:dyDescent="0.3">
      <c r="B49" s="21" t="str">
        <f>IF(D49="","",VLOOKUP(D49,'SKU Адыгейский'!$A$1:$B$150,2,0))</f>
        <v/>
      </c>
      <c r="C49" s="21" t="str">
        <f>IF(D49="","",VLOOKUP(D49, 'SKU Адыгейский'!$A$1:$C$150,3,0))</f>
        <v/>
      </c>
      <c r="F49" s="17" t="str">
        <f t="shared" ca="1" si="14"/>
        <v/>
      </c>
      <c r="G49" s="23" t="str">
        <f t="shared" ca="1" si="15"/>
        <v/>
      </c>
      <c r="H49" s="23" t="str">
        <f t="shared" si="16"/>
        <v/>
      </c>
      <c r="J49" s="11">
        <f t="shared" ca="1" si="17"/>
        <v>0</v>
      </c>
      <c r="K49" s="1">
        <f t="shared" ca="1" si="18"/>
        <v>0</v>
      </c>
      <c r="L49" s="1">
        <f t="shared" si="19"/>
        <v>0</v>
      </c>
      <c r="M49" s="1">
        <f t="shared" ca="1" si="20"/>
        <v>0</v>
      </c>
      <c r="N49" s="24">
        <f ca="1">IF(L49=0,E49,-SUM((INDIRECT("N" &amp; ROW() - 1):$N$2)))</f>
        <v>0</v>
      </c>
    </row>
    <row r="50" spans="2:14" ht="14.55" customHeight="1" x14ac:dyDescent="0.3">
      <c r="B50" s="21" t="str">
        <f>IF(D50="","",VLOOKUP(D50,'SKU Адыгейский'!$A$1:$B$150,2,0))</f>
        <v/>
      </c>
      <c r="C50" s="21" t="str">
        <f>IF(D50="","",VLOOKUP(D50, 'SKU Адыгейский'!$A$1:$C$150,3,0))</f>
        <v/>
      </c>
      <c r="F50" s="17" t="str">
        <f t="shared" ca="1" si="14"/>
        <v/>
      </c>
      <c r="G50" s="23" t="str">
        <f t="shared" ca="1" si="15"/>
        <v/>
      </c>
      <c r="H50" s="23" t="str">
        <f t="shared" si="16"/>
        <v/>
      </c>
      <c r="J50" s="11">
        <f t="shared" ca="1" si="17"/>
        <v>0</v>
      </c>
      <c r="K50" s="1">
        <f t="shared" ca="1" si="18"/>
        <v>0</v>
      </c>
      <c r="L50" s="1">
        <f t="shared" si="19"/>
        <v>0</v>
      </c>
      <c r="M50" s="1">
        <f t="shared" ca="1" si="20"/>
        <v>0</v>
      </c>
      <c r="N50" s="24">
        <f ca="1">IF(L50=0,E50,-SUM((INDIRECT("N" &amp; ROW() - 1):$N$2)))</f>
        <v>0</v>
      </c>
    </row>
    <row r="51" spans="2:14" ht="14.55" customHeight="1" x14ac:dyDescent="0.3">
      <c r="B51" s="21" t="str">
        <f>IF(D51="","",VLOOKUP(D51,'SKU Адыгейский'!$A$1:$B$150,2,0))</f>
        <v/>
      </c>
      <c r="C51" s="21" t="str">
        <f>IF(D51="","",VLOOKUP(D51, 'SKU Адыгейский'!$A$1:$C$150,3,0))</f>
        <v/>
      </c>
      <c r="F51" s="17" t="str">
        <f t="shared" ca="1" si="14"/>
        <v/>
      </c>
      <c r="G51" s="23" t="str">
        <f t="shared" ca="1" si="15"/>
        <v/>
      </c>
      <c r="H51" s="23" t="str">
        <f t="shared" si="16"/>
        <v/>
      </c>
      <c r="J51" s="11">
        <f t="shared" ca="1" si="17"/>
        <v>0</v>
      </c>
      <c r="K51" s="1">
        <f t="shared" ca="1" si="18"/>
        <v>0</v>
      </c>
      <c r="L51" s="1">
        <f t="shared" si="19"/>
        <v>0</v>
      </c>
      <c r="M51" s="1">
        <f t="shared" ca="1" si="20"/>
        <v>0</v>
      </c>
      <c r="N51" s="24">
        <f ca="1">IF(L51=0,E51,-SUM((INDIRECT("N" &amp; ROW() - 1):$N$2)))</f>
        <v>0</v>
      </c>
    </row>
    <row r="52" spans="2:14" ht="14.55" customHeight="1" x14ac:dyDescent="0.3">
      <c r="B52" s="21" t="str">
        <f>IF(D52="","",VLOOKUP(D52,'SKU Адыгейский'!$A$1:$B$150,2,0))</f>
        <v/>
      </c>
      <c r="C52" s="21" t="str">
        <f>IF(D52="","",VLOOKUP(D52, 'SKU Адыгейский'!$A$1:$C$150,3,0))</f>
        <v/>
      </c>
      <c r="F52" s="17" t="str">
        <f t="shared" ca="1" si="14"/>
        <v/>
      </c>
      <c r="G52" s="23" t="str">
        <f t="shared" ca="1" si="15"/>
        <v/>
      </c>
      <c r="H52" s="23" t="str">
        <f t="shared" si="16"/>
        <v/>
      </c>
      <c r="J52" s="11">
        <f t="shared" ca="1" si="17"/>
        <v>0</v>
      </c>
      <c r="K52" s="1">
        <f t="shared" ca="1" si="18"/>
        <v>0</v>
      </c>
      <c r="L52" s="1">
        <f t="shared" si="19"/>
        <v>0</v>
      </c>
      <c r="M52" s="1">
        <f t="shared" ca="1" si="20"/>
        <v>0</v>
      </c>
      <c r="N52" s="24">
        <f ca="1">IF(L52=0,E52,-SUM((INDIRECT("N" &amp; ROW() - 1):$N$2)))</f>
        <v>0</v>
      </c>
    </row>
    <row r="53" spans="2:14" ht="14.55" customHeight="1" x14ac:dyDescent="0.3">
      <c r="B53" s="21" t="str">
        <f>IF(D53="","",VLOOKUP(D53,'SKU Адыгейский'!$A$1:$B$150,2,0))</f>
        <v/>
      </c>
      <c r="C53" s="21" t="str">
        <f>IF(D53="","",VLOOKUP(D53, 'SKU Адыгейский'!$A$1:$C$150,3,0))</f>
        <v/>
      </c>
      <c r="F53" s="17" t="str">
        <f t="shared" ca="1" si="14"/>
        <v/>
      </c>
      <c r="G53" s="23" t="str">
        <f t="shared" ca="1" si="15"/>
        <v/>
      </c>
      <c r="H53" s="23" t="str">
        <f t="shared" si="16"/>
        <v/>
      </c>
      <c r="J53" s="11">
        <f t="shared" ca="1" si="17"/>
        <v>0</v>
      </c>
      <c r="K53" s="1">
        <f t="shared" ca="1" si="18"/>
        <v>0</v>
      </c>
      <c r="L53" s="1">
        <f t="shared" si="19"/>
        <v>0</v>
      </c>
      <c r="M53" s="1">
        <f t="shared" ca="1" si="20"/>
        <v>0</v>
      </c>
      <c r="N53" s="24">
        <f ca="1">IF(L53=0,E53,-SUM((INDIRECT("N" &amp; ROW() - 1):$N$2)))</f>
        <v>0</v>
      </c>
    </row>
    <row r="54" spans="2:14" ht="14.55" customHeight="1" x14ac:dyDescent="0.3">
      <c r="B54" s="21" t="str">
        <f>IF(D54="","",VLOOKUP(D54,'SKU Адыгейский'!$A$1:$B$150,2,0))</f>
        <v/>
      </c>
      <c r="C54" s="21" t="str">
        <f>IF(D54="","",VLOOKUP(D54, 'SKU Адыгейский'!$A$1:$C$150,3,0))</f>
        <v/>
      </c>
      <c r="F54" s="17" t="str">
        <f t="shared" ca="1" si="14"/>
        <v/>
      </c>
      <c r="G54" s="23" t="str">
        <f t="shared" ca="1" si="15"/>
        <v/>
      </c>
      <c r="H54" s="23" t="str">
        <f t="shared" si="16"/>
        <v/>
      </c>
      <c r="J54" s="11">
        <f t="shared" ca="1" si="17"/>
        <v>0</v>
      </c>
      <c r="K54" s="1">
        <f t="shared" ca="1" si="18"/>
        <v>0</v>
      </c>
      <c r="L54" s="1">
        <f t="shared" si="19"/>
        <v>0</v>
      </c>
      <c r="M54" s="1">
        <f t="shared" ca="1" si="20"/>
        <v>0</v>
      </c>
      <c r="N54" s="24">
        <f ca="1">IF(L54=0,E54,-SUM((INDIRECT("N" &amp; ROW() - 1):$N$2)))</f>
        <v>0</v>
      </c>
    </row>
    <row r="55" spans="2:14" ht="14.55" customHeight="1" x14ac:dyDescent="0.3">
      <c r="B55" s="21" t="str">
        <f>IF(D55="","",VLOOKUP(D55,'SKU Адыгейский'!$A$1:$B$150,2,0))</f>
        <v/>
      </c>
      <c r="C55" s="21" t="str">
        <f>IF(D55="","",VLOOKUP(D55, 'SKU Адыгейский'!$A$1:$C$150,3,0))</f>
        <v/>
      </c>
      <c r="F55" s="17" t="str">
        <f t="shared" ca="1" si="14"/>
        <v/>
      </c>
      <c r="G55" s="23" t="str">
        <f t="shared" ca="1" si="15"/>
        <v/>
      </c>
      <c r="H55" s="23" t="str">
        <f t="shared" si="16"/>
        <v/>
      </c>
      <c r="J55" s="11">
        <f t="shared" ca="1" si="17"/>
        <v>0</v>
      </c>
      <c r="K55" s="1">
        <f t="shared" ca="1" si="18"/>
        <v>0</v>
      </c>
      <c r="L55" s="1">
        <f t="shared" si="19"/>
        <v>0</v>
      </c>
      <c r="M55" s="1">
        <f t="shared" ca="1" si="20"/>
        <v>0</v>
      </c>
      <c r="N55" s="24">
        <f ca="1">IF(L55=0,E55,-SUM((INDIRECT("N" &amp; ROW() - 1):$N$2)))</f>
        <v>0</v>
      </c>
    </row>
    <row r="56" spans="2:14" ht="14.55" customHeight="1" x14ac:dyDescent="0.3">
      <c r="B56" s="21" t="str">
        <f>IF(D56="","",VLOOKUP(D56,'SKU Адыгейский'!$A$1:$B$150,2,0))</f>
        <v/>
      </c>
      <c r="C56" s="21" t="str">
        <f>IF(D56="","",VLOOKUP(D56, 'SKU Адыгейский'!$A$1:$C$150,3,0))</f>
        <v/>
      </c>
      <c r="F56" s="17" t="str">
        <f t="shared" ca="1" si="14"/>
        <v/>
      </c>
      <c r="G56" s="23" t="str">
        <f t="shared" ca="1" si="15"/>
        <v/>
      </c>
      <c r="H56" s="23" t="str">
        <f t="shared" si="16"/>
        <v/>
      </c>
      <c r="J56" s="11">
        <f t="shared" ca="1" si="17"/>
        <v>0</v>
      </c>
      <c r="K56" s="1">
        <f t="shared" ca="1" si="18"/>
        <v>0</v>
      </c>
      <c r="L56" s="1">
        <f t="shared" si="19"/>
        <v>0</v>
      </c>
      <c r="M56" s="1">
        <f t="shared" ca="1" si="20"/>
        <v>0</v>
      </c>
      <c r="N56" s="24">
        <f ca="1">IF(L56=0,E56,-SUM((INDIRECT("N" &amp; ROW() - 1):$N$2)))</f>
        <v>0</v>
      </c>
    </row>
    <row r="57" spans="2:14" ht="14.55" customHeight="1" x14ac:dyDescent="0.3">
      <c r="B57" s="21" t="str">
        <f>IF(D57="","",VLOOKUP(D57,'SKU Адыгейский'!$A$1:$B$150,2,0))</f>
        <v/>
      </c>
      <c r="C57" s="21" t="str">
        <f>IF(D57="","",VLOOKUP(D57, 'SKU Адыгейский'!$A$1:$C$150,3,0))</f>
        <v/>
      </c>
      <c r="F57" s="17" t="str">
        <f t="shared" ca="1" si="14"/>
        <v/>
      </c>
      <c r="G57" s="23" t="str">
        <f t="shared" ca="1" si="15"/>
        <v/>
      </c>
      <c r="H57" s="23" t="str">
        <f t="shared" si="16"/>
        <v/>
      </c>
      <c r="J57" s="11">
        <f t="shared" ca="1" si="17"/>
        <v>0</v>
      </c>
      <c r="K57" s="1">
        <f t="shared" ca="1" si="18"/>
        <v>0</v>
      </c>
      <c r="L57" s="1">
        <f t="shared" si="19"/>
        <v>0</v>
      </c>
      <c r="M57" s="1">
        <f t="shared" ca="1" si="20"/>
        <v>0</v>
      </c>
      <c r="N57" s="24">
        <f ca="1">IF(L57=0,E57,-SUM((INDIRECT("N" &amp; ROW() - 1):$N$2)))</f>
        <v>0</v>
      </c>
    </row>
    <row r="58" spans="2:14" ht="14.55" customHeight="1" x14ac:dyDescent="0.3">
      <c r="B58" s="21" t="str">
        <f>IF(D58="","",VLOOKUP(D58,'SKU Адыгейский'!$A$1:$B$150,2,0))</f>
        <v/>
      </c>
      <c r="C58" s="21" t="str">
        <f>IF(D58="","",VLOOKUP(D58, 'SKU Адыгейский'!$A$1:$C$150,3,0))</f>
        <v/>
      </c>
      <c r="F58" s="17" t="str">
        <f t="shared" ca="1" si="14"/>
        <v/>
      </c>
      <c r="G58" s="23" t="str">
        <f t="shared" ca="1" si="15"/>
        <v/>
      </c>
      <c r="H58" s="23" t="str">
        <f t="shared" si="16"/>
        <v/>
      </c>
      <c r="J58" s="11">
        <f t="shared" ca="1" si="17"/>
        <v>0</v>
      </c>
      <c r="K58" s="1">
        <f t="shared" ca="1" si="18"/>
        <v>0</v>
      </c>
      <c r="L58" s="1">
        <f t="shared" si="19"/>
        <v>0</v>
      </c>
      <c r="M58" s="1">
        <f t="shared" ca="1" si="20"/>
        <v>0</v>
      </c>
      <c r="N58" s="24">
        <f ca="1">IF(L58=0,E58,-SUM((INDIRECT("N" &amp; ROW() - 1):$N$2)))</f>
        <v>0</v>
      </c>
    </row>
    <row r="59" spans="2:14" ht="14.55" customHeight="1" x14ac:dyDescent="0.3">
      <c r="B59" s="21" t="str">
        <f>IF(D59="","",VLOOKUP(D59,'SKU Адыгейский'!$A$1:$B$150,2,0))</f>
        <v/>
      </c>
      <c r="C59" s="21" t="str">
        <f>IF(D59="","",VLOOKUP(D59, 'SKU Адыгейский'!$A$1:$C$150,3,0))</f>
        <v/>
      </c>
      <c r="F59" s="17" t="str">
        <f t="shared" ca="1" si="14"/>
        <v/>
      </c>
      <c r="G59" s="23" t="str">
        <f t="shared" ca="1" si="15"/>
        <v/>
      </c>
      <c r="H59" s="23" t="str">
        <f t="shared" si="16"/>
        <v/>
      </c>
      <c r="J59" s="11">
        <f t="shared" ca="1" si="17"/>
        <v>0</v>
      </c>
      <c r="K59" s="1">
        <f t="shared" ca="1" si="18"/>
        <v>0</v>
      </c>
      <c r="L59" s="1">
        <f t="shared" si="19"/>
        <v>0</v>
      </c>
      <c r="M59" s="1">
        <f t="shared" ca="1" si="20"/>
        <v>0</v>
      </c>
      <c r="N59" s="24">
        <f ca="1">IF(L59=0,E59,-SUM((INDIRECT("N" &amp; ROW() - 1):$N$2)))</f>
        <v>0</v>
      </c>
    </row>
    <row r="60" spans="2:14" ht="14.55" customHeight="1" x14ac:dyDescent="0.3">
      <c r="B60" s="21" t="str">
        <f>IF(D60="","",VLOOKUP(D60,'SKU Адыгейский'!$A$1:$B$150,2,0))</f>
        <v/>
      </c>
      <c r="C60" s="21" t="str">
        <f>IF(D60="","",VLOOKUP(D60, 'SKU Адыгейский'!$A$1:$C$150,3,0))</f>
        <v/>
      </c>
      <c r="F60" s="17" t="str">
        <f t="shared" ca="1" si="14"/>
        <v/>
      </c>
      <c r="G60" s="23" t="str">
        <f t="shared" ca="1" si="15"/>
        <v/>
      </c>
      <c r="H60" s="23" t="str">
        <f t="shared" si="16"/>
        <v/>
      </c>
      <c r="J60" s="11">
        <f t="shared" ca="1" si="17"/>
        <v>0</v>
      </c>
      <c r="K60" s="1">
        <f t="shared" ca="1" si="18"/>
        <v>0</v>
      </c>
      <c r="L60" s="1">
        <f t="shared" si="19"/>
        <v>0</v>
      </c>
      <c r="M60" s="1">
        <f t="shared" ca="1" si="20"/>
        <v>0</v>
      </c>
      <c r="N60" s="24">
        <f ca="1">IF(L60=0,E60,-SUM((INDIRECT("N" &amp; ROW() - 1):$N$2)))</f>
        <v>0</v>
      </c>
    </row>
    <row r="61" spans="2:14" ht="14.55" customHeight="1" x14ac:dyDescent="0.3">
      <c r="B61" s="21" t="str">
        <f>IF(D61="","",VLOOKUP(D61,'SKU Адыгейский'!$A$1:$B$150,2,0))</f>
        <v/>
      </c>
      <c r="C61" s="21" t="str">
        <f>IF(D61="","",VLOOKUP(D61, 'SKU Адыгейский'!$A$1:$C$150,3,0))</f>
        <v/>
      </c>
      <c r="F61" s="17" t="str">
        <f t="shared" ca="1" si="14"/>
        <v/>
      </c>
      <c r="G61" s="23" t="str">
        <f t="shared" ca="1" si="15"/>
        <v/>
      </c>
      <c r="H61" s="23" t="str">
        <f t="shared" si="16"/>
        <v/>
      </c>
      <c r="J61" s="11">
        <f t="shared" ca="1" si="17"/>
        <v>0</v>
      </c>
      <c r="K61" s="1">
        <f t="shared" ca="1" si="18"/>
        <v>0</v>
      </c>
      <c r="L61" s="1">
        <f t="shared" si="19"/>
        <v>0</v>
      </c>
      <c r="M61" s="1">
        <f t="shared" ca="1" si="20"/>
        <v>0</v>
      </c>
      <c r="N61" s="24">
        <f ca="1">IF(L61=0,E61,-SUM((INDIRECT("N" &amp; ROW() - 1):$N$2)))</f>
        <v>0</v>
      </c>
    </row>
    <row r="62" spans="2:14" ht="14.55" customHeight="1" x14ac:dyDescent="0.3">
      <c r="B62" s="21" t="str">
        <f>IF(D62="","",VLOOKUP(D62,'SKU Адыгейский'!$A$1:$B$150,2,0))</f>
        <v/>
      </c>
      <c r="C62" s="21" t="str">
        <f>IF(D62="","",VLOOKUP(D62, 'SKU Адыгейский'!$A$1:$C$150,3,0))</f>
        <v/>
      </c>
      <c r="F62" s="17" t="str">
        <f t="shared" ca="1" si="14"/>
        <v/>
      </c>
      <c r="G62" s="23" t="str">
        <f t="shared" ca="1" si="15"/>
        <v/>
      </c>
      <c r="H62" s="23" t="str">
        <f t="shared" si="16"/>
        <v/>
      </c>
      <c r="J62" s="11">
        <f t="shared" ca="1" si="17"/>
        <v>0</v>
      </c>
      <c r="K62" s="1">
        <f t="shared" ca="1" si="18"/>
        <v>0</v>
      </c>
      <c r="L62" s="1">
        <f t="shared" si="19"/>
        <v>0</v>
      </c>
      <c r="M62" s="1">
        <f t="shared" ca="1" si="20"/>
        <v>0</v>
      </c>
      <c r="N62" s="24">
        <f ca="1">IF(L62=0,E62,-SUM((INDIRECT("N" &amp; ROW() - 1):$N$2)))</f>
        <v>0</v>
      </c>
    </row>
    <row r="63" spans="2:14" ht="14.55" customHeight="1" x14ac:dyDescent="0.3">
      <c r="B63" s="21" t="str">
        <f>IF(D63="","",VLOOKUP(D63,'SKU Адыгейский'!$A$1:$B$150,2,0))</f>
        <v/>
      </c>
      <c r="C63" s="21" t="str">
        <f>IF(D63="","",VLOOKUP(D63, 'SKU Адыгейский'!$A$1:$C$150,3,0))</f>
        <v/>
      </c>
      <c r="F63" s="17" t="str">
        <f t="shared" ca="1" si="14"/>
        <v/>
      </c>
      <c r="G63" s="23" t="str">
        <f t="shared" ca="1" si="15"/>
        <v/>
      </c>
      <c r="H63" s="23" t="str">
        <f t="shared" si="16"/>
        <v/>
      </c>
      <c r="J63" s="11">
        <f t="shared" ca="1" si="17"/>
        <v>0</v>
      </c>
      <c r="K63" s="1">
        <f t="shared" ca="1" si="18"/>
        <v>0</v>
      </c>
      <c r="L63" s="1">
        <f t="shared" si="19"/>
        <v>0</v>
      </c>
      <c r="M63" s="1">
        <f t="shared" ca="1" si="20"/>
        <v>0</v>
      </c>
      <c r="N63" s="24">
        <f ca="1">IF(L63=0,E63,-SUM((INDIRECT("N" &amp; ROW() - 1):$N$2)))</f>
        <v>0</v>
      </c>
    </row>
    <row r="64" spans="2:14" ht="14.55" customHeight="1" x14ac:dyDescent="0.3">
      <c r="B64" s="21" t="str">
        <f>IF(D64="","",VLOOKUP(D64,'SKU Адыгейский'!$A$1:$B$150,2,0))</f>
        <v/>
      </c>
      <c r="C64" s="21" t="str">
        <f>IF(D64="","",VLOOKUP(D64, 'SKU Адыгейский'!$A$1:$C$150,3,0))</f>
        <v/>
      </c>
      <c r="F64" s="17" t="str">
        <f t="shared" ca="1" si="14"/>
        <v/>
      </c>
      <c r="G64" s="23" t="str">
        <f t="shared" ca="1" si="15"/>
        <v/>
      </c>
      <c r="H64" s="23" t="str">
        <f t="shared" si="16"/>
        <v/>
      </c>
      <c r="J64" s="11">
        <f t="shared" ca="1" si="17"/>
        <v>0</v>
      </c>
      <c r="K64" s="1">
        <f t="shared" ca="1" si="18"/>
        <v>0</v>
      </c>
      <c r="L64" s="1">
        <f t="shared" si="19"/>
        <v>0</v>
      </c>
      <c r="M64" s="1">
        <f t="shared" ca="1" si="20"/>
        <v>0</v>
      </c>
      <c r="N64" s="24">
        <f ca="1">IF(L64=0,E64,-SUM((INDIRECT("N" &amp; ROW() - 1):$N$2)))</f>
        <v>0</v>
      </c>
    </row>
    <row r="65" spans="2:14" ht="14.55" customHeight="1" x14ac:dyDescent="0.3">
      <c r="B65" s="21" t="str">
        <f>IF(D65="","",VLOOKUP(D65,'SKU Адыгейский'!$A$1:$B$150,2,0))</f>
        <v/>
      </c>
      <c r="C65" s="21" t="str">
        <f>IF(D65="","",VLOOKUP(D65, 'SKU Адыгейский'!$A$1:$C$150,3,0))</f>
        <v/>
      </c>
      <c r="F65" s="17" t="str">
        <f t="shared" ca="1" si="14"/>
        <v/>
      </c>
      <c r="G65" s="23" t="str">
        <f t="shared" ca="1" si="15"/>
        <v/>
      </c>
      <c r="H65" s="23" t="str">
        <f t="shared" si="16"/>
        <v/>
      </c>
      <c r="J65" s="11">
        <f t="shared" ca="1" si="17"/>
        <v>0</v>
      </c>
      <c r="K65" s="1">
        <f t="shared" ca="1" si="18"/>
        <v>0</v>
      </c>
      <c r="L65" s="1">
        <f t="shared" si="19"/>
        <v>0</v>
      </c>
      <c r="M65" s="1">
        <f t="shared" ca="1" si="20"/>
        <v>0</v>
      </c>
      <c r="N65" s="24">
        <f ca="1">IF(L65=0,E65,-SUM((INDIRECT("N" &amp; ROW() - 1):$N$2)))</f>
        <v>0</v>
      </c>
    </row>
    <row r="66" spans="2:14" ht="14.55" customHeight="1" x14ac:dyDescent="0.3">
      <c r="B66" s="21" t="str">
        <f>IF(D66="","",VLOOKUP(D66,'SKU Адыгейский'!$A$1:$B$150,2,0))</f>
        <v/>
      </c>
      <c r="C66" s="21" t="str">
        <f>IF(D66="","",VLOOKUP(D66, 'SKU Адыгейский'!$A$1:$C$150,3,0))</f>
        <v/>
      </c>
      <c r="F66" s="17" t="str">
        <f t="shared" ca="1" si="14"/>
        <v/>
      </c>
      <c r="G66" s="23" t="str">
        <f t="shared" ca="1" si="15"/>
        <v/>
      </c>
      <c r="H66" s="23" t="str">
        <f t="shared" si="16"/>
        <v/>
      </c>
      <c r="J66" s="11">
        <f t="shared" ca="1" si="17"/>
        <v>0</v>
      </c>
      <c r="K66" s="1">
        <f t="shared" ca="1" si="18"/>
        <v>0</v>
      </c>
      <c r="L66" s="1">
        <f t="shared" si="19"/>
        <v>0</v>
      </c>
      <c r="M66" s="1">
        <f t="shared" ca="1" si="20"/>
        <v>0</v>
      </c>
      <c r="N66" s="24">
        <f ca="1">IF(L66=0,E66,-SUM((INDIRECT("N" &amp; ROW() - 1):$N$2)))</f>
        <v>0</v>
      </c>
    </row>
    <row r="67" spans="2:14" ht="14.55" customHeight="1" x14ac:dyDescent="0.3">
      <c r="B67" s="21" t="str">
        <f>IF(D67="","",VLOOKUP(D67,'SKU Адыгейский'!$A$1:$B$150,2,0))</f>
        <v/>
      </c>
      <c r="C67" s="21" t="str">
        <f>IF(D67="","",VLOOKUP(D67, 'SKU Адыгейский'!$A$1:$C$150,3,0))</f>
        <v/>
      </c>
      <c r="F67" s="17" t="str">
        <f t="shared" ca="1" si="14"/>
        <v/>
      </c>
      <c r="G67" s="23" t="str">
        <f t="shared" ca="1" si="15"/>
        <v/>
      </c>
      <c r="H67" s="23" t="str">
        <f t="shared" si="16"/>
        <v/>
      </c>
      <c r="J67" s="11">
        <f t="shared" ca="1" si="17"/>
        <v>0</v>
      </c>
      <c r="K67" s="1">
        <f t="shared" ca="1" si="18"/>
        <v>0</v>
      </c>
      <c r="L67" s="1">
        <f t="shared" si="19"/>
        <v>0</v>
      </c>
      <c r="M67" s="1">
        <f t="shared" ca="1" si="20"/>
        <v>0</v>
      </c>
      <c r="N67" s="24">
        <f ca="1">IF(L67=0,E67,-SUM((INDIRECT("N" &amp; ROW() - 1):$N$2)))</f>
        <v>0</v>
      </c>
    </row>
    <row r="68" spans="2:14" ht="14.55" customHeight="1" x14ac:dyDescent="0.3">
      <c r="B68" s="21" t="str">
        <f>IF(D68="","",VLOOKUP(D68,'SKU Адыгейский'!$A$1:$B$150,2,0))</f>
        <v/>
      </c>
      <c r="C68" s="21" t="str">
        <f>IF(D68="","",VLOOKUP(D68, 'SKU Адыгейский'!$A$1:$C$150,3,0))</f>
        <v/>
      </c>
      <c r="F68" s="17" t="str">
        <f t="shared" ca="1" si="14"/>
        <v/>
      </c>
      <c r="G68" s="23" t="str">
        <f t="shared" ca="1" si="15"/>
        <v/>
      </c>
      <c r="H68" s="23" t="str">
        <f t="shared" si="16"/>
        <v/>
      </c>
      <c r="J68" s="11">
        <f t="shared" ca="1" si="17"/>
        <v>0</v>
      </c>
      <c r="K68" s="1">
        <f t="shared" ca="1" si="18"/>
        <v>0</v>
      </c>
      <c r="L68" s="1">
        <f t="shared" si="19"/>
        <v>0</v>
      </c>
      <c r="M68" s="1">
        <f t="shared" ca="1" si="20"/>
        <v>0</v>
      </c>
      <c r="N68" s="24">
        <f ca="1">IF(L68=0,E68,-SUM((INDIRECT("N" &amp; ROW() - 1):$N$2)))</f>
        <v>0</v>
      </c>
    </row>
    <row r="69" spans="2:14" ht="14.55" customHeight="1" x14ac:dyDescent="0.3">
      <c r="B69" s="21" t="str">
        <f>IF(D69="","",VLOOKUP(D69,'SKU Адыгейский'!$A$1:$B$150,2,0))</f>
        <v/>
      </c>
      <c r="C69" s="21" t="str">
        <f>IF(D69="","",VLOOKUP(D69, 'SKU Адыгейский'!$A$1:$C$150,3,0))</f>
        <v/>
      </c>
      <c r="F69" s="17" t="str">
        <f t="shared" ref="F69:F100" ca="1" si="21">IF(L69=0, "", H69 - G69 * (INDIRECT("C" &amp; ROW() - 1)))</f>
        <v/>
      </c>
      <c r="G69" s="23" t="str">
        <f t="shared" ref="G69:G100" ca="1" si="22">IF(L69=0, "", _xlfn.CEILING.MATH(H69 / (INDIRECT("C" &amp; ROW() - 1)), 1))</f>
        <v/>
      </c>
      <c r="H69" s="23" t="str">
        <f t="shared" ref="H69:H100" si="23">IF(L69=0, "", -N69)</f>
        <v/>
      </c>
      <c r="J69" s="11">
        <f t="shared" ref="J69:J100" ca="1" si="24">IF(I69 = "-", -INDIRECT("C" &amp; ROW() - 1) * G69,E69)</f>
        <v>0</v>
      </c>
      <c r="K69" s="1">
        <f t="shared" ref="K69:K100" ca="1" si="25">IF(I69 = "-", SUM(INDIRECT(ADDRESS(2,COLUMN(J69)) &amp; ":" &amp; ADDRESS(ROW(),COLUMN(J69)))), 0)</f>
        <v>0</v>
      </c>
      <c r="L69" s="1">
        <f t="shared" ref="L69:L100" si="26">IF(I69="-",1,0)</f>
        <v>0</v>
      </c>
      <c r="M69" s="1">
        <f t="shared" ref="M69:M100" ca="1" si="27">IF(K69 = 0, INDIRECT("M" &amp; ROW() - 1), K69)</f>
        <v>0</v>
      </c>
      <c r="N69" s="24">
        <f ca="1">IF(L69=0,E69,-SUM((INDIRECT("N" &amp; ROW() - 1):$N$2)))</f>
        <v>0</v>
      </c>
    </row>
    <row r="70" spans="2:14" ht="14.55" customHeight="1" x14ac:dyDescent="0.3">
      <c r="B70" s="21" t="str">
        <f>IF(D70="","",VLOOKUP(D70,'SKU Адыгейский'!$A$1:$B$150,2,0))</f>
        <v/>
      </c>
      <c r="C70" s="21" t="str">
        <f>IF(D70="","",VLOOKUP(D70, 'SKU Адыгейский'!$A$1:$C$150,3,0))</f>
        <v/>
      </c>
      <c r="F70" s="17" t="str">
        <f t="shared" ca="1" si="21"/>
        <v/>
      </c>
      <c r="G70" s="23" t="str">
        <f t="shared" ca="1" si="22"/>
        <v/>
      </c>
      <c r="H70" s="23" t="str">
        <f t="shared" si="23"/>
        <v/>
      </c>
      <c r="J70" s="11">
        <f t="shared" ca="1" si="24"/>
        <v>0</v>
      </c>
      <c r="K70" s="1">
        <f t="shared" ca="1" si="25"/>
        <v>0</v>
      </c>
      <c r="L70" s="1">
        <f t="shared" si="26"/>
        <v>0</v>
      </c>
      <c r="M70" s="1">
        <f t="shared" ca="1" si="27"/>
        <v>0</v>
      </c>
      <c r="N70" s="24">
        <f ca="1">IF(L70=0,E70,-SUM((INDIRECT("N" &amp; ROW() - 1):$N$2)))</f>
        <v>0</v>
      </c>
    </row>
    <row r="71" spans="2:14" ht="14.55" customHeight="1" x14ac:dyDescent="0.3">
      <c r="B71" s="21" t="str">
        <f>IF(D71="","",VLOOKUP(D71,'SKU Адыгейский'!$A$1:$B$150,2,0))</f>
        <v/>
      </c>
      <c r="C71" s="21" t="str">
        <f>IF(D71="","",VLOOKUP(D71, 'SKU Адыгейский'!$A$1:$C$150,3,0))</f>
        <v/>
      </c>
      <c r="F71" s="17" t="str">
        <f t="shared" ca="1" si="21"/>
        <v/>
      </c>
      <c r="G71" s="23" t="str">
        <f t="shared" ca="1" si="22"/>
        <v/>
      </c>
      <c r="H71" s="23" t="str">
        <f t="shared" si="23"/>
        <v/>
      </c>
      <c r="J71" s="11">
        <f t="shared" ca="1" si="24"/>
        <v>0</v>
      </c>
      <c r="K71" s="1">
        <f t="shared" ca="1" si="25"/>
        <v>0</v>
      </c>
      <c r="L71" s="1">
        <f t="shared" si="26"/>
        <v>0</v>
      </c>
      <c r="M71" s="1">
        <f t="shared" ca="1" si="27"/>
        <v>0</v>
      </c>
      <c r="N71" s="24">
        <f ca="1">IF(L71=0,E71,-SUM((INDIRECT("N" &amp; ROW() - 1):$N$2)))</f>
        <v>0</v>
      </c>
    </row>
    <row r="72" spans="2:14" ht="14.55" customHeight="1" x14ac:dyDescent="0.3">
      <c r="B72" s="21" t="str">
        <f>IF(D72="","",VLOOKUP(D72,'SKU Адыгейский'!$A$1:$B$150,2,0))</f>
        <v/>
      </c>
      <c r="C72" s="21" t="str">
        <f>IF(D72="","",VLOOKUP(D72, 'SKU Адыгейский'!$A$1:$C$150,3,0))</f>
        <v/>
      </c>
      <c r="F72" s="17" t="str">
        <f t="shared" ca="1" si="21"/>
        <v/>
      </c>
      <c r="G72" s="23" t="str">
        <f t="shared" ca="1" si="22"/>
        <v/>
      </c>
      <c r="H72" s="23" t="str">
        <f t="shared" si="23"/>
        <v/>
      </c>
      <c r="J72" s="11">
        <f t="shared" ca="1" si="24"/>
        <v>0</v>
      </c>
      <c r="K72" s="1">
        <f t="shared" ca="1" si="25"/>
        <v>0</v>
      </c>
      <c r="L72" s="1">
        <f t="shared" si="26"/>
        <v>0</v>
      </c>
      <c r="M72" s="1">
        <f t="shared" ca="1" si="27"/>
        <v>0</v>
      </c>
      <c r="N72" s="24">
        <f ca="1">IF(L72=0,E72,-SUM((INDIRECT("N" &amp; ROW() - 1):$N$2)))</f>
        <v>0</v>
      </c>
    </row>
    <row r="73" spans="2:14" ht="14.55" customHeight="1" x14ac:dyDescent="0.3">
      <c r="B73" s="21" t="str">
        <f>IF(D73="","",VLOOKUP(D73,'SKU Адыгейский'!$A$1:$B$150,2,0))</f>
        <v/>
      </c>
      <c r="C73" s="21" t="str">
        <f>IF(D73="","",VLOOKUP(D73, 'SKU Адыгейский'!$A$1:$C$150,3,0))</f>
        <v/>
      </c>
      <c r="F73" s="17" t="str">
        <f t="shared" ca="1" si="21"/>
        <v/>
      </c>
      <c r="G73" s="23" t="str">
        <f t="shared" ca="1" si="22"/>
        <v/>
      </c>
      <c r="H73" s="23" t="str">
        <f t="shared" si="23"/>
        <v/>
      </c>
      <c r="J73" s="11">
        <f t="shared" ca="1" si="24"/>
        <v>0</v>
      </c>
      <c r="K73" s="1">
        <f t="shared" ca="1" si="25"/>
        <v>0</v>
      </c>
      <c r="L73" s="1">
        <f t="shared" si="26"/>
        <v>0</v>
      </c>
      <c r="M73" s="1">
        <f t="shared" ca="1" si="27"/>
        <v>0</v>
      </c>
      <c r="N73" s="24">
        <f ca="1">IF(L73=0,E73,-SUM((INDIRECT("N" &amp; ROW() - 1):$N$2)))</f>
        <v>0</v>
      </c>
    </row>
    <row r="74" spans="2:14" ht="14.55" customHeight="1" x14ac:dyDescent="0.3">
      <c r="B74" s="21" t="str">
        <f>IF(D74="","",VLOOKUP(D74,'SKU Адыгейский'!$A$1:$B$150,2,0))</f>
        <v/>
      </c>
      <c r="C74" s="21" t="str">
        <f>IF(D74="","",VLOOKUP(D74, 'SKU Адыгейский'!$A$1:$C$150,3,0))</f>
        <v/>
      </c>
      <c r="F74" s="17" t="str">
        <f t="shared" ca="1" si="21"/>
        <v/>
      </c>
      <c r="G74" s="23" t="str">
        <f t="shared" ca="1" si="22"/>
        <v/>
      </c>
      <c r="H74" s="23" t="str">
        <f t="shared" si="23"/>
        <v/>
      </c>
      <c r="J74" s="11">
        <f t="shared" ca="1" si="24"/>
        <v>0</v>
      </c>
      <c r="K74" s="1">
        <f t="shared" ca="1" si="25"/>
        <v>0</v>
      </c>
      <c r="L74" s="1">
        <f t="shared" si="26"/>
        <v>0</v>
      </c>
      <c r="M74" s="1">
        <f t="shared" ca="1" si="27"/>
        <v>0</v>
      </c>
      <c r="N74" s="24">
        <f ca="1">IF(L74=0,E74,-SUM((INDIRECT("N" &amp; ROW() - 1):$N$2)))</f>
        <v>0</v>
      </c>
    </row>
    <row r="75" spans="2:14" ht="14.55" customHeight="1" x14ac:dyDescent="0.3">
      <c r="B75" s="21" t="str">
        <f>IF(D75="","",VLOOKUP(D75,'SKU Адыгейский'!$A$1:$B$150,2,0))</f>
        <v/>
      </c>
      <c r="C75" s="21" t="str">
        <f>IF(D75="","",VLOOKUP(D75, 'SKU Адыгейский'!$A$1:$C$150,3,0))</f>
        <v/>
      </c>
      <c r="F75" s="17" t="str">
        <f t="shared" ca="1" si="21"/>
        <v/>
      </c>
      <c r="G75" s="23" t="str">
        <f t="shared" ca="1" si="22"/>
        <v/>
      </c>
      <c r="H75" s="23" t="str">
        <f t="shared" si="23"/>
        <v/>
      </c>
      <c r="J75" s="11">
        <f t="shared" ca="1" si="24"/>
        <v>0</v>
      </c>
      <c r="K75" s="1">
        <f t="shared" ca="1" si="25"/>
        <v>0</v>
      </c>
      <c r="L75" s="1">
        <f t="shared" si="26"/>
        <v>0</v>
      </c>
      <c r="M75" s="1">
        <f t="shared" ca="1" si="27"/>
        <v>0</v>
      </c>
      <c r="N75" s="24">
        <f ca="1">IF(L75=0,E75,-SUM((INDIRECT("N" &amp; ROW() - 1):$N$2)))</f>
        <v>0</v>
      </c>
    </row>
    <row r="76" spans="2:14" ht="14.55" customHeight="1" x14ac:dyDescent="0.3">
      <c r="B76" s="21" t="str">
        <f>IF(D76="","",VLOOKUP(D76,'SKU Адыгейский'!$A$1:$B$150,2,0))</f>
        <v/>
      </c>
      <c r="C76" s="21" t="str">
        <f>IF(D76="","",VLOOKUP(D76, 'SKU Адыгейский'!$A$1:$C$150,3,0))</f>
        <v/>
      </c>
      <c r="F76" s="17" t="str">
        <f t="shared" ca="1" si="21"/>
        <v/>
      </c>
      <c r="G76" s="23" t="str">
        <f t="shared" ca="1" si="22"/>
        <v/>
      </c>
      <c r="H76" s="23" t="str">
        <f t="shared" si="23"/>
        <v/>
      </c>
      <c r="J76" s="11">
        <f t="shared" ca="1" si="24"/>
        <v>0</v>
      </c>
      <c r="K76" s="1">
        <f t="shared" ca="1" si="25"/>
        <v>0</v>
      </c>
      <c r="L76" s="1">
        <f t="shared" si="26"/>
        <v>0</v>
      </c>
      <c r="M76" s="1">
        <f t="shared" ca="1" si="27"/>
        <v>0</v>
      </c>
      <c r="N76" s="24">
        <f ca="1">IF(L76=0,E76,-SUM((INDIRECT("N" &amp; ROW() - 1):$N$2)))</f>
        <v>0</v>
      </c>
    </row>
    <row r="77" spans="2:14" ht="14.55" customHeight="1" x14ac:dyDescent="0.3">
      <c r="B77" s="21" t="str">
        <f>IF(D77="","",VLOOKUP(D77,'SKU Адыгейский'!$A$1:$B$150,2,0))</f>
        <v/>
      </c>
      <c r="C77" s="21" t="str">
        <f>IF(D77="","",VLOOKUP(D77, 'SKU Адыгейский'!$A$1:$C$150,3,0))</f>
        <v/>
      </c>
      <c r="F77" s="17" t="str">
        <f t="shared" ca="1" si="21"/>
        <v/>
      </c>
      <c r="G77" s="23" t="str">
        <f t="shared" ca="1" si="22"/>
        <v/>
      </c>
      <c r="H77" s="23" t="str">
        <f t="shared" si="23"/>
        <v/>
      </c>
      <c r="J77" s="11">
        <f t="shared" ca="1" si="24"/>
        <v>0</v>
      </c>
      <c r="K77" s="1">
        <f t="shared" ref="K77:K102" ca="1" si="28">IF(I77="-",SUM(INDIRECT(ADDRESS(2,COLUMN(J77))&amp;":"&amp;ADDRESS(ROW(),COLUMN(J77)))),0)</f>
        <v>0</v>
      </c>
      <c r="L77" s="1">
        <f t="shared" si="26"/>
        <v>0</v>
      </c>
      <c r="M77" s="1">
        <f t="shared" ca="1" si="27"/>
        <v>0</v>
      </c>
      <c r="N77" s="24">
        <f ca="1">IF(L77=0,E77,-SUM((INDIRECT("N" &amp; ROW() - 1):$N$2)))</f>
        <v>0</v>
      </c>
    </row>
    <row r="78" spans="2:14" ht="14.55" customHeight="1" x14ac:dyDescent="0.3">
      <c r="B78" s="21" t="str">
        <f>IF(D78="","",VLOOKUP(D78,'SKU Адыгейский'!$A$1:$B$150,2,0))</f>
        <v/>
      </c>
      <c r="C78" s="21" t="str">
        <f>IF(D78="","",VLOOKUP(D78, 'SKU Адыгейский'!$A$1:$C$150,3,0))</f>
        <v/>
      </c>
      <c r="F78" s="17" t="str">
        <f t="shared" ca="1" si="21"/>
        <v/>
      </c>
      <c r="G78" s="23" t="str">
        <f t="shared" ca="1" si="22"/>
        <v/>
      </c>
      <c r="H78" s="23" t="str">
        <f t="shared" si="23"/>
        <v/>
      </c>
      <c r="J78" s="11">
        <f t="shared" ca="1" si="24"/>
        <v>0</v>
      </c>
      <c r="K78" s="1">
        <f t="shared" ca="1" si="28"/>
        <v>0</v>
      </c>
      <c r="L78" s="1">
        <f t="shared" si="26"/>
        <v>0</v>
      </c>
      <c r="M78" s="1">
        <f t="shared" ca="1" si="27"/>
        <v>0</v>
      </c>
      <c r="N78" s="24">
        <f ca="1">IF(L78=0,E78,-SUM((INDIRECT("N" &amp; ROW() - 1):$N$2)))</f>
        <v>0</v>
      </c>
    </row>
    <row r="79" spans="2:14" ht="14.55" customHeight="1" x14ac:dyDescent="0.3">
      <c r="B79" s="21" t="str">
        <f>IF(D79="","",VLOOKUP(D79,'SKU Адыгейский'!$A$1:$B$150,2,0))</f>
        <v/>
      </c>
      <c r="C79" s="21" t="str">
        <f>IF(D79="","",VLOOKUP(D79, 'SKU Адыгейский'!$A$1:$C$150,3,0))</f>
        <v/>
      </c>
      <c r="F79" s="17" t="str">
        <f t="shared" ca="1" si="21"/>
        <v/>
      </c>
      <c r="G79" s="23" t="str">
        <f t="shared" ca="1" si="22"/>
        <v/>
      </c>
      <c r="H79" s="23" t="str">
        <f t="shared" si="23"/>
        <v/>
      </c>
      <c r="J79" s="11">
        <f t="shared" ca="1" si="24"/>
        <v>0</v>
      </c>
      <c r="K79" s="1">
        <f t="shared" ca="1" si="28"/>
        <v>0</v>
      </c>
      <c r="L79" s="1">
        <f t="shared" si="26"/>
        <v>0</v>
      </c>
      <c r="M79" s="1">
        <f t="shared" ca="1" si="27"/>
        <v>0</v>
      </c>
      <c r="N79" s="24">
        <f ca="1">IF(L79=0,E79,-SUM((INDIRECT("N" &amp; ROW() - 1):$N$2)))</f>
        <v>0</v>
      </c>
    </row>
    <row r="80" spans="2:14" ht="14.55" customHeight="1" x14ac:dyDescent="0.3">
      <c r="B80" s="21" t="str">
        <f>IF(D80="","",VLOOKUP(D80,'SKU Адыгейский'!$A$1:$B$150,2,0))</f>
        <v/>
      </c>
      <c r="C80" s="21" t="str">
        <f>IF(D80="","",VLOOKUP(D80, 'SKU Адыгейский'!$A$1:$C$150,3,0))</f>
        <v/>
      </c>
      <c r="F80" s="17" t="str">
        <f t="shared" ca="1" si="21"/>
        <v/>
      </c>
      <c r="G80" s="23" t="str">
        <f t="shared" ca="1" si="22"/>
        <v/>
      </c>
      <c r="H80" s="23" t="str">
        <f t="shared" si="23"/>
        <v/>
      </c>
      <c r="J80" s="11">
        <f t="shared" ca="1" si="24"/>
        <v>0</v>
      </c>
      <c r="K80" s="1">
        <f t="shared" ca="1" si="28"/>
        <v>0</v>
      </c>
      <c r="L80" s="1">
        <f t="shared" si="26"/>
        <v>0</v>
      </c>
      <c r="M80" s="1">
        <f t="shared" ca="1" si="27"/>
        <v>0</v>
      </c>
      <c r="N80" s="24">
        <f ca="1">IF(L80=0,E80,-SUM((INDIRECT("N" &amp; ROW() - 1):$N$2)))</f>
        <v>0</v>
      </c>
    </row>
    <row r="81" spans="2:14" ht="14.55" customHeight="1" x14ac:dyDescent="0.3">
      <c r="B81" s="21" t="str">
        <f>IF(D81="","",VLOOKUP(D81,'SKU Адыгейский'!$A$1:$B$150,2,0))</f>
        <v/>
      </c>
      <c r="C81" s="21" t="str">
        <f>IF(D81="","",VLOOKUP(D81, 'SKU Адыгейский'!$A$1:$C$150,3,0))</f>
        <v/>
      </c>
      <c r="F81" s="17" t="str">
        <f t="shared" ca="1" si="21"/>
        <v/>
      </c>
      <c r="G81" s="23" t="str">
        <f t="shared" ca="1" si="22"/>
        <v/>
      </c>
      <c r="H81" s="23" t="str">
        <f t="shared" si="23"/>
        <v/>
      </c>
      <c r="J81" s="11">
        <f t="shared" ca="1" si="24"/>
        <v>0</v>
      </c>
      <c r="K81" s="1">
        <f t="shared" ca="1" si="28"/>
        <v>0</v>
      </c>
      <c r="L81" s="1">
        <f t="shared" si="26"/>
        <v>0</v>
      </c>
      <c r="M81" s="1">
        <f t="shared" ca="1" si="27"/>
        <v>0</v>
      </c>
      <c r="N81" s="24">
        <f ca="1">IF(L81=0,E81,-SUM((INDIRECT("N" &amp; ROW() - 1):$N$2)))</f>
        <v>0</v>
      </c>
    </row>
    <row r="82" spans="2:14" ht="14.55" customHeight="1" x14ac:dyDescent="0.3">
      <c r="B82" s="21" t="str">
        <f>IF(D82="","",VLOOKUP(D82,'SKU Адыгейский'!$A$1:$B$150,2,0))</f>
        <v/>
      </c>
      <c r="C82" s="21" t="str">
        <f>IF(D82="","",VLOOKUP(D82, 'SKU Адыгейский'!$A$1:$C$150,3,0))</f>
        <v/>
      </c>
      <c r="F82" s="17" t="str">
        <f t="shared" ca="1" si="21"/>
        <v/>
      </c>
      <c r="G82" s="23" t="str">
        <f t="shared" ca="1" si="22"/>
        <v/>
      </c>
      <c r="H82" s="23" t="str">
        <f t="shared" si="23"/>
        <v/>
      </c>
      <c r="J82" s="11">
        <f t="shared" ca="1" si="24"/>
        <v>0</v>
      </c>
      <c r="K82" s="1">
        <f t="shared" ca="1" si="28"/>
        <v>0</v>
      </c>
      <c r="L82" s="1">
        <f t="shared" si="26"/>
        <v>0</v>
      </c>
      <c r="M82" s="1">
        <f t="shared" ca="1" si="27"/>
        <v>0</v>
      </c>
      <c r="N82" s="24">
        <f ca="1">IF(L82=0,E82,-SUM((INDIRECT("N" &amp; ROW() - 1):$N$2)))</f>
        <v>0</v>
      </c>
    </row>
    <row r="83" spans="2:14" ht="14.55" customHeight="1" x14ac:dyDescent="0.3">
      <c r="B83" s="21" t="str">
        <f>IF(D83="","",VLOOKUP(D83,'SKU Адыгейский'!$A$1:$B$150,2,0))</f>
        <v/>
      </c>
      <c r="C83" s="21" t="str">
        <f>IF(D83="","",VLOOKUP(D83, 'SKU Адыгейский'!$A$1:$C$150,3,0))</f>
        <v/>
      </c>
      <c r="F83" s="17" t="str">
        <f t="shared" ca="1" si="21"/>
        <v/>
      </c>
      <c r="G83" s="23" t="str">
        <f t="shared" ca="1" si="22"/>
        <v/>
      </c>
      <c r="H83" s="23" t="str">
        <f t="shared" si="23"/>
        <v/>
      </c>
      <c r="J83" s="11">
        <f t="shared" ca="1" si="24"/>
        <v>0</v>
      </c>
      <c r="K83" s="1">
        <f t="shared" ca="1" si="28"/>
        <v>0</v>
      </c>
      <c r="L83" s="1">
        <f t="shared" si="26"/>
        <v>0</v>
      </c>
      <c r="M83" s="1">
        <f t="shared" ca="1" si="27"/>
        <v>0</v>
      </c>
      <c r="N83" s="24">
        <f ca="1">IF(L83=0,E83,-SUM((INDIRECT("N" &amp; ROW() - 1):$N$2)))</f>
        <v>0</v>
      </c>
    </row>
    <row r="84" spans="2:14" ht="14.55" customHeight="1" x14ac:dyDescent="0.3">
      <c r="B84" s="21" t="str">
        <f>IF(D84="","",VLOOKUP(D84,'SKU Адыгейский'!$A$1:$B$150,2,0))</f>
        <v/>
      </c>
      <c r="C84" s="21" t="str">
        <f>IF(D84="","",VLOOKUP(D84, 'SKU Адыгейский'!$A$1:$C$150,3,0))</f>
        <v/>
      </c>
      <c r="F84" s="17" t="str">
        <f t="shared" ca="1" si="21"/>
        <v/>
      </c>
      <c r="G84" s="23" t="str">
        <f t="shared" ca="1" si="22"/>
        <v/>
      </c>
      <c r="H84" s="23" t="str">
        <f t="shared" si="23"/>
        <v/>
      </c>
      <c r="J84" s="11">
        <f t="shared" ca="1" si="24"/>
        <v>0</v>
      </c>
      <c r="K84" s="1">
        <f t="shared" ca="1" si="28"/>
        <v>0</v>
      </c>
      <c r="L84" s="1">
        <f t="shared" si="26"/>
        <v>0</v>
      </c>
      <c r="M84" s="1">
        <f t="shared" ca="1" si="27"/>
        <v>0</v>
      </c>
      <c r="N84" s="24">
        <f ca="1">IF(L84=0,E84,-SUM((INDIRECT("N" &amp; ROW() - 1):$N$2)))</f>
        <v>0</v>
      </c>
    </row>
    <row r="85" spans="2:14" ht="14.55" customHeight="1" x14ac:dyDescent="0.3">
      <c r="B85" s="21" t="str">
        <f>IF(D85="","",VLOOKUP(D85,'SKU Адыгейский'!$A$1:$B$150,2,0))</f>
        <v/>
      </c>
      <c r="C85" s="21" t="str">
        <f>IF(D85="","",VLOOKUP(D85, 'SKU Адыгейский'!$A$1:$C$150,3,0))</f>
        <v/>
      </c>
      <c r="F85" s="17" t="str">
        <f t="shared" ca="1" si="21"/>
        <v/>
      </c>
      <c r="G85" s="23" t="str">
        <f t="shared" ca="1" si="22"/>
        <v/>
      </c>
      <c r="H85" s="23" t="str">
        <f t="shared" si="23"/>
        <v/>
      </c>
      <c r="J85" s="11">
        <f t="shared" ca="1" si="24"/>
        <v>0</v>
      </c>
      <c r="K85" s="1">
        <f t="shared" ca="1" si="28"/>
        <v>0</v>
      </c>
      <c r="L85" s="1">
        <f t="shared" si="26"/>
        <v>0</v>
      </c>
      <c r="M85" s="1">
        <f t="shared" ca="1" si="27"/>
        <v>0</v>
      </c>
      <c r="N85" s="24">
        <f ca="1">IF(L85=0,E85,-SUM((INDIRECT("N" &amp; ROW() - 1):$N$2)))</f>
        <v>0</v>
      </c>
    </row>
    <row r="86" spans="2:14" ht="14.55" customHeight="1" x14ac:dyDescent="0.3">
      <c r="B86" s="21" t="str">
        <f>IF(D86="","",VLOOKUP(D86,'SKU Адыгейский'!$A$1:$B$150,2,0))</f>
        <v/>
      </c>
      <c r="C86" s="21" t="str">
        <f>IF(D86="","",VLOOKUP(D86, 'SKU Адыгейский'!$A$1:$C$150,3,0))</f>
        <v/>
      </c>
      <c r="F86" s="17" t="str">
        <f t="shared" ca="1" si="21"/>
        <v/>
      </c>
      <c r="G86" s="23" t="str">
        <f t="shared" ca="1" si="22"/>
        <v/>
      </c>
      <c r="H86" s="23" t="str">
        <f t="shared" si="23"/>
        <v/>
      </c>
      <c r="J86" s="11">
        <f t="shared" ca="1" si="24"/>
        <v>0</v>
      </c>
      <c r="K86" s="1">
        <f t="shared" ca="1" si="28"/>
        <v>0</v>
      </c>
      <c r="L86" s="1">
        <f t="shared" si="26"/>
        <v>0</v>
      </c>
      <c r="M86" s="1">
        <f t="shared" ca="1" si="27"/>
        <v>0</v>
      </c>
      <c r="N86" s="24">
        <f ca="1">IF(L86=0,E86,-SUM((INDIRECT("N" &amp; ROW() - 1):$N$2)))</f>
        <v>0</v>
      </c>
    </row>
    <row r="87" spans="2:14" ht="14.55" customHeight="1" x14ac:dyDescent="0.3">
      <c r="B87" s="21" t="str">
        <f>IF(D87="","",VLOOKUP(D87,'SKU Адыгейский'!$A$1:$B$150,2,0))</f>
        <v/>
      </c>
      <c r="C87" s="21" t="str">
        <f>IF(D87="","",VLOOKUP(D87, 'SKU Адыгейский'!$A$1:$C$150,3,0))</f>
        <v/>
      </c>
      <c r="F87" s="17" t="str">
        <f t="shared" ca="1" si="21"/>
        <v/>
      </c>
      <c r="G87" s="23" t="str">
        <f t="shared" ca="1" si="22"/>
        <v/>
      </c>
      <c r="H87" s="23" t="str">
        <f t="shared" si="23"/>
        <v/>
      </c>
      <c r="J87" s="11">
        <f t="shared" ca="1" si="24"/>
        <v>0</v>
      </c>
      <c r="K87" s="1">
        <f t="shared" ca="1" si="28"/>
        <v>0</v>
      </c>
      <c r="L87" s="1">
        <f t="shared" si="26"/>
        <v>0</v>
      </c>
      <c r="M87" s="1">
        <f t="shared" ca="1" si="27"/>
        <v>0</v>
      </c>
      <c r="N87" s="24">
        <f ca="1">IF(L87=0,E87,-SUM((INDIRECT("N" &amp; ROW() - 1):$N$2)))</f>
        <v>0</v>
      </c>
    </row>
    <row r="88" spans="2:14" ht="14.55" customHeight="1" x14ac:dyDescent="0.3">
      <c r="B88" s="21" t="str">
        <f>IF(D88="","",VLOOKUP(D88,'SKU Адыгейский'!$A$1:$B$150,2,0))</f>
        <v/>
      </c>
      <c r="C88" s="21" t="str">
        <f>IF(D88="","",VLOOKUP(D88, 'SKU Адыгейский'!$A$1:$C$150,3,0))</f>
        <v/>
      </c>
      <c r="F88" s="17" t="str">
        <f t="shared" ca="1" si="21"/>
        <v/>
      </c>
      <c r="G88" s="23" t="str">
        <f t="shared" ca="1" si="22"/>
        <v/>
      </c>
      <c r="H88" s="23" t="str">
        <f t="shared" si="23"/>
        <v/>
      </c>
      <c r="J88" s="11">
        <f t="shared" ca="1" si="24"/>
        <v>0</v>
      </c>
      <c r="K88" s="1">
        <f t="shared" ca="1" si="28"/>
        <v>0</v>
      </c>
      <c r="L88" s="1">
        <f t="shared" si="26"/>
        <v>0</v>
      </c>
      <c r="M88" s="1">
        <f t="shared" ca="1" si="27"/>
        <v>0</v>
      </c>
      <c r="N88" s="24">
        <f ca="1">IF(L88=0,E88,-SUM((INDIRECT("N" &amp; ROW() - 1):$N$2)))</f>
        <v>0</v>
      </c>
    </row>
    <row r="89" spans="2:14" ht="14.55" customHeight="1" x14ac:dyDescent="0.3">
      <c r="B89" s="21" t="str">
        <f>IF(D89="","",VLOOKUP(D89,'SKU Адыгейский'!$A$1:$B$150,2,0))</f>
        <v/>
      </c>
      <c r="C89" s="21" t="str">
        <f>IF(D89="","",VLOOKUP(D89, 'SKU Адыгейский'!$A$1:$C$150,3,0))</f>
        <v/>
      </c>
      <c r="F89" s="17" t="str">
        <f t="shared" ca="1" si="21"/>
        <v/>
      </c>
      <c r="G89" s="23" t="str">
        <f t="shared" ca="1" si="22"/>
        <v/>
      </c>
      <c r="H89" s="23" t="str">
        <f t="shared" si="23"/>
        <v/>
      </c>
      <c r="J89" s="11">
        <f t="shared" ca="1" si="24"/>
        <v>0</v>
      </c>
      <c r="K89" s="1">
        <f t="shared" ca="1" si="28"/>
        <v>0</v>
      </c>
      <c r="L89" s="1">
        <f t="shared" si="26"/>
        <v>0</v>
      </c>
      <c r="M89" s="1">
        <f t="shared" ca="1" si="27"/>
        <v>0</v>
      </c>
      <c r="N89" s="24">
        <f ca="1">IF(L89=0,E89,-SUM((INDIRECT("N" &amp; ROW() - 1):$N$2)))</f>
        <v>0</v>
      </c>
    </row>
    <row r="90" spans="2:14" ht="14.55" customHeight="1" x14ac:dyDescent="0.3">
      <c r="B90" s="21" t="str">
        <f>IF(D90="","",VLOOKUP(D90,'SKU Адыгейский'!$A$1:$B$150,2,0))</f>
        <v/>
      </c>
      <c r="C90" s="21" t="str">
        <f>IF(D90="","",VLOOKUP(D90, 'SKU Адыгейский'!$A$1:$C$150,3,0))</f>
        <v/>
      </c>
      <c r="F90" s="17" t="str">
        <f t="shared" ca="1" si="21"/>
        <v/>
      </c>
      <c r="G90" s="23" t="str">
        <f t="shared" ca="1" si="22"/>
        <v/>
      </c>
      <c r="H90" s="23" t="str">
        <f t="shared" si="23"/>
        <v/>
      </c>
      <c r="J90" s="11">
        <f t="shared" ca="1" si="24"/>
        <v>0</v>
      </c>
      <c r="K90" s="1">
        <f t="shared" ca="1" si="28"/>
        <v>0</v>
      </c>
      <c r="L90" s="1">
        <f t="shared" si="26"/>
        <v>0</v>
      </c>
      <c r="M90" s="1">
        <f t="shared" ca="1" si="27"/>
        <v>0</v>
      </c>
      <c r="N90" s="24">
        <f ca="1">IF(L90=0,E90,-SUM((INDIRECT("N" &amp; ROW() - 1):$N$2)))</f>
        <v>0</v>
      </c>
    </row>
    <row r="91" spans="2:14" ht="14.55" customHeight="1" x14ac:dyDescent="0.3">
      <c r="B91" s="21" t="str">
        <f>IF(D91="","",VLOOKUP(D91,'SKU Адыгейский'!$A$1:$B$150,2,0))</f>
        <v/>
      </c>
      <c r="C91" s="21" t="str">
        <f>IF(D91="","",VLOOKUP(D91, 'SKU Адыгейский'!$A$1:$C$150,3,0))</f>
        <v/>
      </c>
      <c r="F91" s="17" t="str">
        <f t="shared" ca="1" si="21"/>
        <v/>
      </c>
      <c r="G91" s="23" t="str">
        <f t="shared" ca="1" si="22"/>
        <v/>
      </c>
      <c r="H91" s="23" t="str">
        <f t="shared" si="23"/>
        <v/>
      </c>
      <c r="J91" s="11">
        <f t="shared" ca="1" si="24"/>
        <v>0</v>
      </c>
      <c r="K91" s="1">
        <f t="shared" ca="1" si="28"/>
        <v>0</v>
      </c>
      <c r="L91" s="1">
        <f t="shared" si="26"/>
        <v>0</v>
      </c>
      <c r="M91" s="1">
        <f t="shared" ca="1" si="27"/>
        <v>0</v>
      </c>
      <c r="N91" s="24">
        <f ca="1">IF(L91=0,E91,-SUM((INDIRECT("N" &amp; ROW() - 1):$N$2)))</f>
        <v>0</v>
      </c>
    </row>
    <row r="92" spans="2:14" ht="14.55" customHeight="1" x14ac:dyDescent="0.3">
      <c r="B92" s="21" t="str">
        <f>IF(D92="","",VLOOKUP(D92,'SKU Адыгейский'!$A$1:$B$150,2,0))</f>
        <v/>
      </c>
      <c r="C92" s="21" t="str">
        <f>IF(D92="","",VLOOKUP(D92, 'SKU Адыгейский'!$A$1:$C$150,3,0))</f>
        <v/>
      </c>
      <c r="F92" s="17" t="str">
        <f t="shared" ca="1" si="21"/>
        <v/>
      </c>
      <c r="G92" s="23" t="str">
        <f t="shared" ca="1" si="22"/>
        <v/>
      </c>
      <c r="H92" s="23" t="str">
        <f t="shared" si="23"/>
        <v/>
      </c>
      <c r="J92" s="11">
        <f t="shared" ca="1" si="24"/>
        <v>0</v>
      </c>
      <c r="K92" s="1">
        <f t="shared" ca="1" si="28"/>
        <v>0</v>
      </c>
      <c r="L92" s="1">
        <f t="shared" si="26"/>
        <v>0</v>
      </c>
      <c r="M92" s="1">
        <f t="shared" ca="1" si="27"/>
        <v>0</v>
      </c>
      <c r="N92" s="24">
        <f ca="1">IF(L92=0,E92,-SUM((INDIRECT("N" &amp; ROW() - 1):$N$2)))</f>
        <v>0</v>
      </c>
    </row>
    <row r="93" spans="2:14" ht="14.55" customHeight="1" x14ac:dyDescent="0.3">
      <c r="B93" s="21" t="str">
        <f>IF(D93="","",VLOOKUP(D93,'SKU Адыгейский'!$A$1:$B$150,2,0))</f>
        <v/>
      </c>
      <c r="C93" s="21" t="str">
        <f>IF(D93="","",VLOOKUP(D93, 'SKU Адыгейский'!$A$1:$C$150,3,0))</f>
        <v/>
      </c>
      <c r="F93" s="17" t="str">
        <f t="shared" ca="1" si="21"/>
        <v/>
      </c>
      <c r="G93" s="23" t="str">
        <f t="shared" ca="1" si="22"/>
        <v/>
      </c>
      <c r="H93" s="23" t="str">
        <f t="shared" si="23"/>
        <v/>
      </c>
      <c r="J93" s="11">
        <f t="shared" ca="1" si="24"/>
        <v>0</v>
      </c>
      <c r="K93" s="1">
        <f t="shared" ca="1" si="28"/>
        <v>0</v>
      </c>
      <c r="L93" s="1">
        <f t="shared" si="26"/>
        <v>0</v>
      </c>
      <c r="M93" s="1">
        <f t="shared" ca="1" si="27"/>
        <v>0</v>
      </c>
      <c r="N93" s="24">
        <f ca="1">IF(L93=0,E93,-SUM((INDIRECT("N" &amp; ROW() - 1):$N$2)))</f>
        <v>0</v>
      </c>
    </row>
    <row r="94" spans="2:14" ht="14.55" customHeight="1" x14ac:dyDescent="0.3">
      <c r="B94" s="21" t="str">
        <f>IF(D94="","",VLOOKUP(D94,'SKU Адыгейский'!$A$1:$B$150,2,0))</f>
        <v/>
      </c>
      <c r="C94" s="21" t="str">
        <f>IF(D94="","",VLOOKUP(D94, 'SKU Адыгейский'!$A$1:$C$150,3,0))</f>
        <v/>
      </c>
      <c r="F94" s="17" t="str">
        <f t="shared" ca="1" si="21"/>
        <v/>
      </c>
      <c r="G94" s="23" t="str">
        <f t="shared" ca="1" si="22"/>
        <v/>
      </c>
      <c r="H94" s="23" t="str">
        <f t="shared" si="23"/>
        <v/>
      </c>
      <c r="J94" s="11">
        <f t="shared" ca="1" si="24"/>
        <v>0</v>
      </c>
      <c r="K94" s="1">
        <f t="shared" ca="1" si="28"/>
        <v>0</v>
      </c>
      <c r="L94" s="1">
        <f t="shared" si="26"/>
        <v>0</v>
      </c>
      <c r="M94" s="1">
        <f t="shared" ca="1" si="27"/>
        <v>0</v>
      </c>
      <c r="N94" s="24">
        <f ca="1">IF(L94=0,E94,-SUM((INDIRECT("N" &amp; ROW() - 1):$N$2)))</f>
        <v>0</v>
      </c>
    </row>
    <row r="95" spans="2:14" ht="14.55" customHeight="1" x14ac:dyDescent="0.3">
      <c r="B95" s="21" t="str">
        <f>IF(D95="","",VLOOKUP(D95,'SKU Адыгейский'!$A$1:$B$150,2,0))</f>
        <v/>
      </c>
      <c r="C95" s="21" t="str">
        <f>IF(D95="","",VLOOKUP(D95, 'SKU Адыгейский'!$A$1:$C$150,3,0))</f>
        <v/>
      </c>
      <c r="F95" s="17" t="str">
        <f t="shared" ca="1" si="21"/>
        <v/>
      </c>
      <c r="G95" s="23" t="str">
        <f t="shared" ca="1" si="22"/>
        <v/>
      </c>
      <c r="H95" s="23" t="str">
        <f t="shared" si="23"/>
        <v/>
      </c>
      <c r="J95" s="11">
        <f t="shared" ca="1" si="24"/>
        <v>0</v>
      </c>
      <c r="K95" s="1">
        <f t="shared" ca="1" si="28"/>
        <v>0</v>
      </c>
      <c r="L95" s="1">
        <f t="shared" si="26"/>
        <v>0</v>
      </c>
      <c r="M95" s="1">
        <f t="shared" ca="1" si="27"/>
        <v>0</v>
      </c>
      <c r="N95" s="24">
        <f ca="1">IF(L95=0,E95,-SUM((INDIRECT("N" &amp; ROW() - 1):$N$2)))</f>
        <v>0</v>
      </c>
    </row>
    <row r="96" spans="2:14" ht="14.55" customHeight="1" x14ac:dyDescent="0.3">
      <c r="B96" s="21" t="str">
        <f>IF(D96="","",VLOOKUP(D96,'SKU Адыгейский'!$A$1:$B$150,2,0))</f>
        <v/>
      </c>
      <c r="C96" s="21" t="str">
        <f>IF(D96="","",VLOOKUP(D96, 'SKU Адыгейский'!$A$1:$C$150,3,0))</f>
        <v/>
      </c>
      <c r="F96" s="17" t="str">
        <f t="shared" ca="1" si="21"/>
        <v/>
      </c>
      <c r="G96" s="23" t="str">
        <f t="shared" ca="1" si="22"/>
        <v/>
      </c>
      <c r="H96" s="23" t="str">
        <f t="shared" si="23"/>
        <v/>
      </c>
      <c r="J96" s="11">
        <f t="shared" ca="1" si="24"/>
        <v>0</v>
      </c>
      <c r="K96" s="1">
        <f t="shared" ca="1" si="28"/>
        <v>0</v>
      </c>
      <c r="L96" s="1">
        <f t="shared" si="26"/>
        <v>0</v>
      </c>
      <c r="M96" s="1">
        <f t="shared" ca="1" si="27"/>
        <v>0</v>
      </c>
      <c r="N96" s="24">
        <f ca="1">IF(L96=0,E96,-SUM((INDIRECT("N" &amp; ROW() - 1):$N$2)))</f>
        <v>0</v>
      </c>
    </row>
    <row r="97" spans="2:14" ht="14.55" customHeight="1" x14ac:dyDescent="0.3">
      <c r="B97" s="21" t="str">
        <f>IF(D97="","",VLOOKUP(D97,'SKU Адыгейский'!$A$1:$B$150,2,0))</f>
        <v/>
      </c>
      <c r="C97" s="21" t="str">
        <f>IF(D97="","",VLOOKUP(D97, 'SKU Адыгейский'!$A$1:$C$150,3,0))</f>
        <v/>
      </c>
      <c r="F97" s="17" t="str">
        <f t="shared" ca="1" si="21"/>
        <v/>
      </c>
      <c r="G97" s="23" t="str">
        <f t="shared" ca="1" si="22"/>
        <v/>
      </c>
      <c r="H97" s="23" t="str">
        <f t="shared" si="23"/>
        <v/>
      </c>
      <c r="J97" s="11">
        <f t="shared" ca="1" si="24"/>
        <v>0</v>
      </c>
      <c r="K97" s="1">
        <f t="shared" ca="1" si="28"/>
        <v>0</v>
      </c>
      <c r="L97" s="1">
        <f t="shared" si="26"/>
        <v>0</v>
      </c>
      <c r="M97" s="1">
        <f t="shared" ca="1" si="27"/>
        <v>0</v>
      </c>
      <c r="N97" s="24">
        <f ca="1">IF(L97=0,E97,-SUM((INDIRECT("N" &amp; ROW() - 1):$N$2)))</f>
        <v>0</v>
      </c>
    </row>
    <row r="98" spans="2:14" ht="14.55" customHeight="1" x14ac:dyDescent="0.3">
      <c r="B98" s="21" t="str">
        <f>IF(D98="","",VLOOKUP(D98,'SKU Адыгейский'!$A$1:$B$150,2,0))</f>
        <v/>
      </c>
      <c r="C98" s="21" t="str">
        <f>IF(D98="","",VLOOKUP(D98, 'SKU Адыгейский'!$A$1:$C$150,3,0))</f>
        <v/>
      </c>
      <c r="F98" s="17" t="str">
        <f t="shared" ca="1" si="21"/>
        <v/>
      </c>
      <c r="G98" s="23" t="str">
        <f t="shared" ca="1" si="22"/>
        <v/>
      </c>
      <c r="H98" s="23" t="str">
        <f t="shared" si="23"/>
        <v/>
      </c>
      <c r="J98" s="11">
        <f t="shared" ca="1" si="24"/>
        <v>0</v>
      </c>
      <c r="K98" s="1">
        <f t="shared" ca="1" si="28"/>
        <v>0</v>
      </c>
      <c r="L98" s="1">
        <f t="shared" si="26"/>
        <v>0</v>
      </c>
      <c r="M98" s="1">
        <f t="shared" ca="1" si="27"/>
        <v>0</v>
      </c>
      <c r="N98" s="24">
        <f ca="1">IF(L98=0,E98,-SUM((INDIRECT("N" &amp; ROW() - 1):$N$2)))</f>
        <v>0</v>
      </c>
    </row>
    <row r="99" spans="2:14" ht="14.55" customHeight="1" x14ac:dyDescent="0.3">
      <c r="B99" s="21" t="str">
        <f>IF(D99="","",VLOOKUP(D99,'SKU Адыгейский'!$A$1:$B$150,2,0))</f>
        <v/>
      </c>
      <c r="C99" s="21" t="str">
        <f>IF(D99="","",VLOOKUP(D99, 'SKU Адыгейский'!$A$1:$C$150,3,0))</f>
        <v/>
      </c>
      <c r="F99" s="17" t="str">
        <f t="shared" ca="1" si="21"/>
        <v/>
      </c>
      <c r="G99" s="23" t="str">
        <f t="shared" ca="1" si="22"/>
        <v/>
      </c>
      <c r="H99" s="23" t="str">
        <f t="shared" si="23"/>
        <v/>
      </c>
      <c r="J99" s="11">
        <f t="shared" ca="1" si="24"/>
        <v>0</v>
      </c>
      <c r="K99" s="1">
        <f t="shared" ca="1" si="28"/>
        <v>0</v>
      </c>
      <c r="L99" s="1">
        <f t="shared" si="26"/>
        <v>0</v>
      </c>
      <c r="M99" s="1">
        <f t="shared" ca="1" si="27"/>
        <v>0</v>
      </c>
      <c r="N99" s="24">
        <f ca="1">IF(L99=0,E99,-SUM((INDIRECT("N" &amp; ROW() - 1):$N$2)))</f>
        <v>0</v>
      </c>
    </row>
    <row r="100" spans="2:14" ht="14.55" customHeight="1" x14ac:dyDescent="0.3">
      <c r="B100" s="21" t="str">
        <f>IF(D100="","",VLOOKUP(D100,'SKU Адыгейский'!$A$1:$B$150,2,0))</f>
        <v/>
      </c>
      <c r="C100" s="21" t="str">
        <f>IF(D100="","",VLOOKUP(D100, 'SKU Адыгейский'!$A$1:$C$150,3,0))</f>
        <v/>
      </c>
      <c r="F100" s="17" t="str">
        <f t="shared" ca="1" si="21"/>
        <v/>
      </c>
      <c r="G100" s="23" t="str">
        <f t="shared" ca="1" si="22"/>
        <v/>
      </c>
      <c r="H100" s="23" t="str">
        <f t="shared" si="23"/>
        <v/>
      </c>
      <c r="J100" s="11">
        <f t="shared" ca="1" si="24"/>
        <v>0</v>
      </c>
      <c r="K100" s="1">
        <f t="shared" ca="1" si="28"/>
        <v>0</v>
      </c>
      <c r="L100" s="1">
        <f t="shared" si="26"/>
        <v>0</v>
      </c>
      <c r="M100" s="1">
        <f t="shared" ca="1" si="27"/>
        <v>0</v>
      </c>
      <c r="N100" s="24">
        <f ca="1">IF(L100=0,E100,-SUM((INDIRECT("N" &amp; ROW() - 1):$N$2)))</f>
        <v>0</v>
      </c>
    </row>
    <row r="101" spans="2:14" ht="14.55" customHeight="1" x14ac:dyDescent="0.3">
      <c r="B101" s="21" t="str">
        <f>IF(D101="","",VLOOKUP(D101,'SKU Адыгейский'!$A$1:$B$150,2,0))</f>
        <v/>
      </c>
      <c r="C101" s="21" t="str">
        <f>IF(D101="","",VLOOKUP(D101, 'SKU Адыгейский'!$A$1:$C$150,3,0))</f>
        <v/>
      </c>
      <c r="F101" s="17" t="str">
        <f t="shared" ref="F101:F132" ca="1" si="29">IF(L101=0, "", H101 - G101 * (INDIRECT("C" &amp; ROW() - 1)))</f>
        <v/>
      </c>
      <c r="G101" s="23" t="str">
        <f t="shared" ref="G101:G132" ca="1" si="30">IF(L101=0, "", _xlfn.CEILING.MATH(H101 / (INDIRECT("C" &amp; ROW() - 1)), 1))</f>
        <v/>
      </c>
      <c r="H101" s="23" t="str">
        <f t="shared" ref="H101:H125" si="31">IF(L101=0, "", -N101)</f>
        <v/>
      </c>
      <c r="J101" s="11">
        <f t="shared" ref="J101:J132" ca="1" si="32">IF(I101 = "-", -INDIRECT("C" &amp; ROW() - 1) * G101,E101)</f>
        <v>0</v>
      </c>
      <c r="K101" s="1">
        <f t="shared" ca="1" si="28"/>
        <v>0</v>
      </c>
      <c r="L101" s="1">
        <f t="shared" ref="L101:L125" si="33">IF(I101="-",1,0)</f>
        <v>0</v>
      </c>
      <c r="M101" s="1">
        <f t="shared" ref="M101:M125" ca="1" si="34">IF(K101 = 0, INDIRECT("M" &amp; ROW() - 1), K101)</f>
        <v>0</v>
      </c>
      <c r="N101" s="24">
        <f ca="1">IF(L101=0,E101,-SUM((INDIRECT("N" &amp; ROW() - 1):$N$2)))</f>
        <v>0</v>
      </c>
    </row>
    <row r="102" spans="2:14" ht="14.55" customHeight="1" x14ac:dyDescent="0.3">
      <c r="B102" s="21" t="str">
        <f>IF(D102="","",VLOOKUP(D102,'SKU Адыгейский'!$A$1:$B$150,2,0))</f>
        <v/>
      </c>
      <c r="C102" s="21" t="str">
        <f>IF(D102="","",VLOOKUP(D102, 'SKU Адыгейский'!$A$1:$C$150,3,0))</f>
        <v/>
      </c>
      <c r="F102" s="17" t="str">
        <f t="shared" ca="1" si="29"/>
        <v/>
      </c>
      <c r="G102" s="23" t="str">
        <f t="shared" ca="1" si="30"/>
        <v/>
      </c>
      <c r="H102" s="23" t="str">
        <f t="shared" si="31"/>
        <v/>
      </c>
      <c r="J102" s="11">
        <f t="shared" ca="1" si="32"/>
        <v>0</v>
      </c>
      <c r="K102" s="1">
        <f t="shared" ca="1" si="28"/>
        <v>0</v>
      </c>
      <c r="L102" s="1">
        <f t="shared" si="33"/>
        <v>0</v>
      </c>
      <c r="M102" s="1">
        <f t="shared" ca="1" si="34"/>
        <v>0</v>
      </c>
      <c r="N102" s="24">
        <f ca="1">IF(L102=0,E102,-SUM((INDIRECT("N" &amp; ROW() - 1):$N$2)))</f>
        <v>0</v>
      </c>
    </row>
    <row r="103" spans="2:14" ht="14.55" customHeight="1" x14ac:dyDescent="0.3">
      <c r="B103" s="21" t="str">
        <f>IF(D103="","",VLOOKUP(D103,'SKU Адыгейский'!$A$1:$B$150,2,0))</f>
        <v/>
      </c>
      <c r="C103" s="21" t="str">
        <f>IF(D103="","",VLOOKUP(D103, 'SKU Адыгейский'!$A$1:$C$150,3,0))</f>
        <v/>
      </c>
      <c r="F103" s="17" t="str">
        <f t="shared" ca="1" si="29"/>
        <v/>
      </c>
      <c r="G103" s="23" t="str">
        <f t="shared" ca="1" si="30"/>
        <v/>
      </c>
      <c r="H103" s="23" t="str">
        <f t="shared" si="31"/>
        <v/>
      </c>
      <c r="J103" s="11">
        <f t="shared" ca="1" si="32"/>
        <v>0</v>
      </c>
      <c r="K103" s="1">
        <f t="shared" ref="K103:K125" ca="1" si="35">IF(I103 = "-", SUM(INDIRECT(ADDRESS(2,COLUMN(J103)) &amp; ":" &amp; ADDRESS(ROW(),COLUMN(J103)))), 0)</f>
        <v>0</v>
      </c>
      <c r="L103" s="1">
        <f t="shared" si="33"/>
        <v>0</v>
      </c>
      <c r="M103" s="1">
        <f t="shared" ca="1" si="34"/>
        <v>0</v>
      </c>
      <c r="N103" s="24">
        <f ca="1">IF(L103=0,E103,-SUM((INDIRECT("N" &amp; ROW() - 1):$N$2)))</f>
        <v>0</v>
      </c>
    </row>
    <row r="104" spans="2:14" ht="14.55" customHeight="1" x14ac:dyDescent="0.3">
      <c r="B104" s="21" t="str">
        <f>IF(D104="","",VLOOKUP(D104,'SKU Адыгейский'!$A$1:$B$150,2,0))</f>
        <v/>
      </c>
      <c r="C104" s="21" t="str">
        <f>IF(D104="","",VLOOKUP(D104, 'SKU Адыгейский'!$A$1:$C$150,3,0))</f>
        <v/>
      </c>
      <c r="F104" s="17" t="str">
        <f t="shared" ca="1" si="29"/>
        <v/>
      </c>
      <c r="G104" s="23" t="str">
        <f t="shared" ca="1" si="30"/>
        <v/>
      </c>
      <c r="H104" s="23" t="str">
        <f t="shared" si="31"/>
        <v/>
      </c>
      <c r="J104" s="11">
        <f t="shared" ca="1" si="32"/>
        <v>0</v>
      </c>
      <c r="K104" s="1">
        <f t="shared" ca="1" si="35"/>
        <v>0</v>
      </c>
      <c r="L104" s="1">
        <f t="shared" si="33"/>
        <v>0</v>
      </c>
      <c r="M104" s="1">
        <f t="shared" ca="1" si="34"/>
        <v>0</v>
      </c>
      <c r="N104" s="24">
        <f ca="1">IF(L104=0,E104,-SUM((INDIRECT("N" &amp; ROW() - 1):$N$2)))</f>
        <v>0</v>
      </c>
    </row>
    <row r="105" spans="2:14" ht="14.55" customHeight="1" x14ac:dyDescent="0.3">
      <c r="B105" s="21" t="str">
        <f>IF(D105="","",VLOOKUP(D105,'SKU Адыгейский'!$A$1:$B$150,2,0))</f>
        <v/>
      </c>
      <c r="C105" s="21" t="str">
        <f>IF(D105="","",VLOOKUP(D105, 'SKU Адыгейский'!$A$1:$C$150,3,0))</f>
        <v/>
      </c>
      <c r="F105" s="17" t="str">
        <f t="shared" ca="1" si="29"/>
        <v/>
      </c>
      <c r="G105" s="23" t="str">
        <f t="shared" ca="1" si="30"/>
        <v/>
      </c>
      <c r="H105" s="23" t="str">
        <f t="shared" si="31"/>
        <v/>
      </c>
      <c r="J105" s="11">
        <f t="shared" ca="1" si="32"/>
        <v>0</v>
      </c>
      <c r="K105" s="1">
        <f t="shared" ca="1" si="35"/>
        <v>0</v>
      </c>
      <c r="L105" s="1">
        <f t="shared" si="33"/>
        <v>0</v>
      </c>
      <c r="M105" s="1">
        <f t="shared" ca="1" si="34"/>
        <v>0</v>
      </c>
      <c r="N105" s="24">
        <f ca="1">IF(L105=0,E105,-SUM((INDIRECT("N" &amp; ROW() - 1):$N$2)))</f>
        <v>0</v>
      </c>
    </row>
    <row r="106" spans="2:14" ht="14.55" customHeight="1" x14ac:dyDescent="0.3">
      <c r="B106" s="21" t="str">
        <f>IF(D106="","",VLOOKUP(D106,'SKU Адыгейский'!$A$1:$B$150,2,0))</f>
        <v/>
      </c>
      <c r="C106" s="21" t="str">
        <f>IF(D106="","",VLOOKUP(D106, 'SKU Адыгейский'!$A$1:$C$150,3,0))</f>
        <v/>
      </c>
      <c r="F106" s="17" t="str">
        <f t="shared" ca="1" si="29"/>
        <v/>
      </c>
      <c r="G106" s="23" t="str">
        <f t="shared" ca="1" si="30"/>
        <v/>
      </c>
      <c r="H106" s="23" t="str">
        <f t="shared" si="31"/>
        <v/>
      </c>
      <c r="J106" s="11">
        <f t="shared" ca="1" si="32"/>
        <v>0</v>
      </c>
      <c r="K106" s="1">
        <f t="shared" ca="1" si="35"/>
        <v>0</v>
      </c>
      <c r="L106" s="1">
        <f t="shared" si="33"/>
        <v>0</v>
      </c>
      <c r="M106" s="1">
        <f t="shared" ca="1" si="34"/>
        <v>0</v>
      </c>
      <c r="N106" s="24">
        <f ca="1">IF(L106=0,E106,-SUM((INDIRECT("N" &amp; ROW() - 1):$N$2)))</f>
        <v>0</v>
      </c>
    </row>
    <row r="107" spans="2:14" ht="14.55" customHeight="1" x14ac:dyDescent="0.3">
      <c r="B107" s="21" t="str">
        <f>IF(D107="","",VLOOKUP(D107,'SKU Адыгейский'!$A$1:$B$150,2,0))</f>
        <v/>
      </c>
      <c r="C107" s="21" t="str">
        <f>IF(D107="","",VLOOKUP(D107, 'SKU Адыгейский'!$A$1:$C$150,3,0))</f>
        <v/>
      </c>
      <c r="F107" s="17" t="str">
        <f t="shared" ca="1" si="29"/>
        <v/>
      </c>
      <c r="G107" s="23" t="str">
        <f t="shared" ca="1" si="30"/>
        <v/>
      </c>
      <c r="H107" s="23" t="str">
        <f t="shared" si="31"/>
        <v/>
      </c>
      <c r="J107" s="11">
        <f t="shared" ca="1" si="32"/>
        <v>0</v>
      </c>
      <c r="K107" s="1">
        <f t="shared" ca="1" si="35"/>
        <v>0</v>
      </c>
      <c r="L107" s="1">
        <f t="shared" si="33"/>
        <v>0</v>
      </c>
      <c r="M107" s="1">
        <f t="shared" ca="1" si="34"/>
        <v>0</v>
      </c>
      <c r="N107" s="24">
        <f ca="1">IF(L107=0,E107,-SUM((INDIRECT("N" &amp; ROW() - 1):$N$2)))</f>
        <v>0</v>
      </c>
    </row>
    <row r="108" spans="2:14" ht="14.55" customHeight="1" x14ac:dyDescent="0.3">
      <c r="B108" s="21" t="str">
        <f>IF(D108="","",VLOOKUP(D108,'SKU Адыгейский'!$A$1:$B$150,2,0))</f>
        <v/>
      </c>
      <c r="C108" s="21" t="str">
        <f>IF(D108="","",VLOOKUP(D108, 'SKU Адыгейский'!$A$1:$C$150,3,0))</f>
        <v/>
      </c>
      <c r="F108" s="17" t="str">
        <f t="shared" ca="1" si="29"/>
        <v/>
      </c>
      <c r="G108" s="23" t="str">
        <f t="shared" ca="1" si="30"/>
        <v/>
      </c>
      <c r="H108" s="23" t="str">
        <f t="shared" si="31"/>
        <v/>
      </c>
      <c r="J108" s="11">
        <f t="shared" ca="1" si="32"/>
        <v>0</v>
      </c>
      <c r="K108" s="1">
        <f t="shared" ca="1" si="35"/>
        <v>0</v>
      </c>
      <c r="L108" s="1">
        <f t="shared" si="33"/>
        <v>0</v>
      </c>
      <c r="M108" s="1">
        <f t="shared" ca="1" si="34"/>
        <v>0</v>
      </c>
      <c r="N108" s="24">
        <f ca="1">IF(L108=0,E108,-SUM((INDIRECT("N" &amp; ROW() - 1):$N$2)))</f>
        <v>0</v>
      </c>
    </row>
    <row r="109" spans="2:14" ht="14.55" customHeight="1" x14ac:dyDescent="0.3">
      <c r="B109" s="21" t="str">
        <f>IF(D109="","",VLOOKUP(D109,'SKU Адыгейский'!$A$1:$B$150,2,0))</f>
        <v/>
      </c>
      <c r="C109" s="21" t="str">
        <f>IF(D109="","",VLOOKUP(D109, 'SKU Адыгейский'!$A$1:$C$150,3,0))</f>
        <v/>
      </c>
      <c r="F109" s="17" t="str">
        <f t="shared" ca="1" si="29"/>
        <v/>
      </c>
      <c r="G109" s="23" t="str">
        <f t="shared" ca="1" si="30"/>
        <v/>
      </c>
      <c r="H109" s="23" t="str">
        <f t="shared" si="31"/>
        <v/>
      </c>
      <c r="J109" s="11">
        <f t="shared" ca="1" si="32"/>
        <v>0</v>
      </c>
      <c r="K109" s="1">
        <f t="shared" ca="1" si="35"/>
        <v>0</v>
      </c>
      <c r="L109" s="1">
        <f t="shared" si="33"/>
        <v>0</v>
      </c>
      <c r="M109" s="1">
        <f t="shared" ca="1" si="34"/>
        <v>0</v>
      </c>
      <c r="N109" s="24">
        <f ca="1">IF(L109=0,E109,-SUM((INDIRECT("N" &amp; ROW() - 1):$N$2)))</f>
        <v>0</v>
      </c>
    </row>
    <row r="110" spans="2:14" ht="14.55" customHeight="1" x14ac:dyDescent="0.3">
      <c r="B110" s="21" t="str">
        <f>IF(D110="","",VLOOKUP(D110,'SKU Адыгейский'!$A$1:$B$150,2,0))</f>
        <v/>
      </c>
      <c r="C110" s="21" t="str">
        <f>IF(D110="","",VLOOKUP(D110, 'SKU Адыгейский'!$A$1:$C$150,3,0))</f>
        <v/>
      </c>
      <c r="F110" s="17" t="str">
        <f t="shared" ca="1" si="29"/>
        <v/>
      </c>
      <c r="G110" s="23" t="str">
        <f t="shared" ca="1" si="30"/>
        <v/>
      </c>
      <c r="H110" s="23" t="str">
        <f t="shared" si="31"/>
        <v/>
      </c>
      <c r="J110" s="11">
        <f t="shared" ca="1" si="32"/>
        <v>0</v>
      </c>
      <c r="K110" s="1">
        <f t="shared" ca="1" si="35"/>
        <v>0</v>
      </c>
      <c r="L110" s="1">
        <f t="shared" si="33"/>
        <v>0</v>
      </c>
      <c r="M110" s="1">
        <f t="shared" ca="1" si="34"/>
        <v>0</v>
      </c>
      <c r="N110" s="24">
        <f ca="1">IF(L110=0,E110,-SUM((INDIRECT("N" &amp; ROW() - 1):$N$2)))</f>
        <v>0</v>
      </c>
    </row>
    <row r="111" spans="2:14" ht="14.55" customHeight="1" x14ac:dyDescent="0.3">
      <c r="B111" s="21" t="str">
        <f>IF(D111="","",VLOOKUP(D111,'SKU Адыгейский'!$A$1:$B$150,2,0))</f>
        <v/>
      </c>
      <c r="C111" s="21" t="str">
        <f>IF(D111="","",VLOOKUP(D111, 'SKU Адыгейский'!$A$1:$C$150,3,0))</f>
        <v/>
      </c>
      <c r="F111" s="17" t="str">
        <f t="shared" ca="1" si="29"/>
        <v/>
      </c>
      <c r="G111" s="23" t="str">
        <f t="shared" ca="1" si="30"/>
        <v/>
      </c>
      <c r="H111" s="23" t="str">
        <f t="shared" si="31"/>
        <v/>
      </c>
      <c r="J111" s="11">
        <f t="shared" ca="1" si="32"/>
        <v>0</v>
      </c>
      <c r="K111" s="1">
        <f t="shared" ca="1" si="35"/>
        <v>0</v>
      </c>
      <c r="L111" s="1">
        <f t="shared" si="33"/>
        <v>0</v>
      </c>
      <c r="M111" s="1">
        <f t="shared" ca="1" si="34"/>
        <v>0</v>
      </c>
      <c r="N111" s="24">
        <f ca="1">IF(L111=0,E111,-SUM((INDIRECT("N" &amp; ROW() - 1):$N$2)))</f>
        <v>0</v>
      </c>
    </row>
    <row r="112" spans="2:14" ht="14.55" customHeight="1" x14ac:dyDescent="0.3">
      <c r="B112" s="21" t="str">
        <f>IF(D112="","",VLOOKUP(D112,'SKU Адыгейский'!$A$1:$B$150,2,0))</f>
        <v/>
      </c>
      <c r="C112" s="21" t="str">
        <f>IF(D112="","",VLOOKUP(D112, 'SKU Адыгейский'!$A$1:$C$150,3,0))</f>
        <v/>
      </c>
      <c r="F112" s="17" t="str">
        <f t="shared" ca="1" si="29"/>
        <v/>
      </c>
      <c r="G112" s="23" t="str">
        <f t="shared" ca="1" si="30"/>
        <v/>
      </c>
      <c r="H112" s="23" t="str">
        <f t="shared" si="31"/>
        <v/>
      </c>
      <c r="J112" s="11">
        <f t="shared" ca="1" si="32"/>
        <v>0</v>
      </c>
      <c r="K112" s="1">
        <f t="shared" ca="1" si="35"/>
        <v>0</v>
      </c>
      <c r="L112" s="1">
        <f t="shared" si="33"/>
        <v>0</v>
      </c>
      <c r="M112" s="1">
        <f t="shared" ca="1" si="34"/>
        <v>0</v>
      </c>
      <c r="N112" s="24">
        <f ca="1">IF(L112=0,E112,-SUM((INDIRECT("N" &amp; ROW() - 1):$N$2)))</f>
        <v>0</v>
      </c>
    </row>
    <row r="113" spans="2:14" ht="14.55" customHeight="1" x14ac:dyDescent="0.3">
      <c r="B113" s="21" t="str">
        <f>IF(D113="","",VLOOKUP(D113,'SKU Адыгейский'!$A$1:$B$150,2,0))</f>
        <v/>
      </c>
      <c r="C113" s="21" t="str">
        <f>IF(D113="","",VLOOKUP(D113, 'SKU Адыгейский'!$A$1:$C$150,3,0))</f>
        <v/>
      </c>
      <c r="F113" s="17" t="str">
        <f t="shared" ca="1" si="29"/>
        <v/>
      </c>
      <c r="G113" s="23" t="str">
        <f t="shared" ca="1" si="30"/>
        <v/>
      </c>
      <c r="H113" s="23" t="str">
        <f t="shared" si="31"/>
        <v/>
      </c>
      <c r="J113" s="11">
        <f t="shared" ca="1" si="32"/>
        <v>0</v>
      </c>
      <c r="K113" s="1">
        <f t="shared" ca="1" si="35"/>
        <v>0</v>
      </c>
      <c r="L113" s="1">
        <f t="shared" si="33"/>
        <v>0</v>
      </c>
      <c r="M113" s="1">
        <f t="shared" ca="1" si="34"/>
        <v>0</v>
      </c>
      <c r="N113" s="24">
        <f ca="1">IF(L113=0,E113,-SUM((INDIRECT("N" &amp; ROW() - 1):$N$2)))</f>
        <v>0</v>
      </c>
    </row>
    <row r="114" spans="2:14" ht="14.55" customHeight="1" x14ac:dyDescent="0.3">
      <c r="B114" s="21" t="str">
        <f>IF(D114="","",VLOOKUP(D114,'SKU Адыгейский'!$A$1:$B$150,2,0))</f>
        <v/>
      </c>
      <c r="C114" s="21" t="str">
        <f>IF(D114="","",VLOOKUP(D114, 'SKU Адыгейский'!$A$1:$C$150,3,0))</f>
        <v/>
      </c>
      <c r="F114" s="17" t="str">
        <f t="shared" ca="1" si="29"/>
        <v/>
      </c>
      <c r="G114" s="23" t="str">
        <f t="shared" ca="1" si="30"/>
        <v/>
      </c>
      <c r="H114" s="23" t="str">
        <f t="shared" si="31"/>
        <v/>
      </c>
      <c r="J114" s="11">
        <f t="shared" ca="1" si="32"/>
        <v>0</v>
      </c>
      <c r="K114" s="1">
        <f t="shared" ca="1" si="35"/>
        <v>0</v>
      </c>
      <c r="L114" s="1">
        <f t="shared" si="33"/>
        <v>0</v>
      </c>
      <c r="M114" s="1">
        <f t="shared" ca="1" si="34"/>
        <v>0</v>
      </c>
      <c r="N114" s="24">
        <f ca="1">IF(L114=0,E114,-SUM((INDIRECT("N" &amp; ROW() - 1):$N$2)))</f>
        <v>0</v>
      </c>
    </row>
    <row r="115" spans="2:14" ht="14.55" customHeight="1" x14ac:dyDescent="0.3">
      <c r="B115" s="21" t="str">
        <f>IF(D115="","",VLOOKUP(D115,'SKU Адыгейский'!$A$1:$B$150,2,0))</f>
        <v/>
      </c>
      <c r="C115" s="21" t="str">
        <f>IF(D115="","",VLOOKUP(D115, 'SKU Адыгейский'!$A$1:$C$150,3,0))</f>
        <v/>
      </c>
      <c r="F115" s="17" t="str">
        <f t="shared" ca="1" si="29"/>
        <v/>
      </c>
      <c r="G115" s="23" t="str">
        <f t="shared" ca="1" si="30"/>
        <v/>
      </c>
      <c r="H115" s="23" t="str">
        <f t="shared" si="31"/>
        <v/>
      </c>
      <c r="J115" s="11">
        <f t="shared" ca="1" si="32"/>
        <v>0</v>
      </c>
      <c r="K115" s="1">
        <f t="shared" ca="1" si="35"/>
        <v>0</v>
      </c>
      <c r="L115" s="1">
        <f t="shared" si="33"/>
        <v>0</v>
      </c>
      <c r="M115" s="1">
        <f t="shared" ca="1" si="34"/>
        <v>0</v>
      </c>
      <c r="N115" s="24">
        <f ca="1">IF(L115=0,E115,-SUM((INDIRECT("N" &amp; ROW() - 1):$N$2)))</f>
        <v>0</v>
      </c>
    </row>
    <row r="116" spans="2:14" ht="14.55" customHeight="1" x14ac:dyDescent="0.3">
      <c r="B116" s="21" t="str">
        <f>IF(D116="","",VLOOKUP(D116,'SKU Адыгейский'!$A$1:$B$150,2,0))</f>
        <v/>
      </c>
      <c r="C116" s="21" t="str">
        <f>IF(D116="","",VLOOKUP(D116, 'SKU Адыгейский'!$A$1:$C$150,3,0))</f>
        <v/>
      </c>
      <c r="F116" s="17" t="str">
        <f t="shared" ca="1" si="29"/>
        <v/>
      </c>
      <c r="G116" s="23" t="str">
        <f t="shared" ca="1" si="30"/>
        <v/>
      </c>
      <c r="H116" s="23" t="str">
        <f t="shared" si="31"/>
        <v/>
      </c>
      <c r="J116" s="11">
        <f t="shared" ca="1" si="32"/>
        <v>0</v>
      </c>
      <c r="K116" s="1">
        <f t="shared" ca="1" si="35"/>
        <v>0</v>
      </c>
      <c r="L116" s="1">
        <f t="shared" si="33"/>
        <v>0</v>
      </c>
      <c r="M116" s="1">
        <f t="shared" ca="1" si="34"/>
        <v>0</v>
      </c>
      <c r="N116" s="24">
        <f ca="1">IF(L116=0,E116,-SUM((INDIRECT("N" &amp; ROW() - 1):$N$2)))</f>
        <v>0</v>
      </c>
    </row>
    <row r="117" spans="2:14" ht="14.55" customHeight="1" x14ac:dyDescent="0.3">
      <c r="B117" s="21" t="str">
        <f>IF(D117="","",VLOOKUP(D117,'SKU Адыгейский'!$A$1:$B$150,2,0))</f>
        <v/>
      </c>
      <c r="C117" s="21" t="str">
        <f>IF(D117="","",VLOOKUP(D117, 'SKU Адыгейский'!$A$1:$C$150,3,0))</f>
        <v/>
      </c>
      <c r="F117" s="17" t="str">
        <f t="shared" ca="1" si="29"/>
        <v/>
      </c>
      <c r="G117" s="23" t="str">
        <f t="shared" ca="1" si="30"/>
        <v/>
      </c>
      <c r="H117" s="23" t="str">
        <f t="shared" si="31"/>
        <v/>
      </c>
      <c r="J117" s="11">
        <f t="shared" ca="1" si="32"/>
        <v>0</v>
      </c>
      <c r="K117" s="1">
        <f t="shared" ca="1" si="35"/>
        <v>0</v>
      </c>
      <c r="L117" s="1">
        <f t="shared" si="33"/>
        <v>0</v>
      </c>
      <c r="M117" s="1">
        <f t="shared" ca="1" si="34"/>
        <v>0</v>
      </c>
      <c r="N117" s="24">
        <f ca="1">IF(L117=0,E117,-SUM((INDIRECT("N" &amp; ROW() - 1):$N$2)))</f>
        <v>0</v>
      </c>
    </row>
    <row r="118" spans="2:14" ht="14.55" customHeight="1" x14ac:dyDescent="0.3">
      <c r="B118" s="21" t="str">
        <f>IF(D118="","",VLOOKUP(D118,'SKU Адыгейский'!$A$1:$B$150,2,0))</f>
        <v/>
      </c>
      <c r="C118" s="21" t="str">
        <f>IF(D118="","",VLOOKUP(D118, 'SKU Адыгейский'!$A$1:$C$150,3,0))</f>
        <v/>
      </c>
      <c r="F118" s="17" t="str">
        <f t="shared" ca="1" si="29"/>
        <v/>
      </c>
      <c r="G118" s="23" t="str">
        <f t="shared" ca="1" si="30"/>
        <v/>
      </c>
      <c r="H118" s="23" t="str">
        <f t="shared" si="31"/>
        <v/>
      </c>
      <c r="J118" s="11">
        <f t="shared" ca="1" si="32"/>
        <v>0</v>
      </c>
      <c r="K118" s="1">
        <f t="shared" ca="1" si="35"/>
        <v>0</v>
      </c>
      <c r="L118" s="1">
        <f t="shared" si="33"/>
        <v>0</v>
      </c>
      <c r="M118" s="1">
        <f t="shared" ca="1" si="34"/>
        <v>0</v>
      </c>
      <c r="N118" s="24">
        <f ca="1">IF(L118=0,E118,-SUM((INDIRECT("N" &amp; ROW() - 1):$N$2)))</f>
        <v>0</v>
      </c>
    </row>
    <row r="119" spans="2:14" ht="14.55" customHeight="1" x14ac:dyDescent="0.3">
      <c r="B119" s="21" t="str">
        <f>IF(D119="","",VLOOKUP(D119,'SKU Адыгейский'!$A$1:$B$150,2,0))</f>
        <v/>
      </c>
      <c r="C119" s="21" t="str">
        <f>IF(D119="","",VLOOKUP(D119, 'SKU Адыгейский'!$A$1:$C$150,3,0))</f>
        <v/>
      </c>
      <c r="F119" s="17" t="str">
        <f t="shared" ca="1" si="29"/>
        <v/>
      </c>
      <c r="G119" s="23" t="str">
        <f t="shared" ca="1" si="30"/>
        <v/>
      </c>
      <c r="H119" s="23" t="str">
        <f t="shared" si="31"/>
        <v/>
      </c>
      <c r="J119" s="11">
        <f t="shared" ca="1" si="32"/>
        <v>0</v>
      </c>
      <c r="K119" s="1">
        <f t="shared" ca="1" si="35"/>
        <v>0</v>
      </c>
      <c r="L119" s="1">
        <f t="shared" si="33"/>
        <v>0</v>
      </c>
      <c r="M119" s="1">
        <f t="shared" ca="1" si="34"/>
        <v>0</v>
      </c>
      <c r="N119" s="24">
        <f ca="1">IF(L119=0,E119,-SUM((INDIRECT("N" &amp; ROW() - 1):$N$2)))</f>
        <v>0</v>
      </c>
    </row>
    <row r="120" spans="2:14" ht="14.55" customHeight="1" x14ac:dyDescent="0.3">
      <c r="B120" s="21" t="str">
        <f>IF(D120="","",VLOOKUP(D120,'SKU Адыгейский'!$A$1:$B$150,2,0))</f>
        <v/>
      </c>
      <c r="C120" s="21" t="str">
        <f>IF(D120="","",VLOOKUP(D120, 'SKU Адыгейский'!$A$1:$C$150,3,0))</f>
        <v/>
      </c>
      <c r="F120" s="17" t="str">
        <f t="shared" ca="1" si="29"/>
        <v/>
      </c>
      <c r="G120" s="23" t="str">
        <f t="shared" ca="1" si="30"/>
        <v/>
      </c>
      <c r="H120" s="23" t="str">
        <f t="shared" si="31"/>
        <v/>
      </c>
      <c r="J120" s="11">
        <f t="shared" ca="1" si="32"/>
        <v>0</v>
      </c>
      <c r="K120" s="1">
        <f t="shared" ca="1" si="35"/>
        <v>0</v>
      </c>
      <c r="L120" s="1">
        <f t="shared" si="33"/>
        <v>0</v>
      </c>
      <c r="M120" s="1">
        <f t="shared" ca="1" si="34"/>
        <v>0</v>
      </c>
      <c r="N120" s="24">
        <f ca="1">IF(L120=0,E120,-SUM((INDIRECT("N" &amp; ROW() - 1):$N$2)))</f>
        <v>0</v>
      </c>
    </row>
    <row r="121" spans="2:14" ht="14.55" customHeight="1" x14ac:dyDescent="0.3">
      <c r="B121" s="21" t="str">
        <f>IF(D121="","",VLOOKUP(D121,'SKU Адыгейский'!$A$1:$B$150,2,0))</f>
        <v/>
      </c>
      <c r="C121" s="21" t="str">
        <f>IF(D121="","",VLOOKUP(D121, 'SKU Адыгейский'!$A$1:$C$150,3,0))</f>
        <v/>
      </c>
      <c r="F121" s="17" t="str">
        <f t="shared" ca="1" si="29"/>
        <v/>
      </c>
      <c r="G121" s="23" t="str">
        <f t="shared" ca="1" si="30"/>
        <v/>
      </c>
      <c r="H121" s="23" t="str">
        <f t="shared" si="31"/>
        <v/>
      </c>
      <c r="J121" s="11">
        <f t="shared" ca="1" si="32"/>
        <v>0</v>
      </c>
      <c r="K121" s="1">
        <f t="shared" ca="1" si="35"/>
        <v>0</v>
      </c>
      <c r="L121" s="1">
        <f t="shared" si="33"/>
        <v>0</v>
      </c>
      <c r="M121" s="1">
        <f t="shared" ca="1" si="34"/>
        <v>0</v>
      </c>
      <c r="N121" s="24">
        <f ca="1">IF(L121=0,E121,-SUM((INDIRECT("N" &amp; ROW() - 1):$N$2)))</f>
        <v>0</v>
      </c>
    </row>
    <row r="122" spans="2:14" ht="14.55" customHeight="1" x14ac:dyDescent="0.3">
      <c r="B122" s="21" t="str">
        <f>IF(D122="","",VLOOKUP(D122,'SKU Адыгейский'!$A$1:$B$150,2,0))</f>
        <v/>
      </c>
      <c r="C122" s="21" t="str">
        <f>IF(D122="","",VLOOKUP(D122, 'SKU Адыгейский'!$A$1:$C$150,3,0))</f>
        <v/>
      </c>
      <c r="F122" s="17" t="str">
        <f t="shared" ca="1" si="29"/>
        <v/>
      </c>
      <c r="G122" s="23" t="str">
        <f t="shared" ca="1" si="30"/>
        <v/>
      </c>
      <c r="H122" s="23" t="str">
        <f t="shared" si="31"/>
        <v/>
      </c>
      <c r="J122" s="11">
        <f t="shared" ca="1" si="32"/>
        <v>0</v>
      </c>
      <c r="K122" s="1">
        <f t="shared" ca="1" si="35"/>
        <v>0</v>
      </c>
      <c r="L122" s="1">
        <f t="shared" si="33"/>
        <v>0</v>
      </c>
      <c r="M122" s="1">
        <f t="shared" ca="1" si="34"/>
        <v>0</v>
      </c>
      <c r="N122" s="24">
        <f ca="1">IF(L122=0,E122,-SUM((INDIRECT("N" &amp; ROW() - 1):$N$2)))</f>
        <v>0</v>
      </c>
    </row>
    <row r="123" spans="2:14" ht="14.55" customHeight="1" x14ac:dyDescent="0.3">
      <c r="B123" s="21" t="str">
        <f>IF(D123="","",VLOOKUP(D123,'SKU Адыгейский'!$A$1:$B$150,2,0))</f>
        <v/>
      </c>
      <c r="C123" s="21" t="str">
        <f>IF(D123="","",VLOOKUP(D123, 'SKU Адыгейский'!$A$1:$C$150,3,0))</f>
        <v/>
      </c>
      <c r="F123" s="17" t="str">
        <f t="shared" ca="1" si="29"/>
        <v/>
      </c>
      <c r="G123" s="23" t="str">
        <f t="shared" ca="1" si="30"/>
        <v/>
      </c>
      <c r="H123" s="23" t="str">
        <f t="shared" si="31"/>
        <v/>
      </c>
      <c r="J123" s="11">
        <f t="shared" ca="1" si="32"/>
        <v>0</v>
      </c>
      <c r="K123" s="1">
        <f t="shared" ca="1" si="35"/>
        <v>0</v>
      </c>
      <c r="L123" s="1">
        <f t="shared" si="33"/>
        <v>0</v>
      </c>
      <c r="M123" s="1">
        <f t="shared" ca="1" si="34"/>
        <v>0</v>
      </c>
      <c r="N123" s="24">
        <f ca="1">IF(L123=0,E123,-SUM((INDIRECT("N" &amp; ROW() - 1):$N$2)))</f>
        <v>0</v>
      </c>
    </row>
    <row r="124" spans="2:14" ht="14.55" customHeight="1" x14ac:dyDescent="0.3">
      <c r="B124" s="21" t="str">
        <f>IF(D124="","",VLOOKUP(D124,'SKU Адыгейский'!$A$1:$B$150,2,0))</f>
        <v/>
      </c>
      <c r="C124" s="21" t="str">
        <f>IF(D124="","",VLOOKUP(D124, 'SKU Адыгейский'!$A$1:$C$150,3,0))</f>
        <v/>
      </c>
      <c r="F124" s="17" t="str">
        <f t="shared" ca="1" si="29"/>
        <v/>
      </c>
      <c r="G124" s="23" t="str">
        <f t="shared" ca="1" si="30"/>
        <v/>
      </c>
      <c r="H124" s="23" t="str">
        <f t="shared" si="31"/>
        <v/>
      </c>
      <c r="J124" s="11">
        <f t="shared" ca="1" si="32"/>
        <v>0</v>
      </c>
      <c r="K124" s="1">
        <f t="shared" ca="1" si="35"/>
        <v>0</v>
      </c>
      <c r="L124" s="1">
        <f t="shared" si="33"/>
        <v>0</v>
      </c>
      <c r="M124" s="1">
        <f t="shared" ca="1" si="34"/>
        <v>0</v>
      </c>
      <c r="N124" s="24">
        <f ca="1">IF(L124=0,E124,-SUM((INDIRECT("N" &amp; ROW() - 1):$N$2)))</f>
        <v>0</v>
      </c>
    </row>
    <row r="125" spans="2:14" ht="14.55" customHeight="1" x14ac:dyDescent="0.3">
      <c r="B125" s="21" t="str">
        <f>IF(D125="","",VLOOKUP(D125,'SKU Адыгейский'!$A$1:$B$150,2,0))</f>
        <v/>
      </c>
      <c r="C125" s="21" t="str">
        <f>IF(D125="","",VLOOKUP(D125, 'SKU Адыгейский'!$A$1:$C$150,3,0))</f>
        <v/>
      </c>
      <c r="F125" s="17" t="str">
        <f t="shared" ca="1" si="29"/>
        <v/>
      </c>
      <c r="G125" s="23" t="str">
        <f t="shared" ca="1" si="30"/>
        <v/>
      </c>
      <c r="H125" s="23" t="str">
        <f t="shared" si="31"/>
        <v/>
      </c>
      <c r="J125" s="11">
        <f t="shared" ca="1" si="32"/>
        <v>0</v>
      </c>
      <c r="K125" s="1">
        <f t="shared" ca="1" si="35"/>
        <v>0</v>
      </c>
      <c r="L125" s="1">
        <f t="shared" si="33"/>
        <v>0</v>
      </c>
      <c r="M125" s="1">
        <f t="shared" ca="1" si="34"/>
        <v>0</v>
      </c>
      <c r="N125" s="24">
        <f ca="1">IF(L125=0,E125,-SUM((INDIRECT("N" &amp; ROW() - 1):$N$2)))</f>
        <v>0</v>
      </c>
    </row>
    <row r="126" spans="2:14" ht="14.55" customHeight="1" x14ac:dyDescent="0.3">
      <c r="B126" s="21" t="str">
        <f>IF(D126="","",VLOOKUP(D126,'SKU Адыгейский'!$A$1:$B$150,2,0))</f>
        <v/>
      </c>
      <c r="C126" s="21" t="str">
        <f>IF(D126="","",VLOOKUP(D126, 'SKU Адыгейский'!$A$1:$C$150,3,0))</f>
        <v/>
      </c>
      <c r="F126" s="17" t="str">
        <f t="shared" ca="1" si="29"/>
        <v/>
      </c>
    </row>
    <row r="127" spans="2:14" ht="14.55" customHeight="1" x14ac:dyDescent="0.3">
      <c r="B127" s="21" t="str">
        <f>IF(D127="","",VLOOKUP(D127,'SKU Адыгейский'!$A$1:$B$150,2,0))</f>
        <v/>
      </c>
      <c r="C127" s="21" t="str">
        <f>IF(D127="","",VLOOKUP(D127, 'SKU Адыгейский'!$A$1:$C$150,3,0))</f>
        <v/>
      </c>
      <c r="F127" s="17" t="str">
        <f t="shared" ca="1" si="29"/>
        <v/>
      </c>
    </row>
    <row r="128" spans="2:14" ht="14.55" customHeight="1" x14ac:dyDescent="0.3">
      <c r="B128" s="21" t="str">
        <f>IF(D128="","",VLOOKUP(D128,'SKU Адыгейский'!$A$1:$B$150,2,0))</f>
        <v/>
      </c>
      <c r="C128" s="21" t="str">
        <f>IF(D128="","",VLOOKUP(D128, 'SKU Адыгейский'!$A$1:$C$150,3,0))</f>
        <v/>
      </c>
      <c r="F128" s="17" t="str">
        <f t="shared" ca="1" si="29"/>
        <v/>
      </c>
    </row>
    <row r="129" spans="2:6" ht="14.55" customHeight="1" x14ac:dyDescent="0.3">
      <c r="B129" s="21" t="str">
        <f>IF(D129="","",VLOOKUP(D129,'SKU Адыгейский'!$A$1:$B$150,2,0))</f>
        <v/>
      </c>
      <c r="C129" s="21" t="str">
        <f>IF(D129="","",VLOOKUP(D129, 'SKU Адыгейский'!$A$1:$C$150,3,0))</f>
        <v/>
      </c>
      <c r="F129" s="17" t="str">
        <f t="shared" ca="1" si="29"/>
        <v/>
      </c>
    </row>
    <row r="130" spans="2:6" ht="14.55" customHeight="1" x14ac:dyDescent="0.3">
      <c r="B130" s="21" t="str">
        <f>IF(D130="","",VLOOKUP(D130,'SKU Адыгейский'!$A$1:$B$150,2,0))</f>
        <v/>
      </c>
      <c r="C130" s="21" t="str">
        <f>IF(D130="","",VLOOKUP(D130, 'SKU Адыгейский'!$A$1:$C$150,3,0))</f>
        <v/>
      </c>
      <c r="F130" s="17" t="str">
        <f t="shared" ca="1" si="29"/>
        <v/>
      </c>
    </row>
    <row r="131" spans="2:6" ht="14.55" customHeight="1" x14ac:dyDescent="0.3">
      <c r="B131" s="21" t="str">
        <f>IF(D131="","",VLOOKUP(D131,'SKU Адыгейский'!$A$1:$B$150,2,0))</f>
        <v/>
      </c>
      <c r="C131" s="21" t="str">
        <f>IF(D131="","",VLOOKUP(D131, 'SKU Адыгейский'!$A$1:$C$150,3,0))</f>
        <v/>
      </c>
      <c r="F131" s="17" t="str">
        <f t="shared" ca="1" si="29"/>
        <v/>
      </c>
    </row>
    <row r="132" spans="2:6" ht="14.55" customHeight="1" x14ac:dyDescent="0.3">
      <c r="B132" s="21" t="str">
        <f>IF(D132="","",VLOOKUP(D132,'SKU Адыгейский'!$A$1:$B$150,2,0))</f>
        <v/>
      </c>
      <c r="C132" s="21" t="str">
        <f>IF(D132="","",VLOOKUP(D132, 'SKU Адыгейский'!$A$1:$C$150,3,0))</f>
        <v/>
      </c>
      <c r="F132" s="17" t="str">
        <f t="shared" ca="1" si="29"/>
        <v/>
      </c>
    </row>
    <row r="133" spans="2:6" ht="14.55" customHeight="1" x14ac:dyDescent="0.3">
      <c r="B133" s="21" t="str">
        <f>IF(D133="","",VLOOKUP(D133,'SKU Адыгейский'!$A$1:$B$150,2,0))</f>
        <v/>
      </c>
      <c r="C133" s="21" t="str">
        <f>IF(D133="","",VLOOKUP(D133, 'SKU Адыгейский'!$A$1:$C$150,3,0))</f>
        <v/>
      </c>
      <c r="F133" s="23" t="str">
        <f t="shared" ref="F133:F164" ca="1" si="36">IF(G133="", IF(I133="","",(INDIRECT("M" &amp; ROW() - 1) - M133)),IF(I133="", "", INDIRECT("M" &amp; ROW() - 1) - M133))</f>
        <v/>
      </c>
    </row>
    <row r="134" spans="2:6" ht="14.55" customHeight="1" x14ac:dyDescent="0.3">
      <c r="B134" s="21" t="str">
        <f>IF(D134="","",VLOOKUP(D134,'SKU Адыгейский'!$A$1:$B$150,2,0))</f>
        <v/>
      </c>
      <c r="C134" s="21" t="str">
        <f>IF(D134="","",VLOOKUP(D134, 'SKU Адыгейский'!$A$1:$C$150,3,0))</f>
        <v/>
      </c>
      <c r="F134" s="23" t="str">
        <f t="shared" ca="1" si="36"/>
        <v/>
      </c>
    </row>
    <row r="135" spans="2:6" ht="14.55" customHeight="1" x14ac:dyDescent="0.3">
      <c r="B135" s="21" t="str">
        <f>IF(D135="","",VLOOKUP(D135,'SKU Адыгейский'!$A$1:$B$150,2,0))</f>
        <v/>
      </c>
      <c r="C135" s="21" t="str">
        <f>IF(D135="","",VLOOKUP(D135, 'SKU Адыгейский'!$A$1:$C$150,3,0))</f>
        <v/>
      </c>
      <c r="F135" s="23" t="str">
        <f t="shared" ca="1" si="36"/>
        <v/>
      </c>
    </row>
    <row r="136" spans="2:6" ht="14.55" customHeight="1" x14ac:dyDescent="0.3">
      <c r="B136" s="21" t="str">
        <f>IF(D136="","",VLOOKUP(D136,'SKU Адыгейский'!$A$1:$B$150,2,0))</f>
        <v/>
      </c>
      <c r="C136" s="21" t="str">
        <f>IF(D136="","",VLOOKUP(D136, 'SKU Адыгейский'!$A$1:$C$150,3,0))</f>
        <v/>
      </c>
      <c r="F136" s="23" t="str">
        <f t="shared" ca="1" si="36"/>
        <v/>
      </c>
    </row>
    <row r="137" spans="2:6" ht="14.55" customHeight="1" x14ac:dyDescent="0.3">
      <c r="B137" s="21" t="str">
        <f>IF(D137="","",VLOOKUP(D137,'SKU Адыгейский'!$A$1:$B$150,2,0))</f>
        <v/>
      </c>
      <c r="C137" s="21" t="str">
        <f>IF(D137="","",VLOOKUP(D137, 'SKU Адыгейский'!$A$1:$C$150,3,0))</f>
        <v/>
      </c>
      <c r="F137" s="23" t="str">
        <f t="shared" ca="1" si="36"/>
        <v/>
      </c>
    </row>
    <row r="138" spans="2:6" ht="14.55" customHeight="1" x14ac:dyDescent="0.3">
      <c r="B138" s="21" t="str">
        <f>IF(D138="","",VLOOKUP(D138,'SKU Адыгейский'!$A$1:$B$150,2,0))</f>
        <v/>
      </c>
      <c r="C138" s="21" t="str">
        <f>IF(D138="","",VLOOKUP(D138, 'SKU Адыгейский'!$A$1:$C$150,3,0))</f>
        <v/>
      </c>
      <c r="F138" s="23" t="str">
        <f t="shared" ca="1" si="36"/>
        <v/>
      </c>
    </row>
    <row r="139" spans="2:6" ht="14.55" customHeight="1" x14ac:dyDescent="0.3">
      <c r="B139" s="21" t="str">
        <f>IF(D139="","",VLOOKUP(D139,'SKU Адыгейский'!$A$1:$B$150,2,0))</f>
        <v/>
      </c>
      <c r="C139" s="21" t="str">
        <f>IF(D139="","",VLOOKUP(D139, 'SKU Адыгейский'!$A$1:$C$150,3,0))</f>
        <v/>
      </c>
      <c r="F139" s="23" t="str">
        <f t="shared" ca="1" si="36"/>
        <v/>
      </c>
    </row>
    <row r="140" spans="2:6" ht="14.55" customHeight="1" x14ac:dyDescent="0.3">
      <c r="B140" s="21" t="str">
        <f>IF(D140="","",VLOOKUP(D140,'SKU Адыгейский'!$A$1:$B$150,2,0))</f>
        <v/>
      </c>
      <c r="C140" s="21" t="str">
        <f>IF(D140="","",VLOOKUP(D140, 'SKU Адыгейский'!$A$1:$C$150,3,0))</f>
        <v/>
      </c>
      <c r="F140" s="23" t="str">
        <f t="shared" ca="1" si="36"/>
        <v/>
      </c>
    </row>
    <row r="141" spans="2:6" ht="14.55" customHeight="1" x14ac:dyDescent="0.3">
      <c r="B141" s="21" t="str">
        <f>IF(D141="","",VLOOKUP(D141,'SKU Адыгейский'!$A$1:$B$150,2,0))</f>
        <v/>
      </c>
      <c r="C141" s="21" t="str">
        <f>IF(D141="","",VLOOKUP(D141, 'SKU Адыгейский'!$A$1:$C$150,3,0))</f>
        <v/>
      </c>
      <c r="F141" s="23" t="str">
        <f t="shared" ca="1" si="36"/>
        <v/>
      </c>
    </row>
    <row r="142" spans="2:6" ht="14.55" customHeight="1" x14ac:dyDescent="0.3">
      <c r="B142" s="21" t="str">
        <f>IF(D142="","",VLOOKUP(D142,'SKU Адыгейский'!$A$1:$B$150,2,0))</f>
        <v/>
      </c>
      <c r="C142" s="21" t="str">
        <f>IF(D142="","",VLOOKUP(D142, 'SKU Адыгейский'!$A$1:$C$150,3,0))</f>
        <v/>
      </c>
      <c r="F142" s="23" t="str">
        <f t="shared" ca="1" si="36"/>
        <v/>
      </c>
    </row>
    <row r="143" spans="2:6" ht="14.55" customHeight="1" x14ac:dyDescent="0.3">
      <c r="B143" s="21" t="str">
        <f>IF(D143="","",VLOOKUP(D143,'SKU Адыгейский'!$A$1:$B$150,2,0))</f>
        <v/>
      </c>
      <c r="C143" s="21" t="str">
        <f>IF(D143="","",VLOOKUP(D143, 'SKU Адыгейский'!$A$1:$C$150,3,0))</f>
        <v/>
      </c>
      <c r="F143" s="23" t="str">
        <f t="shared" ca="1" si="36"/>
        <v/>
      </c>
    </row>
    <row r="144" spans="2:6" ht="14.55" customHeight="1" x14ac:dyDescent="0.3">
      <c r="B144" s="21" t="str">
        <f>IF(D144="","",VLOOKUP(D144,'SKU Адыгейский'!$A$1:$B$150,2,0))</f>
        <v/>
      </c>
      <c r="C144" s="21" t="str">
        <f>IF(D144="","",VLOOKUP(D144, 'SKU Адыгейский'!$A$1:$C$150,3,0))</f>
        <v/>
      </c>
      <c r="F144" s="23" t="str">
        <f t="shared" ca="1" si="36"/>
        <v/>
      </c>
    </row>
    <row r="145" spans="2:6" ht="14.55" customHeight="1" x14ac:dyDescent="0.3">
      <c r="B145" s="21" t="str">
        <f>IF(D145="","",VLOOKUP(D145,'SKU Адыгейский'!$A$1:$B$150,2,0))</f>
        <v/>
      </c>
      <c r="C145" s="21" t="str">
        <f>IF(D145="","",VLOOKUP(D145, 'SKU Адыгейский'!$A$1:$C$150,3,0))</f>
        <v/>
      </c>
      <c r="F145" s="23" t="str">
        <f t="shared" ca="1" si="36"/>
        <v/>
      </c>
    </row>
    <row r="146" spans="2:6" ht="14.55" customHeight="1" x14ac:dyDescent="0.3">
      <c r="B146" s="21" t="str">
        <f>IF(D146="","",VLOOKUP(D146,'SKU Адыгейский'!$A$1:$B$150,2,0))</f>
        <v/>
      </c>
      <c r="C146" s="21" t="str">
        <f>IF(D146="","",VLOOKUP(D146, 'SKU Адыгейский'!$A$1:$C$150,3,0))</f>
        <v/>
      </c>
      <c r="F146" s="23" t="str">
        <f t="shared" ca="1" si="36"/>
        <v/>
      </c>
    </row>
    <row r="147" spans="2:6" ht="14.55" customHeight="1" x14ac:dyDescent="0.3">
      <c r="B147" s="21" t="str">
        <f>IF(D147="","",VLOOKUP(D147,'SKU Адыгейский'!$A$1:$B$150,2,0))</f>
        <v/>
      </c>
      <c r="C147" s="21" t="str">
        <f>IF(D147="","",VLOOKUP(D147, 'SKU Адыгейский'!$A$1:$C$150,3,0))</f>
        <v/>
      </c>
      <c r="F147" s="23" t="str">
        <f t="shared" ca="1" si="36"/>
        <v/>
      </c>
    </row>
    <row r="148" spans="2:6" ht="14.55" customHeight="1" x14ac:dyDescent="0.3">
      <c r="B148" s="21" t="str">
        <f>IF(D148="","",VLOOKUP(D148,'SKU Адыгейский'!$A$1:$B$150,2,0))</f>
        <v/>
      </c>
      <c r="C148" s="21" t="str">
        <f>IF(D148="","",VLOOKUP(D148, 'SKU Адыгейский'!$A$1:$C$150,3,0))</f>
        <v/>
      </c>
      <c r="F148" s="23" t="str">
        <f t="shared" ca="1" si="36"/>
        <v/>
      </c>
    </row>
    <row r="149" spans="2:6" ht="14.55" customHeight="1" x14ac:dyDescent="0.3">
      <c r="B149" s="21" t="str">
        <f>IF(D149="","",VLOOKUP(D149,'SKU Адыгейский'!$A$1:$B$150,2,0))</f>
        <v/>
      </c>
      <c r="C149" s="21" t="str">
        <f>IF(D149="","",VLOOKUP(D149, 'SKU Адыгейский'!$A$1:$C$150,3,0))</f>
        <v/>
      </c>
      <c r="F149" s="23" t="str">
        <f t="shared" ca="1" si="36"/>
        <v/>
      </c>
    </row>
    <row r="150" spans="2:6" ht="14.55" customHeight="1" x14ac:dyDescent="0.3">
      <c r="B150" s="21" t="str">
        <f>IF(D150="","",VLOOKUP(D150,'SKU Адыгейский'!$A$1:$B$150,2,0))</f>
        <v/>
      </c>
      <c r="C150" s="21" t="str">
        <f>IF(D150="","",VLOOKUP(D150, 'SKU Адыгейский'!$A$1:$C$150,3,0))</f>
        <v/>
      </c>
      <c r="F150" s="23" t="str">
        <f t="shared" ca="1" si="36"/>
        <v/>
      </c>
    </row>
    <row r="151" spans="2:6" ht="14.55" customHeight="1" x14ac:dyDescent="0.3">
      <c r="B151" s="21" t="str">
        <f>IF(D151="","",VLOOKUP(D151,'SKU Адыгейский'!$A$1:$B$150,2,0))</f>
        <v/>
      </c>
      <c r="C151" s="21" t="str">
        <f>IF(D151="","",VLOOKUP(D151, 'SKU Адыгейский'!$A$1:$C$150,3,0))</f>
        <v/>
      </c>
      <c r="F151" s="23" t="str">
        <f t="shared" ca="1" si="36"/>
        <v/>
      </c>
    </row>
    <row r="152" spans="2:6" ht="14.55" customHeight="1" x14ac:dyDescent="0.3">
      <c r="B152" s="21" t="str">
        <f>IF(D152="","",VLOOKUP(D152,'SKU Адыгейский'!$A$1:$B$150,2,0))</f>
        <v/>
      </c>
      <c r="C152" s="21" t="str">
        <f>IF(D152="","",VLOOKUP(D152, 'SKU Адыгейский'!$A$1:$C$150,3,0))</f>
        <v/>
      </c>
      <c r="F152" s="23" t="str">
        <f t="shared" ca="1" si="36"/>
        <v/>
      </c>
    </row>
    <row r="153" spans="2:6" ht="14.55" customHeight="1" x14ac:dyDescent="0.3">
      <c r="B153" s="21" t="str">
        <f>IF(D153="","",VLOOKUP(D153,'SKU Адыгейский'!$A$1:$B$150,2,0))</f>
        <v/>
      </c>
      <c r="C153" s="21" t="str">
        <f>IF(D153="","",VLOOKUP(D153, 'SKU Адыгейский'!$A$1:$C$150,3,0))</f>
        <v/>
      </c>
      <c r="F153" s="23" t="str">
        <f t="shared" ca="1" si="36"/>
        <v/>
      </c>
    </row>
    <row r="154" spans="2:6" ht="14.55" customHeight="1" x14ac:dyDescent="0.3">
      <c r="B154" s="21" t="str">
        <f>IF(D154="","",VLOOKUP(D154,'SKU Адыгейский'!$A$1:$B$150,2,0))</f>
        <v/>
      </c>
      <c r="C154" s="21" t="str">
        <f>IF(D154="","",VLOOKUP(D154, 'SKU Адыгейский'!$A$1:$C$150,3,0))</f>
        <v/>
      </c>
      <c r="F154" s="23" t="str">
        <f t="shared" ca="1" si="36"/>
        <v/>
      </c>
    </row>
    <row r="155" spans="2:6" ht="14.55" customHeight="1" x14ac:dyDescent="0.3">
      <c r="B155" s="21" t="str">
        <f>IF(D155="","",VLOOKUP(D155,'SKU Адыгейский'!$A$1:$B$150,2,0))</f>
        <v/>
      </c>
      <c r="C155" s="21" t="str">
        <f>IF(D155="","",VLOOKUP(D155, 'SKU Адыгейский'!$A$1:$C$150,3,0))</f>
        <v/>
      </c>
      <c r="F155" s="23" t="str">
        <f t="shared" ca="1" si="36"/>
        <v/>
      </c>
    </row>
    <row r="156" spans="2:6" ht="14.55" customHeight="1" x14ac:dyDescent="0.3">
      <c r="B156" s="21" t="str">
        <f>IF(D156="","",VLOOKUP(D156,'SKU Адыгейский'!$A$1:$B$150,2,0))</f>
        <v/>
      </c>
      <c r="C156" s="21" t="str">
        <f>IF(D156="","",VLOOKUP(D156, 'SKU Адыгейский'!$A$1:$C$150,3,0))</f>
        <v/>
      </c>
      <c r="F156" s="23" t="str">
        <f t="shared" ca="1" si="36"/>
        <v/>
      </c>
    </row>
    <row r="157" spans="2:6" ht="14.55" customHeight="1" x14ac:dyDescent="0.3">
      <c r="B157" s="21" t="str">
        <f>IF(D157="","",VLOOKUP(D157,'SKU Адыгейский'!$A$1:$B$150,2,0))</f>
        <v/>
      </c>
      <c r="C157" s="21" t="str">
        <f>IF(D157="","",VLOOKUP(D157, 'SKU Адыгейский'!$A$1:$C$150,3,0))</f>
        <v/>
      </c>
      <c r="F157" s="23" t="str">
        <f t="shared" ca="1" si="36"/>
        <v/>
      </c>
    </row>
    <row r="158" spans="2:6" ht="14.55" customHeight="1" x14ac:dyDescent="0.3">
      <c r="B158" s="21" t="str">
        <f>IF(D158="","",VLOOKUP(D158,'SKU Адыгейский'!$A$1:$B$150,2,0))</f>
        <v/>
      </c>
      <c r="C158" s="21" t="str">
        <f>IF(D158="","",VLOOKUP(D158, 'SKU Адыгейский'!$A$1:$C$150,3,0))</f>
        <v/>
      </c>
      <c r="F158" s="23" t="str">
        <f t="shared" ca="1" si="36"/>
        <v/>
      </c>
    </row>
    <row r="159" spans="2:6" ht="14.55" customHeight="1" x14ac:dyDescent="0.3">
      <c r="B159" s="21" t="str">
        <f>IF(D159="","",VLOOKUP(D159,'SKU Адыгейский'!$A$1:$B$150,2,0))</f>
        <v/>
      </c>
      <c r="C159" s="21" t="str">
        <f>IF(D159="","",VLOOKUP(D159, 'SKU Адыгейский'!$A$1:$C$150,3,0))</f>
        <v/>
      </c>
      <c r="F159" s="23" t="str">
        <f t="shared" ca="1" si="36"/>
        <v/>
      </c>
    </row>
    <row r="160" spans="2:6" ht="14.55" customHeight="1" x14ac:dyDescent="0.3">
      <c r="B160" s="21" t="str">
        <f>IF(D160="","",VLOOKUP(D160,'SKU Адыгейский'!$A$1:$B$150,2,0))</f>
        <v/>
      </c>
      <c r="C160" s="21" t="str">
        <f>IF(D160="","",VLOOKUP(D160, 'SKU Адыгейский'!$A$1:$C$150,3,0))</f>
        <v/>
      </c>
      <c r="F160" s="23" t="str">
        <f t="shared" ca="1" si="36"/>
        <v/>
      </c>
    </row>
    <row r="161" spans="2:6" ht="14.55" customHeight="1" x14ac:dyDescent="0.3">
      <c r="B161" s="21" t="str">
        <f>IF(D161="","",VLOOKUP(D161,'SKU Адыгейский'!$A$1:$B$150,2,0))</f>
        <v/>
      </c>
      <c r="C161" s="21" t="str">
        <f>IF(D161="","",VLOOKUP(D161, 'SKU Адыгейский'!$A$1:$C$150,3,0))</f>
        <v/>
      </c>
      <c r="F161" s="23" t="str">
        <f t="shared" ca="1" si="36"/>
        <v/>
      </c>
    </row>
    <row r="162" spans="2:6" ht="14.55" customHeight="1" x14ac:dyDescent="0.3">
      <c r="B162" s="21" t="str">
        <f>IF(D162="","",VLOOKUP(D162,'SKU Адыгейский'!$A$1:$B$150,2,0))</f>
        <v/>
      </c>
      <c r="C162" s="21" t="str">
        <f>IF(D162="","",VLOOKUP(D162, 'SKU Адыгейский'!$A$1:$C$150,3,0))</f>
        <v/>
      </c>
      <c r="F162" s="23" t="str">
        <f t="shared" ca="1" si="36"/>
        <v/>
      </c>
    </row>
    <row r="163" spans="2:6" ht="14.55" customHeight="1" x14ac:dyDescent="0.3">
      <c r="B163" s="21" t="str">
        <f>IF(D163="","",VLOOKUP(D163,'SKU Адыгейский'!$A$1:$B$150,2,0))</f>
        <v/>
      </c>
      <c r="C163" s="21" t="str">
        <f>IF(D163="","",VLOOKUP(D163, 'SKU Адыгейский'!$A$1:$C$150,3,0))</f>
        <v/>
      </c>
      <c r="F163" s="23" t="str">
        <f t="shared" ca="1" si="36"/>
        <v/>
      </c>
    </row>
    <row r="164" spans="2:6" ht="14.55" customHeight="1" x14ac:dyDescent="0.3">
      <c r="B164" s="21" t="str">
        <f>IF(D164="","",VLOOKUP(D164,'SKU Адыгейский'!$A$1:$B$150,2,0))</f>
        <v/>
      </c>
      <c r="C164" s="21" t="str">
        <f>IF(D164="","",VLOOKUP(D164, 'SKU Адыгейский'!$A$1:$C$150,3,0))</f>
        <v/>
      </c>
      <c r="F164" s="23" t="str">
        <f t="shared" ca="1" si="36"/>
        <v/>
      </c>
    </row>
    <row r="165" spans="2:6" ht="14.55" customHeight="1" x14ac:dyDescent="0.3">
      <c r="B165" s="21" t="str">
        <f>IF(D165="","",VLOOKUP(D165,'SKU Адыгейский'!$A$1:$B$150,2,0))</f>
        <v/>
      </c>
      <c r="C165" s="21" t="str">
        <f>IF(D165="","",VLOOKUP(D165, 'SKU Адыгейский'!$A$1:$C$150,3,0))</f>
        <v/>
      </c>
      <c r="F165" s="23" t="str">
        <f t="shared" ref="F165:F196" ca="1" si="37">IF(G165="", IF(I165="","",(INDIRECT("M" &amp; ROW() - 1) - M165)),IF(I165="", "", INDIRECT("M" &amp; ROW() - 1) - M165))</f>
        <v/>
      </c>
    </row>
    <row r="166" spans="2:6" ht="14.55" customHeight="1" x14ac:dyDescent="0.3">
      <c r="B166" s="21" t="str">
        <f>IF(D166="","",VLOOKUP(D166,'SKU Адыгейский'!$A$1:$B$150,2,0))</f>
        <v/>
      </c>
      <c r="C166" s="21" t="str">
        <f>IF(D166="","",VLOOKUP(D166, 'SKU Адыгейский'!$A$1:$C$150,3,0))</f>
        <v/>
      </c>
      <c r="F166" s="23" t="str">
        <f t="shared" ca="1" si="37"/>
        <v/>
      </c>
    </row>
    <row r="167" spans="2:6" ht="14.55" customHeight="1" x14ac:dyDescent="0.3">
      <c r="B167" s="21" t="str">
        <f>IF(D167="","",VLOOKUP(D167,'SKU Адыгейский'!$A$1:$B$150,2,0))</f>
        <v/>
      </c>
      <c r="C167" s="21" t="str">
        <f>IF(D167="","",VLOOKUP(D167, 'SKU Адыгейский'!$A$1:$C$150,3,0))</f>
        <v/>
      </c>
      <c r="F167" s="23" t="str">
        <f t="shared" ca="1" si="37"/>
        <v/>
      </c>
    </row>
    <row r="168" spans="2:6" ht="14.55" customHeight="1" x14ac:dyDescent="0.3">
      <c r="B168" s="21" t="str">
        <f>IF(D168="","",VLOOKUP(D168,'SKU Адыгейский'!$A$1:$B$150,2,0))</f>
        <v/>
      </c>
      <c r="C168" s="21" t="str">
        <f>IF(D168="","",VLOOKUP(D168, 'SKU Адыгейский'!$A$1:$C$150,3,0))</f>
        <v/>
      </c>
      <c r="F168" s="23" t="str">
        <f t="shared" ca="1" si="37"/>
        <v/>
      </c>
    </row>
    <row r="169" spans="2:6" ht="14.55" customHeight="1" x14ac:dyDescent="0.3">
      <c r="B169" s="21" t="str">
        <f>IF(D169="","",VLOOKUP(D169,'SKU Адыгейский'!$A$1:$B$150,2,0))</f>
        <v/>
      </c>
      <c r="C169" s="21" t="str">
        <f>IF(D169="","",VLOOKUP(D169, 'SKU Адыгейский'!$A$1:$C$150,3,0))</f>
        <v/>
      </c>
      <c r="F169" s="23" t="str">
        <f t="shared" ca="1" si="37"/>
        <v/>
      </c>
    </row>
    <row r="170" spans="2:6" ht="14.55" customHeight="1" x14ac:dyDescent="0.3">
      <c r="B170" s="21" t="str">
        <f>IF(D170="","",VLOOKUP(D170,'SKU Адыгейский'!$A$1:$B$150,2,0))</f>
        <v/>
      </c>
      <c r="C170" s="21" t="str">
        <f>IF(D170="","",VLOOKUP(D170, 'SKU Адыгейский'!$A$1:$C$150,3,0))</f>
        <v/>
      </c>
      <c r="F170" s="23" t="str">
        <f t="shared" ca="1" si="37"/>
        <v/>
      </c>
    </row>
    <row r="171" spans="2:6" ht="14.55" customHeight="1" x14ac:dyDescent="0.3">
      <c r="B171" s="21" t="str">
        <f>IF(D171="","",VLOOKUP(D171,'SKU Адыгейский'!$A$1:$B$150,2,0))</f>
        <v/>
      </c>
      <c r="C171" s="21" t="str">
        <f>IF(D171="","",VLOOKUP(D171, 'SKU Адыгейский'!$A$1:$C$150,3,0))</f>
        <v/>
      </c>
      <c r="F171" s="23" t="str">
        <f t="shared" ca="1" si="37"/>
        <v/>
      </c>
    </row>
    <row r="172" spans="2:6" ht="14.55" customHeight="1" x14ac:dyDescent="0.3">
      <c r="B172" s="21" t="str">
        <f>IF(D172="","",VLOOKUP(D172,'SKU Адыгейский'!$A$1:$B$150,2,0))</f>
        <v/>
      </c>
      <c r="C172" s="21" t="str">
        <f>IF(D172="","",VLOOKUP(D172, 'SKU Адыгейский'!$A$1:$C$150,3,0))</f>
        <v/>
      </c>
      <c r="F172" s="23" t="str">
        <f t="shared" ca="1" si="37"/>
        <v/>
      </c>
    </row>
    <row r="173" spans="2:6" ht="14.55" customHeight="1" x14ac:dyDescent="0.3">
      <c r="B173" s="21" t="str">
        <f>IF(D173="","",VLOOKUP(D173,'SKU Адыгейский'!$A$1:$B$150,2,0))</f>
        <v/>
      </c>
      <c r="C173" s="21" t="str">
        <f>IF(D173="","",VLOOKUP(D173, 'SKU Адыгейский'!$A$1:$C$150,3,0))</f>
        <v/>
      </c>
      <c r="F173" s="23" t="str">
        <f t="shared" ca="1" si="37"/>
        <v/>
      </c>
    </row>
    <row r="174" spans="2:6" ht="14.55" customHeight="1" x14ac:dyDescent="0.3">
      <c r="B174" s="21" t="str">
        <f>IF(D174="","",VLOOKUP(D174,'SKU Адыгейский'!$A$1:$B$150,2,0))</f>
        <v/>
      </c>
      <c r="C174" s="21" t="str">
        <f>IF(D174="","",VLOOKUP(D174, 'SKU Адыгейский'!$A$1:$C$150,3,0))</f>
        <v/>
      </c>
      <c r="F174" s="23" t="str">
        <f t="shared" ca="1" si="37"/>
        <v/>
      </c>
    </row>
    <row r="175" spans="2:6" ht="14.55" customHeight="1" x14ac:dyDescent="0.3">
      <c r="B175" s="21" t="str">
        <f>IF(D175="","",VLOOKUP(D175,'SKU Адыгейский'!$A$1:$B$150,2,0))</f>
        <v/>
      </c>
      <c r="C175" s="21" t="str">
        <f>IF(D175="","",VLOOKUP(D175, 'SKU Адыгейский'!$A$1:$C$150,3,0))</f>
        <v/>
      </c>
      <c r="F175" s="23" t="str">
        <f t="shared" ca="1" si="37"/>
        <v/>
      </c>
    </row>
    <row r="176" spans="2:6" ht="14.55" customHeight="1" x14ac:dyDescent="0.3">
      <c r="B176" s="21" t="str">
        <f>IF(D176="","",VLOOKUP(D176,'SKU Адыгейский'!$A$1:$B$150,2,0))</f>
        <v/>
      </c>
      <c r="C176" s="21" t="str">
        <f>IF(D176="","",VLOOKUP(D176, 'SKU Адыгейский'!$A$1:$C$150,3,0))</f>
        <v/>
      </c>
      <c r="F176" s="23" t="str">
        <f t="shared" ca="1" si="37"/>
        <v/>
      </c>
    </row>
    <row r="177" spans="2:6" ht="14.55" customHeight="1" x14ac:dyDescent="0.3">
      <c r="B177" s="21" t="str">
        <f>IF(D177="","",VLOOKUP(D177,'SKU Адыгейский'!$A$1:$B$150,2,0))</f>
        <v/>
      </c>
      <c r="C177" s="21" t="str">
        <f>IF(D177="","",VLOOKUP(D177, 'SKU Адыгейский'!$A$1:$C$150,3,0))</f>
        <v/>
      </c>
      <c r="F177" s="23" t="str">
        <f t="shared" ca="1" si="37"/>
        <v/>
      </c>
    </row>
    <row r="178" spans="2:6" ht="14.55" customHeight="1" x14ac:dyDescent="0.3">
      <c r="B178" s="21" t="str">
        <f>IF(D178="","",VLOOKUP(D178,'SKU Адыгейский'!$A$1:$B$150,2,0))</f>
        <v/>
      </c>
      <c r="C178" s="21" t="str">
        <f>IF(D178="","",VLOOKUP(D178, 'SKU Адыгейский'!$A$1:$C$150,3,0))</f>
        <v/>
      </c>
      <c r="F178" s="23" t="str">
        <f t="shared" ca="1" si="37"/>
        <v/>
      </c>
    </row>
    <row r="179" spans="2:6" ht="14.55" customHeight="1" x14ac:dyDescent="0.3">
      <c r="B179" s="21" t="str">
        <f>IF(D179="","",VLOOKUP(D179,'SKU Адыгейский'!$A$1:$B$150,2,0))</f>
        <v/>
      </c>
      <c r="C179" s="21" t="str">
        <f>IF(D179="","",VLOOKUP(D179, 'SKU Адыгейский'!$A$1:$C$150,3,0))</f>
        <v/>
      </c>
      <c r="F179" s="23" t="str">
        <f t="shared" ca="1" si="37"/>
        <v/>
      </c>
    </row>
    <row r="180" spans="2:6" ht="14.55" customHeight="1" x14ac:dyDescent="0.3">
      <c r="B180" s="21" t="str">
        <f>IF(D180="","",VLOOKUP(D180,'SKU Адыгейский'!$A$1:$B$150,2,0))</f>
        <v/>
      </c>
      <c r="C180" s="21" t="str">
        <f>IF(D180="","",VLOOKUP(D180, 'SKU Адыгейский'!$A$1:$C$150,3,0))</f>
        <v/>
      </c>
      <c r="F180" s="23" t="str">
        <f t="shared" ca="1" si="37"/>
        <v/>
      </c>
    </row>
    <row r="181" spans="2:6" ht="14.55" customHeight="1" x14ac:dyDescent="0.3">
      <c r="B181" s="21" t="str">
        <f>IF(D181="","",VLOOKUP(D181,'SKU Адыгейский'!$A$1:$B$150,2,0))</f>
        <v/>
      </c>
      <c r="C181" s="21" t="str">
        <f>IF(D181="","",VLOOKUP(D181, 'SKU Адыгейский'!$A$1:$C$150,3,0))</f>
        <v/>
      </c>
      <c r="F181" s="23" t="str">
        <f t="shared" ca="1" si="37"/>
        <v/>
      </c>
    </row>
    <row r="182" spans="2:6" ht="14.55" customHeight="1" x14ac:dyDescent="0.3">
      <c r="B182" s="21" t="str">
        <f>IF(D182="","",VLOOKUP(D182,'SKU Адыгейский'!$A$1:$B$150,2,0))</f>
        <v/>
      </c>
      <c r="C182" s="21" t="str">
        <f>IF(D182="","",VLOOKUP(D182, 'SKU Адыгейский'!$A$1:$C$150,3,0))</f>
        <v/>
      </c>
      <c r="F182" s="23" t="str">
        <f t="shared" ca="1" si="37"/>
        <v/>
      </c>
    </row>
    <row r="183" spans="2:6" ht="14.55" customHeight="1" x14ac:dyDescent="0.3">
      <c r="B183" s="21" t="str">
        <f>IF(D183="","",VLOOKUP(D183,'SKU Адыгейский'!$A$1:$B$150,2,0))</f>
        <v/>
      </c>
      <c r="C183" s="21" t="str">
        <f>IF(D183="","",VLOOKUP(D183, 'SKU Адыгейский'!$A$1:$C$150,3,0))</f>
        <v/>
      </c>
      <c r="F183" s="23" t="str">
        <f t="shared" ca="1" si="37"/>
        <v/>
      </c>
    </row>
    <row r="184" spans="2:6" ht="14.55" customHeight="1" x14ac:dyDescent="0.3">
      <c r="B184" s="21" t="str">
        <f>IF(D184="","",VLOOKUP(D184,'SKU Адыгейский'!$A$1:$B$150,2,0))</f>
        <v/>
      </c>
      <c r="C184" s="21" t="str">
        <f>IF(D184="","",VLOOKUP(D184, 'SKU Адыгейский'!$A$1:$C$150,3,0))</f>
        <v/>
      </c>
      <c r="F184" s="23" t="str">
        <f t="shared" ca="1" si="37"/>
        <v/>
      </c>
    </row>
    <row r="185" spans="2:6" ht="14.55" customHeight="1" x14ac:dyDescent="0.3">
      <c r="B185" s="21" t="str">
        <f>IF(D185="","",VLOOKUP(D185,'SKU Адыгейский'!$A$1:$B$150,2,0))</f>
        <v/>
      </c>
      <c r="C185" s="21" t="str">
        <f>IF(D185="","",VLOOKUP(D185, 'SKU Адыгейский'!$A$1:$C$150,3,0))</f>
        <v/>
      </c>
      <c r="F185" s="23" t="str">
        <f t="shared" ca="1" si="37"/>
        <v/>
      </c>
    </row>
    <row r="186" spans="2:6" ht="14.55" customHeight="1" x14ac:dyDescent="0.3">
      <c r="B186" s="21" t="str">
        <f>IF(D186="","",VLOOKUP(D186,'SKU Адыгейский'!$A$1:$B$150,2,0))</f>
        <v/>
      </c>
      <c r="C186" s="21" t="str">
        <f>IF(D186="","",VLOOKUP(D186, 'SKU Адыгейский'!$A$1:$C$150,3,0))</f>
        <v/>
      </c>
      <c r="F186" s="23" t="str">
        <f t="shared" ca="1" si="37"/>
        <v/>
      </c>
    </row>
    <row r="187" spans="2:6" ht="14.55" customHeight="1" x14ac:dyDescent="0.3">
      <c r="B187" s="21" t="str">
        <f>IF(D187="","",VLOOKUP(D187,'SKU Адыгейский'!$A$1:$B$150,2,0))</f>
        <v/>
      </c>
      <c r="C187" s="21" t="str">
        <f>IF(D187="","",VLOOKUP(D187, 'SKU Адыгейский'!$A$1:$C$150,3,0))</f>
        <v/>
      </c>
      <c r="F187" s="23" t="str">
        <f t="shared" ca="1" si="37"/>
        <v/>
      </c>
    </row>
    <row r="188" spans="2:6" ht="14.55" customHeight="1" x14ac:dyDescent="0.3">
      <c r="B188" s="21" t="str">
        <f>IF(D188="","",VLOOKUP(D188,'SKU Адыгейский'!$A$1:$B$150,2,0))</f>
        <v/>
      </c>
      <c r="C188" s="21" t="str">
        <f>IF(D188="","",VLOOKUP(D188, 'SKU Адыгейский'!$A$1:$C$150,3,0))</f>
        <v/>
      </c>
      <c r="F188" s="23" t="str">
        <f t="shared" ca="1" si="37"/>
        <v/>
      </c>
    </row>
    <row r="189" spans="2:6" ht="14.55" customHeight="1" x14ac:dyDescent="0.3">
      <c r="B189" s="21" t="str">
        <f>IF(D189="","",VLOOKUP(D189,'SKU Адыгейский'!$A$1:$B$150,2,0))</f>
        <v/>
      </c>
      <c r="C189" s="21" t="str">
        <f>IF(D189="","",VLOOKUP(D189, 'SKU Адыгейский'!$A$1:$C$150,3,0))</f>
        <v/>
      </c>
      <c r="F189" s="23" t="str">
        <f t="shared" ca="1" si="37"/>
        <v/>
      </c>
    </row>
    <row r="190" spans="2:6" ht="14.55" customHeight="1" x14ac:dyDescent="0.3">
      <c r="B190" s="21" t="str">
        <f>IF(D190="","",VLOOKUP(D190,'SKU Адыгейский'!$A$1:$B$150,2,0))</f>
        <v/>
      </c>
      <c r="C190" s="21" t="str">
        <f>IF(D190="","",VLOOKUP(D190, 'SKU Адыгейский'!$A$1:$C$150,3,0))</f>
        <v/>
      </c>
      <c r="F190" s="23" t="str">
        <f t="shared" ca="1" si="37"/>
        <v/>
      </c>
    </row>
    <row r="191" spans="2:6" ht="14.55" customHeight="1" x14ac:dyDescent="0.3">
      <c r="B191" s="21" t="str">
        <f>IF(D191="","",VLOOKUP(D191,'SKU Адыгейский'!$A$1:$B$150,2,0))</f>
        <v/>
      </c>
      <c r="C191" s="21" t="str">
        <f>IF(D191="","",VLOOKUP(D191, 'SKU Адыгейский'!$A$1:$C$150,3,0))</f>
        <v/>
      </c>
      <c r="F191" s="23" t="str">
        <f t="shared" ca="1" si="37"/>
        <v/>
      </c>
    </row>
    <row r="192" spans="2:6" ht="14.55" customHeight="1" x14ac:dyDescent="0.3">
      <c r="B192" s="21" t="str">
        <f>IF(D192="","",VLOOKUP(D192,'SKU Адыгейский'!$A$1:$B$150,2,0))</f>
        <v/>
      </c>
      <c r="C192" s="21" t="str">
        <f>IF(D192="","",VLOOKUP(D192, 'SKU Адыгейский'!$A$1:$C$150,3,0))</f>
        <v/>
      </c>
      <c r="F192" s="23" t="str">
        <f t="shared" ca="1" si="37"/>
        <v/>
      </c>
    </row>
    <row r="193" spans="2:6" ht="14.55" customHeight="1" x14ac:dyDescent="0.3">
      <c r="B193" s="21" t="str">
        <f>IF(D193="","",VLOOKUP(D193,'SKU Адыгейский'!$A$1:$B$150,2,0))</f>
        <v/>
      </c>
      <c r="C193" s="21" t="str">
        <f>IF(D193="","",VLOOKUP(D193, 'SKU Адыгейский'!$A$1:$C$150,3,0))</f>
        <v/>
      </c>
      <c r="F193" s="23" t="str">
        <f t="shared" ca="1" si="37"/>
        <v/>
      </c>
    </row>
    <row r="194" spans="2:6" ht="14.55" customHeight="1" x14ac:dyDescent="0.3">
      <c r="B194" s="21" t="str">
        <f>IF(D194="","",VLOOKUP(D194,'SKU Адыгейский'!$A$1:$B$150,2,0))</f>
        <v/>
      </c>
      <c r="C194" s="21" t="str">
        <f>IF(D194="","",VLOOKUP(D194, 'SKU Адыгейский'!$A$1:$C$150,3,0))</f>
        <v/>
      </c>
      <c r="F194" s="23" t="str">
        <f t="shared" ca="1" si="37"/>
        <v/>
      </c>
    </row>
    <row r="195" spans="2:6" ht="14.55" customHeight="1" x14ac:dyDescent="0.3">
      <c r="B195" s="21" t="str">
        <f>IF(D195="","",VLOOKUP(D195,'SKU Адыгейский'!$A$1:$B$150,2,0))</f>
        <v/>
      </c>
      <c r="C195" s="21" t="str">
        <f>IF(D195="","",VLOOKUP(D195, 'SKU Адыгейский'!$A$1:$C$150,3,0))</f>
        <v/>
      </c>
      <c r="F195" s="23" t="str">
        <f t="shared" ca="1" si="37"/>
        <v/>
      </c>
    </row>
    <row r="196" spans="2:6" ht="14.55" customHeight="1" x14ac:dyDescent="0.3">
      <c r="B196" s="21" t="str">
        <f>IF(D196="","",VLOOKUP(D196,'SKU Адыгейский'!$A$1:$B$150,2,0))</f>
        <v/>
      </c>
      <c r="C196" s="21" t="str">
        <f>IF(D196="","",VLOOKUP(D196, 'SKU Адыгейский'!$A$1:$C$150,3,0))</f>
        <v/>
      </c>
      <c r="F196" s="23" t="str">
        <f t="shared" ca="1" si="37"/>
        <v/>
      </c>
    </row>
    <row r="197" spans="2:6" ht="14.55" customHeight="1" x14ac:dyDescent="0.3">
      <c r="B197" s="21" t="str">
        <f>IF(D197="","",VLOOKUP(D197,'SKU Адыгейский'!$A$1:$B$150,2,0))</f>
        <v/>
      </c>
      <c r="C197" s="21" t="str">
        <f>IF(D197="","",VLOOKUP(D197, 'SKU Адыгейский'!$A$1:$C$150,3,0))</f>
        <v/>
      </c>
      <c r="F197" s="23" t="str">
        <f t="shared" ref="F197:F228" ca="1" si="38">IF(G197="", IF(I197="","",(INDIRECT("M" &amp; ROW() - 1) - M197)),IF(I197="", "", INDIRECT("M" &amp; ROW() - 1) - M197))</f>
        <v/>
      </c>
    </row>
    <row r="198" spans="2:6" ht="14.55" customHeight="1" x14ac:dyDescent="0.3">
      <c r="B198" s="21" t="str">
        <f>IF(D198="","",VLOOKUP(D198,'SKU Адыгейский'!$A$1:$B$150,2,0))</f>
        <v/>
      </c>
      <c r="C198" s="21" t="str">
        <f>IF(D198="","",VLOOKUP(D198, 'SKU Адыгейский'!$A$1:$C$150,3,0))</f>
        <v/>
      </c>
      <c r="F198" s="23" t="str">
        <f t="shared" ca="1" si="38"/>
        <v/>
      </c>
    </row>
    <row r="199" spans="2:6" ht="14.55" customHeight="1" x14ac:dyDescent="0.3">
      <c r="B199" s="21" t="str">
        <f>IF(D199="","",VLOOKUP(D199,'SKU Адыгейский'!$A$1:$B$150,2,0))</f>
        <v/>
      </c>
      <c r="C199" s="21" t="str">
        <f>IF(D199="","",VLOOKUP(D199, 'SKU Адыгейский'!$A$1:$C$150,3,0))</f>
        <v/>
      </c>
      <c r="F199" s="23" t="str">
        <f t="shared" ca="1" si="38"/>
        <v/>
      </c>
    </row>
    <row r="200" spans="2:6" ht="14.55" customHeight="1" x14ac:dyDescent="0.3">
      <c r="B200" s="21" t="str">
        <f>IF(D200="","",VLOOKUP(D200,'SKU Адыгейский'!$A$1:$B$150,2,0))</f>
        <v/>
      </c>
      <c r="C200" s="21" t="str">
        <f>IF(D200="","",VLOOKUP(D200, 'SKU Адыгейский'!$A$1:$C$150,3,0))</f>
        <v/>
      </c>
      <c r="F200" s="23" t="str">
        <f t="shared" ca="1" si="38"/>
        <v/>
      </c>
    </row>
    <row r="201" spans="2:6" ht="14.55" customHeight="1" x14ac:dyDescent="0.3">
      <c r="B201" s="21" t="str">
        <f>IF(D201="","",VLOOKUP(D201,'SKU Адыгейский'!$A$1:$B$150,2,0))</f>
        <v/>
      </c>
      <c r="C201" s="21" t="str">
        <f>IF(D201="","",VLOOKUP(D201, 'SKU Адыгейский'!$A$1:$C$150,3,0))</f>
        <v/>
      </c>
      <c r="F201" s="23" t="str">
        <f t="shared" ca="1" si="38"/>
        <v/>
      </c>
    </row>
    <row r="202" spans="2:6" ht="14.55" customHeight="1" x14ac:dyDescent="0.3">
      <c r="B202" s="21" t="str">
        <f>IF(D202="","",VLOOKUP(D202,'SKU Адыгейский'!$A$1:$B$150,2,0))</f>
        <v/>
      </c>
      <c r="C202" s="21" t="str">
        <f>IF(D202="","",VLOOKUP(D202, 'SKU Адыгейский'!$A$1:$C$150,3,0))</f>
        <v/>
      </c>
      <c r="F202" s="23" t="str">
        <f t="shared" ca="1" si="38"/>
        <v/>
      </c>
    </row>
    <row r="203" spans="2:6" ht="14.55" customHeight="1" x14ac:dyDescent="0.3">
      <c r="B203" s="21" t="str">
        <f>IF(D203="","",VLOOKUP(D203,'SKU Адыгейский'!$A$1:$B$150,2,0))</f>
        <v/>
      </c>
      <c r="C203" s="21" t="str">
        <f>IF(D203="","",VLOOKUP(D203, 'SKU Адыгейский'!$A$1:$C$150,3,0))</f>
        <v/>
      </c>
      <c r="F203" s="23" t="str">
        <f t="shared" ca="1" si="38"/>
        <v/>
      </c>
    </row>
    <row r="204" spans="2:6" ht="14.55" customHeight="1" x14ac:dyDescent="0.3">
      <c r="B204" s="21" t="str">
        <f>IF(D204="","",VLOOKUP(D204,'SKU Адыгейский'!$A$1:$B$150,2,0))</f>
        <v/>
      </c>
      <c r="C204" s="21" t="str">
        <f>IF(D204="","",VLOOKUP(D204, 'SKU Адыгейский'!$A$1:$C$150,3,0))</f>
        <v/>
      </c>
      <c r="F204" s="23" t="str">
        <f t="shared" ca="1" si="38"/>
        <v/>
      </c>
    </row>
    <row r="205" spans="2:6" ht="14.55" customHeight="1" x14ac:dyDescent="0.3">
      <c r="B205" s="21" t="str">
        <f>IF(D205="","",VLOOKUP(D205,'SKU Адыгейский'!$A$1:$B$150,2,0))</f>
        <v/>
      </c>
      <c r="C205" s="21" t="str">
        <f>IF(D205="","",VLOOKUP(D205, 'SKU Адыгейский'!$A$1:$C$150,3,0))</f>
        <v/>
      </c>
      <c r="F205" s="23" t="str">
        <f t="shared" ca="1" si="38"/>
        <v/>
      </c>
    </row>
    <row r="206" spans="2:6" ht="14.55" customHeight="1" x14ac:dyDescent="0.3">
      <c r="B206" s="21" t="str">
        <f>IF(D206="","",VLOOKUP(D206,'SKU Адыгейский'!$A$1:$B$150,2,0))</f>
        <v/>
      </c>
      <c r="C206" s="21" t="str">
        <f>IF(D206="","",VLOOKUP(D206, 'SKU Адыгейский'!$A$1:$C$150,3,0))</f>
        <v/>
      </c>
      <c r="F206" s="23" t="str">
        <f t="shared" ca="1" si="38"/>
        <v/>
      </c>
    </row>
    <row r="207" spans="2:6" ht="14.55" customHeight="1" x14ac:dyDescent="0.3">
      <c r="B207" s="21" t="str">
        <f>IF(D207="","",VLOOKUP(D207,'SKU Адыгейский'!$A$1:$B$150,2,0))</f>
        <v/>
      </c>
      <c r="C207" s="21" t="str">
        <f>IF(D207="","",VLOOKUP(D207, 'SKU Адыгейский'!$A$1:$C$150,3,0))</f>
        <v/>
      </c>
      <c r="F207" s="23" t="str">
        <f t="shared" ca="1" si="38"/>
        <v/>
      </c>
    </row>
    <row r="208" spans="2:6" ht="14.55" customHeight="1" x14ac:dyDescent="0.3">
      <c r="B208" s="21" t="str">
        <f>IF(D208="","",VLOOKUP(D208,'SKU Адыгейский'!$A$1:$B$150,2,0))</f>
        <v/>
      </c>
      <c r="C208" s="21" t="str">
        <f>IF(D208="","",VLOOKUP(D208, 'SKU Адыгейский'!$A$1:$C$150,3,0))</f>
        <v/>
      </c>
      <c r="F208" s="23" t="str">
        <f t="shared" ca="1" si="38"/>
        <v/>
      </c>
    </row>
    <row r="209" spans="2:3" ht="14.55" customHeight="1" x14ac:dyDescent="0.3">
      <c r="B209" s="21" t="str">
        <f>IF(D209="","",VLOOKUP(D209,'SKU Адыгейский'!$A$1:$B$150,2,0))</f>
        <v/>
      </c>
      <c r="C209" s="21" t="str">
        <f>IF(D209="","",VLOOKUP(D209, 'SKU Адыгейский'!$A$1:$C$150,3,0))</f>
        <v/>
      </c>
    </row>
    <row r="210" spans="2:3" ht="14.55" customHeight="1" x14ac:dyDescent="0.3">
      <c r="B210" s="21" t="str">
        <f>IF(D210="","",VLOOKUP(D210,'SKU Адыгейский'!$A$1:$B$150,2,0))</f>
        <v/>
      </c>
      <c r="C210" s="21" t="str">
        <f>IF(D210="","",VLOOKUP(D210, 'SKU Адыгейский'!$A$1:$C$150,3,0))</f>
        <v/>
      </c>
    </row>
    <row r="211" spans="2:3" ht="14.55" customHeight="1" x14ac:dyDescent="0.3">
      <c r="B211" s="21" t="str">
        <f>IF(D211="","",VLOOKUP(D211,'SKU Адыгейский'!$A$1:$B$150,2,0))</f>
        <v/>
      </c>
      <c r="C211" s="21" t="str">
        <f>IF(D211="","",VLOOKUP(D211, 'SKU Адыгейский'!$A$1:$C$150,3,0))</f>
        <v/>
      </c>
    </row>
    <row r="212" spans="2:3" ht="14.55" customHeight="1" x14ac:dyDescent="0.3">
      <c r="B212" s="21" t="str">
        <f>IF(D212="","",VLOOKUP(D212,'SKU Адыгейский'!$A$1:$B$150,2,0))</f>
        <v/>
      </c>
      <c r="C212" s="21" t="str">
        <f>IF(D212="","",VLOOKUP(D212, 'SKU Адыгейский'!$A$1:$C$150,3,0))</f>
        <v/>
      </c>
    </row>
    <row r="213" spans="2:3" ht="14.55" customHeight="1" x14ac:dyDescent="0.3">
      <c r="B213" s="21" t="str">
        <f>IF(D213="","",VLOOKUP(D213,'SKU Адыгейский'!$A$1:$B$150,2,0))</f>
        <v/>
      </c>
      <c r="C213" s="21" t="str">
        <f>IF(D213="","",VLOOKUP(D213, 'SKU Адыгейский'!$A$1:$C$150,3,0))</f>
        <v/>
      </c>
    </row>
    <row r="214" spans="2:3" ht="14.55" customHeight="1" x14ac:dyDescent="0.3">
      <c r="B214" s="21" t="str">
        <f>IF(D214="","",VLOOKUP(D214,'SKU Адыгейский'!$A$1:$B$150,2,0))</f>
        <v/>
      </c>
      <c r="C214" s="21" t="str">
        <f>IF(D214="","",VLOOKUP(D214, 'SKU Адыгейский'!$A$1:$C$150,3,0))</f>
        <v/>
      </c>
    </row>
    <row r="215" spans="2:3" ht="14.55" customHeight="1" x14ac:dyDescent="0.3">
      <c r="B215" s="21" t="str">
        <f>IF(D215="","",VLOOKUP(D215,'SKU Адыгейский'!$A$1:$B$150,2,0))</f>
        <v/>
      </c>
      <c r="C215" s="21" t="str">
        <f>IF(D215="","",VLOOKUP(D215, 'SKU Адыгейский'!$A$1:$C$150,3,0))</f>
        <v/>
      </c>
    </row>
    <row r="216" spans="2:3" ht="14.55" customHeight="1" x14ac:dyDescent="0.3">
      <c r="B216" s="21" t="str">
        <f>IF(D216="","",VLOOKUP(D216,'SKU Адыгейский'!$A$1:$B$150,2,0))</f>
        <v/>
      </c>
      <c r="C216" s="21" t="str">
        <f>IF(D216="","",VLOOKUP(D216, 'SKU Адыгейский'!$A$1:$C$150,3,0))</f>
        <v/>
      </c>
    </row>
    <row r="217" spans="2:3" ht="14.55" customHeight="1" x14ac:dyDescent="0.3">
      <c r="B217" s="21" t="str">
        <f>IF(D217="","",VLOOKUP(D217,'SKU Адыгейский'!$A$1:$B$150,2,0))</f>
        <v/>
      </c>
      <c r="C217" s="21" t="str">
        <f>IF(D217="","",VLOOKUP(D217, 'SKU Адыгейский'!$A$1:$C$150,3,0))</f>
        <v/>
      </c>
    </row>
    <row r="218" spans="2:3" ht="14.55" customHeight="1" x14ac:dyDescent="0.3">
      <c r="B218" s="21" t="str">
        <f>IF(D218="","",VLOOKUP(D218,'SKU Адыгейский'!$A$1:$B$150,2,0))</f>
        <v/>
      </c>
      <c r="C218" s="21" t="str">
        <f>IF(D218="","",VLOOKUP(D218, 'SKU Адыгейский'!$A$1:$C$150,3,0))</f>
        <v/>
      </c>
    </row>
    <row r="219" spans="2:3" ht="14.55" customHeight="1" x14ac:dyDescent="0.3">
      <c r="B219" s="21" t="str">
        <f>IF(D219="","",VLOOKUP(D219,'SKU Адыгейский'!$A$1:$B$150,2,0))</f>
        <v/>
      </c>
      <c r="C219" s="21" t="str">
        <f>IF(D219="","",VLOOKUP(D219, 'SKU Адыгейский'!$A$1:$C$150,3,0))</f>
        <v/>
      </c>
    </row>
    <row r="220" spans="2:3" ht="14.55" customHeight="1" x14ac:dyDescent="0.3">
      <c r="B220" s="21" t="str">
        <f>IF(D220="","",VLOOKUP(D220,'SKU Адыгейский'!$A$1:$B$150,2,0))</f>
        <v/>
      </c>
      <c r="C220" s="21" t="str">
        <f>IF(D220="","",VLOOKUP(D220, 'SKU Адыгейский'!$A$1:$C$150,3,0))</f>
        <v/>
      </c>
    </row>
    <row r="221" spans="2:3" ht="14.55" customHeight="1" x14ac:dyDescent="0.3">
      <c r="B221" s="21" t="str">
        <f>IF(D221="","",VLOOKUP(D221,'SKU Адыгейский'!$A$1:$B$150,2,0))</f>
        <v/>
      </c>
      <c r="C221" s="21" t="str">
        <f>IF(D221="","",VLOOKUP(D221, 'SKU Адыгейский'!$A$1:$C$150,3,0))</f>
        <v/>
      </c>
    </row>
    <row r="222" spans="2:3" ht="14.55" customHeight="1" x14ac:dyDescent="0.3">
      <c r="B222" s="21" t="str">
        <f>IF(D222="","",VLOOKUP(D222,'SKU Адыгейский'!$A$1:$B$150,2,0))</f>
        <v/>
      </c>
      <c r="C222" s="21" t="str">
        <f>IF(D222="","",VLOOKUP(D222, 'SKU Адыгейский'!$A$1:$C$150,3,0))</f>
        <v/>
      </c>
    </row>
    <row r="223" spans="2:3" ht="14.55" customHeight="1" x14ac:dyDescent="0.3">
      <c r="B223" s="21" t="str">
        <f>IF(D223="","",VLOOKUP(D223,'SKU Адыгейский'!$A$1:$B$150,2,0))</f>
        <v/>
      </c>
      <c r="C223" s="21" t="str">
        <f>IF(D223="","",VLOOKUP(D223, 'SKU Адыгейский'!$A$1:$C$150,3,0))</f>
        <v/>
      </c>
    </row>
    <row r="224" spans="2:3" ht="14.55" customHeight="1" x14ac:dyDescent="0.3">
      <c r="B224" s="21" t="str">
        <f>IF(D224="","",VLOOKUP(D224,'SKU Адыгейский'!$A$1:$B$150,2,0))</f>
        <v/>
      </c>
      <c r="C224" s="21" t="str">
        <f>IF(D224="","",VLOOKUP(D224, 'SKU Адыгейский'!$A$1:$C$150,3,0))</f>
        <v/>
      </c>
    </row>
    <row r="225" spans="2:3" ht="14.55" customHeight="1" x14ac:dyDescent="0.3">
      <c r="B225" s="21" t="str">
        <f>IF(D225="","",VLOOKUP(D225,'SKU Адыгейский'!$A$1:$B$150,2,0))</f>
        <v/>
      </c>
      <c r="C225" s="21" t="str">
        <f>IF(D225="","",VLOOKUP(D225, 'SKU Адыгейский'!$A$1:$C$150,3,0))</f>
        <v/>
      </c>
    </row>
    <row r="226" spans="2:3" ht="14.55" customHeight="1" x14ac:dyDescent="0.3">
      <c r="B226" s="21" t="str">
        <f>IF(D226="","",VLOOKUP(D226,'SKU Адыгейский'!$A$1:$B$150,2,0))</f>
        <v/>
      </c>
      <c r="C226" s="21" t="str">
        <f>IF(D226="","",VLOOKUP(D226, 'SKU Адыгейский'!$A$1:$C$150,3,0))</f>
        <v/>
      </c>
    </row>
    <row r="227" spans="2:3" ht="14.55" customHeight="1" x14ac:dyDescent="0.3">
      <c r="B227" s="21" t="str">
        <f>IF(D227="","",VLOOKUP(D227,'SKU Адыгейский'!$A$1:$B$150,2,0))</f>
        <v/>
      </c>
      <c r="C227" s="21" t="str">
        <f>IF(D227="","",VLOOKUP(D227, 'SKU Адыгейский'!$A$1:$C$150,3,0))</f>
        <v/>
      </c>
    </row>
    <row r="228" spans="2:3" ht="14.55" customHeight="1" x14ac:dyDescent="0.3">
      <c r="B228" s="21" t="str">
        <f>IF(D228="","",VLOOKUP(D228,'SKU Адыгейский'!$A$1:$B$150,2,0))</f>
        <v/>
      </c>
      <c r="C228" s="21" t="str">
        <f>IF(D228="","",VLOOKUP(D228, 'SKU Адыгейский'!$A$1:$C$150,3,0))</f>
        <v/>
      </c>
    </row>
    <row r="229" spans="2:3" ht="14.55" customHeight="1" x14ac:dyDescent="0.3">
      <c r="B229" s="21" t="str">
        <f>IF(D229="","",VLOOKUP(D229,'SKU Адыгейский'!$A$1:$B$150,2,0))</f>
        <v/>
      </c>
      <c r="C229" s="21" t="str">
        <f>IF(D229="","",VLOOKUP(D229, 'SKU Адыгейский'!$A$1:$C$150,3,0))</f>
        <v/>
      </c>
    </row>
    <row r="230" spans="2:3" ht="14.55" customHeight="1" x14ac:dyDescent="0.3">
      <c r="B230" s="21" t="str">
        <f>IF(D230="","",VLOOKUP(D230,'SKU Адыгейский'!$A$1:$B$150,2,0))</f>
        <v/>
      </c>
      <c r="C230" s="21" t="str">
        <f>IF(D230="","",VLOOKUP(D230, 'SKU Адыгейский'!$A$1:$C$150,3,0))</f>
        <v/>
      </c>
    </row>
    <row r="231" spans="2:3" ht="14.55" customHeight="1" x14ac:dyDescent="0.3">
      <c r="B231" s="21" t="str">
        <f>IF(D231="","",VLOOKUP(D231,'SKU Адыгейский'!$A$1:$B$150,2,0))</f>
        <v/>
      </c>
      <c r="C231" s="21" t="str">
        <f>IF(D231="","",VLOOKUP(D231, 'SKU Адыгейский'!$A$1:$C$150,3,0))</f>
        <v/>
      </c>
    </row>
    <row r="232" spans="2:3" ht="14.55" customHeight="1" x14ac:dyDescent="0.3">
      <c r="B232" s="21" t="str">
        <f>IF(D232="","",VLOOKUP(D232,'SKU Адыгейский'!$A$1:$B$150,2,0))</f>
        <v/>
      </c>
      <c r="C232" s="21" t="str">
        <f>IF(D232="","",VLOOKUP(D232, 'SKU Адыгейский'!$A$1:$C$150,3,0))</f>
        <v/>
      </c>
    </row>
    <row r="233" spans="2:3" ht="14.55" customHeight="1" x14ac:dyDescent="0.3">
      <c r="B233" s="21" t="str">
        <f>IF(D233="","",VLOOKUP(D233,'SKU Адыгейский'!$A$1:$B$150,2,0))</f>
        <v/>
      </c>
      <c r="C233" s="21" t="str">
        <f>IF(D233="","",VLOOKUP(D233, 'SKU Адыгейский'!$A$1:$C$150,3,0))</f>
        <v/>
      </c>
    </row>
    <row r="234" spans="2:3" ht="14.55" customHeight="1" x14ac:dyDescent="0.3">
      <c r="B234" s="21" t="str">
        <f>IF(D234="","",VLOOKUP(D234,'SKU Адыгейский'!$A$1:$B$150,2,0))</f>
        <v/>
      </c>
      <c r="C234" s="21" t="str">
        <f>IF(D234="","",VLOOKUP(D234, 'SKU Адыгейский'!$A$1:$C$150,3,0))</f>
        <v/>
      </c>
    </row>
    <row r="235" spans="2:3" ht="14.55" customHeight="1" x14ac:dyDescent="0.3">
      <c r="B235" s="21" t="str">
        <f>IF(D235="","",VLOOKUP(D235,'SKU Адыгейский'!$A$1:$B$150,2,0))</f>
        <v/>
      </c>
      <c r="C235" s="21" t="str">
        <f>IF(D235="","",VLOOKUP(D235, 'SKU Адыгейский'!$A$1:$C$150,3,0))</f>
        <v/>
      </c>
    </row>
    <row r="236" spans="2:3" ht="14.55" customHeight="1" x14ac:dyDescent="0.3">
      <c r="B236" s="21" t="str">
        <f>IF(D236="","",VLOOKUP(D236,'SKU Адыгейский'!$A$1:$B$150,2,0))</f>
        <v/>
      </c>
      <c r="C236" s="21" t="str">
        <f>IF(D236="","",VLOOKUP(D236, 'SKU Адыгейский'!$A$1:$C$150,3,0))</f>
        <v/>
      </c>
    </row>
    <row r="237" spans="2:3" ht="14.55" customHeight="1" x14ac:dyDescent="0.3">
      <c r="B237" s="21" t="str">
        <f>IF(D237="","",VLOOKUP(D237,'SKU Адыгейский'!$A$1:$B$150,2,0))</f>
        <v/>
      </c>
      <c r="C237" s="21" t="str">
        <f>IF(D237="","",VLOOKUP(D237, 'SKU Адыгейский'!$A$1:$C$150,3,0))</f>
        <v/>
      </c>
    </row>
    <row r="238" spans="2:3" ht="14.55" customHeight="1" x14ac:dyDescent="0.3">
      <c r="B238" s="21" t="str">
        <f>IF(D238="","",VLOOKUP(D238,'SKU Адыгейский'!$A$1:$B$150,2,0))</f>
        <v/>
      </c>
      <c r="C238" s="21" t="str">
        <f>IF(D238="","",VLOOKUP(D238, 'SKU Адыгейский'!$A$1:$C$150,3,0))</f>
        <v/>
      </c>
    </row>
    <row r="239" spans="2:3" ht="14.55" customHeight="1" x14ac:dyDescent="0.3">
      <c r="B239" s="21" t="str">
        <f>IF(D239="","",VLOOKUP(D239,'SKU Адыгейский'!$A$1:$B$150,2,0))</f>
        <v/>
      </c>
      <c r="C239" s="21" t="str">
        <f>IF(D239="","",VLOOKUP(D239, 'SKU Адыгейский'!$A$1:$C$150,3,0))</f>
        <v/>
      </c>
    </row>
    <row r="240" spans="2:3" ht="14.55" customHeight="1" x14ac:dyDescent="0.3">
      <c r="B240" s="21" t="str">
        <f>IF(D240="","",VLOOKUP(D240,'SKU Адыгейский'!$A$1:$B$150,2,0))</f>
        <v/>
      </c>
      <c r="C240" s="21" t="str">
        <f>IF(D240="","",VLOOKUP(D240, 'SKU Адыгейский'!$A$1:$C$150,3,0))</f>
        <v/>
      </c>
    </row>
    <row r="241" spans="2:3" ht="14.55" customHeight="1" x14ac:dyDescent="0.3">
      <c r="B241" s="21" t="str">
        <f>IF(D241="","",VLOOKUP(D241,'SKU Адыгейский'!$A$1:$B$150,2,0))</f>
        <v/>
      </c>
      <c r="C241" s="21" t="str">
        <f>IF(D241="","",VLOOKUP(D241, 'SKU Адыгейский'!$A$1:$C$150,3,0))</f>
        <v/>
      </c>
    </row>
    <row r="242" spans="2:3" ht="14.55" customHeight="1" x14ac:dyDescent="0.3">
      <c r="B242" s="21" t="str">
        <f>IF(D242="","",VLOOKUP(D242,'SKU Адыгейский'!$A$1:$B$150,2,0))</f>
        <v/>
      </c>
      <c r="C242" s="21" t="str">
        <f>IF(D242="","",VLOOKUP(D242, 'SKU Адыгейский'!$A$1:$C$150,3,0))</f>
        <v/>
      </c>
    </row>
    <row r="243" spans="2:3" ht="14.55" customHeight="1" x14ac:dyDescent="0.3">
      <c r="B243" s="21" t="str">
        <f>IF(D243="","",VLOOKUP(D243,'SKU Адыгейский'!$A$1:$B$150,2,0))</f>
        <v/>
      </c>
      <c r="C243" s="21" t="str">
        <f>IF(D243="","",VLOOKUP(D243, 'SKU Адыгейский'!$A$1:$C$150,3,0))</f>
        <v/>
      </c>
    </row>
    <row r="244" spans="2:3" ht="14.55" customHeight="1" x14ac:dyDescent="0.3">
      <c r="B244" s="21" t="str">
        <f>IF(D244="","",VLOOKUP(D244,'SKU Адыгейский'!$A$1:$B$150,2,0))</f>
        <v/>
      </c>
      <c r="C244" s="21" t="str">
        <f>IF(D244="","",VLOOKUP(D244, 'SKU Адыгейский'!$A$1:$C$150,3,0))</f>
        <v/>
      </c>
    </row>
    <row r="245" spans="2:3" ht="14.55" customHeight="1" x14ac:dyDescent="0.3">
      <c r="B245" s="21" t="str">
        <f>IF(D245="","",VLOOKUP(D245,'SKU Адыгейский'!$A$1:$B$150,2,0))</f>
        <v/>
      </c>
      <c r="C245" s="21" t="str">
        <f>IF(D245="","",VLOOKUP(D245, 'SKU Адыгейский'!$A$1:$C$150,3,0))</f>
        <v/>
      </c>
    </row>
    <row r="246" spans="2:3" ht="14.55" customHeight="1" x14ac:dyDescent="0.3">
      <c r="B246" s="21" t="str">
        <f>IF(D246="","",VLOOKUP(D246,'SKU Адыгейский'!$A$1:$B$150,2,0))</f>
        <v/>
      </c>
      <c r="C246" s="21" t="str">
        <f>IF(D246="","",VLOOKUP(D246, 'SKU Адыгейский'!$A$1:$C$150,3,0))</f>
        <v/>
      </c>
    </row>
    <row r="247" spans="2:3" ht="14.55" customHeight="1" x14ac:dyDescent="0.3">
      <c r="B247" s="21" t="str">
        <f>IF(D247="","",VLOOKUP(D247,'SKU Адыгейский'!$A$1:$B$150,2,0))</f>
        <v/>
      </c>
      <c r="C247" s="21" t="str">
        <f>IF(D247="","",VLOOKUP(D247, 'SKU Адыгейский'!$A$1:$C$150,3,0))</f>
        <v/>
      </c>
    </row>
    <row r="248" spans="2:3" ht="14.55" customHeight="1" x14ac:dyDescent="0.3">
      <c r="B248" s="21" t="str">
        <f>IF(D248="","",VLOOKUP(D248,'SKU Адыгейский'!$A$1:$B$150,2,0))</f>
        <v/>
      </c>
      <c r="C248" s="21" t="str">
        <f>IF(D248="","",VLOOKUP(D248, 'SKU Адыгейский'!$A$1:$C$150,3,0))</f>
        <v/>
      </c>
    </row>
    <row r="249" spans="2:3" ht="14.55" customHeight="1" x14ac:dyDescent="0.3">
      <c r="B249" s="21" t="str">
        <f>IF(D249="","",VLOOKUP(D249,'SKU Адыгейский'!$A$1:$B$150,2,0))</f>
        <v/>
      </c>
      <c r="C249" s="21" t="str">
        <f>IF(D249="","",VLOOKUP(D249, 'SKU Адыгейский'!$A$1:$C$150,3,0))</f>
        <v/>
      </c>
    </row>
    <row r="250" spans="2:3" ht="14.55" customHeight="1" x14ac:dyDescent="0.3">
      <c r="B250" s="21" t="str">
        <f>IF(D250="","",VLOOKUP(D250,'SKU Адыгейский'!$A$1:$B$150,2,0))</f>
        <v/>
      </c>
      <c r="C250" s="21" t="str">
        <f>IF(D250="","",VLOOKUP(D250, 'SKU Адыгейский'!$A$1:$C$150,3,0))</f>
        <v/>
      </c>
    </row>
    <row r="251" spans="2:3" ht="14.55" customHeight="1" x14ac:dyDescent="0.3">
      <c r="B251" s="21" t="str">
        <f>IF(D251="","",VLOOKUP(D251,'SKU Адыгейский'!$A$1:$B$150,2,0))</f>
        <v/>
      </c>
      <c r="C251" s="21" t="str">
        <f>IF(D251="","",VLOOKUP(D251, 'SKU Адыгейский'!$A$1:$C$150,3,0))</f>
        <v/>
      </c>
    </row>
    <row r="252" spans="2:3" ht="14.55" customHeight="1" x14ac:dyDescent="0.3">
      <c r="B252" s="21" t="str">
        <f>IF(D252="","",VLOOKUP(D252,'SKU Адыгейский'!$A$1:$B$150,2,0))</f>
        <v/>
      </c>
      <c r="C252" s="21" t="str">
        <f>IF(D252="","",VLOOKUP(D252, 'SKU Адыгейский'!$A$1:$C$150,3,0))</f>
        <v/>
      </c>
    </row>
    <row r="253" spans="2:3" ht="14.55" customHeight="1" x14ac:dyDescent="0.3">
      <c r="B253" s="21" t="str">
        <f>IF(D253="","",VLOOKUP(D253,'SKU Адыгейский'!$A$1:$B$150,2,0))</f>
        <v/>
      </c>
      <c r="C253" s="21" t="str">
        <f>IF(D253="","",VLOOKUP(D253, 'SKU Адыгейский'!$A$1:$C$150,3,0))</f>
        <v/>
      </c>
    </row>
    <row r="254" spans="2:3" ht="14.55" customHeight="1" x14ac:dyDescent="0.3">
      <c r="B254" s="21" t="str">
        <f>IF(D254="","",VLOOKUP(D254,'SKU Адыгейский'!$A$1:$B$150,2,0))</f>
        <v/>
      </c>
      <c r="C254" s="21" t="str">
        <f>IF(D254="","",VLOOKUP(D254, 'SKU Адыгейский'!$A$1:$C$150,3,0))</f>
        <v/>
      </c>
    </row>
    <row r="255" spans="2:3" ht="14.55" customHeight="1" x14ac:dyDescent="0.3">
      <c r="B255" s="21" t="str">
        <f>IF(D255="","",VLOOKUP(D255,'SKU Адыгейский'!$A$1:$B$150,2,0))</f>
        <v/>
      </c>
      <c r="C255" s="21" t="str">
        <f>IF(D255="","",VLOOKUP(D255, 'SKU Адыгейский'!$A$1:$C$150,3,0))</f>
        <v/>
      </c>
    </row>
    <row r="256" spans="2:3" ht="14.55" customHeight="1" x14ac:dyDescent="0.3">
      <c r="B256" s="21" t="str">
        <f>IF(D256="","",VLOOKUP(D256,'SKU Адыгейский'!$A$1:$B$150,2,0))</f>
        <v/>
      </c>
      <c r="C256" s="21" t="str">
        <f>IF(D256="","",VLOOKUP(D256, 'SKU Адыгейский'!$A$1:$C$150,3,0))</f>
        <v/>
      </c>
    </row>
    <row r="257" spans="2:3" ht="14.55" customHeight="1" x14ac:dyDescent="0.3">
      <c r="B257" s="21" t="str">
        <f>IF(D257="","",VLOOKUP(D257,'SKU Адыгейский'!$A$1:$B$150,2,0))</f>
        <v/>
      </c>
      <c r="C257" s="21" t="str">
        <f>IF(D257="","",VLOOKUP(D257, 'SKU Адыгейский'!$A$1:$C$150,3,0))</f>
        <v/>
      </c>
    </row>
    <row r="258" spans="2:3" ht="14.55" customHeight="1" x14ac:dyDescent="0.3">
      <c r="B258" s="21" t="str">
        <f>IF(D258="","",VLOOKUP(D258,'SKU Адыгейский'!$A$1:$B$150,2,0))</f>
        <v/>
      </c>
      <c r="C258" s="21" t="str">
        <f>IF(D258="","",VLOOKUP(D258, 'SKU Адыгейский'!$A$1:$C$150,3,0))</f>
        <v/>
      </c>
    </row>
    <row r="259" spans="2:3" ht="14.55" customHeight="1" x14ac:dyDescent="0.3">
      <c r="B259" s="21" t="str">
        <f>IF(D259="","",VLOOKUP(D259,'SKU Адыгейский'!$A$1:$B$150,2,0))</f>
        <v/>
      </c>
      <c r="C259" s="21" t="str">
        <f>IF(D259="","",VLOOKUP(D259, 'SKU Адыгейский'!$A$1:$C$150,3,0))</f>
        <v/>
      </c>
    </row>
    <row r="260" spans="2:3" ht="14.55" customHeight="1" x14ac:dyDescent="0.3">
      <c r="B260" s="21" t="str">
        <f>IF(D260="","",VLOOKUP(D260,'SKU Адыгейский'!$A$1:$B$150,2,0))</f>
        <v/>
      </c>
      <c r="C260" s="21" t="str">
        <f>IF(D260="","",VLOOKUP(D260, 'SKU Адыгейский'!$A$1:$C$150,3,0))</f>
        <v/>
      </c>
    </row>
    <row r="261" spans="2:3" ht="14.55" customHeight="1" x14ac:dyDescent="0.3">
      <c r="B261" s="21" t="str">
        <f>IF(D261="","",VLOOKUP(D261,'SKU Адыгейский'!$A$1:$B$150,2,0))</f>
        <v/>
      </c>
      <c r="C261" s="21" t="str">
        <f>IF(D261="","",VLOOKUP(D261, 'SKU Адыгейский'!$A$1:$C$150,3,0))</f>
        <v/>
      </c>
    </row>
    <row r="262" spans="2:3" ht="14.55" customHeight="1" x14ac:dyDescent="0.3">
      <c r="B262" s="21" t="str">
        <f>IF(D262="","",VLOOKUP(D262,'SKU Адыгейский'!$A$1:$B$150,2,0))</f>
        <v/>
      </c>
      <c r="C262" s="21" t="str">
        <f>IF(D262="","",VLOOKUP(D262, 'SKU Адыгейский'!$A$1:$C$150,3,0))</f>
        <v/>
      </c>
    </row>
    <row r="263" spans="2:3" ht="14.55" customHeight="1" x14ac:dyDescent="0.3">
      <c r="B263" s="21" t="str">
        <f>IF(D263="","",VLOOKUP(D263,'SKU Адыгейский'!$A$1:$B$150,2,0))</f>
        <v/>
      </c>
      <c r="C263" s="21" t="str">
        <f>IF(D263="","",VLOOKUP(D263, 'SKU Адыгейский'!$A$1:$C$150,3,0))</f>
        <v/>
      </c>
    </row>
    <row r="264" spans="2:3" ht="14.55" customHeight="1" x14ac:dyDescent="0.3">
      <c r="B264" s="21" t="str">
        <f>IF(D264="","",VLOOKUP(D264,'SKU Адыгейский'!$A$1:$B$150,2,0))</f>
        <v/>
      </c>
      <c r="C264" s="21" t="str">
        <f>IF(D264="","",VLOOKUP(D264, 'SKU Адыгейский'!$A$1:$C$150,3,0))</f>
        <v/>
      </c>
    </row>
    <row r="265" spans="2:3" ht="14.55" customHeight="1" x14ac:dyDescent="0.3">
      <c r="B265" s="21" t="str">
        <f>IF(D265="","",VLOOKUP(D265,'SKU Адыгейский'!$A$1:$B$150,2,0))</f>
        <v/>
      </c>
      <c r="C265" s="21" t="str">
        <f>IF(D265="","",VLOOKUP(D265, 'SKU Адыгейский'!$A$1:$C$150,3,0))</f>
        <v/>
      </c>
    </row>
    <row r="266" spans="2:3" ht="14.55" customHeight="1" x14ac:dyDescent="0.3">
      <c r="B266" s="21" t="str">
        <f>IF(D266="","",VLOOKUP(D266,'SKU Адыгейский'!$A$1:$B$150,2,0))</f>
        <v/>
      </c>
      <c r="C266" s="21" t="str">
        <f>IF(D266="","",VLOOKUP(D266, 'SKU Адыгейский'!$A$1:$C$150,3,0))</f>
        <v/>
      </c>
    </row>
    <row r="267" spans="2:3" ht="14.55" customHeight="1" x14ac:dyDescent="0.3">
      <c r="B267" s="21" t="str">
        <f>IF(D267="","",VLOOKUP(D267,'SKU Адыгейский'!$A$1:$B$150,2,0))</f>
        <v/>
      </c>
      <c r="C267" s="21" t="str">
        <f>IF(D267="","",VLOOKUP(D267, 'SKU Адыгейский'!$A$1:$C$150,3,0))</f>
        <v/>
      </c>
    </row>
    <row r="268" spans="2:3" ht="14.55" customHeight="1" x14ac:dyDescent="0.3">
      <c r="B268" s="21" t="str">
        <f>IF(D268="","",VLOOKUP(D268,'SKU Адыгейский'!$A$1:$B$150,2,0))</f>
        <v/>
      </c>
      <c r="C268" s="21" t="str">
        <f>IF(D268="","",VLOOKUP(D268, 'SKU Адыгейский'!$A$1:$C$150,3,0))</f>
        <v/>
      </c>
    </row>
    <row r="269" spans="2:3" ht="14.55" customHeight="1" x14ac:dyDescent="0.3">
      <c r="B269" s="21" t="str">
        <f>IF(D269="","",VLOOKUP(D269,'SKU Адыгейский'!$A$1:$B$150,2,0))</f>
        <v/>
      </c>
      <c r="C269" s="21" t="str">
        <f>IF(D269="","",VLOOKUP(D269, 'SKU Адыгейский'!$A$1:$C$150,3,0))</f>
        <v/>
      </c>
    </row>
    <row r="270" spans="2:3" ht="14.55" customHeight="1" x14ac:dyDescent="0.3">
      <c r="B270" s="21" t="str">
        <f>IF(D270="","",VLOOKUP(D270,'SKU Адыгейский'!$A$1:$B$150,2,0))</f>
        <v/>
      </c>
      <c r="C270" s="21" t="str">
        <f>IF(D270="","",VLOOKUP(D270, 'SKU Адыгейский'!$A$1:$C$150,3,0))</f>
        <v/>
      </c>
    </row>
    <row r="271" spans="2:3" ht="14.55" customHeight="1" x14ac:dyDescent="0.3">
      <c r="B271" s="21" t="str">
        <f>IF(D271="","",VLOOKUP(D271,'SKU Адыгейский'!$A$1:$B$150,2,0))</f>
        <v/>
      </c>
      <c r="C271" s="21" t="str">
        <f>IF(D271="","",VLOOKUP(D271, 'SKU Адыгейский'!$A$1:$C$150,3,0))</f>
        <v/>
      </c>
    </row>
    <row r="272" spans="2:3" ht="14.55" customHeight="1" x14ac:dyDescent="0.3">
      <c r="B272" s="21" t="str">
        <f>IF(D272="","",VLOOKUP(D272,'SKU Адыгейский'!$A$1:$B$150,2,0))</f>
        <v/>
      </c>
      <c r="C272" s="21" t="str">
        <f>IF(D272="","",VLOOKUP(D272, 'SKU Адыгейский'!$A$1:$C$150,3,0))</f>
        <v/>
      </c>
    </row>
    <row r="273" spans="2:3" ht="14.55" customHeight="1" x14ac:dyDescent="0.3">
      <c r="B273" s="21" t="str">
        <f>IF(D273="","",VLOOKUP(D273,'SKU Адыгейский'!$A$1:$B$150,2,0))</f>
        <v/>
      </c>
      <c r="C273" s="21" t="str">
        <f>IF(D273="","",VLOOKUP(D273, 'SKU Адыгейский'!$A$1:$C$150,3,0))</f>
        <v/>
      </c>
    </row>
    <row r="274" spans="2:3" ht="14.55" customHeight="1" x14ac:dyDescent="0.3">
      <c r="B274" s="21" t="str">
        <f>IF(D274="","",VLOOKUP(D274,'SKU Адыгейский'!$A$1:$B$150,2,0))</f>
        <v/>
      </c>
      <c r="C274" s="21" t="str">
        <f>IF(D274="","",VLOOKUP(D274, 'SKU Адыгейский'!$A$1:$C$150,3,0))</f>
        <v/>
      </c>
    </row>
    <row r="275" spans="2:3" ht="14.55" customHeight="1" x14ac:dyDescent="0.3">
      <c r="C275" s="21" t="str">
        <f>IF(D275="","",VLOOKUP(D275, 'SKU Адыгейский'!$A$1:$C$150,3,0))</f>
        <v/>
      </c>
    </row>
    <row r="276" spans="2:3" ht="14.55" customHeight="1" x14ac:dyDescent="0.3">
      <c r="C276" s="21" t="str">
        <f>IF(D276="","",VLOOKUP(D276, 'SKU Адыгейский'!$A$1:$C$150,3,0))</f>
        <v/>
      </c>
    </row>
    <row r="277" spans="2:3" ht="14.55" customHeight="1" x14ac:dyDescent="0.3">
      <c r="C277" s="21" t="str">
        <f>IF(D277="","",VLOOKUP(D277, 'SKU Адыгейский'!$A$1:$C$150,3,0))</f>
        <v/>
      </c>
    </row>
    <row r="278" spans="2:3" ht="14.55" customHeight="1" x14ac:dyDescent="0.3">
      <c r="C278" s="21" t="str">
        <f>IF(D278="","",VLOOKUP(D278, 'SKU Адыгейский'!$A$1:$C$150,3,0))</f>
        <v/>
      </c>
    </row>
    <row r="279" spans="2:3" ht="14.55" customHeight="1" x14ac:dyDescent="0.3">
      <c r="C279" s="21" t="str">
        <f>IF(D279="","",VLOOKUP(D279, 'SKU Адыгейский'!$A$1:$C$150,3,0))</f>
        <v/>
      </c>
    </row>
    <row r="280" spans="2:3" ht="14.55" customHeight="1" x14ac:dyDescent="0.3">
      <c r="C280" s="21" t="str">
        <f>IF(D280="","",VLOOKUP(D280, 'SKU Адыгейский'!$A$1:$C$150,3,0))</f>
        <v/>
      </c>
    </row>
    <row r="281" spans="2:3" ht="14.55" customHeight="1" x14ac:dyDescent="0.3">
      <c r="C281" s="21" t="str">
        <f>IF(D281="","",VLOOKUP(D281, 'SKU Адыгейский'!$A$1:$C$150,3,0))</f>
        <v/>
      </c>
    </row>
    <row r="282" spans="2:3" ht="14.55" customHeight="1" x14ac:dyDescent="0.3">
      <c r="C282" s="21" t="str">
        <f>IF(D282="","",VLOOKUP(D282, 'SKU Адыгейский'!$A$1:$C$150,3,0))</f>
        <v/>
      </c>
    </row>
    <row r="283" spans="2:3" ht="14.55" customHeight="1" x14ac:dyDescent="0.3">
      <c r="C283" s="21" t="str">
        <f>IF(D283="","",VLOOKUP(D283, 'SKU Адыгейский'!$A$1:$C$150,3,0))</f>
        <v/>
      </c>
    </row>
    <row r="284" spans="2:3" ht="14.55" customHeight="1" x14ac:dyDescent="0.3">
      <c r="C284" s="21" t="str">
        <f>IF(D284="","",VLOOKUP(D284, 'SKU Адыгейский'!$A$1:$C$150,3,0))</f>
        <v/>
      </c>
    </row>
    <row r="285" spans="2:3" ht="14.55" customHeight="1" x14ac:dyDescent="0.3">
      <c r="C285" s="21" t="str">
        <f>IF(D285="","",VLOOKUP(D285, 'SKU Адыгейский'!$A$1:$C$150,3,0))</f>
        <v/>
      </c>
    </row>
    <row r="286" spans="2:3" ht="14.55" customHeight="1" x14ac:dyDescent="0.3">
      <c r="C286" s="21" t="str">
        <f>IF(D286="","",VLOOKUP(D286, 'SKU Адыгейский'!$A$1:$C$150,3,0))</f>
        <v/>
      </c>
    </row>
    <row r="287" spans="2:3" ht="14.55" customHeight="1" x14ac:dyDescent="0.3">
      <c r="C287" s="21" t="str">
        <f>IF(D287="","",VLOOKUP(D287, 'SKU Адыгейский'!$A$1:$C$150,3,0))</f>
        <v/>
      </c>
    </row>
    <row r="288" spans="2:3" ht="14.55" customHeight="1" x14ac:dyDescent="0.3">
      <c r="C288" s="21" t="str">
        <f>IF(D288="","",VLOOKUP(D288, 'SKU Адыгейский'!$A$1:$C$150,3,0))</f>
        <v/>
      </c>
    </row>
    <row r="289" spans="3:3" ht="14.55" customHeight="1" x14ac:dyDescent="0.3">
      <c r="C289" s="21" t="str">
        <f>IF(D289="","",VLOOKUP(D289, 'SKU Адыгейский'!$A$1:$C$150,3,0))</f>
        <v/>
      </c>
    </row>
    <row r="290" spans="3:3" ht="14.55" customHeight="1" x14ac:dyDescent="0.3">
      <c r="C290" s="21" t="str">
        <f>IF(D290="","",VLOOKUP(D290, 'SKU Адыгейский'!$A$1:$C$150,3,0))</f>
        <v/>
      </c>
    </row>
    <row r="291" spans="3:3" ht="14.55" customHeight="1" x14ac:dyDescent="0.3">
      <c r="C291" s="21" t="str">
        <f>IF(D291="","",VLOOKUP(D291, 'SKU Адыгейский'!$A$1:$C$150,3,0))</f>
        <v/>
      </c>
    </row>
    <row r="292" spans="3:3" ht="14.55" customHeight="1" x14ac:dyDescent="0.3">
      <c r="C292" s="21" t="str">
        <f>IF(D292="","",VLOOKUP(D292, 'SKU Адыгейский'!$A$1:$C$150,3,0))</f>
        <v/>
      </c>
    </row>
    <row r="293" spans="3:3" ht="14.55" customHeight="1" x14ac:dyDescent="0.3">
      <c r="C293" s="21" t="str">
        <f>IF(D293="","",VLOOKUP(D293, 'SKU Адыгейский'!$A$1:$C$150,3,0))</f>
        <v/>
      </c>
    </row>
    <row r="294" spans="3:3" ht="14.55" customHeight="1" x14ac:dyDescent="0.3">
      <c r="C294" s="21" t="str">
        <f>IF(D294="","",VLOOKUP(D294, 'SKU Адыгейский'!$A$1:$C$150,3,0))</f>
        <v/>
      </c>
    </row>
    <row r="295" spans="3:3" ht="14.55" customHeight="1" x14ac:dyDescent="0.3">
      <c r="C295" s="21" t="str">
        <f>IF(D295="","",VLOOKUP(D295, 'SKU Адыгейский'!$A$1:$C$150,3,0))</f>
        <v/>
      </c>
    </row>
    <row r="296" spans="3:3" ht="14.55" customHeight="1" x14ac:dyDescent="0.3">
      <c r="C296" s="21" t="str">
        <f>IF(D296="","",VLOOKUP(D296, 'SKU Адыгейский'!$A$1:$C$150,3,0))</f>
        <v/>
      </c>
    </row>
    <row r="297" spans="3:3" ht="14.55" customHeight="1" x14ac:dyDescent="0.3">
      <c r="C297" s="21" t="str">
        <f>IF(D297="","",VLOOKUP(D297, 'SKU Адыгейский'!$A$1:$C$150,3,0))</f>
        <v/>
      </c>
    </row>
    <row r="298" spans="3:3" ht="14.55" customHeight="1" x14ac:dyDescent="0.3">
      <c r="C298" s="21" t="str">
        <f>IF(D298="","",VLOOKUP(D298, 'SKU Адыгейский'!$A$1:$C$150,3,0))</f>
        <v/>
      </c>
    </row>
    <row r="299" spans="3:3" ht="14.55" customHeight="1" x14ac:dyDescent="0.3">
      <c r="C299" s="21" t="str">
        <f>IF(D299="","",VLOOKUP(D299, 'SKU Адыгейский'!$A$1:$C$150,3,0))</f>
        <v/>
      </c>
    </row>
    <row r="300" spans="3:3" ht="14.55" customHeight="1" x14ac:dyDescent="0.3">
      <c r="C300" s="21" t="str">
        <f>IF(D300="","",VLOOKUP(D300, 'SKU Адыгейский'!$A$1:$C$150,3,0))</f>
        <v/>
      </c>
    </row>
    <row r="301" spans="3:3" ht="14.55" customHeight="1" x14ac:dyDescent="0.3">
      <c r="C301" s="21" t="str">
        <f>IF(D301="","",VLOOKUP(D301, 'SKU Адыгейский'!$A$1:$C$150,3,0))</f>
        <v/>
      </c>
    </row>
    <row r="302" spans="3:3" ht="14.55" customHeight="1" x14ac:dyDescent="0.3">
      <c r="C302" s="21" t="str">
        <f>IF(D302="","",VLOOKUP(D302, 'SKU Адыгейский'!$A$1:$C$150,3,0))</f>
        <v/>
      </c>
    </row>
    <row r="303" spans="3:3" ht="14.55" customHeight="1" x14ac:dyDescent="0.3">
      <c r="C303" s="21" t="str">
        <f>IF(D303="","",VLOOKUP(D303, 'SKU Адыгейский'!$A$1:$C$150,3,0))</f>
        <v/>
      </c>
    </row>
    <row r="304" spans="3:3" ht="14.55" customHeight="1" x14ac:dyDescent="0.3">
      <c r="C304" s="21" t="str">
        <f>IF(D304="","",VLOOKUP(D304, 'SKU Адыгейский'!$A$1:$C$150,3,0))</f>
        <v/>
      </c>
    </row>
    <row r="305" spans="3:3" ht="14.55" customHeight="1" x14ac:dyDescent="0.3">
      <c r="C305" s="21" t="str">
        <f>IF(D305="","",VLOOKUP(D305, 'SKU Адыгейский'!$A$1:$C$150,3,0))</f>
        <v/>
      </c>
    </row>
    <row r="306" spans="3:3" ht="14.55" customHeight="1" x14ac:dyDescent="0.3">
      <c r="C306" s="21" t="str">
        <f>IF(D306="","",VLOOKUP(D306, 'SKU Адыгейский'!$A$1:$C$150,3,0))</f>
        <v/>
      </c>
    </row>
    <row r="307" spans="3:3" ht="14.55" customHeight="1" x14ac:dyDescent="0.3">
      <c r="C307" s="21" t="str">
        <f>IF(D307="","",VLOOKUP(D307, 'SKU Адыгейский'!$A$1:$C$150,3,0))</f>
        <v/>
      </c>
    </row>
    <row r="308" spans="3:3" ht="14.55" customHeight="1" x14ac:dyDescent="0.3">
      <c r="C308" s="21" t="str">
        <f>IF(D308="","",VLOOKUP(D308, 'SKU Адыгейский'!$A$1:$C$150,3,0))</f>
        <v/>
      </c>
    </row>
    <row r="309" spans="3:3" ht="14.55" customHeight="1" x14ac:dyDescent="0.3">
      <c r="C309" s="21" t="str">
        <f>IF(D309="","",VLOOKUP(D309, 'SKU Адыгейский'!$A$1:$C$150,3,0))</f>
        <v/>
      </c>
    </row>
    <row r="310" spans="3:3" ht="14.55" customHeight="1" x14ac:dyDescent="0.3">
      <c r="C310" s="21" t="str">
        <f>IF(D310="","",VLOOKUP(D310, 'SKU Адыгейский'!$A$1:$C$150,3,0))</f>
        <v/>
      </c>
    </row>
    <row r="311" spans="3:3" ht="14.55" customHeight="1" x14ac:dyDescent="0.3">
      <c r="C311" s="21" t="str">
        <f>IF(D311="","",VLOOKUP(D311, 'SKU Адыгейский'!$A$1:$C$150,3,0))</f>
        <v/>
      </c>
    </row>
    <row r="312" spans="3:3" ht="14.55" customHeight="1" x14ac:dyDescent="0.3">
      <c r="C312" s="21" t="str">
        <f>IF(D312="","",VLOOKUP(D312, 'SKU Адыгейский'!$A$1:$C$150,3,0))</f>
        <v/>
      </c>
    </row>
    <row r="313" spans="3:3" ht="14.55" customHeight="1" x14ac:dyDescent="0.3">
      <c r="C313" s="21" t="str">
        <f>IF(D313="","",VLOOKUP(D313, 'SKU Адыгейский'!$A$1:$C$150,3,0))</f>
        <v/>
      </c>
    </row>
    <row r="314" spans="3:3" ht="14.55" customHeight="1" x14ac:dyDescent="0.3">
      <c r="C314" s="21" t="str">
        <f>IF(D314="","",VLOOKUP(D314, 'SKU Адыгейский'!$A$1:$C$150,3,0))</f>
        <v/>
      </c>
    </row>
    <row r="315" spans="3:3" ht="14.55" customHeight="1" x14ac:dyDescent="0.3">
      <c r="C315" s="21" t="str">
        <f>IF(D315="","",VLOOKUP(D315, 'SKU Адыгейский'!$A$1:$C$150,3,0))</f>
        <v/>
      </c>
    </row>
    <row r="316" spans="3:3" ht="14.55" customHeight="1" x14ac:dyDescent="0.3">
      <c r="C316" s="21" t="str">
        <f>IF(D316="","",VLOOKUP(D316, 'SKU Адыгейский'!$A$1:$C$150,3,0))</f>
        <v/>
      </c>
    </row>
    <row r="317" spans="3:3" ht="14.55" customHeight="1" x14ac:dyDescent="0.3">
      <c r="C317" s="21" t="str">
        <f>IF(D317="","",VLOOKUP(D317, 'SKU Адыгейский'!$A$1:$C$150,3,0))</f>
        <v/>
      </c>
    </row>
    <row r="318" spans="3:3" ht="14.55" customHeight="1" x14ac:dyDescent="0.3">
      <c r="C318" s="21" t="str">
        <f>IF(D318="","",VLOOKUP(D318, 'SKU Адыгейский'!$A$1:$C$150,3,0))</f>
        <v/>
      </c>
    </row>
    <row r="319" spans="3:3" ht="14.55" customHeight="1" x14ac:dyDescent="0.3">
      <c r="C319" s="21" t="str">
        <f>IF(D319="","",VLOOKUP(D319, 'SKU Адыгейский'!$A$1:$C$150,3,0))</f>
        <v/>
      </c>
    </row>
  </sheetData>
  <mergeCells count="14">
    <mergeCell ref="K1:K2"/>
    <mergeCell ref="L1:L2"/>
    <mergeCell ref="M1:M2"/>
    <mergeCell ref="N1:N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F3:F7 F10:F132">
    <cfRule type="expression" dxfId="7" priority="6">
      <formula>IF(H3="",0, F3)  &lt; - 0.05* IF(H3="",0,_xludf.indirect("C" &amp; _xludf.row() - 1+$G$1))</formula>
    </cfRule>
    <cfRule type="expression" dxfId="6" priority="7">
      <formula>AND(IF(G3="",0, F3)  &gt;= - 0.05* IF(G3="",0,F3), IF(G3="",0, F3) &lt; 0)</formula>
    </cfRule>
    <cfRule type="expression" dxfId="5" priority="8">
      <formula>AND(IF(G3="",0, F3)  &lt;= 0.05* IF(G3="",0,G3), IF(G3="",0, F3) &gt; 0)</formula>
    </cfRule>
    <cfRule type="expression" dxfId="4" priority="9">
      <formula>IF(G3="",0,F3)  &gt; 0.05* IF(G3="",0,G3)</formula>
    </cfRule>
  </conditionalFormatting>
  <conditionalFormatting sqref="F8:F9">
    <cfRule type="expression" dxfId="3" priority="1">
      <formula>IF(H8="",0, F8)  &lt; - 0.05* IF(H8="",0,_xludf.indirect("C" &amp; _xludf.row() - 1+$G$1))</formula>
    </cfRule>
    <cfRule type="expression" dxfId="2" priority="2">
      <formula>AND(IF(G8="",0, F8)  &gt;= - 0.05* IF(G8="",0,F8), IF(G8="",0, F8) &lt; 0)</formula>
    </cfRule>
    <cfRule type="expression" dxfId="1" priority="3">
      <formula>AND(IF(G8="",0, F8)  &lt;= 0.05* IF(G8="",0,G8), IF(G8="",0, F8) &gt; 0)</formula>
    </cfRule>
    <cfRule type="expression" dxfId="0" priority="4">
      <formula>IF(G8="",0,F8)  &gt; 0.05* IF(G8="",0,G8)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0000000}">
          <x14:formula1>
            <xm:f>'SKU Адыгейский'!$A$1:$A$41</xm:f>
          </x14:formula1>
          <x14:formula2>
            <xm:f>0</xm:f>
          </x14:formula2>
          <xm:sqref>D3:D64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"/>
  <sheetViews>
    <sheetView zoomScale="90" zoomScaleNormal="90" workbookViewId="0">
      <selection activeCell="A9" sqref="A9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3" x14ac:dyDescent="0.3">
      <c r="A1" s="31" t="s">
        <v>363</v>
      </c>
      <c r="B1" s="31" t="s">
        <v>363</v>
      </c>
      <c r="C1" s="31" t="s">
        <v>363</v>
      </c>
    </row>
    <row r="2" spans="1:3" x14ac:dyDescent="0.3">
      <c r="A2" s="31" t="s">
        <v>366</v>
      </c>
      <c r="B2" s="31">
        <v>300</v>
      </c>
      <c r="C2" s="31">
        <v>45</v>
      </c>
    </row>
    <row r="3" spans="1:3" x14ac:dyDescent="0.3">
      <c r="A3" s="31" t="s">
        <v>153</v>
      </c>
      <c r="B3" s="31">
        <v>300</v>
      </c>
      <c r="C3" s="31">
        <v>45</v>
      </c>
    </row>
    <row r="4" spans="1:3" x14ac:dyDescent="0.3">
      <c r="A4" s="31" t="s">
        <v>367</v>
      </c>
      <c r="B4" s="31">
        <v>150</v>
      </c>
      <c r="C4" s="31">
        <v>45</v>
      </c>
    </row>
    <row r="5" spans="1:3" x14ac:dyDescent="0.3">
      <c r="A5" s="31" t="s">
        <v>368</v>
      </c>
      <c r="B5" s="31">
        <v>150</v>
      </c>
      <c r="C5" s="31">
        <v>30</v>
      </c>
    </row>
    <row r="6" spans="1:3" x14ac:dyDescent="0.3">
      <c r="A6" s="31" t="s">
        <v>152</v>
      </c>
      <c r="B6" s="31">
        <v>300</v>
      </c>
      <c r="C6" s="31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0"/>
  <sheetViews>
    <sheetView zoomScaleNormal="100" workbookViewId="0">
      <selection activeCell="C25" sqref="C25"/>
    </sheetView>
  </sheetViews>
  <sheetFormatPr defaultRowHeight="14.4" x14ac:dyDescent="0.3"/>
  <cols>
    <col min="1" max="1" width="36" style="1" customWidth="1"/>
    <col min="2" max="1025" width="9.109375" style="1" customWidth="1"/>
  </cols>
  <sheetData>
    <row r="1" spans="1:4" ht="14.55" customHeight="1" x14ac:dyDescent="0.3">
      <c r="A1" s="32" t="s">
        <v>363</v>
      </c>
      <c r="B1" s="31" t="s">
        <v>363</v>
      </c>
      <c r="C1" s="31" t="s">
        <v>363</v>
      </c>
      <c r="D1" s="31" t="s">
        <v>363</v>
      </c>
    </row>
    <row r="2" spans="1:4" x14ac:dyDescent="0.3">
      <c r="A2" s="31" t="s">
        <v>153</v>
      </c>
      <c r="B2" s="31" t="s">
        <v>343</v>
      </c>
      <c r="C2" s="31">
        <v>50</v>
      </c>
    </row>
    <row r="3" spans="1:4" x14ac:dyDescent="0.3">
      <c r="A3" s="31" t="s">
        <v>5</v>
      </c>
      <c r="B3" s="31" t="s">
        <v>347</v>
      </c>
      <c r="C3" s="31">
        <v>50</v>
      </c>
    </row>
    <row r="4" spans="1:4" x14ac:dyDescent="0.3">
      <c r="A4" s="31" t="s">
        <v>369</v>
      </c>
      <c r="B4" s="31" t="s">
        <v>347</v>
      </c>
      <c r="C4" s="31">
        <v>50</v>
      </c>
    </row>
    <row r="5" spans="1:4" x14ac:dyDescent="0.3">
      <c r="A5" s="31" t="s">
        <v>3</v>
      </c>
      <c r="B5" s="31" t="s">
        <v>347</v>
      </c>
      <c r="C5" s="31">
        <v>50</v>
      </c>
    </row>
    <row r="6" spans="1:4" x14ac:dyDescent="0.3">
      <c r="A6" s="31" t="s">
        <v>370</v>
      </c>
      <c r="B6" s="31" t="s">
        <v>347</v>
      </c>
      <c r="C6" s="31">
        <v>50</v>
      </c>
    </row>
    <row r="7" spans="1:4" x14ac:dyDescent="0.3">
      <c r="A7" s="31" t="s">
        <v>2</v>
      </c>
      <c r="B7" s="31" t="s">
        <v>347</v>
      </c>
      <c r="C7" s="31">
        <v>50</v>
      </c>
    </row>
    <row r="8" spans="1:4" x14ac:dyDescent="0.3">
      <c r="A8" s="31" t="s">
        <v>371</v>
      </c>
      <c r="B8" s="31" t="s">
        <v>347</v>
      </c>
      <c r="C8" s="31">
        <v>50</v>
      </c>
    </row>
    <row r="9" spans="1:4" x14ac:dyDescent="0.3">
      <c r="A9" s="31" t="s">
        <v>372</v>
      </c>
      <c r="B9" s="31" t="s">
        <v>347</v>
      </c>
      <c r="C9" s="31">
        <v>50</v>
      </c>
    </row>
    <row r="10" spans="1:4" x14ac:dyDescent="0.3">
      <c r="A10" s="31" t="s">
        <v>373</v>
      </c>
      <c r="B10" s="31" t="s">
        <v>347</v>
      </c>
      <c r="C10" s="31">
        <v>50</v>
      </c>
    </row>
    <row r="11" spans="1:4" x14ac:dyDescent="0.3">
      <c r="A11" s="31" t="s">
        <v>374</v>
      </c>
      <c r="B11" s="31" t="s">
        <v>347</v>
      </c>
      <c r="C11" s="31">
        <v>50</v>
      </c>
    </row>
    <row r="12" spans="1:4" x14ac:dyDescent="0.3">
      <c r="A12" s="31" t="s">
        <v>375</v>
      </c>
      <c r="B12" s="31" t="s">
        <v>347</v>
      </c>
      <c r="C12" s="31">
        <v>50</v>
      </c>
    </row>
    <row r="13" spans="1:4" x14ac:dyDescent="0.3">
      <c r="A13" s="31" t="s">
        <v>6</v>
      </c>
      <c r="B13" s="31" t="s">
        <v>347</v>
      </c>
      <c r="C13" s="31">
        <v>50</v>
      </c>
    </row>
    <row r="14" spans="1:4" x14ac:dyDescent="0.3">
      <c r="A14" s="31" t="s">
        <v>4</v>
      </c>
      <c r="B14" s="31" t="s">
        <v>347</v>
      </c>
      <c r="C14" s="31">
        <v>50</v>
      </c>
    </row>
    <row r="15" spans="1:4" x14ac:dyDescent="0.3">
      <c r="A15" s="31" t="s">
        <v>7</v>
      </c>
      <c r="B15" s="31" t="s">
        <v>347</v>
      </c>
      <c r="C15" s="31">
        <v>50</v>
      </c>
    </row>
    <row r="16" spans="1:4" x14ac:dyDescent="0.3">
      <c r="A16" s="31" t="s">
        <v>1</v>
      </c>
      <c r="B16" s="31" t="s">
        <v>347</v>
      </c>
      <c r="C16" s="31">
        <v>50</v>
      </c>
    </row>
    <row r="17" spans="1:3" x14ac:dyDescent="0.3">
      <c r="A17" s="31" t="s">
        <v>376</v>
      </c>
      <c r="B17" s="31" t="s">
        <v>347</v>
      </c>
      <c r="C17" s="31">
        <v>50</v>
      </c>
    </row>
    <row r="18" spans="1:3" x14ac:dyDescent="0.3">
      <c r="A18" s="31" t="s">
        <v>377</v>
      </c>
      <c r="B18" s="31" t="s">
        <v>378</v>
      </c>
      <c r="C18" s="31">
        <v>65</v>
      </c>
    </row>
    <row r="19" spans="1:3" x14ac:dyDescent="0.3">
      <c r="A19" s="31" t="s">
        <v>379</v>
      </c>
      <c r="B19" s="31" t="s">
        <v>380</v>
      </c>
      <c r="C19" s="31">
        <v>50</v>
      </c>
    </row>
    <row r="20" spans="1:3" x14ac:dyDescent="0.3">
      <c r="A20" s="31" t="s">
        <v>152</v>
      </c>
      <c r="B20" s="31" t="s">
        <v>343</v>
      </c>
      <c r="C20" s="31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defaultRowHeight="14.4" x14ac:dyDescent="0.3"/>
  <cols>
    <col min="1" max="1025" width="9.109375" style="1" customWidth="1"/>
  </cols>
  <sheetData>
    <row r="1" spans="1:1" x14ac:dyDescent="0.3">
      <c r="A1" s="33" t="s">
        <v>363</v>
      </c>
    </row>
    <row r="2" spans="1:1" x14ac:dyDescent="0.3">
      <c r="A2" s="31" t="s">
        <v>347</v>
      </c>
    </row>
    <row r="3" spans="1:1" x14ac:dyDescent="0.3">
      <c r="A3" s="31" t="s">
        <v>380</v>
      </c>
    </row>
    <row r="4" spans="1:1" x14ac:dyDescent="0.3">
      <c r="A4" s="31" t="s">
        <v>381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93</cp:revision>
  <dcterms:created xsi:type="dcterms:W3CDTF">2020-12-13T08:44:49Z</dcterms:created>
  <dcterms:modified xsi:type="dcterms:W3CDTF">2023-09-02T09:45:24Z</dcterms:modified>
  <dc:language>en-US</dc:language>
</cp:coreProperties>
</file>