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xr:revisionPtr revIDLastSave="0" documentId="8_{EB3CB810-E478-4C73-9FF2-FA76D7A5252C}" xr6:coauthVersionLast="47" xr6:coauthVersionMax="47" xr10:uidLastSave="{00000000-0000-0000-0000-000000000000}"/>
  <bookViews>
    <workbookView xWindow="-110" yWindow="-110" windowWidth="19420" windowHeight="10540" tabRatio="500" activeTab="1" xr2:uid="{00000000-000D-0000-FFFF-FFFF00000000}"/>
  </bookViews>
  <sheets>
    <sheet name="Расписание" sheetId="1" r:id="rId1"/>
    <sheet name="расписание ручное" sheetId="12" r:id="rId2"/>
    <sheet name="План варок" sheetId="2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  <sheet name="Дополнительная фасовка" sheetId="8" r:id="rId9"/>
    <sheet name="_metadata" sheetId="9" state="hidden" r:id="rId10"/>
    <sheet name="Печать заданий" sheetId="10" r:id="rId11"/>
    <sheet name="Печать заданий 2" sheetId="11" r:id="rId12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W121" i="2" s="1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W113" i="2" s="1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W105" i="2" s="1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W97" i="2" s="1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V93" i="2"/>
  <c r="T93" i="2"/>
  <c r="R93" i="2"/>
  <c r="A93" i="2"/>
  <c r="X92" i="2"/>
  <c r="N92" i="2" s="1"/>
  <c r="V92" i="2"/>
  <c r="U92" i="2"/>
  <c r="W92" i="2" s="1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V89" i="2"/>
  <c r="T89" i="2"/>
  <c r="R89" i="2"/>
  <c r="A89" i="2"/>
  <c r="X88" i="2"/>
  <c r="N88" i="2" s="1"/>
  <c r="V88" i="2"/>
  <c r="U88" i="2"/>
  <c r="T88" i="2"/>
  <c r="R88" i="2"/>
  <c r="Q88" i="2"/>
  <c r="P88" i="2"/>
  <c r="J88" i="2"/>
  <c r="V87" i="2"/>
  <c r="T87" i="2"/>
  <c r="R87" i="2"/>
  <c r="A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V84" i="2"/>
  <c r="T84" i="2"/>
  <c r="R84" i="2"/>
  <c r="A84" i="2"/>
  <c r="X83" i="2"/>
  <c r="N83" i="2" s="1"/>
  <c r="V83" i="2"/>
  <c r="U83" i="2"/>
  <c r="T83" i="2"/>
  <c r="R83" i="2"/>
  <c r="Q83" i="2"/>
  <c r="P83" i="2"/>
  <c r="J83" i="2"/>
  <c r="V82" i="2"/>
  <c r="T82" i="2"/>
  <c r="R82" i="2"/>
  <c r="A82" i="2"/>
  <c r="X81" i="2"/>
  <c r="N81" i="2" s="1"/>
  <c r="V81" i="2"/>
  <c r="U81" i="2"/>
  <c r="T81" i="2"/>
  <c r="R81" i="2"/>
  <c r="Q81" i="2"/>
  <c r="P81" i="2"/>
  <c r="J81" i="2"/>
  <c r="V80" i="2"/>
  <c r="T80" i="2"/>
  <c r="R80" i="2"/>
  <c r="A80" i="2"/>
  <c r="X79" i="2"/>
  <c r="N79" i="2" s="1"/>
  <c r="V79" i="2"/>
  <c r="U79" i="2"/>
  <c r="T79" i="2"/>
  <c r="R79" i="2"/>
  <c r="Q79" i="2"/>
  <c r="P79" i="2"/>
  <c r="J79" i="2"/>
  <c r="V78" i="2"/>
  <c r="T78" i="2"/>
  <c r="R78" i="2"/>
  <c r="A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V75" i="2"/>
  <c r="T75" i="2"/>
  <c r="R75" i="2"/>
  <c r="A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V71" i="2"/>
  <c r="T71" i="2"/>
  <c r="R71" i="2"/>
  <c r="A71" i="2"/>
  <c r="X70" i="2"/>
  <c r="N70" i="2" s="1"/>
  <c r="V70" i="2"/>
  <c r="U70" i="2"/>
  <c r="W70" i="2" s="1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W68" i="2" s="1"/>
  <c r="T68" i="2"/>
  <c r="R68" i="2"/>
  <c r="Q68" i="2"/>
  <c r="P68" i="2"/>
  <c r="J68" i="2"/>
  <c r="V67" i="2"/>
  <c r="T67" i="2"/>
  <c r="R67" i="2"/>
  <c r="A67" i="2"/>
  <c r="X66" i="2"/>
  <c r="N66" i="2" s="1"/>
  <c r="V66" i="2"/>
  <c r="U66" i="2"/>
  <c r="W66" i="2" s="1"/>
  <c r="T66" i="2"/>
  <c r="R66" i="2"/>
  <c r="Q66" i="2"/>
  <c r="P66" i="2"/>
  <c r="J66" i="2"/>
  <c r="V65" i="2"/>
  <c r="T65" i="2"/>
  <c r="R65" i="2"/>
  <c r="A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W62" i="2" s="1"/>
  <c r="T62" i="2"/>
  <c r="R62" i="2"/>
  <c r="Q62" i="2"/>
  <c r="P62" i="2"/>
  <c r="J62" i="2"/>
  <c r="V61" i="2"/>
  <c r="T61" i="2"/>
  <c r="R61" i="2"/>
  <c r="A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W56" i="2" s="1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V54" i="2"/>
  <c r="T54" i="2"/>
  <c r="R54" i="2"/>
  <c r="A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W50" i="2" s="1"/>
  <c r="T50" i="2"/>
  <c r="R50" i="2"/>
  <c r="Q50" i="2"/>
  <c r="P50" i="2"/>
  <c r="J50" i="2"/>
  <c r="V49" i="2"/>
  <c r="T49" i="2"/>
  <c r="R49" i="2"/>
  <c r="A49" i="2"/>
  <c r="X48" i="2"/>
  <c r="N48" i="2" s="1"/>
  <c r="V48" i="2"/>
  <c r="U48" i="2"/>
  <c r="W48" i="2" s="1"/>
  <c r="T48" i="2"/>
  <c r="R48" i="2"/>
  <c r="Q48" i="2"/>
  <c r="P48" i="2"/>
  <c r="J48" i="2"/>
  <c r="V47" i="2"/>
  <c r="T47" i="2"/>
  <c r="R47" i="2"/>
  <c r="A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W40" i="2" s="1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V31" i="2"/>
  <c r="T31" i="2"/>
  <c r="R31" i="2"/>
  <c r="A31" i="2"/>
  <c r="X30" i="2"/>
  <c r="N30" i="2" s="1"/>
  <c r="V30" i="2"/>
  <c r="U30" i="2"/>
  <c r="T30" i="2"/>
  <c r="R30" i="2"/>
  <c r="Q30" i="2"/>
  <c r="P30" i="2"/>
  <c r="J30" i="2"/>
  <c r="V29" i="2"/>
  <c r="T29" i="2"/>
  <c r="R29" i="2"/>
  <c r="A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V22" i="2"/>
  <c r="T22" i="2"/>
  <c r="R22" i="2"/>
  <c r="A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V9" i="2"/>
  <c r="T9" i="2"/>
  <c r="R9" i="2"/>
  <c r="A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93" i="2"/>
  <c r="A91" i="2"/>
  <c r="U89" i="2"/>
  <c r="U87" i="2"/>
  <c r="A85" i="2"/>
  <c r="A83" i="2"/>
  <c r="A81" i="2"/>
  <c r="A79" i="2"/>
  <c r="A77" i="2"/>
  <c r="U75" i="2"/>
  <c r="A73" i="2"/>
  <c r="U71" i="2"/>
  <c r="U69" i="2"/>
  <c r="U67" i="2"/>
  <c r="U65" i="2"/>
  <c r="U63" i="2"/>
  <c r="U61" i="2"/>
  <c r="A92" i="2"/>
  <c r="A90" i="2"/>
  <c r="A88" i="2"/>
  <c r="A86" i="2"/>
  <c r="U84" i="2"/>
  <c r="U82" i="2"/>
  <c r="U80" i="2"/>
  <c r="U78" i="2"/>
  <c r="A76" i="2"/>
  <c r="A74" i="2"/>
  <c r="A72" i="2"/>
  <c r="A70" i="2"/>
  <c r="A68" i="2"/>
  <c r="A66" i="2"/>
  <c r="A59" i="2"/>
  <c r="A56" i="2"/>
  <c r="A43" i="2"/>
  <c r="A40" i="2"/>
  <c r="A36" i="2"/>
  <c r="U22" i="2"/>
  <c r="A14" i="2"/>
  <c r="A46" i="2"/>
  <c r="A62" i="2"/>
  <c r="A55" i="2"/>
  <c r="U49" i="2"/>
  <c r="A39" i="2"/>
  <c r="A37" i="2"/>
  <c r="U35" i="2"/>
  <c r="A33" i="2"/>
  <c r="U31" i="2"/>
  <c r="U29" i="2"/>
  <c r="A27" i="2"/>
  <c r="U25" i="2"/>
  <c r="A23" i="2"/>
  <c r="A21" i="2"/>
  <c r="U19" i="2"/>
  <c r="A17" i="2"/>
  <c r="A15" i="2"/>
  <c r="A13" i="2"/>
  <c r="A11" i="2"/>
  <c r="U9" i="2"/>
  <c r="A7" i="2"/>
  <c r="A5" i="2"/>
  <c r="A3" i="2"/>
  <c r="A20" i="2"/>
  <c r="U12" i="2"/>
  <c r="A10" i="2"/>
  <c r="A2" i="2"/>
  <c r="U52" i="2"/>
  <c r="A45" i="2"/>
  <c r="A42" i="2"/>
  <c r="A30" i="2"/>
  <c r="A18" i="2"/>
  <c r="U58" i="2"/>
  <c r="A51" i="2"/>
  <c r="A48" i="2"/>
  <c r="A64" i="2"/>
  <c r="A60" i="2"/>
  <c r="U54" i="2"/>
  <c r="A57" i="2"/>
  <c r="A41" i="2"/>
  <c r="A38" i="2"/>
  <c r="A34" i="2"/>
  <c r="A32" i="2"/>
  <c r="A28" i="2"/>
  <c r="A24" i="2"/>
  <c r="A16" i="2"/>
  <c r="A8" i="2"/>
  <c r="A4" i="2"/>
  <c r="A53" i="2"/>
  <c r="A50" i="2"/>
  <c r="U47" i="2"/>
  <c r="U44" i="2"/>
  <c r="A26" i="2"/>
  <c r="A6" i="2"/>
  <c r="S2" i="2"/>
  <c r="S3" i="2" s="1"/>
  <c r="S4" i="2" s="1"/>
  <c r="S5" i="2" s="1"/>
  <c r="S6" i="2" s="1"/>
  <c r="S7" i="2" s="1"/>
  <c r="S8" i="2" s="1"/>
  <c r="W120" i="2" l="1"/>
  <c r="W106" i="2"/>
  <c r="W107" i="2"/>
  <c r="W108" i="2"/>
  <c r="W90" i="2"/>
  <c r="W91" i="2"/>
  <c r="W104" i="2"/>
  <c r="W72" i="2"/>
  <c r="W10" i="2"/>
  <c r="W11" i="2"/>
  <c r="W20" i="2"/>
  <c r="W21" i="2"/>
  <c r="W26" i="2"/>
  <c r="W27" i="2"/>
  <c r="W28" i="2"/>
  <c r="W32" i="2"/>
  <c r="W33" i="2"/>
  <c r="W34" i="2"/>
  <c r="W76" i="2"/>
  <c r="W77" i="2"/>
  <c r="W81" i="2"/>
  <c r="W85" i="2"/>
  <c r="W46" i="2"/>
  <c r="W73" i="2"/>
  <c r="W98" i="2"/>
  <c r="W99" i="2"/>
  <c r="W100" i="2"/>
  <c r="W116" i="2"/>
  <c r="W2" i="2"/>
  <c r="W3" i="2"/>
  <c r="W4" i="2"/>
  <c r="W5" i="2"/>
  <c r="W6" i="2"/>
  <c r="W7" i="2"/>
  <c r="W8" i="2"/>
  <c r="W13" i="2"/>
  <c r="W14" i="2"/>
  <c r="W15" i="2"/>
  <c r="W16" i="2"/>
  <c r="W17" i="2"/>
  <c r="W18" i="2"/>
  <c r="W23" i="2"/>
  <c r="W24" i="2"/>
  <c r="W30" i="2"/>
  <c r="W36" i="2"/>
  <c r="W37" i="2"/>
  <c r="W38" i="2"/>
  <c r="W39" i="2"/>
  <c r="W64" i="2"/>
  <c r="W60" i="2"/>
  <c r="W86" i="2"/>
  <c r="W42" i="2"/>
  <c r="W55" i="2"/>
  <c r="W74" i="2"/>
  <c r="W95" i="2"/>
  <c r="W103" i="2"/>
  <c r="W79" i="2"/>
  <c r="W83" i="2"/>
  <c r="W96" i="2"/>
  <c r="W112" i="2"/>
  <c r="W88" i="2"/>
  <c r="W114" i="2"/>
  <c r="W115" i="2"/>
  <c r="W122" i="2"/>
  <c r="W45" i="2"/>
  <c r="W53" i="2"/>
  <c r="W78" i="2"/>
  <c r="P78" i="2" s="1"/>
  <c r="N82" i="2"/>
  <c r="W93" i="2"/>
  <c r="P93" i="2" s="1"/>
  <c r="N93" i="2"/>
  <c r="N44" i="2"/>
  <c r="N52" i="2"/>
  <c r="W12" i="2"/>
  <c r="P12" i="2" s="1"/>
  <c r="W22" i="2"/>
  <c r="P22" i="2" s="1"/>
  <c r="N58" i="2"/>
  <c r="N80" i="2"/>
  <c r="W84" i="2"/>
  <c r="P84" i="2" s="1"/>
  <c r="W29" i="2"/>
  <c r="P29" i="2" s="1"/>
  <c r="N54" i="2"/>
  <c r="W35" i="2"/>
  <c r="P35" i="2" s="1"/>
  <c r="W9" i="2"/>
  <c r="P9" i="2" s="1"/>
  <c r="W19" i="2"/>
  <c r="P19" i="2" s="1"/>
  <c r="W25" i="2"/>
  <c r="P25" i="2" s="1"/>
  <c r="W31" i="2"/>
  <c r="P31" i="2" s="1"/>
  <c r="N78" i="2"/>
  <c r="W82" i="2"/>
  <c r="P82" i="2" s="1"/>
  <c r="W71" i="2"/>
  <c r="P71" i="2" s="1"/>
  <c r="N71" i="2"/>
  <c r="W41" i="2"/>
  <c r="W44" i="2"/>
  <c r="P44" i="2" s="1"/>
  <c r="W57" i="2"/>
  <c r="W65" i="2"/>
  <c r="P65" i="2" s="1"/>
  <c r="N65" i="2"/>
  <c r="N84" i="2"/>
  <c r="W87" i="2"/>
  <c r="P87" i="2" s="1"/>
  <c r="N87" i="2"/>
  <c r="W111" i="2"/>
  <c r="W47" i="2"/>
  <c r="P47" i="2" s="1"/>
  <c r="N47" i="2"/>
  <c r="N12" i="2"/>
  <c r="N22" i="2"/>
  <c r="W51" i="2"/>
  <c r="W54" i="2"/>
  <c r="P54" i="2" s="1"/>
  <c r="W61" i="2"/>
  <c r="P61" i="2" s="1"/>
  <c r="N61" i="2"/>
  <c r="W80" i="2"/>
  <c r="P80" i="2" s="1"/>
  <c r="W119" i="2"/>
  <c r="W67" i="2"/>
  <c r="P67" i="2" s="1"/>
  <c r="N67" i="2"/>
  <c r="W89" i="2"/>
  <c r="P89" i="2" s="1"/>
  <c r="W58" i="2"/>
  <c r="P58" i="2" s="1"/>
  <c r="W75" i="2"/>
  <c r="P75" i="2" s="1"/>
  <c r="N75" i="2"/>
  <c r="W49" i="2"/>
  <c r="P49" i="2" s="1"/>
  <c r="N49" i="2"/>
  <c r="W52" i="2"/>
  <c r="P52" i="2" s="1"/>
  <c r="W69" i="2"/>
  <c r="P69" i="2" s="1"/>
  <c r="N69" i="2"/>
  <c r="N9" i="2"/>
  <c r="N19" i="2"/>
  <c r="N25" i="2"/>
  <c r="N29" i="2"/>
  <c r="N31" i="2"/>
  <c r="N35" i="2"/>
  <c r="W43" i="2"/>
  <c r="W59" i="2"/>
  <c r="W63" i="2"/>
  <c r="P63" i="2" s="1"/>
  <c r="N63" i="2"/>
  <c r="N89" i="2"/>
  <c r="Q19" i="2"/>
  <c r="Q35" i="2"/>
  <c r="Q58" i="2"/>
  <c r="Q49" i="2"/>
  <c r="Q52" i="2"/>
  <c r="Q63" i="2"/>
  <c r="Q47" i="2"/>
  <c r="Q25" i="2"/>
  <c r="Q29" i="2"/>
  <c r="Q12" i="2"/>
  <c r="Q22" i="2"/>
  <c r="Q44" i="2"/>
  <c r="Q54" i="2"/>
  <c r="Q9" i="2"/>
  <c r="Q31" i="2"/>
  <c r="Q61" i="2"/>
  <c r="Q65" i="2"/>
  <c r="Q67" i="2"/>
  <c r="Q69" i="2"/>
  <c r="Q71" i="2"/>
  <c r="Q75" i="2"/>
  <c r="Q87" i="2"/>
  <c r="Q89" i="2"/>
  <c r="Q93" i="2"/>
  <c r="Q78" i="2"/>
  <c r="Q80" i="2"/>
  <c r="Q82" i="2"/>
  <c r="Q84" i="2"/>
  <c r="S84" i="2" l="1"/>
  <c r="S82" i="2"/>
  <c r="S80" i="2"/>
  <c r="S78" i="2"/>
  <c r="S93" i="2"/>
  <c r="S89" i="2"/>
  <c r="S87" i="2"/>
  <c r="S75" i="2"/>
  <c r="S71" i="2"/>
  <c r="S69" i="2"/>
  <c r="S67" i="2"/>
  <c r="S65" i="2"/>
  <c r="S61" i="2"/>
  <c r="S31" i="2"/>
  <c r="S9" i="2"/>
  <c r="S54" i="2"/>
  <c r="S44" i="2"/>
  <c r="S22" i="2"/>
  <c r="S12" i="2"/>
  <c r="S29" i="2"/>
  <c r="S25" i="2"/>
  <c r="S47" i="2"/>
  <c r="S63" i="2"/>
  <c r="S52" i="2"/>
  <c r="S49" i="2"/>
  <c r="S58" i="2"/>
  <c r="S35" i="2"/>
  <c r="S19" i="2"/>
  <c r="S85" i="2"/>
  <c r="S86" i="2" s="1"/>
  <c r="S72" i="2"/>
  <c r="S73" i="2" s="1"/>
  <c r="S74" i="2" s="1"/>
  <c r="S45" i="2"/>
  <c r="S46" i="2" s="1"/>
  <c r="S50" i="2"/>
  <c r="S51" i="2" s="1"/>
  <c r="S83" i="2"/>
  <c r="S70" i="2"/>
  <c r="S23" i="2"/>
  <c r="S24" i="2" s="1"/>
  <c r="S59" i="2"/>
  <c r="S60" i="2" s="1"/>
  <c r="S81" i="2"/>
  <c r="S68" i="2"/>
  <c r="S13" i="2"/>
  <c r="S14" i="2" s="1"/>
  <c r="S15" i="2" s="1"/>
  <c r="S16" i="2" s="1"/>
  <c r="S17" i="2" s="1"/>
  <c r="S18" i="2" s="1"/>
  <c r="S36" i="2"/>
  <c r="S37" i="2" s="1"/>
  <c r="S38" i="2" s="1"/>
  <c r="S39" i="2" s="1"/>
  <c r="S40" i="2" s="1"/>
  <c r="S41" i="2" s="1"/>
  <c r="S42" i="2" s="1"/>
  <c r="S43" i="2" s="1"/>
  <c r="S79" i="2"/>
  <c r="S66" i="2"/>
  <c r="S30" i="2"/>
  <c r="S20" i="2"/>
  <c r="S21" i="2" s="1"/>
  <c r="S94" i="2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62" i="2"/>
  <c r="S26" i="2"/>
  <c r="S27" i="2" s="1"/>
  <c r="S28" i="2" s="1"/>
  <c r="S90" i="2"/>
  <c r="S91" i="2" s="1"/>
  <c r="S92" i="2" s="1"/>
  <c r="S32" i="2"/>
  <c r="S33" i="2" s="1"/>
  <c r="S34" i="2" s="1"/>
  <c r="S48" i="2"/>
  <c r="S88" i="2"/>
  <c r="J9" i="2"/>
  <c r="X9" i="2"/>
  <c r="S10" i="2"/>
  <c r="S11" i="2" s="1"/>
  <c r="S64" i="2"/>
  <c r="S76" i="2"/>
  <c r="S77" i="2" s="1"/>
  <c r="S55" i="2"/>
  <c r="S56" i="2" s="1"/>
  <c r="S57" i="2" s="1"/>
  <c r="S53" i="2"/>
  <c r="X87" i="2"/>
  <c r="J87" i="2"/>
  <c r="J75" i="2"/>
  <c r="X75" i="2"/>
  <c r="J47" i="2"/>
  <c r="X47" i="2"/>
  <c r="J52" i="2"/>
  <c r="X52" i="2"/>
  <c r="X84" i="2"/>
  <c r="J84" i="2"/>
  <c r="J71" i="2"/>
  <c r="X71" i="2"/>
  <c r="X25" i="2"/>
  <c r="J25" i="2"/>
  <c r="X61" i="2"/>
  <c r="J61" i="2"/>
  <c r="X82" i="2"/>
  <c r="J82" i="2"/>
  <c r="J69" i="2"/>
  <c r="X69" i="2"/>
  <c r="X19" i="2"/>
  <c r="J19" i="2"/>
  <c r="J44" i="2"/>
  <c r="X44" i="2"/>
  <c r="X80" i="2"/>
  <c r="J80" i="2"/>
  <c r="X67" i="2"/>
  <c r="J67" i="2"/>
  <c r="X31" i="2"/>
  <c r="J31" i="2"/>
  <c r="J22" i="2"/>
  <c r="X22" i="2"/>
  <c r="X63" i="2"/>
  <c r="J63" i="2"/>
  <c r="X29" i="2"/>
  <c r="J29" i="2"/>
  <c r="X93" i="2"/>
  <c r="J93" i="2"/>
  <c r="X35" i="2"/>
  <c r="J35" i="2"/>
  <c r="J49" i="2"/>
  <c r="X49" i="2"/>
  <c r="X89" i="2"/>
  <c r="J89" i="2"/>
  <c r="J12" i="2"/>
  <c r="X12" i="2"/>
  <c r="X65" i="2"/>
  <c r="J65" i="2"/>
  <c r="X78" i="2"/>
  <c r="J78" i="2"/>
  <c r="J58" i="2"/>
  <c r="X58" i="2"/>
  <c r="J54" i="2"/>
  <c r="X54" i="2"/>
</calcChain>
</file>

<file path=xl/sharedStrings.xml><?xml version="1.0" encoding="utf-8"?>
<sst xmlns="http://schemas.openxmlformats.org/spreadsheetml/2006/main" count="4141" uniqueCount="385">
  <si>
    <t>График наливов</t>
  </si>
  <si>
    <t>22.09.2023</t>
  </si>
  <si>
    <t>20-1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</si>
  <si>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</si>
  <si>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</si>
  <si>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</si>
  <si>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</si>
  <si>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</si>
  <si>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</si>
  <si>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</si>
  <si>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</si>
  <si>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</si>
  <si>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</si>
  <si>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</si>
  <si>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21-1</t>
  </si>
  <si>
    <t>22-1</t>
  </si>
  <si>
    <t>23-1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</si>
  <si>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</si>
  <si>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</si>
  <si>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</si>
  <si>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</si>
  <si>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</si>
  <si>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</si>
  <si>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</si>
  <si>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</si>
  <si>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</si>
  <si>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</si>
  <si>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</si>
  <si>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</si>
  <si>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</si>
  <si>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</si>
  <si>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</si>
  <si>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</si>
  <si>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</si>
  <si>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</si>
  <si>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</si>
  <si>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</si>
  <si>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</si>
  <si>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</si>
  <si>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</si>
  <si>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</si>
  <si>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</si>
  <si>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</si>
  <si>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</si>
  <si>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</si>
  <si>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</si>
  <si>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</si>
  <si>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</si>
  <si>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</si>
  <si>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</si>
  <si>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</si>
  <si>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</si>
  <si>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</si>
  <si>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</si>
  <si>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</si>
  <si>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</si>
  <si>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</si>
  <si>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</si>
  <si>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Смена 1</t>
  </si>
  <si>
    <t>Смена 2</t>
  </si>
  <si>
    <t>Сыроизготовитель №1 Poly 1</t>
  </si>
  <si>
    <t>1 налив</t>
  </si>
  <si>
    <t>3.2 Biotec безлактозная 8300кг</t>
  </si>
  <si>
    <t>3 налив</t>
  </si>
  <si>
    <t>3.2 Сакко  8300кг</t>
  </si>
  <si>
    <t>5 налив</t>
  </si>
  <si>
    <t>3.2 Biotec  8300кг</t>
  </si>
  <si>
    <t>7 налив</t>
  </si>
  <si>
    <t>9 налив</t>
  </si>
  <si>
    <t>11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</si>
  <si>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</si>
  <si>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</si>
  <si>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</si>
  <si>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</si>
  <si>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</si>
  <si>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</si>
  <si>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2 налив</t>
  </si>
  <si>
    <t>4 налив</t>
  </si>
  <si>
    <t>6 налив</t>
  </si>
  <si>
    <t>8 налив</t>
  </si>
  <si>
    <t>10 налив</t>
  </si>
  <si>
    <t>24 налив</t>
  </si>
  <si>
    <t>2.7 Альче  8300кг</t>
  </si>
  <si>
    <t>Мойка термизатора</t>
  </si>
  <si>
    <t>Короткая мойка</t>
  </si>
  <si>
    <t>Полная мойка</t>
  </si>
  <si>
    <t>Сыроизготовитель №1 Poly 3</t>
  </si>
  <si>
    <t>12 налив</t>
  </si>
  <si>
    <t>2.7 Сакко  8300кг</t>
  </si>
  <si>
    <t>14 налив</t>
  </si>
  <si>
    <t>16 налив</t>
  </si>
  <si>
    <t>18 налив</t>
  </si>
  <si>
    <t>20 налив</t>
  </si>
  <si>
    <t>22 налив</t>
  </si>
  <si>
    <t>25 налив</t>
  </si>
  <si>
    <t>27 налив</t>
  </si>
  <si>
    <t>Сыроизготовитель №1 Poly 4</t>
  </si>
  <si>
    <t>13 налив</t>
  </si>
  <si>
    <t>15 налив</t>
  </si>
  <si>
    <t>17 налив</t>
  </si>
  <si>
    <t>19 налив</t>
  </si>
  <si>
    <t>21 налив</t>
  </si>
  <si>
    <t>23 налив</t>
  </si>
  <si>
    <t>26 налив</t>
  </si>
  <si>
    <t>28 налив</t>
  </si>
  <si>
    <t>20+1</t>
  </si>
  <si>
    <t>21+1</t>
  </si>
  <si>
    <t>22+1</t>
  </si>
  <si>
    <t>23+1</t>
  </si>
  <si>
    <t>0+2</t>
  </si>
  <si>
    <t>1+2</t>
  </si>
  <si>
    <t>Линия плавления моцареллы в воде №1</t>
  </si>
  <si>
    <t>подача и вымешивание</t>
  </si>
  <si>
    <t xml:space="preserve"> 0.008/0.125</t>
  </si>
  <si>
    <t xml:space="preserve"> 0.125</t>
  </si>
  <si>
    <t xml:space="preserve"> 0.125/0.1</t>
  </si>
  <si>
    <t xml:space="preserve"> 0.2/0.125</t>
  </si>
  <si>
    <t xml:space="preserve"> 0.008</t>
  </si>
  <si>
    <t>плавление/формирование</t>
  </si>
  <si>
    <t>охлаждение</t>
  </si>
  <si>
    <t>ЧЛДЖ 0.008/ФДЛ 0.125</t>
  </si>
  <si>
    <t>ФДЛ 0.125</t>
  </si>
  <si>
    <t>ФДЛ 0.125/0.1</t>
  </si>
  <si>
    <t>ФДЛ 0.2/0.125</t>
  </si>
  <si>
    <t>Чильеджина 0.008</t>
  </si>
  <si>
    <t>ЧЛДЖ 0.008</t>
  </si>
  <si>
    <t>Красная птица/Unagrande/ВкусВилл/Unagrande/Pretto/Красная птица</t>
  </si>
  <si>
    <t>Turatti/Pretto</t>
  </si>
  <si>
    <t>Pretto/Aventino/Ваш выбор/Каждый день/Orecchio Oro/Pretto</t>
  </si>
  <si>
    <t>Unagrande</t>
  </si>
  <si>
    <t>Pretto/Metro Chef/Красная птица/Ваш выбор/Каждый день/Orecchio Oro/Aventino/Turatti</t>
  </si>
  <si>
    <t>Turatti</t>
  </si>
  <si>
    <t>Pretto</t>
  </si>
  <si>
    <t>Линия плавления моцареллы в рассоле №2</t>
  </si>
  <si>
    <t xml:space="preserve"> Палочки 30.0г</t>
  </si>
  <si>
    <t xml:space="preserve"> 0.2</t>
  </si>
  <si>
    <t xml:space="preserve"> 0.28</t>
  </si>
  <si>
    <t>27</t>
  </si>
  <si>
    <t xml:space="preserve"> 0.46</t>
  </si>
  <si>
    <t>посолка</t>
  </si>
  <si>
    <t>28</t>
  </si>
  <si>
    <t xml:space="preserve"> 0.37</t>
  </si>
  <si>
    <t>24</t>
  </si>
  <si>
    <t>26</t>
  </si>
  <si>
    <t>МОЦ Палочки 30.0г</t>
  </si>
  <si>
    <t>МОЦ Палочки 30.0г/CYЛГ Палочки 30.0г</t>
  </si>
  <si>
    <t>CYЛГ Палочки 30.0г</t>
  </si>
  <si>
    <t>Сулугуни Палочки 30.0г</t>
  </si>
  <si>
    <t>МОЦ 0.2</t>
  </si>
  <si>
    <t>Моцарелла 0.2</t>
  </si>
  <si>
    <t>МОЦ 0.28/CYЛГ 0.28</t>
  </si>
  <si>
    <t>CYЛГ 0.28</t>
  </si>
  <si>
    <t>Сулугуни 0.28</t>
  </si>
  <si>
    <t>Моцарелла 0.46</t>
  </si>
  <si>
    <t>МОЦ 0.37/CYЛГ 0.37</t>
  </si>
  <si>
    <t>Красная птица/ВкусВилл</t>
  </si>
  <si>
    <t>ВкусВилл/Бонджорно/Unagrande</t>
  </si>
  <si>
    <t>Unagrande/Красная птица/ВкусВилл</t>
  </si>
  <si>
    <t>ВкусВилл/Умалат</t>
  </si>
  <si>
    <t>Умалат</t>
  </si>
  <si>
    <t>Aventino/Вкусвилл/Pretto</t>
  </si>
  <si>
    <t>Красная птица/Зеленая линия/ВкусВилл</t>
  </si>
  <si>
    <t>Pretto/Metro Chef/Foodfest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</si>
  <si>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</si>
  <si>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</si>
  <si>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</si>
  <si>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</si>
  <si>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</si>
  <si>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</si>
  <si>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</si>
  <si>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</si>
  <si>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</si>
  <si>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</si>
  <si>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</si>
  <si>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</si>
  <si>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</si>
  <si>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</si>
  <si>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</si>
  <si>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</si>
  <si>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</si>
  <si>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</si>
  <si>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</si>
  <si>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</si>
  <si>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</si>
  <si>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</si>
  <si>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</si>
  <si>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3.2, Biotec, без лактозы</t>
  </si>
  <si>
    <t>Чильеджина</t>
  </si>
  <si>
    <t>0.008</t>
  </si>
  <si>
    <t>Вода: 8</t>
  </si>
  <si>
    <t>Мультиголова/малый Комет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</si>
  <si>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</si>
  <si>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 (6 шт)</t>
  </si>
  <si>
    <t>Фиор Ди Латте</t>
  </si>
  <si>
    <t>0.125</t>
  </si>
  <si>
    <t>Вода: 125</t>
  </si>
  <si>
    <t>Моцарелла в воде Фиор Ди Латте без лактозы "ВкусВилл", 45%, 0,125/0,225 кг, ф/п (8 шт)</t>
  </si>
  <si>
    <t>Моцарелла в воде Фиор Ди Латте без лактозы “Unagrande", 45%, 0,125/0,225 кг, ф/п (6 шт)</t>
  </si>
  <si>
    <t>малый Комет</t>
  </si>
  <si>
    <t>Моцарелла в воде Фиор Ди Латте "Pretto", 45%, 1/1,6 кг, ф/п</t>
  </si>
  <si>
    <t>Моцарелла в воде Фиор Ди Латте "Красная птица", 45%, 0,125/0,225 кг, ф/п</t>
  </si>
  <si>
    <t>Моцарелла в воде Фиор Ди Латте "Metro Chef" 45%, 0,125/0,225 кг, ф/п</t>
  </si>
  <si>
    <t>-</t>
  </si>
  <si>
    <t>3.2, Сакко</t>
  </si>
  <si>
    <t>Моцарелла в воде Фиор Ди Латте "Turatti", 45%, 0,125/0,225 кг, ф/п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</si>
  <si>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</si>
  <si>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</si>
  <si>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</si>
  <si>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"Aventino", 45%, 0,1/0,18 кг, ф/п</t>
  </si>
  <si>
    <t>Моцарелла в воде Фиор Ди Латте "Ваш выбор", 45%,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</si>
  <si>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</si>
  <si>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</si>
  <si>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</si>
  <si>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2.7, Сакко</t>
  </si>
  <si>
    <t>Моцарелла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</si>
  <si>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</si>
  <si>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</si>
  <si>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</si>
  <si>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</si>
  <si>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"ВкусВилл", 45%, 0,12 кг, т/ф</t>
  </si>
  <si>
    <t>3.2, Biotec</t>
  </si>
  <si>
    <t>0.2</t>
  </si>
  <si>
    <t>Вода: 200</t>
  </si>
  <si>
    <t>Моцарелла в воде Грандиоза "Unagrande", 45%, 0,2/0,36 кг, ф/п</t>
  </si>
  <si>
    <t>Моцарелла в воде Фиор Ди Латте "Unagrande", 45%, 0,125/0,225 кг, ф/п</t>
  </si>
  <si>
    <t>2.7, Альче</t>
  </si>
  <si>
    <t>Моцарелла палочки "Бонджорно", 45%, 0,12 кг, т/ф</t>
  </si>
  <si>
    <t>Моцарелла палочки "Unagrande", 45%, 0,12 кг, т/ф</t>
  </si>
  <si>
    <t>Моцарелла в воде Чильеджина "Unagrande", 45%, 0,125/0,225 кг, ф/п</t>
  </si>
  <si>
    <t>Сулугуни</t>
  </si>
  <si>
    <t>Сулугуни палочки "Красная птица", 45%, 0,12 кг, т/ф</t>
  </si>
  <si>
    <t>Сулугуни палочки "ВкусВилл", 45%, 0,12 кг, т/ф</t>
  </si>
  <si>
    <t>Моцарелла в воде Чильеджина "Pretto", 45%, 1/1,6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</si>
  <si>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</si>
  <si>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</si>
  <si>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</si>
  <si>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</si>
  <si>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</si>
  <si>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</si>
  <si>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в воде Чильеджина "Turatti", 45%, 0,1/0,18 кг, ф/п</t>
  </si>
  <si>
    <t>Сулугуни палочки "Умалат", 45%, 0,12 кг, т/ф</t>
  </si>
  <si>
    <t>Сулугуни палочки "Умалат", 45%, 3,5 кг, п/л</t>
  </si>
  <si>
    <t>Соль: 200</t>
  </si>
  <si>
    <t>Моцарелла для пиццы "Aventino", 45%, 0,2 кг, т/ф</t>
  </si>
  <si>
    <t>Моцарелла для бутербродов «ВкусВилл», 45%, 0,2 кг т/ф</t>
  </si>
  <si>
    <t>Моцарелла "Pretto" (для бутербродов), 45%, 0,2 кг, т/ф, (9 шт)</t>
  </si>
  <si>
    <t>Моцарелла в воде Чильеджина "Pretto", 45%, 0,1/0,18 кг, ф/п, (8 шт)</t>
  </si>
  <si>
    <t>0.28</t>
  </si>
  <si>
    <t>Соль: 280</t>
  </si>
  <si>
    <t>Моцарелла для пиццы "Красная птица",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</si>
  <si>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</si>
  <si>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</si>
  <si>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</si>
  <si>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Терка Моцарелла</t>
  </si>
  <si>
    <t>Соль: 460</t>
  </si>
  <si>
    <t>Сипак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</si>
  <si>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</si>
  <si>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</si>
  <si>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</si>
  <si>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</si>
  <si>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0.37</t>
  </si>
  <si>
    <t>Соль: 370</t>
  </si>
  <si>
    <t>Моцарелла "Pretto", 45%, 0,37 кг, т/ф</t>
  </si>
  <si>
    <t>Моцарелла для пиццы "Metro Chef" 45%, 0,37 кг, т/ф</t>
  </si>
  <si>
    <t>Сулугуни "Foodfest", 45%, 0,37 кг, т/ф</t>
  </si>
  <si>
    <t>Длинная мойка</t>
  </si>
  <si>
    <t>Качокавалло "Unagrande", 45%, 0,26 кг, в/у, (8 шт)</t>
  </si>
  <si>
    <t>3.6, Альче</t>
  </si>
  <si>
    <t>Моцарелла "Pretto", 45%, 0,15 кг, ф/п (кубики)</t>
  </si>
  <si>
    <t>Моцарелла "Pretto", 45%, 1,2 кг, т/ф (8 шт)</t>
  </si>
  <si>
    <t>Моцарелла "Unagrande", 45%, 0,5 кг, ф/п (кубики)</t>
  </si>
  <si>
    <t>Моцарелла "Unagrande", 45%, 1,2 кг, т/ф</t>
  </si>
  <si>
    <t>Моцарелла без лактозы «Вкусвилл», 45%, 0,1 кг, ф/п (кубики)</t>
  </si>
  <si>
    <t>2.7, Альче, без лактозы</t>
  </si>
  <si>
    <t>Моцарелла без лактозы для сэндвичей "Unagrande", 45%, 0,28 кг, т/ф (6 шт)</t>
  </si>
  <si>
    <t>Моцарелла в воде Фиор Ди Латте "Unagrande", 50%, 0,125/0,225 кг, ф/п, (8 шт)</t>
  </si>
  <si>
    <t>Моцарелла в воде Фиор Ди Латте «SPAR», 45%, 0,1/0,18 кг, ф/п</t>
  </si>
  <si>
    <t>Моцарелла в воде Фиор Ди Латте без лактозы "Красная птица", 45%, 0,125/0,225 кг, ф/п</t>
  </si>
  <si>
    <t>Моцарелла в воде Чильеджина "Unagrande", 50%, 0,125/0,225 кг, ф/п, (8 шт)</t>
  </si>
  <si>
    <t>Моцарелла в воде Чильеджина «SPAR», 45%, 0,1/0,18 кг, ф/п</t>
  </si>
  <si>
    <t>Моцарелла для бутербродов "Aventino", 45%, 0,2 кг, т/ф</t>
  </si>
  <si>
    <t>Моцарелла для пиццы "Metro Chef" 45%, 1,2 кг, т/ф</t>
  </si>
  <si>
    <t>Моцарелла для пиццы "SORIMA" 45%, 1,2 кг, т/ф</t>
  </si>
  <si>
    <t>Моцарелла для сэндвичей "Unagrande", 45%, 0,28 кг, т/ф, (8 шт)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</si>
  <si>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</si>
  <si>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</si>
  <si>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«ВкусВилл», 45%, 0,12 кг, т/ф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</si>
  <si>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</si>
  <si>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</si>
  <si>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</si>
  <si>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</si>
  <si>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</si>
  <si>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</si>
  <si>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"Лента Fresh", 45%, 0,2 кг, т/ф</t>
  </si>
  <si>
    <t>Сулугуни "Умалат" (для хачапури), 45%, 0,12 кг, ф/п</t>
  </si>
  <si>
    <t>Сулугуни "Умалат", 45%, 0,2 кг, т/ф, (9 шт)</t>
  </si>
  <si>
    <t>Сулугуни "Умалат", 45%, 1,2  кг, т/ф</t>
  </si>
  <si>
    <t>Сулугуни без лактозы "ВкусВилл", 45%, 0,2 кг, т/ф</t>
  </si>
  <si>
    <t>2.7, Сакко, без лактозы</t>
  </si>
  <si>
    <t>Сулугуни палочки без лактозы "Умалат", 45%, 0,12 кг, т/ф</t>
  </si>
  <si>
    <t>{"first_batch_ids":{"mozzarella":45},"date":"2023-09-22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</si>
  <si>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</si>
  <si>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</si>
  <si>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</si>
  <si>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</si>
  <si>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</si>
  <si>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</si>
  <si>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</si>
  <si>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</si>
  <si>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</si>
  <si>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</si>
  <si>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Н0000097275</t>
  </si>
  <si>
    <t>Н0000095981</t>
  </si>
  <si>
    <t>Н0000094728</t>
  </si>
  <si>
    <t>Н0000094729</t>
  </si>
  <si>
    <t>Н0000098464</t>
  </si>
  <si>
    <t>00-00007161</t>
  </si>
  <si>
    <t>00-00008508</t>
  </si>
  <si>
    <t xml:space="preserve">327193010  </t>
  </si>
  <si>
    <t>Н0000096804</t>
  </si>
  <si>
    <t>Н0000090381</t>
  </si>
  <si>
    <t>Н0000095415</t>
  </si>
  <si>
    <t>00-00009216</t>
  </si>
  <si>
    <t>Н0000096233</t>
  </si>
  <si>
    <t>Н0000097277</t>
  </si>
  <si>
    <t>Н0000095985</t>
  </si>
  <si>
    <t>Н0000094727</t>
  </si>
  <si>
    <t>Н0000098465</t>
  </si>
  <si>
    <t>00-00007188</t>
  </si>
  <si>
    <t>00-00008507</t>
  </si>
  <si>
    <t>327192013</t>
  </si>
  <si>
    <t>Н0000096805</t>
  </si>
  <si>
    <t>Н0000090380</t>
  </si>
  <si>
    <t>00-00009215</t>
  </si>
  <si>
    <t>Н0000096636</t>
  </si>
  <si>
    <t>Задание на упаковку линии пиццы Моцарелльный цех</t>
  </si>
  <si>
    <t>Н0000094735</t>
  </si>
  <si>
    <t>00-00009887</t>
  </si>
  <si>
    <t>Н0000094274</t>
  </si>
  <si>
    <t>00-00008894</t>
  </si>
  <si>
    <t>00-00010112</t>
  </si>
  <si>
    <t>Н0000097278</t>
  </si>
  <si>
    <t>Н0000079372</t>
  </si>
  <si>
    <t>Н0000096640</t>
  </si>
  <si>
    <t>Н0000093998</t>
  </si>
  <si>
    <t>Н0000095934</t>
  </si>
  <si>
    <t>Н0000094497</t>
  </si>
  <si>
    <t>Н0000096638</t>
  </si>
  <si>
    <t>00-00008525</t>
  </si>
  <si>
    <t>Н0000095992</t>
  </si>
  <si>
    <t>Н0000097655</t>
  </si>
  <si>
    <t>Н0000081879</t>
  </si>
  <si>
    <t>Н0000099331</t>
  </si>
  <si>
    <t>Н0000096639</t>
  </si>
  <si>
    <t>Н0000093444</t>
  </si>
  <si>
    <t>00-00008988</t>
  </si>
  <si>
    <t>475 налив</t>
  </si>
  <si>
    <t>476 налив</t>
  </si>
  <si>
    <t>477 налив</t>
  </si>
  <si>
    <t>478 налив</t>
  </si>
  <si>
    <t>479 налив</t>
  </si>
  <si>
    <t>480 налив</t>
  </si>
  <si>
    <t>481 налив</t>
  </si>
  <si>
    <t>482 налив</t>
  </si>
  <si>
    <t>483 налив</t>
  </si>
  <si>
    <t>484 налив</t>
  </si>
  <si>
    <t>485 налив</t>
  </si>
  <si>
    <t>486 налив</t>
  </si>
  <si>
    <t>487 налив</t>
  </si>
  <si>
    <t>488 налив</t>
  </si>
  <si>
    <t>489 налив</t>
  </si>
  <si>
    <t>490 налив</t>
  </si>
  <si>
    <t>491 налив</t>
  </si>
  <si>
    <t>492 налив</t>
  </si>
  <si>
    <t>493 налив</t>
  </si>
  <si>
    <t>494 налив</t>
  </si>
  <si>
    <t>495 налив</t>
  </si>
  <si>
    <t>496 налив</t>
  </si>
  <si>
    <t>497 налив</t>
  </si>
  <si>
    <t>498 налив</t>
  </si>
  <si>
    <t>499 налив</t>
  </si>
  <si>
    <t>500 налив</t>
  </si>
  <si>
    <t>501 налив</t>
  </si>
  <si>
    <t>502 налив</t>
  </si>
  <si>
    <t>Смена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</si>
</sst>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8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DCE6F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0" fillId="0" borderId="1" xfId="0" applyBorder="1"/>
    <xf numFmtId="0" fontId="11" fillId="15" borderId="0" xfId="0" applyFont="1" applyFill="1"/>
    <xf numFmtId="0" fontId="11" fillId="16" borderId="0" xfId="0" applyFont="1" applyFill="1"/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0" fontId="11" fillId="0" borderId="14" xfId="0" applyFont="1" applyBorder="1"/>
    <xf numFmtId="0" fontId="0" fillId="0" borderId="14" xfId="0" applyBorder="1"/>
    <xf numFmtId="0" fontId="12" fillId="20" borderId="14" xfId="0" applyFont="1" applyFill="1" applyBorder="1" applyAlignment="1">
      <alignment horizontal="center" vertical="center" wrapText="1"/>
    </xf>
    <xf numFmtId="0" fontId="9" fillId="20" borderId="14" xfId="0" applyFont="1" applyFill="1" applyBorder="1"/>
    <xf numFmtId="0" fontId="9" fillId="0" borderId="14" xfId="0" applyFont="1" applyBorder="1"/>
    <xf numFmtId="0" fontId="7" fillId="1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9" fillId="4" borderId="3" xfId="0" applyFont="1" applyFill="1" applyBorder="1" applyAlignment="1">
      <alignment horizontal="center" vertical="center" textRotation="90" wrapText="1"/>
    </xf>
    <xf numFmtId="0" fontId="11" fillId="9" borderId="8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textRotation="90" wrapText="1"/>
    </xf>
    <xf numFmtId="0" fontId="7" fillId="12" borderId="8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0" fillId="5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4" xfId="0" applyBorder="1"/>
    <xf numFmtId="0" fontId="7" fillId="6" borderId="5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9" fillId="0" borderId="14" xfId="0" applyFont="1" applyBorder="1"/>
    <xf numFmtId="0" fontId="0" fillId="0" borderId="14" xfId="0" applyBorder="1"/>
    <xf numFmtId="164" fontId="8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2" fillId="20" borderId="14" xfId="0" applyFont="1" applyFill="1" applyBorder="1" applyAlignment="1">
      <alignment horizontal="center" vertical="center" wrapText="1"/>
    </xf>
    <xf numFmtId="0" fontId="9" fillId="20" borderId="14" xfId="0" applyFont="1" applyFill="1" applyBorder="1"/>
    <xf numFmtId="0" fontId="8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textRotation="90" wrapText="1"/>
    </xf>
    <xf numFmtId="0" fontId="9" fillId="4" borderId="14" xfId="0" applyFont="1" applyFill="1" applyBorder="1" applyAlignment="1">
      <alignment horizontal="center" vertical="center" textRotation="90" wrapText="1"/>
    </xf>
    <xf numFmtId="0" fontId="10" fillId="5" borderId="14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0" fillId="0" borderId="14" xfId="0" applyBorder="1" applyAlignment="1"/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C219"/>
  <sheetViews>
    <sheetView zoomScale="40" zoomScaleNormal="40" workbookViewId="0">
      <selection activeCell="B17" sqref="B17"/>
    </sheetView>
  </sheetViews>
  <sheetFormatPr defaultRowHeight="14.5" x14ac:dyDescent="0.35"/>
  <cols>
    <col min="1" max="1" width="21" style="10" customWidth="1"/>
    <col min="2" max="4" width="21" customWidth="1"/>
    <col min="5" max="5" width="2.36328125" style="10" customWidth="1"/>
    <col min="6" max="575" width="2.36328125" customWidth="1"/>
    <col min="576" max="576" width="2.36328125" style="10" customWidth="1"/>
    <col min="577" max="1025" width="8.54296875" style="10" customWidth="1"/>
    <col min="1026" max="1026" width="8.7265625" style="10" customWidth="1"/>
    <col min="1027" max="16384" width="8.7265625" style="10"/>
  </cols>
  <sheetData>
    <row r="1" spans="2:570" ht="25" customHeight="1" x14ac:dyDescent="0.35">
      <c r="C1" s="51" t="s">
        <v>0</v>
      </c>
      <c r="D1" s="41" t="s">
        <v>1</v>
      </c>
      <c r="E1" s="33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33" t="s">
        <v>14</v>
      </c>
      <c r="R1" s="26" t="s">
        <v>3</v>
      </c>
      <c r="S1" s="26" t="s">
        <v>4</v>
      </c>
      <c r="T1" s="26" t="s">
        <v>5</v>
      </c>
      <c r="U1" s="26" t="s">
        <v>6</v>
      </c>
      <c r="V1" s="26" t="s">
        <v>7</v>
      </c>
      <c r="W1" s="26" t="s">
        <v>8</v>
      </c>
      <c r="X1" s="26" t="s">
        <v>9</v>
      </c>
      <c r="Y1" s="26" t="s">
        <v>10</v>
      </c>
      <c r="Z1" s="26" t="s">
        <v>11</v>
      </c>
      <c r="AA1" s="26" t="s">
        <v>12</v>
      </c>
      <c r="AB1" s="26" t="s">
        <v>13</v>
      </c>
      <c r="AC1" s="33" t="s">
        <v>15</v>
      </c>
      <c r="AD1" s="26" t="s">
        <v>3</v>
      </c>
      <c r="AE1" s="26" t="s">
        <v>4</v>
      </c>
      <c r="AF1" s="26" t="s">
        <v>5</v>
      </c>
      <c r="AG1" s="26" t="s">
        <v>6</v>
      </c>
      <c r="AH1" s="26" t="s">
        <v>7</v>
      </c>
      <c r="AI1" s="26" t="s">
        <v>8</v>
      </c>
      <c r="AJ1" s="26" t="s">
        <v>9</v>
      </c>
      <c r="AK1" s="26" t="s">
        <v>10</v>
      </c>
      <c r="AL1" s="26" t="s">
        <v>11</v>
      </c>
      <c r="AM1" s="26" t="s">
        <v>12</v>
      </c>
      <c r="AN1" s="26" t="s">
        <v>13</v>
      </c>
      <c r="AO1" s="33" t="s">
        <v>16</v>
      </c>
      <c r="AP1" s="26" t="s">
        <v>3</v>
      </c>
      <c r="AQ1" s="26" t="s">
        <v>4</v>
      </c>
      <c r="AR1" s="26" t="s">
        <v>5</v>
      </c>
      <c r="AS1" s="26" t="s">
        <v>6</v>
      </c>
      <c r="AT1" s="26" t="s">
        <v>7</v>
      </c>
      <c r="AU1" s="26" t="s">
        <v>8</v>
      </c>
      <c r="AV1" s="26" t="s">
        <v>9</v>
      </c>
      <c r="AW1" s="26" t="s">
        <v>10</v>
      </c>
      <c r="AX1" s="26" t="s">
        <v>11</v>
      </c>
      <c r="AY1" s="26" t="s">
        <v>12</v>
      </c>
      <c r="AZ1" s="26" t="s">
        <v>13</v>
      </c>
      <c r="BA1" s="33" t="s">
        <v>17</v>
      </c>
      <c r="BB1" s="26" t="s">
        <v>3</v>
      </c>
      <c r="BC1" s="26" t="s">
        <v>4</v>
      </c>
      <c r="BD1" s="26" t="s">
        <v>5</v>
      </c>
      <c r="BE1" s="26" t="s">
        <v>6</v>
      </c>
      <c r="BF1" s="26" t="s">
        <v>7</v>
      </c>
      <c r="BG1" s="26" t="s">
        <v>8</v>
      </c>
      <c r="BH1" s="26" t="s">
        <v>9</v>
      </c>
      <c r="BI1" s="26" t="s">
        <v>10</v>
      </c>
      <c r="BJ1" s="26" t="s">
        <v>11</v>
      </c>
      <c r="BK1" s="26" t="s">
        <v>12</v>
      </c>
      <c r="BL1" s="26" t="s">
        <v>13</v>
      </c>
      <c r="BM1" s="33" t="s">
        <v>18</v>
      </c>
      <c r="BN1" s="26" t="s">
        <v>3</v>
      </c>
      <c r="BO1" s="26" t="s">
        <v>4</v>
      </c>
      <c r="BP1" s="26" t="s">
        <v>5</v>
      </c>
      <c r="BQ1" s="26" t="s">
        <v>6</v>
      </c>
      <c r="BR1" s="26" t="s">
        <v>7</v>
      </c>
      <c r="BS1" s="26" t="s">
        <v>8</v>
      </c>
      <c r="BT1" s="26" t="s">
        <v>9</v>
      </c>
      <c r="BU1" s="26" t="s">
        <v>10</v>
      </c>
      <c r="BV1" s="26" t="s">
        <v>11</v>
      </c>
      <c r="BW1" s="26" t="s">
        <v>12</v>
      </c>
      <c r="BX1" s="26" t="s">
        <v>13</v>
      </c>
      <c r="BY1" s="33" t="s">
        <v>19</v>
      </c>
      <c r="BZ1" s="26" t="s">
        <v>3</v>
      </c>
      <c r="CA1" s="26" t="s">
        <v>4</v>
      </c>
      <c r="CB1" s="26" t="s">
        <v>5</v>
      </c>
      <c r="CC1" s="26" t="s">
        <v>6</v>
      </c>
      <c r="CD1" s="26" t="s">
        <v>7</v>
      </c>
      <c r="CE1" s="26" t="s">
        <v>8</v>
      </c>
      <c r="CF1" s="26" t="s">
        <v>9</v>
      </c>
      <c r="CG1" s="26" t="s">
        <v>10</v>
      </c>
      <c r="CH1" s="26" t="s">
        <v>11</v>
      </c>
      <c r="CI1" s="26" t="s">
        <v>12</v>
      </c>
      <c r="CJ1" s="26" t="s">
        <v>13</v>
      </c>
      <c r="CK1" s="33" t="s">
        <v>20</v>
      </c>
      <c r="CL1" s="26" t="s">
        <v>3</v>
      </c>
      <c r="CM1" s="26" t="s">
        <v>4</v>
      </c>
      <c r="CN1" s="26" t="s">
        <v>5</v>
      </c>
      <c r="CO1" s="26" t="s">
        <v>6</v>
      </c>
      <c r="CP1" s="26" t="s">
        <v>7</v>
      </c>
      <c r="CQ1" s="26" t="s">
        <v>8</v>
      </c>
      <c r="CR1" s="26" t="s">
        <v>9</v>
      </c>
      <c r="CS1" s="26" t="s">
        <v>10</v>
      </c>
      <c r="CT1" s="26" t="s">
        <v>11</v>
      </c>
      <c r="CU1" s="26" t="s">
        <v>12</v>
      </c>
      <c r="CV1" s="26" t="s">
        <v>13</v>
      </c>
      <c r="CW1" s="33" t="s">
        <v>21</v>
      </c>
      <c r="CX1" s="26" t="s">
        <v>3</v>
      </c>
      <c r="CY1" s="26" t="s">
        <v>4</v>
      </c>
      <c r="CZ1" s="26" t="s">
        <v>5</v>
      </c>
      <c r="DA1" s="26" t="s">
        <v>6</v>
      </c>
      <c r="DB1" s="26" t="s">
        <v>7</v>
      </c>
      <c r="DC1" s="26" t="s">
        <v>8</v>
      </c>
      <c r="DD1" s="26" t="s">
        <v>9</v>
      </c>
      <c r="DE1" s="26" t="s">
        <v>10</v>
      </c>
      <c r="DF1" s="26" t="s">
        <v>11</v>
      </c>
      <c r="DG1" s="26" t="s">
        <v>12</v>
      </c>
      <c r="DH1" s="26" t="s">
        <v>13</v>
      </c>
      <c r="DI1" s="33" t="s">
        <v>22</v>
      </c>
      <c r="DJ1" s="26" t="s">
        <v>3</v>
      </c>
      <c r="DK1" s="26" t="s">
        <v>4</v>
      </c>
      <c r="DL1" s="26" t="s">
        <v>5</v>
      </c>
      <c r="DM1" s="26" t="s">
        <v>6</v>
      </c>
      <c r="DN1" s="26" t="s">
        <v>7</v>
      </c>
      <c r="DO1" s="26" t="s">
        <v>8</v>
      </c>
      <c r="DP1" s="26" t="s">
        <v>9</v>
      </c>
      <c r="DQ1" s="26" t="s">
        <v>10</v>
      </c>
      <c r="DR1" s="26" t="s">
        <v>11</v>
      </c>
      <c r="DS1" s="26" t="s">
        <v>12</v>
      </c>
      <c r="DT1" s="26" t="s">
        <v>13</v>
      </c>
      <c r="DU1" s="33" t="s">
        <v>23</v>
      </c>
      <c r="DV1" s="26" t="s">
        <v>3</v>
      </c>
      <c r="DW1" s="26" t="s">
        <v>4</v>
      </c>
      <c r="DX1" s="26" t="s">
        <v>5</v>
      </c>
      <c r="DY1" s="26" t="s">
        <v>6</v>
      </c>
      <c r="DZ1" s="26" t="s">
        <v>7</v>
      </c>
      <c r="EA1" s="26" t="s">
        <v>8</v>
      </c>
      <c r="EB1" s="26" t="s">
        <v>9</v>
      </c>
      <c r="EC1" s="26" t="s">
        <v>10</v>
      </c>
      <c r="ED1" s="26" t="s">
        <v>11</v>
      </c>
      <c r="EE1" s="26" t="s">
        <v>12</v>
      </c>
      <c r="EF1" s="26" t="s">
        <v>13</v>
      </c>
      <c r="EG1" s="33" t="s">
        <v>24</v>
      </c>
      <c r="EH1" s="26" t="s">
        <v>3</v>
      </c>
      <c r="EI1" s="26" t="s">
        <v>4</v>
      </c>
      <c r="EJ1" s="26" t="s">
        <v>5</v>
      </c>
      <c r="EK1" s="26" t="s">
        <v>6</v>
      </c>
      <c r="EL1" s="26" t="s">
        <v>7</v>
      </c>
      <c r="EM1" s="26" t="s">
        <v>8</v>
      </c>
      <c r="EN1" s="26" t="s">
        <v>9</v>
      </c>
      <c r="EO1" s="26" t="s">
        <v>10</v>
      </c>
      <c r="EP1" s="26" t="s">
        <v>11</v>
      </c>
      <c r="EQ1" s="26" t="s">
        <v>12</v>
      </c>
      <c r="ER1" s="26" t="s">
        <v>13</v>
      </c>
      <c r="ES1" s="33" t="s">
        <v>25</v>
      </c>
      <c r="ET1" s="26" t="s">
        <v>3</v>
      </c>
      <c r="EU1" s="26" t="s">
        <v>4</v>
      </c>
      <c r="EV1" s="26" t="s">
        <v>5</v>
      </c>
      <c r="EW1" s="26" t="s">
        <v>6</v>
      </c>
      <c r="EX1" s="26" t="s">
        <v>7</v>
      </c>
      <c r="EY1" s="26" t="s">
        <v>8</v>
      </c>
      <c r="EZ1" s="26" t="s">
        <v>9</v>
      </c>
      <c r="FA1" s="26" t="s">
        <v>10</v>
      </c>
      <c r="FB1" s="26" t="s">
        <v>11</v>
      </c>
      <c r="FC1" s="26" t="s">
        <v>12</v>
      </c>
      <c r="FD1" s="26" t="s">
        <v>13</v>
      </c>
      <c r="FE1" s="33" t="s">
        <v>26</v>
      </c>
      <c r="FF1" s="26" t="s">
        <v>3</v>
      </c>
      <c r="FG1" s="26" t="s">
        <v>4</v>
      </c>
      <c r="FH1" s="26" t="s">
        <v>5</v>
      </c>
      <c r="FI1" s="26" t="s">
        <v>6</v>
      </c>
      <c r="FJ1" s="26" t="s">
        <v>7</v>
      </c>
      <c r="FK1" s="26" t="s">
        <v>8</v>
      </c>
      <c r="FL1" s="26" t="s">
        <v>9</v>
      </c>
      <c r="FM1" s="26" t="s">
        <v>10</v>
      </c>
      <c r="FN1" s="26" t="s">
        <v>11</v>
      </c>
      <c r="FO1" s="26" t="s">
        <v>12</v>
      </c>
      <c r="FP1" s="26" t="s">
        <v>13</v>
      </c>
      <c r="FQ1" s="33" t="s">
        <v>4</v>
      </c>
      <c r="FR1" s="26" t="s">
        <v>3</v>
      </c>
      <c r="FS1" s="26" t="s">
        <v>4</v>
      </c>
      <c r="FT1" s="26" t="s">
        <v>5</v>
      </c>
      <c r="FU1" s="26" t="s">
        <v>6</v>
      </c>
      <c r="FV1" s="26" t="s">
        <v>7</v>
      </c>
      <c r="FW1" s="26" t="s">
        <v>8</v>
      </c>
      <c r="FX1" s="26" t="s">
        <v>9</v>
      </c>
      <c r="FY1" s="26" t="s">
        <v>10</v>
      </c>
      <c r="FZ1" s="26" t="s">
        <v>11</v>
      </c>
      <c r="GA1" s="26" t="s">
        <v>12</v>
      </c>
      <c r="GB1" s="26" t="s">
        <v>13</v>
      </c>
      <c r="GC1" s="33" t="s">
        <v>27</v>
      </c>
      <c r="GD1" s="26" t="s">
        <v>3</v>
      </c>
      <c r="GE1" s="26" t="s">
        <v>4</v>
      </c>
      <c r="GF1" s="26" t="s">
        <v>5</v>
      </c>
      <c r="GG1" s="26" t="s">
        <v>6</v>
      </c>
      <c r="GH1" s="26" t="s">
        <v>7</v>
      </c>
      <c r="GI1" s="26" t="s">
        <v>8</v>
      </c>
      <c r="GJ1" s="26" t="s">
        <v>9</v>
      </c>
      <c r="GK1" s="26" t="s">
        <v>10</v>
      </c>
      <c r="GL1" s="26" t="s">
        <v>11</v>
      </c>
      <c r="GM1" s="26" t="s">
        <v>12</v>
      </c>
      <c r="GN1" s="26" t="s">
        <v>13</v>
      </c>
      <c r="GO1" s="33" t="s">
        <v>28</v>
      </c>
      <c r="GP1" s="26" t="s">
        <v>3</v>
      </c>
      <c r="GQ1" s="26" t="s">
        <v>4</v>
      </c>
      <c r="GR1" s="26" t="s">
        <v>5</v>
      </c>
      <c r="GS1" s="26" t="s">
        <v>6</v>
      </c>
      <c r="GT1" s="26" t="s">
        <v>7</v>
      </c>
      <c r="GU1" s="26" t="s">
        <v>8</v>
      </c>
      <c r="GV1" s="26" t="s">
        <v>9</v>
      </c>
      <c r="GW1" s="26" t="s">
        <v>10</v>
      </c>
      <c r="GX1" s="26" t="s">
        <v>11</v>
      </c>
      <c r="GY1" s="26" t="s">
        <v>12</v>
      </c>
      <c r="GZ1" s="26" t="s">
        <v>13</v>
      </c>
      <c r="HA1" s="33" t="s">
        <v>29</v>
      </c>
      <c r="HB1" s="26" t="s">
        <v>3</v>
      </c>
      <c r="HC1" s="26" t="s">
        <v>4</v>
      </c>
      <c r="HD1" s="26" t="s">
        <v>5</v>
      </c>
      <c r="HE1" s="26" t="s">
        <v>6</v>
      </c>
      <c r="HF1" s="26" t="s">
        <v>7</v>
      </c>
      <c r="HG1" s="26" t="s">
        <v>8</v>
      </c>
      <c r="HH1" s="26" t="s">
        <v>9</v>
      </c>
      <c r="HI1" s="26" t="s">
        <v>10</v>
      </c>
      <c r="HJ1" s="26" t="s">
        <v>11</v>
      </c>
      <c r="HK1" s="26" t="s">
        <v>12</v>
      </c>
      <c r="HL1" s="26" t="s">
        <v>13</v>
      </c>
      <c r="HM1" s="33" t="s">
        <v>30</v>
      </c>
      <c r="HN1" s="26" t="s">
        <v>3</v>
      </c>
      <c r="HO1" s="26" t="s">
        <v>4</v>
      </c>
      <c r="HP1" s="26" t="s">
        <v>5</v>
      </c>
      <c r="HQ1" s="26" t="s">
        <v>6</v>
      </c>
      <c r="HR1" s="26" t="s">
        <v>7</v>
      </c>
      <c r="HS1" s="26" t="s">
        <v>8</v>
      </c>
      <c r="HT1" s="26" t="s">
        <v>9</v>
      </c>
      <c r="HU1" s="26" t="s">
        <v>10</v>
      </c>
      <c r="HV1" s="26" t="s">
        <v>11</v>
      </c>
      <c r="HW1" s="26" t="s">
        <v>12</v>
      </c>
      <c r="HX1" s="26" t="s">
        <v>13</v>
      </c>
      <c r="HY1" s="33" t="s">
        <v>5</v>
      </c>
      <c r="HZ1" s="26" t="s">
        <v>3</v>
      </c>
      <c r="IA1" s="26" t="s">
        <v>4</v>
      </c>
      <c r="IB1" s="26" t="s">
        <v>5</v>
      </c>
      <c r="IC1" s="26" t="s">
        <v>6</v>
      </c>
      <c r="ID1" s="26" t="s">
        <v>7</v>
      </c>
      <c r="IE1" s="26" t="s">
        <v>8</v>
      </c>
      <c r="IF1" s="26" t="s">
        <v>9</v>
      </c>
      <c r="IG1" s="26" t="s">
        <v>10</v>
      </c>
      <c r="IH1" s="26" t="s">
        <v>11</v>
      </c>
      <c r="II1" s="26" t="s">
        <v>12</v>
      </c>
      <c r="IJ1" s="26" t="s">
        <v>13</v>
      </c>
      <c r="IK1" s="33" t="s">
        <v>31</v>
      </c>
      <c r="IL1" s="26" t="s">
        <v>3</v>
      </c>
      <c r="IM1" s="26" t="s">
        <v>4</v>
      </c>
      <c r="IN1" s="26" t="s">
        <v>5</v>
      </c>
      <c r="IO1" s="26" t="s">
        <v>6</v>
      </c>
      <c r="IP1" s="26" t="s">
        <v>7</v>
      </c>
      <c r="IQ1" s="26" t="s">
        <v>8</v>
      </c>
      <c r="IR1" s="26" t="s">
        <v>9</v>
      </c>
      <c r="IS1" s="26" t="s">
        <v>10</v>
      </c>
      <c r="IT1" s="26" t="s">
        <v>11</v>
      </c>
      <c r="IU1" s="26" t="s">
        <v>12</v>
      </c>
      <c r="IV1" s="26" t="s">
        <v>13</v>
      </c>
      <c r="IW1" s="33" t="s">
        <v>32</v>
      </c>
      <c r="IX1" s="26" t="s">
        <v>3</v>
      </c>
      <c r="IY1" s="26" t="s">
        <v>4</v>
      </c>
      <c r="IZ1" s="26" t="s">
        <v>5</v>
      </c>
      <c r="JA1" s="26" t="s">
        <v>6</v>
      </c>
      <c r="JB1" s="26" t="s">
        <v>7</v>
      </c>
      <c r="JC1" s="26" t="s">
        <v>8</v>
      </c>
      <c r="JD1" s="26" t="s">
        <v>9</v>
      </c>
      <c r="JE1" s="26" t="s">
        <v>10</v>
      </c>
      <c r="JF1" s="26" t="s">
        <v>11</v>
      </c>
      <c r="JG1" s="26" t="s">
        <v>12</v>
      </c>
      <c r="JH1" s="26" t="s">
        <v>13</v>
      </c>
      <c r="JI1" s="33" t="s">
        <v>33</v>
      </c>
      <c r="JJ1" s="26" t="s">
        <v>3</v>
      </c>
      <c r="JK1" s="26" t="s">
        <v>4</v>
      </c>
      <c r="JL1" s="26" t="s">
        <v>5</v>
      </c>
      <c r="JM1" s="26" t="s">
        <v>6</v>
      </c>
      <c r="JN1" s="26" t="s">
        <v>7</v>
      </c>
      <c r="JO1" s="26" t="s">
        <v>8</v>
      </c>
      <c r="JP1" s="26" t="s">
        <v>9</v>
      </c>
      <c r="JQ1" s="26" t="s">
        <v>10</v>
      </c>
      <c r="JR1" s="26" t="s">
        <v>11</v>
      </c>
      <c r="JS1" s="26" t="s">
        <v>12</v>
      </c>
      <c r="JT1" s="26" t="s">
        <v>13</v>
      </c>
      <c r="JU1" s="33" t="s">
        <v>34</v>
      </c>
      <c r="JV1" s="26" t="s">
        <v>3</v>
      </c>
      <c r="JW1" s="26" t="s">
        <v>4</v>
      </c>
      <c r="JX1" s="26" t="s">
        <v>5</v>
      </c>
      <c r="JY1" s="26" t="s">
        <v>6</v>
      </c>
      <c r="JZ1" s="26" t="s">
        <v>7</v>
      </c>
      <c r="KA1" s="26" t="s">
        <v>8</v>
      </c>
      <c r="KB1" s="26" t="s">
        <v>9</v>
      </c>
      <c r="KC1" s="26" t="s">
        <v>10</v>
      </c>
      <c r="KD1" s="26" t="s">
        <v>11</v>
      </c>
      <c r="KE1" s="26" t="s">
        <v>12</v>
      </c>
      <c r="KF1" s="26" t="s">
        <v>13</v>
      </c>
      <c r="KG1" s="33" t="s">
        <v>6</v>
      </c>
      <c r="KH1" s="26" t="s">
        <v>3</v>
      </c>
      <c r="KI1" s="26" t="s">
        <v>4</v>
      </c>
      <c r="KJ1" s="26" t="s">
        <v>5</v>
      </c>
      <c r="KK1" s="26" t="s">
        <v>6</v>
      </c>
      <c r="KL1" s="26" t="s">
        <v>7</v>
      </c>
      <c r="KM1" s="26" t="s">
        <v>8</v>
      </c>
      <c r="KN1" s="26" t="s">
        <v>9</v>
      </c>
      <c r="KO1" s="26" t="s">
        <v>10</v>
      </c>
      <c r="KP1" s="26" t="s">
        <v>11</v>
      </c>
      <c r="KQ1" s="26" t="s">
        <v>12</v>
      </c>
      <c r="KR1" s="26" t="s">
        <v>13</v>
      </c>
      <c r="KS1" s="33" t="s">
        <v>35</v>
      </c>
      <c r="KT1" s="26" t="s">
        <v>3</v>
      </c>
      <c r="KU1" s="26" t="s">
        <v>4</v>
      </c>
      <c r="KV1" s="26" t="s">
        <v>5</v>
      </c>
      <c r="KW1" s="26" t="s">
        <v>6</v>
      </c>
      <c r="KX1" s="26" t="s">
        <v>7</v>
      </c>
      <c r="KY1" s="26" t="s">
        <v>8</v>
      </c>
      <c r="KZ1" s="26" t="s">
        <v>9</v>
      </c>
      <c r="LA1" s="26" t="s">
        <v>10</v>
      </c>
      <c r="LB1" s="26" t="s">
        <v>11</v>
      </c>
      <c r="LC1" s="26" t="s">
        <v>12</v>
      </c>
      <c r="LD1" s="26" t="s">
        <v>13</v>
      </c>
      <c r="LE1" s="33" t="s">
        <v>36</v>
      </c>
      <c r="LF1" s="26" t="s">
        <v>3</v>
      </c>
      <c r="LG1" s="26" t="s">
        <v>4</v>
      </c>
      <c r="LH1" s="26" t="s">
        <v>5</v>
      </c>
      <c r="LI1" s="26" t="s">
        <v>6</v>
      </c>
      <c r="LJ1" s="26" t="s">
        <v>7</v>
      </c>
      <c r="LK1" s="26" t="s">
        <v>8</v>
      </c>
      <c r="LL1" s="26" t="s">
        <v>9</v>
      </c>
      <c r="LM1" s="26" t="s">
        <v>10</v>
      </c>
      <c r="LN1" s="26" t="s">
        <v>11</v>
      </c>
      <c r="LO1" s="26" t="s">
        <v>12</v>
      </c>
      <c r="LP1" s="26" t="s">
        <v>13</v>
      </c>
      <c r="LQ1" s="33" t="s">
        <v>37</v>
      </c>
      <c r="LR1" s="26" t="s">
        <v>3</v>
      </c>
      <c r="LS1" s="26" t="s">
        <v>4</v>
      </c>
      <c r="LT1" s="26" t="s">
        <v>5</v>
      </c>
      <c r="LU1" s="26" t="s">
        <v>6</v>
      </c>
      <c r="LV1" s="26" t="s">
        <v>7</v>
      </c>
      <c r="LW1" s="26" t="s">
        <v>8</v>
      </c>
      <c r="LX1" s="26" t="s">
        <v>9</v>
      </c>
      <c r="LY1" s="26" t="s">
        <v>10</v>
      </c>
      <c r="LZ1" s="26" t="s">
        <v>11</v>
      </c>
      <c r="MA1" s="26" t="s">
        <v>12</v>
      </c>
      <c r="MB1" s="26" t="s">
        <v>13</v>
      </c>
      <c r="MC1" s="33" t="s">
        <v>38</v>
      </c>
      <c r="MD1" s="26" t="s">
        <v>3</v>
      </c>
      <c r="ME1" s="26" t="s">
        <v>4</v>
      </c>
      <c r="MF1" s="26" t="s">
        <v>5</v>
      </c>
      <c r="MG1" s="26" t="s">
        <v>6</v>
      </c>
      <c r="MH1" s="26" t="s">
        <v>7</v>
      </c>
      <c r="MI1" s="26" t="s">
        <v>8</v>
      </c>
      <c r="MJ1" s="26" t="s">
        <v>9</v>
      </c>
      <c r="MK1" s="26" t="s">
        <v>10</v>
      </c>
      <c r="ML1" s="26" t="s">
        <v>11</v>
      </c>
      <c r="MM1" s="26" t="s">
        <v>12</v>
      </c>
      <c r="MN1" s="26" t="s">
        <v>13</v>
      </c>
      <c r="MO1" s="33" t="s">
        <v>39</v>
      </c>
      <c r="MP1" s="26" t="s">
        <v>3</v>
      </c>
      <c r="MQ1" s="26" t="s">
        <v>4</v>
      </c>
      <c r="MR1" s="26" t="s">
        <v>5</v>
      </c>
      <c r="MS1" s="26" t="s">
        <v>6</v>
      </c>
      <c r="MT1" s="26" t="s">
        <v>7</v>
      </c>
      <c r="MU1" s="26" t="s">
        <v>8</v>
      </c>
      <c r="MV1" s="26" t="s">
        <v>9</v>
      </c>
      <c r="MW1" s="26" t="s">
        <v>10</v>
      </c>
      <c r="MX1" s="26" t="s">
        <v>11</v>
      </c>
      <c r="MY1" s="26" t="s">
        <v>12</v>
      </c>
      <c r="MZ1" s="26" t="s">
        <v>13</v>
      </c>
      <c r="NA1" s="33" t="s">
        <v>40</v>
      </c>
      <c r="NB1" s="26" t="s">
        <v>3</v>
      </c>
      <c r="NC1" s="26" t="s">
        <v>4</v>
      </c>
      <c r="ND1" s="26" t="s">
        <v>5</v>
      </c>
      <c r="NE1" s="26" t="s">
        <v>6</v>
      </c>
      <c r="NF1" s="26" t="s">
        <v>7</v>
      </c>
      <c r="NG1" s="26" t="s">
        <v>8</v>
      </c>
      <c r="NH1" s="26" t="s">
        <v>9</v>
      </c>
      <c r="NI1" s="26" t="s">
        <v>10</v>
      </c>
      <c r="NJ1" s="26" t="s">
        <v>11</v>
      </c>
      <c r="NK1" s="26" t="s">
        <v>12</v>
      </c>
      <c r="NL1" s="26" t="s">
        <v>13</v>
      </c>
      <c r="NM1" s="33" t="s">
        <v>41</v>
      </c>
      <c r="NN1" s="26" t="s">
        <v>3</v>
      </c>
      <c r="NO1" s="26" t="s">
        <v>4</v>
      </c>
      <c r="NP1" s="26" t="s">
        <v>5</v>
      </c>
      <c r="NQ1" s="26" t="s">
        <v>6</v>
      </c>
      <c r="NR1" s="26" t="s">
        <v>7</v>
      </c>
      <c r="NS1" s="26" t="s">
        <v>8</v>
      </c>
      <c r="NT1" s="26" t="s">
        <v>9</v>
      </c>
      <c r="NU1" s="26" t="s">
        <v>10</v>
      </c>
      <c r="NV1" s="26" t="s">
        <v>11</v>
      </c>
      <c r="NW1" s="26" t="s">
        <v>12</v>
      </c>
      <c r="NX1" s="26" t="s">
        <v>13</v>
      </c>
      <c r="NY1" s="33" t="s">
        <v>42</v>
      </c>
      <c r="NZ1" s="26" t="s">
        <v>3</v>
      </c>
      <c r="OA1" s="26" t="s">
        <v>4</v>
      </c>
      <c r="OB1" s="26" t="s">
        <v>5</v>
      </c>
      <c r="OC1" s="26" t="s">
        <v>6</v>
      </c>
      <c r="OD1" s="26" t="s">
        <v>7</v>
      </c>
      <c r="OE1" s="26" t="s">
        <v>8</v>
      </c>
      <c r="OF1" s="26" t="s">
        <v>9</v>
      </c>
      <c r="OG1" s="26" t="s">
        <v>10</v>
      </c>
      <c r="OH1" s="26" t="s">
        <v>11</v>
      </c>
      <c r="OI1" s="26" t="s">
        <v>12</v>
      </c>
      <c r="OJ1" s="26" t="s">
        <v>13</v>
      </c>
      <c r="OK1" s="33" t="s">
        <v>43</v>
      </c>
      <c r="OL1" s="26" t="s">
        <v>3</v>
      </c>
      <c r="OM1" s="26" t="s">
        <v>4</v>
      </c>
      <c r="ON1" s="26" t="s">
        <v>5</v>
      </c>
      <c r="OO1" s="26" t="s">
        <v>6</v>
      </c>
      <c r="OP1" s="26" t="s">
        <v>7</v>
      </c>
      <c r="OQ1" s="26" t="s">
        <v>8</v>
      </c>
      <c r="OR1" s="26" t="s">
        <v>9</v>
      </c>
      <c r="OS1" s="26" t="s">
        <v>10</v>
      </c>
      <c r="OT1" s="26" t="s">
        <v>11</v>
      </c>
      <c r="OU1" s="26" t="s">
        <v>12</v>
      </c>
      <c r="OV1" s="26" t="s">
        <v>13</v>
      </c>
      <c r="OW1" s="33" t="s">
        <v>44</v>
      </c>
      <c r="OX1" s="26" t="s">
        <v>3</v>
      </c>
      <c r="OY1" s="26" t="s">
        <v>4</v>
      </c>
      <c r="OZ1" s="26" t="s">
        <v>5</v>
      </c>
      <c r="PA1" s="26" t="s">
        <v>6</v>
      </c>
      <c r="PB1" s="26" t="s">
        <v>7</v>
      </c>
      <c r="PC1" s="26" t="s">
        <v>8</v>
      </c>
      <c r="PD1" s="26" t="s">
        <v>9</v>
      </c>
      <c r="PE1" s="26" t="s">
        <v>10</v>
      </c>
      <c r="PF1" s="26" t="s">
        <v>11</v>
      </c>
      <c r="PG1" s="26" t="s">
        <v>12</v>
      </c>
      <c r="PH1" s="26" t="s">
        <v>13</v>
      </c>
      <c r="PI1" s="33" t="s">
        <v>45</v>
      </c>
      <c r="PJ1" s="26" t="s">
        <v>3</v>
      </c>
      <c r="PK1" s="26" t="s">
        <v>4</v>
      </c>
      <c r="PL1" s="26" t="s">
        <v>5</v>
      </c>
      <c r="PM1" s="26" t="s">
        <v>6</v>
      </c>
      <c r="PN1" s="26" t="s">
        <v>7</v>
      </c>
      <c r="PO1" s="26" t="s">
        <v>8</v>
      </c>
      <c r="PP1" s="26" t="s">
        <v>9</v>
      </c>
      <c r="PQ1" s="26" t="s">
        <v>10</v>
      </c>
      <c r="PR1" s="26" t="s">
        <v>11</v>
      </c>
      <c r="PS1" s="26" t="s">
        <v>12</v>
      </c>
      <c r="PT1" s="26" t="s">
        <v>13</v>
      </c>
      <c r="PU1" s="33" t="s">
        <v>46</v>
      </c>
      <c r="PV1" s="26" t="s">
        <v>3</v>
      </c>
      <c r="PW1" s="26" t="s">
        <v>4</v>
      </c>
      <c r="PX1" s="26" t="s">
        <v>5</v>
      </c>
      <c r="PY1" s="26" t="s">
        <v>6</v>
      </c>
      <c r="PZ1" s="26" t="s">
        <v>7</v>
      </c>
      <c r="QA1" s="26" t="s">
        <v>8</v>
      </c>
      <c r="QB1" s="26" t="s">
        <v>9</v>
      </c>
      <c r="QC1" s="26" t="s">
        <v>10</v>
      </c>
      <c r="QD1" s="26" t="s">
        <v>11</v>
      </c>
      <c r="QE1" s="26" t="s">
        <v>12</v>
      </c>
      <c r="QF1" s="26" t="s">
        <v>13</v>
      </c>
      <c r="QG1" s="33" t="s">
        <v>47</v>
      </c>
      <c r="QH1" s="26" t="s">
        <v>3</v>
      </c>
      <c r="QI1" s="26" t="s">
        <v>4</v>
      </c>
      <c r="QJ1" s="26" t="s">
        <v>5</v>
      </c>
      <c r="QK1" s="26" t="s">
        <v>6</v>
      </c>
      <c r="QL1" s="26" t="s">
        <v>7</v>
      </c>
      <c r="QM1" s="26" t="s">
        <v>8</v>
      </c>
      <c r="QN1" s="26" t="s">
        <v>9</v>
      </c>
      <c r="QO1" s="26" t="s">
        <v>10</v>
      </c>
      <c r="QP1" s="26" t="s">
        <v>11</v>
      </c>
      <c r="QQ1" s="26" t="s">
        <v>12</v>
      </c>
      <c r="QR1" s="26" t="s">
        <v>13</v>
      </c>
      <c r="QS1" s="33" t="s">
        <v>48</v>
      </c>
      <c r="QT1" s="26" t="s">
        <v>3</v>
      </c>
      <c r="QU1" s="26" t="s">
        <v>4</v>
      </c>
      <c r="QV1" s="26" t="s">
        <v>5</v>
      </c>
      <c r="QW1" s="26" t="s">
        <v>6</v>
      </c>
      <c r="QX1" s="26" t="s">
        <v>7</v>
      </c>
      <c r="QY1" s="26" t="s">
        <v>8</v>
      </c>
      <c r="QZ1" s="26" t="s">
        <v>9</v>
      </c>
      <c r="RA1" s="26" t="s">
        <v>10</v>
      </c>
      <c r="RB1" s="26" t="s">
        <v>11</v>
      </c>
      <c r="RC1" s="26" t="s">
        <v>12</v>
      </c>
      <c r="RD1" s="26" t="s">
        <v>13</v>
      </c>
      <c r="RE1" s="33" t="s">
        <v>49</v>
      </c>
      <c r="RF1" s="26" t="s">
        <v>3</v>
      </c>
      <c r="RG1" s="26" t="s">
        <v>4</v>
      </c>
      <c r="RH1" s="26" t="s">
        <v>5</v>
      </c>
      <c r="RI1" s="26" t="s">
        <v>6</v>
      </c>
      <c r="RJ1" s="26" t="s">
        <v>7</v>
      </c>
      <c r="RK1" s="26" t="s">
        <v>8</v>
      </c>
      <c r="RL1" s="26" t="s">
        <v>9</v>
      </c>
      <c r="RM1" s="26" t="s">
        <v>10</v>
      </c>
      <c r="RN1" s="26" t="s">
        <v>11</v>
      </c>
      <c r="RO1" s="26" t="s">
        <v>12</v>
      </c>
      <c r="RP1" s="26" t="s">
        <v>13</v>
      </c>
      <c r="RQ1" s="33" t="s">
        <v>50</v>
      </c>
      <c r="RR1" s="26" t="s">
        <v>3</v>
      </c>
      <c r="RS1" s="26" t="s">
        <v>4</v>
      </c>
      <c r="RT1" s="26" t="s">
        <v>5</v>
      </c>
      <c r="RU1" s="26" t="s">
        <v>6</v>
      </c>
      <c r="RV1" s="26" t="s">
        <v>7</v>
      </c>
      <c r="RW1" s="26" t="s">
        <v>8</v>
      </c>
      <c r="RX1" s="26" t="s">
        <v>9</v>
      </c>
      <c r="RY1" s="26" t="s">
        <v>10</v>
      </c>
      <c r="RZ1" s="26" t="s">
        <v>11</v>
      </c>
      <c r="SA1" s="26" t="s">
        <v>12</v>
      </c>
      <c r="SB1" s="26" t="s">
        <v>13</v>
      </c>
      <c r="SC1" s="33" t="s">
        <v>51</v>
      </c>
      <c r="SD1" s="26" t="s">
        <v>3</v>
      </c>
      <c r="SE1" s="26" t="s">
        <v>4</v>
      </c>
      <c r="SF1" s="26" t="s">
        <v>5</v>
      </c>
      <c r="SG1" s="26" t="s">
        <v>6</v>
      </c>
      <c r="SH1" s="26" t="s">
        <v>7</v>
      </c>
      <c r="SI1" s="26" t="s">
        <v>8</v>
      </c>
      <c r="SJ1" s="26" t="s">
        <v>9</v>
      </c>
      <c r="SK1" s="26" t="s">
        <v>10</v>
      </c>
      <c r="SL1" s="26" t="s">
        <v>11</v>
      </c>
      <c r="SM1" s="26" t="s">
        <v>12</v>
      </c>
      <c r="SN1" s="26" t="s">
        <v>13</v>
      </c>
      <c r="SO1" s="33" t="s">
        <v>52</v>
      </c>
      <c r="SP1" s="26" t="s">
        <v>3</v>
      </c>
      <c r="SQ1" s="26" t="s">
        <v>4</v>
      </c>
      <c r="SR1" s="26" t="s">
        <v>5</v>
      </c>
      <c r="SS1" s="26" t="s">
        <v>6</v>
      </c>
      <c r="ST1" s="26" t="s">
        <v>7</v>
      </c>
      <c r="SU1" s="26" t="s">
        <v>8</v>
      </c>
      <c r="SV1" s="26" t="s">
        <v>9</v>
      </c>
      <c r="SW1" s="26" t="s">
        <v>10</v>
      </c>
      <c r="SX1" s="26" t="s">
        <v>11</v>
      </c>
      <c r="SY1" s="26" t="s">
        <v>12</v>
      </c>
      <c r="SZ1" s="26" t="s">
        <v>13</v>
      </c>
      <c r="TA1" s="33" t="s">
        <v>53</v>
      </c>
      <c r="TB1" s="26" t="s">
        <v>3</v>
      </c>
      <c r="TC1" s="26" t="s">
        <v>4</v>
      </c>
      <c r="TD1" s="26" t="s">
        <v>5</v>
      </c>
      <c r="TE1" s="26" t="s">
        <v>6</v>
      </c>
      <c r="TF1" s="26" t="s">
        <v>7</v>
      </c>
      <c r="TG1" s="26" t="s">
        <v>8</v>
      </c>
      <c r="TH1" s="26" t="s">
        <v>9</v>
      </c>
      <c r="TI1" s="26" t="s">
        <v>10</v>
      </c>
      <c r="TJ1" s="26" t="s">
        <v>11</v>
      </c>
      <c r="TK1" s="26" t="s">
        <v>12</v>
      </c>
      <c r="TL1" s="26" t="s">
        <v>13</v>
      </c>
      <c r="TM1" s="33" t="s">
        <v>54</v>
      </c>
      <c r="TN1" s="26" t="s">
        <v>3</v>
      </c>
      <c r="TO1" s="26" t="s">
        <v>4</v>
      </c>
      <c r="TP1" s="26" t="s">
        <v>5</v>
      </c>
      <c r="TQ1" s="26" t="s">
        <v>6</v>
      </c>
      <c r="TR1" s="26" t="s">
        <v>7</v>
      </c>
      <c r="TS1" s="26" t="s">
        <v>8</v>
      </c>
      <c r="TT1" s="26" t="s">
        <v>9</v>
      </c>
      <c r="TU1" s="26" t="s">
        <v>10</v>
      </c>
      <c r="TV1" s="26" t="s">
        <v>11</v>
      </c>
      <c r="TW1" s="26" t="s">
        <v>12</v>
      </c>
      <c r="TX1" s="26" t="s">
        <v>13</v>
      </c>
      <c r="TY1" s="33" t="s">
        <v>55</v>
      </c>
      <c r="TZ1" s="26" t="s">
        <v>3</v>
      </c>
      <c r="UA1" s="26" t="s">
        <v>4</v>
      </c>
      <c r="UB1" s="26" t="s">
        <v>5</v>
      </c>
      <c r="UC1" s="26" t="s">
        <v>6</v>
      </c>
      <c r="UD1" s="26" t="s">
        <v>7</v>
      </c>
      <c r="UE1" s="26" t="s">
        <v>8</v>
      </c>
      <c r="UF1" s="26" t="s">
        <v>9</v>
      </c>
      <c r="UG1" s="26" t="s">
        <v>10</v>
      </c>
      <c r="UH1" s="26" t="s">
        <v>11</v>
      </c>
      <c r="UI1" s="26" t="s">
        <v>12</v>
      </c>
      <c r="UJ1" s="26" t="s">
        <v>13</v>
      </c>
      <c r="UK1" s="33" t="s">
        <v>56</v>
      </c>
      <c r="UL1" s="26" t="s">
        <v>3</v>
      </c>
      <c r="UM1" s="26" t="s">
        <v>4</v>
      </c>
      <c r="UN1" s="26" t="s">
        <v>5</v>
      </c>
      <c r="UO1" s="26" t="s">
        <v>6</v>
      </c>
      <c r="UP1" s="26" t="s">
        <v>7</v>
      </c>
      <c r="UQ1" s="26" t="s">
        <v>8</v>
      </c>
      <c r="UR1" s="26" t="s">
        <v>9</v>
      </c>
      <c r="US1" s="26" t="s">
        <v>10</v>
      </c>
      <c r="UT1" s="26" t="s">
        <v>11</v>
      </c>
      <c r="UU1" s="26" t="s">
        <v>12</v>
      </c>
      <c r="UV1" s="26" t="s">
        <v>13</v>
      </c>
      <c r="UW1" s="33" t="s">
        <v>57</v>
      </c>
      <c r="UX1" s="26" t="s">
        <v>3</v>
      </c>
    </row>
    <row r="2" spans="2:570" ht="25" customHeight="1" x14ac:dyDescent="0.35">
      <c r="AA2" s="48" t="s">
        <v>58</v>
      </c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5"/>
      <c r="GM2" s="35" t="s">
        <v>59</v>
      </c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5"/>
    </row>
    <row r="3" spans="2:570" ht="25" customHeight="1" x14ac:dyDescent="0.35">
      <c r="B3" s="42" t="s">
        <v>60</v>
      </c>
      <c r="C3" s="43"/>
      <c r="D3" s="44"/>
      <c r="AG3" s="30" t="s">
        <v>61</v>
      </c>
      <c r="AH3" s="24"/>
      <c r="AI3" s="24"/>
      <c r="AJ3" s="24"/>
      <c r="AK3" s="24"/>
      <c r="AL3" s="25"/>
      <c r="AM3" s="31" t="s">
        <v>62</v>
      </c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5"/>
      <c r="BN3" s="30" t="s">
        <v>63</v>
      </c>
      <c r="BO3" s="24"/>
      <c r="BP3" s="24"/>
      <c r="BQ3" s="24"/>
      <c r="BR3" s="24"/>
      <c r="BS3" s="25"/>
      <c r="BT3" s="31" t="s">
        <v>64</v>
      </c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5"/>
      <c r="CY3" s="30" t="s">
        <v>65</v>
      </c>
      <c r="CZ3" s="24"/>
      <c r="DA3" s="24"/>
      <c r="DB3" s="24"/>
      <c r="DC3" s="24"/>
      <c r="DD3" s="25"/>
      <c r="DE3" s="31" t="s">
        <v>66</v>
      </c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5"/>
      <c r="EL3" s="30" t="s">
        <v>67</v>
      </c>
      <c r="EM3" s="24"/>
      <c r="EN3" s="24"/>
      <c r="EO3" s="24"/>
      <c r="EP3" s="24"/>
      <c r="EQ3" s="25"/>
      <c r="ER3" s="31" t="s">
        <v>64</v>
      </c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5"/>
      <c r="FV3" s="30" t="s">
        <v>68</v>
      </c>
      <c r="FW3" s="24"/>
      <c r="FX3" s="24"/>
      <c r="FY3" s="24"/>
      <c r="FZ3" s="24"/>
      <c r="GA3" s="25"/>
      <c r="GB3" s="31" t="s">
        <v>64</v>
      </c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5"/>
      <c r="HG3" s="30" t="s">
        <v>69</v>
      </c>
      <c r="HH3" s="24"/>
      <c r="HI3" s="24"/>
      <c r="HJ3" s="24"/>
      <c r="HK3" s="24"/>
      <c r="HL3" s="25"/>
      <c r="HM3" s="31" t="s">
        <v>64</v>
      </c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5"/>
    </row>
    <row r="4" spans="2:570" ht="25" customHeight="1" x14ac:dyDescent="0.35">
      <c r="B4" s="45"/>
      <c r="C4" s="46"/>
      <c r="D4" s="47"/>
      <c r="AG4" s="38" t="s">
        <v>70</v>
      </c>
      <c r="AH4" s="24"/>
      <c r="AI4" s="24"/>
      <c r="AJ4" s="24"/>
      <c r="AK4" s="24"/>
      <c r="AL4" s="24"/>
      <c r="AM4" s="24"/>
      <c r="AN4" s="24"/>
      <c r="AO4" s="25"/>
      <c r="AP4" s="37" t="s">
        <v>71</v>
      </c>
      <c r="AQ4" s="24"/>
      <c r="AR4" s="24"/>
      <c r="AS4" s="25"/>
      <c r="AT4" s="27" t="s">
        <v>72</v>
      </c>
      <c r="AU4" s="24"/>
      <c r="AV4" s="24"/>
      <c r="AW4" s="24"/>
      <c r="AX4" s="24"/>
      <c r="AY4" s="25"/>
      <c r="AZ4" s="32" t="s">
        <v>73</v>
      </c>
      <c r="BA4" s="28" t="s">
        <v>74</v>
      </c>
      <c r="BB4" s="24"/>
      <c r="BC4" s="25"/>
      <c r="BD4" s="29"/>
      <c r="BE4" s="25"/>
      <c r="BN4" s="38" t="s">
        <v>70</v>
      </c>
      <c r="BO4" s="24"/>
      <c r="BP4" s="24"/>
      <c r="BQ4" s="24"/>
      <c r="BR4" s="24"/>
      <c r="BS4" s="24"/>
      <c r="BT4" s="25"/>
      <c r="BU4" s="37" t="s">
        <v>71</v>
      </c>
      <c r="BV4" s="24"/>
      <c r="BW4" s="24"/>
      <c r="BX4" s="25"/>
      <c r="BY4" s="27" t="s">
        <v>72</v>
      </c>
      <c r="BZ4" s="24"/>
      <c r="CA4" s="24"/>
      <c r="CB4" s="24"/>
      <c r="CC4" s="24"/>
      <c r="CD4" s="25"/>
      <c r="CE4" s="32" t="s">
        <v>73</v>
      </c>
      <c r="CF4" s="28" t="s">
        <v>74</v>
      </c>
      <c r="CG4" s="24"/>
      <c r="CH4" s="25"/>
      <c r="CI4" s="29"/>
      <c r="CJ4" s="25"/>
      <c r="CY4" s="38" t="s">
        <v>70</v>
      </c>
      <c r="CZ4" s="24"/>
      <c r="DA4" s="24"/>
      <c r="DB4" s="24"/>
      <c r="DC4" s="24"/>
      <c r="DD4" s="24"/>
      <c r="DE4" s="25"/>
      <c r="DF4" s="37" t="s">
        <v>71</v>
      </c>
      <c r="DG4" s="24"/>
      <c r="DH4" s="24"/>
      <c r="DI4" s="25"/>
      <c r="DJ4" s="27" t="s">
        <v>72</v>
      </c>
      <c r="DK4" s="24"/>
      <c r="DL4" s="24"/>
      <c r="DM4" s="24"/>
      <c r="DN4" s="24"/>
      <c r="DO4" s="25"/>
      <c r="DP4" s="32" t="s">
        <v>73</v>
      </c>
      <c r="DQ4" s="28" t="s">
        <v>74</v>
      </c>
      <c r="DR4" s="24"/>
      <c r="DS4" s="25"/>
      <c r="DT4" s="29"/>
      <c r="DU4" s="25"/>
      <c r="EL4" s="38" t="s">
        <v>70</v>
      </c>
      <c r="EM4" s="24"/>
      <c r="EN4" s="24"/>
      <c r="EO4" s="24"/>
      <c r="EP4" s="24"/>
      <c r="EQ4" s="24"/>
      <c r="ER4" s="25"/>
      <c r="ES4" s="37" t="s">
        <v>71</v>
      </c>
      <c r="ET4" s="24"/>
      <c r="EU4" s="24"/>
      <c r="EV4" s="25"/>
      <c r="EW4" s="27" t="s">
        <v>72</v>
      </c>
      <c r="EX4" s="24"/>
      <c r="EY4" s="24"/>
      <c r="EZ4" s="24"/>
      <c r="FA4" s="24"/>
      <c r="FB4" s="25"/>
      <c r="FC4" s="32" t="s">
        <v>73</v>
      </c>
      <c r="FD4" s="28" t="s">
        <v>74</v>
      </c>
      <c r="FE4" s="24"/>
      <c r="FF4" s="25"/>
      <c r="FG4" s="29"/>
      <c r="FH4" s="25"/>
      <c r="FV4" s="38" t="s">
        <v>70</v>
      </c>
      <c r="FW4" s="24"/>
      <c r="FX4" s="24"/>
      <c r="FY4" s="24"/>
      <c r="FZ4" s="24"/>
      <c r="GA4" s="24"/>
      <c r="GB4" s="25"/>
      <c r="GC4" s="37" t="s">
        <v>71</v>
      </c>
      <c r="GD4" s="24"/>
      <c r="GE4" s="24"/>
      <c r="GF4" s="25"/>
      <c r="GG4" s="27" t="s">
        <v>72</v>
      </c>
      <c r="GH4" s="24"/>
      <c r="GI4" s="24"/>
      <c r="GJ4" s="24"/>
      <c r="GK4" s="24"/>
      <c r="GL4" s="25"/>
      <c r="GM4" s="32" t="s">
        <v>73</v>
      </c>
      <c r="GN4" s="28" t="s">
        <v>74</v>
      </c>
      <c r="GO4" s="24"/>
      <c r="GP4" s="25"/>
      <c r="GQ4" s="29"/>
      <c r="GR4" s="25"/>
      <c r="HG4" s="38" t="s">
        <v>70</v>
      </c>
      <c r="HH4" s="24"/>
      <c r="HI4" s="24"/>
      <c r="HJ4" s="24"/>
      <c r="HK4" s="24"/>
      <c r="HL4" s="24"/>
      <c r="HM4" s="25"/>
      <c r="HN4" s="37" t="s">
        <v>71</v>
      </c>
      <c r="HO4" s="24"/>
      <c r="HP4" s="24"/>
      <c r="HQ4" s="25"/>
      <c r="HR4" s="27" t="s">
        <v>72</v>
      </c>
      <c r="HS4" s="24"/>
      <c r="HT4" s="24"/>
      <c r="HU4" s="24"/>
      <c r="HV4" s="24"/>
      <c r="HW4" s="25"/>
      <c r="HX4" s="32" t="s">
        <v>73</v>
      </c>
      <c r="HY4" s="28" t="s">
        <v>74</v>
      </c>
      <c r="HZ4" s="24"/>
      <c r="IA4" s="25"/>
      <c r="IB4" s="29"/>
      <c r="IC4" s="25"/>
    </row>
    <row r="5" spans="2:570" ht="25" customHeight="1" x14ac:dyDescent="0.35"/>
    <row r="6" spans="2:570" ht="25" customHeight="1" x14ac:dyDescent="0.35"/>
    <row r="7" spans="2:570" ht="25" customHeight="1" x14ac:dyDescent="0.35">
      <c r="B7" s="42" t="s">
        <v>75</v>
      </c>
      <c r="C7" s="43"/>
      <c r="D7" s="44"/>
      <c r="BA7" s="30" t="s">
        <v>76</v>
      </c>
      <c r="BB7" s="24"/>
      <c r="BC7" s="24"/>
      <c r="BD7" s="24"/>
      <c r="BE7" s="24"/>
      <c r="BF7" s="25"/>
      <c r="BG7" s="31" t="s">
        <v>64</v>
      </c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5"/>
      <c r="CH7" s="30" t="s">
        <v>77</v>
      </c>
      <c r="CI7" s="24"/>
      <c r="CJ7" s="24"/>
      <c r="CK7" s="24"/>
      <c r="CL7" s="24"/>
      <c r="CM7" s="25"/>
      <c r="CN7" s="31" t="s">
        <v>66</v>
      </c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5"/>
      <c r="DR7" s="30" t="s">
        <v>78</v>
      </c>
      <c r="DS7" s="24"/>
      <c r="DT7" s="24"/>
      <c r="DU7" s="24"/>
      <c r="DV7" s="24"/>
      <c r="DW7" s="25"/>
      <c r="DX7" s="31" t="s">
        <v>64</v>
      </c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5"/>
      <c r="FD7" s="30" t="s">
        <v>79</v>
      </c>
      <c r="FE7" s="24"/>
      <c r="FF7" s="24"/>
      <c r="FG7" s="24"/>
      <c r="FH7" s="24"/>
      <c r="FI7" s="25"/>
      <c r="FJ7" s="31" t="s">
        <v>64</v>
      </c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5"/>
      <c r="GO7" s="30" t="s">
        <v>80</v>
      </c>
      <c r="GP7" s="24"/>
      <c r="GQ7" s="24"/>
      <c r="GR7" s="24"/>
      <c r="GS7" s="24"/>
      <c r="GT7" s="25"/>
      <c r="GU7" s="31" t="s">
        <v>64</v>
      </c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5"/>
      <c r="IQ7" s="30" t="s">
        <v>81</v>
      </c>
      <c r="IR7" s="24"/>
      <c r="IS7" s="24"/>
      <c r="IT7" s="24"/>
      <c r="IU7" s="24"/>
      <c r="IV7" s="25"/>
      <c r="IW7" s="31" t="s">
        <v>82</v>
      </c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5"/>
    </row>
    <row r="8" spans="2:570" ht="25" customHeight="1" x14ac:dyDescent="0.35">
      <c r="B8" s="45"/>
      <c r="C8" s="46"/>
      <c r="D8" s="47"/>
      <c r="BA8" s="38" t="s">
        <v>70</v>
      </c>
      <c r="BB8" s="24"/>
      <c r="BC8" s="24"/>
      <c r="BD8" s="24"/>
      <c r="BE8" s="24"/>
      <c r="BF8" s="24"/>
      <c r="BG8" s="25"/>
      <c r="BH8" s="37" t="s">
        <v>71</v>
      </c>
      <c r="BI8" s="24"/>
      <c r="BJ8" s="24"/>
      <c r="BK8" s="25"/>
      <c r="BL8" s="27" t="s">
        <v>72</v>
      </c>
      <c r="BM8" s="24"/>
      <c r="BN8" s="24"/>
      <c r="BO8" s="24"/>
      <c r="BP8" s="24"/>
      <c r="BQ8" s="25"/>
      <c r="BR8" s="32" t="s">
        <v>73</v>
      </c>
      <c r="BS8" s="28" t="s">
        <v>74</v>
      </c>
      <c r="BT8" s="24"/>
      <c r="BU8" s="25"/>
      <c r="BV8" s="29"/>
      <c r="BW8" s="25"/>
      <c r="CH8" s="38" t="s">
        <v>70</v>
      </c>
      <c r="CI8" s="24"/>
      <c r="CJ8" s="24"/>
      <c r="CK8" s="24"/>
      <c r="CL8" s="24"/>
      <c r="CM8" s="24"/>
      <c r="CN8" s="25"/>
      <c r="CO8" s="37" t="s">
        <v>71</v>
      </c>
      <c r="CP8" s="24"/>
      <c r="CQ8" s="24"/>
      <c r="CR8" s="25"/>
      <c r="CS8" s="27" t="s">
        <v>72</v>
      </c>
      <c r="CT8" s="24"/>
      <c r="CU8" s="24"/>
      <c r="CV8" s="24"/>
      <c r="CW8" s="24"/>
      <c r="CX8" s="25"/>
      <c r="CY8" s="32" t="s">
        <v>73</v>
      </c>
      <c r="CZ8" s="28" t="s">
        <v>74</v>
      </c>
      <c r="DA8" s="24"/>
      <c r="DB8" s="25"/>
      <c r="DC8" s="29"/>
      <c r="DD8" s="25"/>
      <c r="DR8" s="38" t="s">
        <v>70</v>
      </c>
      <c r="DS8" s="24"/>
      <c r="DT8" s="24"/>
      <c r="DU8" s="24"/>
      <c r="DV8" s="24"/>
      <c r="DW8" s="24"/>
      <c r="DX8" s="25"/>
      <c r="DY8" s="37" t="s">
        <v>71</v>
      </c>
      <c r="DZ8" s="24"/>
      <c r="EA8" s="24"/>
      <c r="EB8" s="25"/>
      <c r="EC8" s="27" t="s">
        <v>72</v>
      </c>
      <c r="ED8" s="24"/>
      <c r="EE8" s="24"/>
      <c r="EF8" s="24"/>
      <c r="EG8" s="24"/>
      <c r="EH8" s="25"/>
      <c r="EI8" s="32" t="s">
        <v>73</v>
      </c>
      <c r="EJ8" s="28" t="s">
        <v>74</v>
      </c>
      <c r="EK8" s="24"/>
      <c r="EL8" s="25"/>
      <c r="EM8" s="29"/>
      <c r="EN8" s="25"/>
      <c r="FD8" s="38" t="s">
        <v>70</v>
      </c>
      <c r="FE8" s="24"/>
      <c r="FF8" s="24"/>
      <c r="FG8" s="24"/>
      <c r="FH8" s="24"/>
      <c r="FI8" s="24"/>
      <c r="FJ8" s="25"/>
      <c r="FK8" s="37" t="s">
        <v>71</v>
      </c>
      <c r="FL8" s="24"/>
      <c r="FM8" s="24"/>
      <c r="FN8" s="25"/>
      <c r="FO8" s="27" t="s">
        <v>72</v>
      </c>
      <c r="FP8" s="24"/>
      <c r="FQ8" s="24"/>
      <c r="FR8" s="24"/>
      <c r="FS8" s="24"/>
      <c r="FT8" s="25"/>
      <c r="FU8" s="32" t="s">
        <v>73</v>
      </c>
      <c r="FV8" s="28" t="s">
        <v>74</v>
      </c>
      <c r="FW8" s="24"/>
      <c r="FX8" s="25"/>
      <c r="FY8" s="29"/>
      <c r="FZ8" s="25"/>
      <c r="GO8" s="38" t="s">
        <v>70</v>
      </c>
      <c r="GP8" s="24"/>
      <c r="GQ8" s="24"/>
      <c r="GR8" s="24"/>
      <c r="GS8" s="24"/>
      <c r="GT8" s="24"/>
      <c r="GU8" s="25"/>
      <c r="GV8" s="37" t="s">
        <v>71</v>
      </c>
      <c r="GW8" s="24"/>
      <c r="GX8" s="24"/>
      <c r="GY8" s="25"/>
      <c r="GZ8" s="27" t="s">
        <v>72</v>
      </c>
      <c r="HA8" s="24"/>
      <c r="HB8" s="24"/>
      <c r="HC8" s="24"/>
      <c r="HD8" s="24"/>
      <c r="HE8" s="25"/>
      <c r="HF8" s="32" t="s">
        <v>73</v>
      </c>
      <c r="HG8" s="28" t="s">
        <v>74</v>
      </c>
      <c r="HH8" s="24"/>
      <c r="HI8" s="25"/>
      <c r="HJ8" s="29"/>
      <c r="HK8" s="25"/>
      <c r="IQ8" s="38" t="s">
        <v>70</v>
      </c>
      <c r="IR8" s="24"/>
      <c r="IS8" s="24"/>
      <c r="IT8" s="24"/>
      <c r="IU8" s="24"/>
      <c r="IV8" s="24"/>
      <c r="IW8" s="25"/>
      <c r="IX8" s="37" t="s">
        <v>71</v>
      </c>
      <c r="IY8" s="24"/>
      <c r="IZ8" s="24"/>
      <c r="JA8" s="25"/>
      <c r="JB8" s="27" t="s">
        <v>72</v>
      </c>
      <c r="JC8" s="24"/>
      <c r="JD8" s="24"/>
      <c r="JE8" s="25"/>
      <c r="JF8" s="32" t="s">
        <v>73</v>
      </c>
      <c r="JG8" s="28" t="s">
        <v>74</v>
      </c>
      <c r="JH8" s="24"/>
      <c r="JI8" s="25"/>
      <c r="JJ8" s="29"/>
      <c r="JK8" s="25"/>
    </row>
    <row r="9" spans="2:570" ht="25" customHeight="1" x14ac:dyDescent="0.35"/>
    <row r="10" spans="2:570" ht="25" customHeight="1" x14ac:dyDescent="0.35"/>
    <row r="11" spans="2:570" ht="25" customHeight="1" x14ac:dyDescent="0.35">
      <c r="B11" s="49" t="s">
        <v>83</v>
      </c>
      <c r="C11" s="43"/>
      <c r="D11" s="44"/>
      <c r="ED11" s="55" t="s">
        <v>84</v>
      </c>
      <c r="EE11" s="43"/>
      <c r="EF11" s="43"/>
      <c r="EG11" s="43"/>
      <c r="EH11" s="44"/>
      <c r="KU11" s="55" t="s">
        <v>85</v>
      </c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4"/>
    </row>
    <row r="12" spans="2:570" ht="25" customHeight="1" x14ac:dyDescent="0.35">
      <c r="B12" s="45"/>
      <c r="C12" s="46"/>
      <c r="D12" s="47"/>
      <c r="ED12" s="45"/>
      <c r="EE12" s="46"/>
      <c r="EF12" s="46"/>
      <c r="EG12" s="46"/>
      <c r="EH12" s="47"/>
      <c r="KU12" s="45"/>
      <c r="KV12" s="46"/>
      <c r="KW12" s="46"/>
      <c r="KX12" s="46"/>
      <c r="KY12" s="46"/>
      <c r="KZ12" s="46"/>
      <c r="LA12" s="46"/>
      <c r="LB12" s="46"/>
      <c r="LC12" s="46"/>
      <c r="LD12" s="46"/>
      <c r="LE12" s="46"/>
      <c r="LF12" s="46"/>
      <c r="LG12" s="46"/>
      <c r="LH12" s="46"/>
      <c r="LI12" s="46"/>
      <c r="LJ12" s="47"/>
    </row>
    <row r="13" spans="2:570" ht="25" customHeight="1" x14ac:dyDescent="0.35"/>
    <row r="14" spans="2:570" ht="25" customHeight="1" x14ac:dyDescent="0.35"/>
    <row r="15" spans="2:570" ht="25" customHeight="1" x14ac:dyDescent="0.35">
      <c r="B15" s="42" t="s">
        <v>86</v>
      </c>
      <c r="C15" s="43"/>
      <c r="D15" s="44"/>
      <c r="BW15" s="30" t="s">
        <v>87</v>
      </c>
      <c r="BX15" s="24"/>
      <c r="BY15" s="24"/>
      <c r="BZ15" s="24"/>
      <c r="CA15" s="24"/>
      <c r="CB15" s="25"/>
      <c r="CC15" s="31" t="s">
        <v>88</v>
      </c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5"/>
      <c r="DE15" s="30" t="s">
        <v>89</v>
      </c>
      <c r="DF15" s="24"/>
      <c r="DG15" s="24"/>
      <c r="DH15" s="24"/>
      <c r="DI15" s="24"/>
      <c r="DJ15" s="25"/>
      <c r="DK15" s="31" t="s">
        <v>82</v>
      </c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5"/>
      <c r="ER15" s="30" t="s">
        <v>90</v>
      </c>
      <c r="ES15" s="24"/>
      <c r="ET15" s="24"/>
      <c r="EU15" s="24"/>
      <c r="EV15" s="24"/>
      <c r="EW15" s="25"/>
      <c r="EX15" s="31" t="s">
        <v>82</v>
      </c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5"/>
      <c r="GB15" s="30" t="s">
        <v>91</v>
      </c>
      <c r="GC15" s="24"/>
      <c r="GD15" s="24"/>
      <c r="GE15" s="24"/>
      <c r="GF15" s="24"/>
      <c r="GG15" s="25"/>
      <c r="GH15" s="31" t="s">
        <v>88</v>
      </c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5"/>
      <c r="GX15" s="30" t="s">
        <v>92</v>
      </c>
      <c r="GY15" s="24"/>
      <c r="GZ15" s="24"/>
      <c r="HA15" s="24"/>
      <c r="HB15" s="24"/>
      <c r="HC15" s="25"/>
      <c r="HD15" s="31" t="s">
        <v>88</v>
      </c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5"/>
      <c r="HX15" s="30" t="s">
        <v>93</v>
      </c>
      <c r="HY15" s="24"/>
      <c r="HZ15" s="24"/>
      <c r="IA15" s="24"/>
      <c r="IB15" s="24"/>
      <c r="IC15" s="25"/>
      <c r="ID15" s="31" t="s">
        <v>82</v>
      </c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5"/>
      <c r="IZ15" s="30" t="s">
        <v>94</v>
      </c>
      <c r="JA15" s="24"/>
      <c r="JB15" s="24"/>
      <c r="JC15" s="24"/>
      <c r="JD15" s="24"/>
      <c r="JE15" s="25"/>
      <c r="JF15" s="31" t="s">
        <v>82</v>
      </c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5"/>
      <c r="JY15" s="30" t="s">
        <v>95</v>
      </c>
      <c r="JZ15" s="24"/>
      <c r="KA15" s="24"/>
      <c r="KB15" s="24"/>
      <c r="KC15" s="24"/>
      <c r="KD15" s="25"/>
      <c r="KE15" s="31" t="s">
        <v>82</v>
      </c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5"/>
    </row>
    <row r="16" spans="2:570" ht="25" customHeight="1" x14ac:dyDescent="0.35">
      <c r="B16" s="45"/>
      <c r="C16" s="46"/>
      <c r="D16" s="47"/>
      <c r="BW16" s="38" t="s">
        <v>70</v>
      </c>
      <c r="BX16" s="24"/>
      <c r="BY16" s="24"/>
      <c r="BZ16" s="24"/>
      <c r="CA16" s="24"/>
      <c r="CB16" s="24"/>
      <c r="CC16" s="25"/>
      <c r="CD16" s="37" t="s">
        <v>71</v>
      </c>
      <c r="CE16" s="24"/>
      <c r="CF16" s="24"/>
      <c r="CG16" s="25"/>
      <c r="CH16" s="27" t="s">
        <v>72</v>
      </c>
      <c r="CI16" s="24"/>
      <c r="CJ16" s="24"/>
      <c r="CK16" s="25"/>
      <c r="CL16" s="32" t="s">
        <v>73</v>
      </c>
      <c r="CM16" s="28" t="s">
        <v>74</v>
      </c>
      <c r="CN16" s="24"/>
      <c r="CO16" s="25"/>
      <c r="CP16" s="29"/>
      <c r="CQ16" s="25"/>
      <c r="DE16" s="38" t="s">
        <v>70</v>
      </c>
      <c r="DF16" s="24"/>
      <c r="DG16" s="24"/>
      <c r="DH16" s="24"/>
      <c r="DI16" s="24"/>
      <c r="DJ16" s="24"/>
      <c r="DK16" s="25"/>
      <c r="DL16" s="37" t="s">
        <v>71</v>
      </c>
      <c r="DM16" s="24"/>
      <c r="DN16" s="24"/>
      <c r="DO16" s="25"/>
      <c r="DP16" s="27" t="s">
        <v>72</v>
      </c>
      <c r="DQ16" s="24"/>
      <c r="DR16" s="24"/>
      <c r="DS16" s="25"/>
      <c r="DT16" s="32" t="s">
        <v>73</v>
      </c>
      <c r="DU16" s="28" t="s">
        <v>74</v>
      </c>
      <c r="DV16" s="24"/>
      <c r="DW16" s="25"/>
      <c r="DX16" s="29"/>
      <c r="DY16" s="25"/>
      <c r="ER16" s="38" t="s">
        <v>70</v>
      </c>
      <c r="ES16" s="24"/>
      <c r="ET16" s="24"/>
      <c r="EU16" s="24"/>
      <c r="EV16" s="24"/>
      <c r="EW16" s="24"/>
      <c r="EX16" s="25"/>
      <c r="EY16" s="37" t="s">
        <v>71</v>
      </c>
      <c r="EZ16" s="24"/>
      <c r="FA16" s="24"/>
      <c r="FB16" s="25"/>
      <c r="FC16" s="27" t="s">
        <v>72</v>
      </c>
      <c r="FD16" s="24"/>
      <c r="FE16" s="24"/>
      <c r="FF16" s="25"/>
      <c r="FG16" s="32" t="s">
        <v>73</v>
      </c>
      <c r="FH16" s="28" t="s">
        <v>74</v>
      </c>
      <c r="FI16" s="24"/>
      <c r="FJ16" s="25"/>
      <c r="FK16" s="29"/>
      <c r="FL16" s="25"/>
      <c r="GB16" s="38" t="s">
        <v>70</v>
      </c>
      <c r="GC16" s="24"/>
      <c r="GD16" s="24"/>
      <c r="GE16" s="24"/>
      <c r="GF16" s="24"/>
      <c r="GG16" s="24"/>
      <c r="GH16" s="25"/>
      <c r="GI16" s="37" t="s">
        <v>71</v>
      </c>
      <c r="GJ16" s="24"/>
      <c r="GK16" s="24"/>
      <c r="GL16" s="25"/>
      <c r="GM16" s="27" t="s">
        <v>72</v>
      </c>
      <c r="GN16" s="24"/>
      <c r="GO16" s="24"/>
      <c r="GP16" s="25"/>
      <c r="GQ16" s="32" t="s">
        <v>73</v>
      </c>
      <c r="GR16" s="28" t="s">
        <v>74</v>
      </c>
      <c r="GS16" s="24"/>
      <c r="GT16" s="25"/>
      <c r="GU16" s="29"/>
      <c r="GV16" s="25"/>
      <c r="GX16" s="38" t="s">
        <v>70</v>
      </c>
      <c r="GY16" s="24"/>
      <c r="GZ16" s="24"/>
      <c r="HA16" s="24"/>
      <c r="HB16" s="24"/>
      <c r="HC16" s="24"/>
      <c r="HD16" s="25"/>
      <c r="HE16" s="37" t="s">
        <v>71</v>
      </c>
      <c r="HF16" s="24"/>
      <c r="HG16" s="24"/>
      <c r="HH16" s="25"/>
      <c r="HI16" s="27" t="s">
        <v>72</v>
      </c>
      <c r="HJ16" s="24"/>
      <c r="HK16" s="24"/>
      <c r="HL16" s="25"/>
      <c r="HM16" s="32" t="s">
        <v>73</v>
      </c>
      <c r="HN16" s="28" t="s">
        <v>74</v>
      </c>
      <c r="HO16" s="24"/>
      <c r="HP16" s="25"/>
      <c r="HQ16" s="29"/>
      <c r="HR16" s="25"/>
      <c r="HX16" s="38" t="s">
        <v>70</v>
      </c>
      <c r="HY16" s="24"/>
      <c r="HZ16" s="24"/>
      <c r="IA16" s="24"/>
      <c r="IB16" s="24"/>
      <c r="IC16" s="24"/>
      <c r="ID16" s="25"/>
      <c r="IE16" s="37" t="s">
        <v>71</v>
      </c>
      <c r="IF16" s="24"/>
      <c r="IG16" s="24"/>
      <c r="IH16" s="25"/>
      <c r="II16" s="27" t="s">
        <v>72</v>
      </c>
      <c r="IJ16" s="24"/>
      <c r="IK16" s="24"/>
      <c r="IL16" s="25"/>
      <c r="IM16" s="32" t="s">
        <v>73</v>
      </c>
      <c r="IN16" s="28" t="s">
        <v>74</v>
      </c>
      <c r="IO16" s="24"/>
      <c r="IP16" s="25"/>
      <c r="IQ16" s="29"/>
      <c r="IR16" s="25"/>
      <c r="IZ16" s="38" t="s">
        <v>70</v>
      </c>
      <c r="JA16" s="24"/>
      <c r="JB16" s="24"/>
      <c r="JC16" s="24"/>
      <c r="JD16" s="24"/>
      <c r="JE16" s="24"/>
      <c r="JF16" s="25"/>
      <c r="JG16" s="37" t="s">
        <v>71</v>
      </c>
      <c r="JH16" s="24"/>
      <c r="JI16" s="24"/>
      <c r="JJ16" s="25"/>
      <c r="JK16" s="27" t="s">
        <v>72</v>
      </c>
      <c r="JL16" s="24"/>
      <c r="JM16" s="24"/>
      <c r="JN16" s="25"/>
      <c r="JO16" s="32" t="s">
        <v>73</v>
      </c>
      <c r="JP16" s="28" t="s">
        <v>74</v>
      </c>
      <c r="JQ16" s="24"/>
      <c r="JR16" s="25"/>
      <c r="JS16" s="29"/>
      <c r="JT16" s="25"/>
      <c r="JY16" s="38" t="s">
        <v>70</v>
      </c>
      <c r="JZ16" s="24"/>
      <c r="KA16" s="24"/>
      <c r="KB16" s="24"/>
      <c r="KC16" s="24"/>
      <c r="KD16" s="24"/>
      <c r="KE16" s="25"/>
      <c r="KF16" s="37" t="s">
        <v>71</v>
      </c>
      <c r="KG16" s="24"/>
      <c r="KH16" s="24"/>
      <c r="KI16" s="25"/>
      <c r="KJ16" s="27" t="s">
        <v>72</v>
      </c>
      <c r="KK16" s="24"/>
      <c r="KL16" s="24"/>
      <c r="KM16" s="25"/>
      <c r="KN16" s="32" t="s">
        <v>73</v>
      </c>
      <c r="KO16" s="28" t="s">
        <v>74</v>
      </c>
      <c r="KP16" s="24"/>
      <c r="KQ16" s="25"/>
      <c r="KR16" s="29"/>
      <c r="KS16" s="25"/>
    </row>
    <row r="17" spans="2:570" ht="25" customHeight="1" x14ac:dyDescent="0.35"/>
    <row r="18" spans="2:570" ht="25" customHeight="1" x14ac:dyDescent="0.35"/>
    <row r="19" spans="2:570" ht="25" customHeight="1" x14ac:dyDescent="0.35">
      <c r="B19" s="42" t="s">
        <v>96</v>
      </c>
      <c r="C19" s="43"/>
      <c r="D19" s="44"/>
      <c r="CN19" s="30" t="s">
        <v>97</v>
      </c>
      <c r="CO19" s="24"/>
      <c r="CP19" s="24"/>
      <c r="CQ19" s="24"/>
      <c r="CR19" s="24"/>
      <c r="CS19" s="25"/>
      <c r="CT19" s="31" t="s">
        <v>82</v>
      </c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5"/>
      <c r="DX19" s="30" t="s">
        <v>98</v>
      </c>
      <c r="DY19" s="24"/>
      <c r="DZ19" s="24"/>
      <c r="EA19" s="24"/>
      <c r="EB19" s="24"/>
      <c r="EC19" s="25"/>
      <c r="ED19" s="31" t="s">
        <v>82</v>
      </c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5"/>
      <c r="FJ19" s="30" t="s">
        <v>99</v>
      </c>
      <c r="FK19" s="24"/>
      <c r="FL19" s="24"/>
      <c r="FM19" s="24"/>
      <c r="FN19" s="24"/>
      <c r="FO19" s="25"/>
      <c r="FP19" s="31" t="s">
        <v>88</v>
      </c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5"/>
      <c r="GI19" s="30" t="s">
        <v>100</v>
      </c>
      <c r="GJ19" s="24"/>
      <c r="GK19" s="24"/>
      <c r="GL19" s="24"/>
      <c r="GM19" s="24"/>
      <c r="GN19" s="25"/>
      <c r="GO19" s="31" t="s">
        <v>88</v>
      </c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5"/>
      <c r="HM19" s="30" t="s">
        <v>101</v>
      </c>
      <c r="HN19" s="24"/>
      <c r="HO19" s="24"/>
      <c r="HP19" s="24"/>
      <c r="HQ19" s="24"/>
      <c r="HR19" s="25"/>
      <c r="HS19" s="31" t="s">
        <v>88</v>
      </c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5"/>
      <c r="II19" s="30" t="s">
        <v>102</v>
      </c>
      <c r="IJ19" s="24"/>
      <c r="IK19" s="24"/>
      <c r="IL19" s="24"/>
      <c r="IM19" s="24"/>
      <c r="IN19" s="25"/>
      <c r="IO19" s="31" t="s">
        <v>82</v>
      </c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5"/>
      <c r="JI19" s="30" t="s">
        <v>103</v>
      </c>
      <c r="JJ19" s="24"/>
      <c r="JK19" s="24"/>
      <c r="JL19" s="24"/>
      <c r="JM19" s="24"/>
      <c r="JN19" s="25"/>
      <c r="JO19" s="31" t="s">
        <v>82</v>
      </c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5"/>
      <c r="KN19" s="30" t="s">
        <v>104</v>
      </c>
      <c r="KO19" s="24"/>
      <c r="KP19" s="24"/>
      <c r="KQ19" s="24"/>
      <c r="KR19" s="24"/>
      <c r="KS19" s="25"/>
      <c r="KT19" s="31" t="s">
        <v>88</v>
      </c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5"/>
    </row>
    <row r="20" spans="2:570" ht="25" customHeight="1" x14ac:dyDescent="0.35">
      <c r="B20" s="45"/>
      <c r="C20" s="46"/>
      <c r="D20" s="47"/>
      <c r="CN20" s="38" t="s">
        <v>70</v>
      </c>
      <c r="CO20" s="24"/>
      <c r="CP20" s="24"/>
      <c r="CQ20" s="24"/>
      <c r="CR20" s="24"/>
      <c r="CS20" s="24"/>
      <c r="CT20" s="25"/>
      <c r="CU20" s="37" t="s">
        <v>71</v>
      </c>
      <c r="CV20" s="24"/>
      <c r="CW20" s="24"/>
      <c r="CX20" s="25"/>
      <c r="CY20" s="27" t="s">
        <v>72</v>
      </c>
      <c r="CZ20" s="24"/>
      <c r="DA20" s="24"/>
      <c r="DB20" s="25"/>
      <c r="DC20" s="32" t="s">
        <v>73</v>
      </c>
      <c r="DD20" s="28" t="s">
        <v>74</v>
      </c>
      <c r="DE20" s="24"/>
      <c r="DF20" s="25"/>
      <c r="DG20" s="29"/>
      <c r="DH20" s="25"/>
      <c r="DX20" s="38" t="s">
        <v>70</v>
      </c>
      <c r="DY20" s="24"/>
      <c r="DZ20" s="24"/>
      <c r="EA20" s="24"/>
      <c r="EB20" s="24"/>
      <c r="EC20" s="24"/>
      <c r="ED20" s="25"/>
      <c r="EE20" s="37" t="s">
        <v>71</v>
      </c>
      <c r="EF20" s="24"/>
      <c r="EG20" s="24"/>
      <c r="EH20" s="25"/>
      <c r="EI20" s="27" t="s">
        <v>72</v>
      </c>
      <c r="EJ20" s="24"/>
      <c r="EK20" s="24"/>
      <c r="EL20" s="25"/>
      <c r="EM20" s="32" t="s">
        <v>73</v>
      </c>
      <c r="EN20" s="28" t="s">
        <v>74</v>
      </c>
      <c r="EO20" s="24"/>
      <c r="EP20" s="25"/>
      <c r="EQ20" s="29"/>
      <c r="ER20" s="25"/>
      <c r="FJ20" s="38" t="s">
        <v>70</v>
      </c>
      <c r="FK20" s="24"/>
      <c r="FL20" s="24"/>
      <c r="FM20" s="24"/>
      <c r="FN20" s="24"/>
      <c r="FO20" s="24"/>
      <c r="FP20" s="25"/>
      <c r="FQ20" s="37" t="s">
        <v>71</v>
      </c>
      <c r="FR20" s="24"/>
      <c r="FS20" s="24"/>
      <c r="FT20" s="25"/>
      <c r="FU20" s="27" t="s">
        <v>72</v>
      </c>
      <c r="FV20" s="24"/>
      <c r="FW20" s="24"/>
      <c r="FX20" s="25"/>
      <c r="FY20" s="32" t="s">
        <v>73</v>
      </c>
      <c r="FZ20" s="28" t="s">
        <v>74</v>
      </c>
      <c r="GA20" s="24"/>
      <c r="GB20" s="25"/>
      <c r="GC20" s="29"/>
      <c r="GD20" s="25"/>
      <c r="GI20" s="38" t="s">
        <v>70</v>
      </c>
      <c r="GJ20" s="24"/>
      <c r="GK20" s="24"/>
      <c r="GL20" s="24"/>
      <c r="GM20" s="24"/>
      <c r="GN20" s="24"/>
      <c r="GO20" s="25"/>
      <c r="GP20" s="37" t="s">
        <v>71</v>
      </c>
      <c r="GQ20" s="24"/>
      <c r="GR20" s="24"/>
      <c r="GS20" s="25"/>
      <c r="GT20" s="27" t="s">
        <v>72</v>
      </c>
      <c r="GU20" s="24"/>
      <c r="GV20" s="24"/>
      <c r="GW20" s="25"/>
      <c r="GX20" s="32" t="s">
        <v>73</v>
      </c>
      <c r="GY20" s="28" t="s">
        <v>74</v>
      </c>
      <c r="GZ20" s="24"/>
      <c r="HA20" s="25"/>
      <c r="HB20" s="29"/>
      <c r="HC20" s="25"/>
      <c r="HM20" s="38" t="s">
        <v>70</v>
      </c>
      <c r="HN20" s="24"/>
      <c r="HO20" s="24"/>
      <c r="HP20" s="24"/>
      <c r="HQ20" s="24"/>
      <c r="HR20" s="24"/>
      <c r="HS20" s="25"/>
      <c r="HT20" s="37" t="s">
        <v>71</v>
      </c>
      <c r="HU20" s="24"/>
      <c r="HV20" s="24"/>
      <c r="HW20" s="25"/>
      <c r="HX20" s="27" t="s">
        <v>72</v>
      </c>
      <c r="HY20" s="24"/>
      <c r="HZ20" s="24"/>
      <c r="IA20" s="25"/>
      <c r="IB20" s="32" t="s">
        <v>73</v>
      </c>
      <c r="IC20" s="28" t="s">
        <v>74</v>
      </c>
      <c r="ID20" s="24"/>
      <c r="IE20" s="25"/>
      <c r="IF20" s="29"/>
      <c r="IG20" s="25"/>
      <c r="II20" s="38" t="s">
        <v>70</v>
      </c>
      <c r="IJ20" s="24"/>
      <c r="IK20" s="24"/>
      <c r="IL20" s="24"/>
      <c r="IM20" s="24"/>
      <c r="IN20" s="24"/>
      <c r="IO20" s="25"/>
      <c r="IP20" s="37" t="s">
        <v>71</v>
      </c>
      <c r="IQ20" s="24"/>
      <c r="IR20" s="24"/>
      <c r="IS20" s="25"/>
      <c r="IT20" s="27" t="s">
        <v>72</v>
      </c>
      <c r="IU20" s="24"/>
      <c r="IV20" s="24"/>
      <c r="IW20" s="25"/>
      <c r="IX20" s="32" t="s">
        <v>73</v>
      </c>
      <c r="IY20" s="28" t="s">
        <v>74</v>
      </c>
      <c r="IZ20" s="24"/>
      <c r="JA20" s="25"/>
      <c r="JB20" s="29"/>
      <c r="JC20" s="25"/>
      <c r="JI20" s="38" t="s">
        <v>70</v>
      </c>
      <c r="JJ20" s="24"/>
      <c r="JK20" s="24"/>
      <c r="JL20" s="24"/>
      <c r="JM20" s="24"/>
      <c r="JN20" s="24"/>
      <c r="JO20" s="25"/>
      <c r="JP20" s="37" t="s">
        <v>71</v>
      </c>
      <c r="JQ20" s="24"/>
      <c r="JR20" s="24"/>
      <c r="JS20" s="25"/>
      <c r="JT20" s="27" t="s">
        <v>72</v>
      </c>
      <c r="JU20" s="24"/>
      <c r="JV20" s="24"/>
      <c r="JW20" s="25"/>
      <c r="JX20" s="32" t="s">
        <v>73</v>
      </c>
      <c r="JY20" s="28" t="s">
        <v>74</v>
      </c>
      <c r="JZ20" s="24"/>
      <c r="KA20" s="25"/>
      <c r="KB20" s="29"/>
      <c r="KC20" s="25"/>
      <c r="KN20" s="38" t="s">
        <v>70</v>
      </c>
      <c r="KO20" s="24"/>
      <c r="KP20" s="24"/>
      <c r="KQ20" s="24"/>
      <c r="KR20" s="24"/>
      <c r="KS20" s="24"/>
      <c r="KT20" s="25"/>
      <c r="KU20" s="37" t="s">
        <v>71</v>
      </c>
      <c r="KV20" s="24"/>
      <c r="KW20" s="24"/>
      <c r="KX20" s="25"/>
      <c r="KY20" s="27" t="s">
        <v>72</v>
      </c>
      <c r="KZ20" s="24"/>
      <c r="LA20" s="24"/>
      <c r="LB20" s="25"/>
      <c r="LC20" s="32" t="s">
        <v>73</v>
      </c>
      <c r="LD20" s="28" t="s">
        <v>74</v>
      </c>
      <c r="LE20" s="24"/>
      <c r="LF20" s="25"/>
      <c r="LG20" s="29"/>
      <c r="LH20" s="25"/>
    </row>
    <row r="21" spans="2:570" ht="25" customHeight="1" x14ac:dyDescent="0.35"/>
    <row r="22" spans="2:570" ht="25" customHeight="1" x14ac:dyDescent="0.35"/>
    <row r="23" spans="2:570" ht="25" customHeight="1" x14ac:dyDescent="0.35">
      <c r="C23" s="51" t="s">
        <v>0</v>
      </c>
      <c r="D23" s="41" t="s">
        <v>1</v>
      </c>
      <c r="E23" s="33" t="s">
        <v>19</v>
      </c>
      <c r="F23" s="26" t="s">
        <v>3</v>
      </c>
      <c r="G23" s="26" t="s">
        <v>4</v>
      </c>
      <c r="H23" s="26" t="s">
        <v>5</v>
      </c>
      <c r="I23" s="26" t="s">
        <v>6</v>
      </c>
      <c r="J23" s="26" t="s">
        <v>7</v>
      </c>
      <c r="K23" s="26" t="s">
        <v>8</v>
      </c>
      <c r="L23" s="26" t="s">
        <v>9</v>
      </c>
      <c r="M23" s="26" t="s">
        <v>10</v>
      </c>
      <c r="N23" s="26" t="s">
        <v>11</v>
      </c>
      <c r="O23" s="26" t="s">
        <v>12</v>
      </c>
      <c r="P23" s="26" t="s">
        <v>13</v>
      </c>
      <c r="Q23" s="33" t="s">
        <v>20</v>
      </c>
      <c r="R23" s="26" t="s">
        <v>3</v>
      </c>
      <c r="S23" s="26" t="s">
        <v>4</v>
      </c>
      <c r="T23" s="26" t="s">
        <v>5</v>
      </c>
      <c r="U23" s="26" t="s">
        <v>6</v>
      </c>
      <c r="V23" s="26" t="s">
        <v>7</v>
      </c>
      <c r="W23" s="26" t="s">
        <v>8</v>
      </c>
      <c r="X23" s="26" t="s">
        <v>9</v>
      </c>
      <c r="Y23" s="26" t="s">
        <v>10</v>
      </c>
      <c r="Z23" s="26" t="s">
        <v>11</v>
      </c>
      <c r="AA23" s="26" t="s">
        <v>12</v>
      </c>
      <c r="AB23" s="26" t="s">
        <v>13</v>
      </c>
      <c r="AC23" s="33" t="s">
        <v>21</v>
      </c>
      <c r="AD23" s="26" t="s">
        <v>3</v>
      </c>
      <c r="AE23" s="26" t="s">
        <v>4</v>
      </c>
      <c r="AF23" s="26" t="s">
        <v>5</v>
      </c>
      <c r="AG23" s="26" t="s">
        <v>6</v>
      </c>
      <c r="AH23" s="26" t="s">
        <v>7</v>
      </c>
      <c r="AI23" s="26" t="s">
        <v>8</v>
      </c>
      <c r="AJ23" s="26" t="s">
        <v>9</v>
      </c>
      <c r="AK23" s="26" t="s">
        <v>10</v>
      </c>
      <c r="AL23" s="26" t="s">
        <v>11</v>
      </c>
      <c r="AM23" s="26" t="s">
        <v>12</v>
      </c>
      <c r="AN23" s="26" t="s">
        <v>13</v>
      </c>
      <c r="AO23" s="33" t="s">
        <v>22</v>
      </c>
      <c r="AP23" s="26" t="s">
        <v>3</v>
      </c>
      <c r="AQ23" s="26" t="s">
        <v>4</v>
      </c>
      <c r="AR23" s="26" t="s">
        <v>5</v>
      </c>
      <c r="AS23" s="26" t="s">
        <v>6</v>
      </c>
      <c r="AT23" s="26" t="s">
        <v>7</v>
      </c>
      <c r="AU23" s="26" t="s">
        <v>8</v>
      </c>
      <c r="AV23" s="26" t="s">
        <v>9</v>
      </c>
      <c r="AW23" s="26" t="s">
        <v>10</v>
      </c>
      <c r="AX23" s="26" t="s">
        <v>11</v>
      </c>
      <c r="AY23" s="26" t="s">
        <v>12</v>
      </c>
      <c r="AZ23" s="26" t="s">
        <v>13</v>
      </c>
      <c r="BA23" s="33" t="s">
        <v>23</v>
      </c>
      <c r="BB23" s="26" t="s">
        <v>3</v>
      </c>
      <c r="BC23" s="26" t="s">
        <v>4</v>
      </c>
      <c r="BD23" s="26" t="s">
        <v>5</v>
      </c>
      <c r="BE23" s="26" t="s">
        <v>6</v>
      </c>
      <c r="BF23" s="26" t="s">
        <v>7</v>
      </c>
      <c r="BG23" s="26" t="s">
        <v>8</v>
      </c>
      <c r="BH23" s="26" t="s">
        <v>9</v>
      </c>
      <c r="BI23" s="26" t="s">
        <v>10</v>
      </c>
      <c r="BJ23" s="26" t="s">
        <v>11</v>
      </c>
      <c r="BK23" s="26" t="s">
        <v>12</v>
      </c>
      <c r="BL23" s="26" t="s">
        <v>13</v>
      </c>
      <c r="BM23" s="33" t="s">
        <v>24</v>
      </c>
      <c r="BN23" s="26" t="s">
        <v>3</v>
      </c>
      <c r="BO23" s="26" t="s">
        <v>4</v>
      </c>
      <c r="BP23" s="26" t="s">
        <v>5</v>
      </c>
      <c r="BQ23" s="26" t="s">
        <v>6</v>
      </c>
      <c r="BR23" s="26" t="s">
        <v>7</v>
      </c>
      <c r="BS23" s="26" t="s">
        <v>8</v>
      </c>
      <c r="BT23" s="26" t="s">
        <v>9</v>
      </c>
      <c r="BU23" s="26" t="s">
        <v>10</v>
      </c>
      <c r="BV23" s="26" t="s">
        <v>11</v>
      </c>
      <c r="BW23" s="26" t="s">
        <v>12</v>
      </c>
      <c r="BX23" s="26" t="s">
        <v>13</v>
      </c>
      <c r="BY23" s="33" t="s">
        <v>25</v>
      </c>
      <c r="BZ23" s="26" t="s">
        <v>3</v>
      </c>
      <c r="CA23" s="26" t="s">
        <v>4</v>
      </c>
      <c r="CB23" s="26" t="s">
        <v>5</v>
      </c>
      <c r="CC23" s="26" t="s">
        <v>6</v>
      </c>
      <c r="CD23" s="26" t="s">
        <v>7</v>
      </c>
      <c r="CE23" s="26" t="s">
        <v>8</v>
      </c>
      <c r="CF23" s="26" t="s">
        <v>9</v>
      </c>
      <c r="CG23" s="26" t="s">
        <v>10</v>
      </c>
      <c r="CH23" s="26" t="s">
        <v>11</v>
      </c>
      <c r="CI23" s="26" t="s">
        <v>12</v>
      </c>
      <c r="CJ23" s="26" t="s">
        <v>13</v>
      </c>
      <c r="CK23" s="33" t="s">
        <v>26</v>
      </c>
      <c r="CL23" s="26" t="s">
        <v>3</v>
      </c>
      <c r="CM23" s="26" t="s">
        <v>4</v>
      </c>
      <c r="CN23" s="26" t="s">
        <v>5</v>
      </c>
      <c r="CO23" s="26" t="s">
        <v>6</v>
      </c>
      <c r="CP23" s="26" t="s">
        <v>7</v>
      </c>
      <c r="CQ23" s="26" t="s">
        <v>8</v>
      </c>
      <c r="CR23" s="26" t="s">
        <v>9</v>
      </c>
      <c r="CS23" s="26" t="s">
        <v>10</v>
      </c>
      <c r="CT23" s="26" t="s">
        <v>11</v>
      </c>
      <c r="CU23" s="26" t="s">
        <v>12</v>
      </c>
      <c r="CV23" s="26" t="s">
        <v>13</v>
      </c>
      <c r="CW23" s="33" t="s">
        <v>4</v>
      </c>
      <c r="CX23" s="26" t="s">
        <v>3</v>
      </c>
      <c r="CY23" s="26" t="s">
        <v>4</v>
      </c>
      <c r="CZ23" s="26" t="s">
        <v>5</v>
      </c>
      <c r="DA23" s="26" t="s">
        <v>6</v>
      </c>
      <c r="DB23" s="26" t="s">
        <v>7</v>
      </c>
      <c r="DC23" s="26" t="s">
        <v>8</v>
      </c>
      <c r="DD23" s="26" t="s">
        <v>9</v>
      </c>
      <c r="DE23" s="26" t="s">
        <v>10</v>
      </c>
      <c r="DF23" s="26" t="s">
        <v>11</v>
      </c>
      <c r="DG23" s="26" t="s">
        <v>12</v>
      </c>
      <c r="DH23" s="26" t="s">
        <v>13</v>
      </c>
      <c r="DI23" s="33" t="s">
        <v>27</v>
      </c>
      <c r="DJ23" s="26" t="s">
        <v>3</v>
      </c>
      <c r="DK23" s="26" t="s">
        <v>4</v>
      </c>
      <c r="DL23" s="26" t="s">
        <v>5</v>
      </c>
      <c r="DM23" s="26" t="s">
        <v>6</v>
      </c>
      <c r="DN23" s="26" t="s">
        <v>7</v>
      </c>
      <c r="DO23" s="26" t="s">
        <v>8</v>
      </c>
      <c r="DP23" s="26" t="s">
        <v>9</v>
      </c>
      <c r="DQ23" s="26" t="s">
        <v>10</v>
      </c>
      <c r="DR23" s="26" t="s">
        <v>11</v>
      </c>
      <c r="DS23" s="26" t="s">
        <v>12</v>
      </c>
      <c r="DT23" s="26" t="s">
        <v>13</v>
      </c>
      <c r="DU23" s="33" t="s">
        <v>28</v>
      </c>
      <c r="DV23" s="26" t="s">
        <v>3</v>
      </c>
      <c r="DW23" s="26" t="s">
        <v>4</v>
      </c>
      <c r="DX23" s="26" t="s">
        <v>5</v>
      </c>
      <c r="DY23" s="26" t="s">
        <v>6</v>
      </c>
      <c r="DZ23" s="26" t="s">
        <v>7</v>
      </c>
      <c r="EA23" s="26" t="s">
        <v>8</v>
      </c>
      <c r="EB23" s="26" t="s">
        <v>9</v>
      </c>
      <c r="EC23" s="26" t="s">
        <v>10</v>
      </c>
      <c r="ED23" s="26" t="s">
        <v>11</v>
      </c>
      <c r="EE23" s="26" t="s">
        <v>12</v>
      </c>
      <c r="EF23" s="26" t="s">
        <v>13</v>
      </c>
      <c r="EG23" s="33" t="s">
        <v>29</v>
      </c>
      <c r="EH23" s="26" t="s">
        <v>3</v>
      </c>
      <c r="EI23" s="26" t="s">
        <v>4</v>
      </c>
      <c r="EJ23" s="26" t="s">
        <v>5</v>
      </c>
      <c r="EK23" s="26" t="s">
        <v>6</v>
      </c>
      <c r="EL23" s="26" t="s">
        <v>7</v>
      </c>
      <c r="EM23" s="26" t="s">
        <v>8</v>
      </c>
      <c r="EN23" s="26" t="s">
        <v>9</v>
      </c>
      <c r="EO23" s="26" t="s">
        <v>10</v>
      </c>
      <c r="EP23" s="26" t="s">
        <v>11</v>
      </c>
      <c r="EQ23" s="26" t="s">
        <v>12</v>
      </c>
      <c r="ER23" s="26" t="s">
        <v>13</v>
      </c>
      <c r="ES23" s="33" t="s">
        <v>30</v>
      </c>
      <c r="ET23" s="26" t="s">
        <v>3</v>
      </c>
      <c r="EU23" s="26" t="s">
        <v>4</v>
      </c>
      <c r="EV23" s="26" t="s">
        <v>5</v>
      </c>
      <c r="EW23" s="26" t="s">
        <v>6</v>
      </c>
      <c r="EX23" s="26" t="s">
        <v>7</v>
      </c>
      <c r="EY23" s="26" t="s">
        <v>8</v>
      </c>
      <c r="EZ23" s="26" t="s">
        <v>9</v>
      </c>
      <c r="FA23" s="26" t="s">
        <v>10</v>
      </c>
      <c r="FB23" s="26" t="s">
        <v>11</v>
      </c>
      <c r="FC23" s="26" t="s">
        <v>12</v>
      </c>
      <c r="FD23" s="26" t="s">
        <v>13</v>
      </c>
      <c r="FE23" s="33" t="s">
        <v>5</v>
      </c>
      <c r="FF23" s="26" t="s">
        <v>3</v>
      </c>
      <c r="FG23" s="26" t="s">
        <v>4</v>
      </c>
      <c r="FH23" s="26" t="s">
        <v>5</v>
      </c>
      <c r="FI23" s="26" t="s">
        <v>6</v>
      </c>
      <c r="FJ23" s="26" t="s">
        <v>7</v>
      </c>
      <c r="FK23" s="26" t="s">
        <v>8</v>
      </c>
      <c r="FL23" s="26" t="s">
        <v>9</v>
      </c>
      <c r="FM23" s="26" t="s">
        <v>10</v>
      </c>
      <c r="FN23" s="26" t="s">
        <v>11</v>
      </c>
      <c r="FO23" s="26" t="s">
        <v>12</v>
      </c>
      <c r="FP23" s="26" t="s">
        <v>13</v>
      </c>
      <c r="FQ23" s="33" t="s">
        <v>31</v>
      </c>
      <c r="FR23" s="26" t="s">
        <v>3</v>
      </c>
      <c r="FS23" s="26" t="s">
        <v>4</v>
      </c>
      <c r="FT23" s="26" t="s">
        <v>5</v>
      </c>
      <c r="FU23" s="26" t="s">
        <v>6</v>
      </c>
      <c r="FV23" s="26" t="s">
        <v>7</v>
      </c>
      <c r="FW23" s="26" t="s">
        <v>8</v>
      </c>
      <c r="FX23" s="26" t="s">
        <v>9</v>
      </c>
      <c r="FY23" s="26" t="s">
        <v>10</v>
      </c>
      <c r="FZ23" s="26" t="s">
        <v>11</v>
      </c>
      <c r="GA23" s="26" t="s">
        <v>12</v>
      </c>
      <c r="GB23" s="26" t="s">
        <v>13</v>
      </c>
      <c r="GC23" s="33" t="s">
        <v>32</v>
      </c>
      <c r="GD23" s="26" t="s">
        <v>3</v>
      </c>
      <c r="GE23" s="26" t="s">
        <v>4</v>
      </c>
      <c r="GF23" s="26" t="s">
        <v>5</v>
      </c>
      <c r="GG23" s="26" t="s">
        <v>6</v>
      </c>
      <c r="GH23" s="26" t="s">
        <v>7</v>
      </c>
      <c r="GI23" s="26" t="s">
        <v>8</v>
      </c>
      <c r="GJ23" s="26" t="s">
        <v>9</v>
      </c>
      <c r="GK23" s="26" t="s">
        <v>10</v>
      </c>
      <c r="GL23" s="26" t="s">
        <v>11</v>
      </c>
      <c r="GM23" s="26" t="s">
        <v>12</v>
      </c>
      <c r="GN23" s="26" t="s">
        <v>13</v>
      </c>
      <c r="GO23" s="33" t="s">
        <v>33</v>
      </c>
      <c r="GP23" s="26" t="s">
        <v>3</v>
      </c>
      <c r="GQ23" s="26" t="s">
        <v>4</v>
      </c>
      <c r="GR23" s="26" t="s">
        <v>5</v>
      </c>
      <c r="GS23" s="26" t="s">
        <v>6</v>
      </c>
      <c r="GT23" s="26" t="s">
        <v>7</v>
      </c>
      <c r="GU23" s="26" t="s">
        <v>8</v>
      </c>
      <c r="GV23" s="26" t="s">
        <v>9</v>
      </c>
      <c r="GW23" s="26" t="s">
        <v>10</v>
      </c>
      <c r="GX23" s="26" t="s">
        <v>11</v>
      </c>
      <c r="GY23" s="26" t="s">
        <v>12</v>
      </c>
      <c r="GZ23" s="26" t="s">
        <v>13</v>
      </c>
      <c r="HA23" s="33" t="s">
        <v>34</v>
      </c>
      <c r="HB23" s="26" t="s">
        <v>3</v>
      </c>
      <c r="HC23" s="26" t="s">
        <v>4</v>
      </c>
      <c r="HD23" s="26" t="s">
        <v>5</v>
      </c>
      <c r="HE23" s="26" t="s">
        <v>6</v>
      </c>
      <c r="HF23" s="26" t="s">
        <v>7</v>
      </c>
      <c r="HG23" s="26" t="s">
        <v>8</v>
      </c>
      <c r="HH23" s="26" t="s">
        <v>9</v>
      </c>
      <c r="HI23" s="26" t="s">
        <v>10</v>
      </c>
      <c r="HJ23" s="26" t="s">
        <v>11</v>
      </c>
      <c r="HK23" s="26" t="s">
        <v>12</v>
      </c>
      <c r="HL23" s="26" t="s">
        <v>13</v>
      </c>
      <c r="HM23" s="33" t="s">
        <v>6</v>
      </c>
      <c r="HN23" s="26" t="s">
        <v>3</v>
      </c>
      <c r="HO23" s="26" t="s">
        <v>4</v>
      </c>
      <c r="HP23" s="26" t="s">
        <v>5</v>
      </c>
      <c r="HQ23" s="26" t="s">
        <v>6</v>
      </c>
      <c r="HR23" s="26" t="s">
        <v>7</v>
      </c>
      <c r="HS23" s="26" t="s">
        <v>8</v>
      </c>
      <c r="HT23" s="26" t="s">
        <v>9</v>
      </c>
      <c r="HU23" s="26" t="s">
        <v>10</v>
      </c>
      <c r="HV23" s="26" t="s">
        <v>11</v>
      </c>
      <c r="HW23" s="26" t="s">
        <v>12</v>
      </c>
      <c r="HX23" s="26" t="s">
        <v>13</v>
      </c>
      <c r="HY23" s="33" t="s">
        <v>35</v>
      </c>
      <c r="HZ23" s="26" t="s">
        <v>3</v>
      </c>
      <c r="IA23" s="26" t="s">
        <v>4</v>
      </c>
      <c r="IB23" s="26" t="s">
        <v>5</v>
      </c>
      <c r="IC23" s="26" t="s">
        <v>6</v>
      </c>
      <c r="ID23" s="26" t="s">
        <v>7</v>
      </c>
      <c r="IE23" s="26" t="s">
        <v>8</v>
      </c>
      <c r="IF23" s="26" t="s">
        <v>9</v>
      </c>
      <c r="IG23" s="26" t="s">
        <v>10</v>
      </c>
      <c r="IH23" s="26" t="s">
        <v>11</v>
      </c>
      <c r="II23" s="26" t="s">
        <v>12</v>
      </c>
      <c r="IJ23" s="26" t="s">
        <v>13</v>
      </c>
      <c r="IK23" s="33" t="s">
        <v>36</v>
      </c>
      <c r="IL23" s="26" t="s">
        <v>3</v>
      </c>
      <c r="IM23" s="26" t="s">
        <v>4</v>
      </c>
      <c r="IN23" s="26" t="s">
        <v>5</v>
      </c>
      <c r="IO23" s="26" t="s">
        <v>6</v>
      </c>
      <c r="IP23" s="26" t="s">
        <v>7</v>
      </c>
      <c r="IQ23" s="26" t="s">
        <v>8</v>
      </c>
      <c r="IR23" s="26" t="s">
        <v>9</v>
      </c>
      <c r="IS23" s="26" t="s">
        <v>10</v>
      </c>
      <c r="IT23" s="26" t="s">
        <v>11</v>
      </c>
      <c r="IU23" s="26" t="s">
        <v>12</v>
      </c>
      <c r="IV23" s="26" t="s">
        <v>13</v>
      </c>
      <c r="IW23" s="33" t="s">
        <v>37</v>
      </c>
      <c r="IX23" s="26" t="s">
        <v>3</v>
      </c>
      <c r="IY23" s="26" t="s">
        <v>4</v>
      </c>
      <c r="IZ23" s="26" t="s">
        <v>5</v>
      </c>
      <c r="JA23" s="26" t="s">
        <v>6</v>
      </c>
      <c r="JB23" s="26" t="s">
        <v>7</v>
      </c>
      <c r="JC23" s="26" t="s">
        <v>8</v>
      </c>
      <c r="JD23" s="26" t="s">
        <v>9</v>
      </c>
      <c r="JE23" s="26" t="s">
        <v>10</v>
      </c>
      <c r="JF23" s="26" t="s">
        <v>11</v>
      </c>
      <c r="JG23" s="26" t="s">
        <v>12</v>
      </c>
      <c r="JH23" s="26" t="s">
        <v>13</v>
      </c>
      <c r="JI23" s="33" t="s">
        <v>38</v>
      </c>
      <c r="JJ23" s="26" t="s">
        <v>3</v>
      </c>
      <c r="JK23" s="26" t="s">
        <v>4</v>
      </c>
      <c r="JL23" s="26" t="s">
        <v>5</v>
      </c>
      <c r="JM23" s="26" t="s">
        <v>6</v>
      </c>
      <c r="JN23" s="26" t="s">
        <v>7</v>
      </c>
      <c r="JO23" s="26" t="s">
        <v>8</v>
      </c>
      <c r="JP23" s="26" t="s">
        <v>9</v>
      </c>
      <c r="JQ23" s="26" t="s">
        <v>10</v>
      </c>
      <c r="JR23" s="26" t="s">
        <v>11</v>
      </c>
      <c r="JS23" s="26" t="s">
        <v>12</v>
      </c>
      <c r="JT23" s="26" t="s">
        <v>13</v>
      </c>
      <c r="JU23" s="33" t="s">
        <v>39</v>
      </c>
      <c r="JV23" s="26" t="s">
        <v>3</v>
      </c>
      <c r="JW23" s="26" t="s">
        <v>4</v>
      </c>
      <c r="JX23" s="26" t="s">
        <v>5</v>
      </c>
      <c r="JY23" s="26" t="s">
        <v>6</v>
      </c>
      <c r="JZ23" s="26" t="s">
        <v>7</v>
      </c>
      <c r="KA23" s="26" t="s">
        <v>8</v>
      </c>
      <c r="KB23" s="26" t="s">
        <v>9</v>
      </c>
      <c r="KC23" s="26" t="s">
        <v>10</v>
      </c>
      <c r="KD23" s="26" t="s">
        <v>11</v>
      </c>
      <c r="KE23" s="26" t="s">
        <v>12</v>
      </c>
      <c r="KF23" s="26" t="s">
        <v>13</v>
      </c>
      <c r="KG23" s="33" t="s">
        <v>40</v>
      </c>
      <c r="KH23" s="26" t="s">
        <v>3</v>
      </c>
      <c r="KI23" s="26" t="s">
        <v>4</v>
      </c>
      <c r="KJ23" s="26" t="s">
        <v>5</v>
      </c>
      <c r="KK23" s="26" t="s">
        <v>6</v>
      </c>
      <c r="KL23" s="26" t="s">
        <v>7</v>
      </c>
      <c r="KM23" s="26" t="s">
        <v>8</v>
      </c>
      <c r="KN23" s="26" t="s">
        <v>9</v>
      </c>
      <c r="KO23" s="26" t="s">
        <v>10</v>
      </c>
      <c r="KP23" s="26" t="s">
        <v>11</v>
      </c>
      <c r="KQ23" s="26" t="s">
        <v>12</v>
      </c>
      <c r="KR23" s="26" t="s">
        <v>13</v>
      </c>
      <c r="KS23" s="33" t="s">
        <v>41</v>
      </c>
      <c r="KT23" s="26" t="s">
        <v>3</v>
      </c>
      <c r="KU23" s="26" t="s">
        <v>4</v>
      </c>
      <c r="KV23" s="26" t="s">
        <v>5</v>
      </c>
      <c r="KW23" s="26" t="s">
        <v>6</v>
      </c>
      <c r="KX23" s="26" t="s">
        <v>7</v>
      </c>
      <c r="KY23" s="26" t="s">
        <v>8</v>
      </c>
      <c r="KZ23" s="26" t="s">
        <v>9</v>
      </c>
      <c r="LA23" s="26" t="s">
        <v>10</v>
      </c>
      <c r="LB23" s="26" t="s">
        <v>11</v>
      </c>
      <c r="LC23" s="26" t="s">
        <v>12</v>
      </c>
      <c r="LD23" s="26" t="s">
        <v>13</v>
      </c>
      <c r="LE23" s="33" t="s">
        <v>42</v>
      </c>
      <c r="LF23" s="26" t="s">
        <v>3</v>
      </c>
      <c r="LG23" s="26" t="s">
        <v>4</v>
      </c>
      <c r="LH23" s="26" t="s">
        <v>5</v>
      </c>
      <c r="LI23" s="26" t="s">
        <v>6</v>
      </c>
      <c r="LJ23" s="26" t="s">
        <v>7</v>
      </c>
      <c r="LK23" s="26" t="s">
        <v>8</v>
      </c>
      <c r="LL23" s="26" t="s">
        <v>9</v>
      </c>
      <c r="LM23" s="26" t="s">
        <v>10</v>
      </c>
      <c r="LN23" s="26" t="s">
        <v>11</v>
      </c>
      <c r="LO23" s="26" t="s">
        <v>12</v>
      </c>
      <c r="LP23" s="26" t="s">
        <v>13</v>
      </c>
      <c r="LQ23" s="33" t="s">
        <v>43</v>
      </c>
      <c r="LR23" s="26" t="s">
        <v>3</v>
      </c>
      <c r="LS23" s="26" t="s">
        <v>4</v>
      </c>
      <c r="LT23" s="26" t="s">
        <v>5</v>
      </c>
      <c r="LU23" s="26" t="s">
        <v>6</v>
      </c>
      <c r="LV23" s="26" t="s">
        <v>7</v>
      </c>
      <c r="LW23" s="26" t="s">
        <v>8</v>
      </c>
      <c r="LX23" s="26" t="s">
        <v>9</v>
      </c>
      <c r="LY23" s="26" t="s">
        <v>10</v>
      </c>
      <c r="LZ23" s="26" t="s">
        <v>11</v>
      </c>
      <c r="MA23" s="26" t="s">
        <v>12</v>
      </c>
      <c r="MB23" s="26" t="s">
        <v>13</v>
      </c>
      <c r="MC23" s="33" t="s">
        <v>44</v>
      </c>
      <c r="MD23" s="26" t="s">
        <v>3</v>
      </c>
      <c r="ME23" s="26" t="s">
        <v>4</v>
      </c>
      <c r="MF23" s="26" t="s">
        <v>5</v>
      </c>
      <c r="MG23" s="26" t="s">
        <v>6</v>
      </c>
      <c r="MH23" s="26" t="s">
        <v>7</v>
      </c>
      <c r="MI23" s="26" t="s">
        <v>8</v>
      </c>
      <c r="MJ23" s="26" t="s">
        <v>9</v>
      </c>
      <c r="MK23" s="26" t="s">
        <v>10</v>
      </c>
      <c r="ML23" s="26" t="s">
        <v>11</v>
      </c>
      <c r="MM23" s="26" t="s">
        <v>12</v>
      </c>
      <c r="MN23" s="26" t="s">
        <v>13</v>
      </c>
      <c r="MO23" s="33" t="s">
        <v>45</v>
      </c>
      <c r="MP23" s="26" t="s">
        <v>3</v>
      </c>
      <c r="MQ23" s="26" t="s">
        <v>4</v>
      </c>
      <c r="MR23" s="26" t="s">
        <v>5</v>
      </c>
      <c r="MS23" s="26" t="s">
        <v>6</v>
      </c>
      <c r="MT23" s="26" t="s">
        <v>7</v>
      </c>
      <c r="MU23" s="26" t="s">
        <v>8</v>
      </c>
      <c r="MV23" s="26" t="s">
        <v>9</v>
      </c>
      <c r="MW23" s="26" t="s">
        <v>10</v>
      </c>
      <c r="MX23" s="26" t="s">
        <v>11</v>
      </c>
      <c r="MY23" s="26" t="s">
        <v>12</v>
      </c>
      <c r="MZ23" s="26" t="s">
        <v>13</v>
      </c>
      <c r="NA23" s="33" t="s">
        <v>46</v>
      </c>
      <c r="NB23" s="26" t="s">
        <v>3</v>
      </c>
      <c r="NC23" s="26" t="s">
        <v>4</v>
      </c>
      <c r="ND23" s="26" t="s">
        <v>5</v>
      </c>
      <c r="NE23" s="26" t="s">
        <v>6</v>
      </c>
      <c r="NF23" s="26" t="s">
        <v>7</v>
      </c>
      <c r="NG23" s="26" t="s">
        <v>8</v>
      </c>
      <c r="NH23" s="26" t="s">
        <v>9</v>
      </c>
      <c r="NI23" s="26" t="s">
        <v>10</v>
      </c>
      <c r="NJ23" s="26" t="s">
        <v>11</v>
      </c>
      <c r="NK23" s="26" t="s">
        <v>12</v>
      </c>
      <c r="NL23" s="26" t="s">
        <v>13</v>
      </c>
      <c r="NM23" s="33" t="s">
        <v>47</v>
      </c>
      <c r="NN23" s="26" t="s">
        <v>3</v>
      </c>
      <c r="NO23" s="26" t="s">
        <v>4</v>
      </c>
      <c r="NP23" s="26" t="s">
        <v>5</v>
      </c>
      <c r="NQ23" s="26" t="s">
        <v>6</v>
      </c>
      <c r="NR23" s="26" t="s">
        <v>7</v>
      </c>
      <c r="NS23" s="26" t="s">
        <v>8</v>
      </c>
      <c r="NT23" s="26" t="s">
        <v>9</v>
      </c>
      <c r="NU23" s="26" t="s">
        <v>10</v>
      </c>
      <c r="NV23" s="26" t="s">
        <v>11</v>
      </c>
      <c r="NW23" s="26" t="s">
        <v>12</v>
      </c>
      <c r="NX23" s="26" t="s">
        <v>13</v>
      </c>
      <c r="NY23" s="33" t="s">
        <v>48</v>
      </c>
      <c r="NZ23" s="26" t="s">
        <v>3</v>
      </c>
      <c r="OA23" s="26" t="s">
        <v>4</v>
      </c>
      <c r="OB23" s="26" t="s">
        <v>5</v>
      </c>
      <c r="OC23" s="26" t="s">
        <v>6</v>
      </c>
      <c r="OD23" s="26" t="s">
        <v>7</v>
      </c>
      <c r="OE23" s="26" t="s">
        <v>8</v>
      </c>
      <c r="OF23" s="26" t="s">
        <v>9</v>
      </c>
      <c r="OG23" s="26" t="s">
        <v>10</v>
      </c>
      <c r="OH23" s="26" t="s">
        <v>11</v>
      </c>
      <c r="OI23" s="26" t="s">
        <v>12</v>
      </c>
      <c r="OJ23" s="26" t="s">
        <v>13</v>
      </c>
      <c r="OK23" s="33" t="s">
        <v>49</v>
      </c>
      <c r="OL23" s="26" t="s">
        <v>3</v>
      </c>
      <c r="OM23" s="26" t="s">
        <v>4</v>
      </c>
      <c r="ON23" s="26" t="s">
        <v>5</v>
      </c>
      <c r="OO23" s="26" t="s">
        <v>6</v>
      </c>
      <c r="OP23" s="26" t="s">
        <v>7</v>
      </c>
      <c r="OQ23" s="26" t="s">
        <v>8</v>
      </c>
      <c r="OR23" s="26" t="s">
        <v>9</v>
      </c>
      <c r="OS23" s="26" t="s">
        <v>10</v>
      </c>
      <c r="OT23" s="26" t="s">
        <v>11</v>
      </c>
      <c r="OU23" s="26" t="s">
        <v>12</v>
      </c>
      <c r="OV23" s="26" t="s">
        <v>13</v>
      </c>
      <c r="OW23" s="33" t="s">
        <v>50</v>
      </c>
      <c r="OX23" s="26" t="s">
        <v>3</v>
      </c>
      <c r="OY23" s="26" t="s">
        <v>4</v>
      </c>
      <c r="OZ23" s="26" t="s">
        <v>5</v>
      </c>
      <c r="PA23" s="26" t="s">
        <v>6</v>
      </c>
      <c r="PB23" s="26" t="s">
        <v>7</v>
      </c>
      <c r="PC23" s="26" t="s">
        <v>8</v>
      </c>
      <c r="PD23" s="26" t="s">
        <v>9</v>
      </c>
      <c r="PE23" s="26" t="s">
        <v>10</v>
      </c>
      <c r="PF23" s="26" t="s">
        <v>11</v>
      </c>
      <c r="PG23" s="26" t="s">
        <v>12</v>
      </c>
      <c r="PH23" s="26" t="s">
        <v>13</v>
      </c>
      <c r="PI23" s="33" t="s">
        <v>51</v>
      </c>
      <c r="PJ23" s="26" t="s">
        <v>3</v>
      </c>
      <c r="PK23" s="26" t="s">
        <v>4</v>
      </c>
      <c r="PL23" s="26" t="s">
        <v>5</v>
      </c>
      <c r="PM23" s="26" t="s">
        <v>6</v>
      </c>
      <c r="PN23" s="26" t="s">
        <v>7</v>
      </c>
      <c r="PO23" s="26" t="s">
        <v>8</v>
      </c>
      <c r="PP23" s="26" t="s">
        <v>9</v>
      </c>
      <c r="PQ23" s="26" t="s">
        <v>10</v>
      </c>
      <c r="PR23" s="26" t="s">
        <v>11</v>
      </c>
      <c r="PS23" s="26" t="s">
        <v>12</v>
      </c>
      <c r="PT23" s="26" t="s">
        <v>13</v>
      </c>
      <c r="PU23" s="33" t="s">
        <v>52</v>
      </c>
      <c r="PV23" s="26" t="s">
        <v>3</v>
      </c>
      <c r="PW23" s="26" t="s">
        <v>4</v>
      </c>
      <c r="PX23" s="26" t="s">
        <v>5</v>
      </c>
      <c r="PY23" s="26" t="s">
        <v>6</v>
      </c>
      <c r="PZ23" s="26" t="s">
        <v>7</v>
      </c>
      <c r="QA23" s="26" t="s">
        <v>8</v>
      </c>
      <c r="QB23" s="26" t="s">
        <v>9</v>
      </c>
      <c r="QC23" s="26" t="s">
        <v>10</v>
      </c>
      <c r="QD23" s="26" t="s">
        <v>11</v>
      </c>
      <c r="QE23" s="26" t="s">
        <v>12</v>
      </c>
      <c r="QF23" s="26" t="s">
        <v>13</v>
      </c>
      <c r="QG23" s="33" t="s">
        <v>53</v>
      </c>
      <c r="QH23" s="26" t="s">
        <v>3</v>
      </c>
      <c r="QI23" s="26" t="s">
        <v>4</v>
      </c>
      <c r="QJ23" s="26" t="s">
        <v>5</v>
      </c>
      <c r="QK23" s="26" t="s">
        <v>6</v>
      </c>
      <c r="QL23" s="26" t="s">
        <v>7</v>
      </c>
      <c r="QM23" s="26" t="s">
        <v>8</v>
      </c>
      <c r="QN23" s="26" t="s">
        <v>9</v>
      </c>
      <c r="QO23" s="26" t="s">
        <v>10</v>
      </c>
      <c r="QP23" s="26" t="s">
        <v>11</v>
      </c>
      <c r="QQ23" s="26" t="s">
        <v>12</v>
      </c>
      <c r="QR23" s="26" t="s">
        <v>13</v>
      </c>
      <c r="QS23" s="33" t="s">
        <v>54</v>
      </c>
      <c r="QT23" s="26" t="s">
        <v>3</v>
      </c>
      <c r="QU23" s="26" t="s">
        <v>4</v>
      </c>
      <c r="QV23" s="26" t="s">
        <v>5</v>
      </c>
      <c r="QW23" s="26" t="s">
        <v>6</v>
      </c>
      <c r="QX23" s="26" t="s">
        <v>7</v>
      </c>
      <c r="QY23" s="26" t="s">
        <v>8</v>
      </c>
      <c r="QZ23" s="26" t="s">
        <v>9</v>
      </c>
      <c r="RA23" s="26" t="s">
        <v>10</v>
      </c>
      <c r="RB23" s="26" t="s">
        <v>11</v>
      </c>
      <c r="RC23" s="26" t="s">
        <v>12</v>
      </c>
      <c r="RD23" s="26" t="s">
        <v>13</v>
      </c>
      <c r="RE23" s="33" t="s">
        <v>55</v>
      </c>
      <c r="RF23" s="26" t="s">
        <v>3</v>
      </c>
      <c r="RG23" s="26" t="s">
        <v>4</v>
      </c>
      <c r="RH23" s="26" t="s">
        <v>5</v>
      </c>
      <c r="RI23" s="26" t="s">
        <v>6</v>
      </c>
      <c r="RJ23" s="26" t="s">
        <v>7</v>
      </c>
      <c r="RK23" s="26" t="s">
        <v>8</v>
      </c>
      <c r="RL23" s="26" t="s">
        <v>9</v>
      </c>
      <c r="RM23" s="26" t="s">
        <v>10</v>
      </c>
      <c r="RN23" s="26" t="s">
        <v>11</v>
      </c>
      <c r="RO23" s="26" t="s">
        <v>12</v>
      </c>
      <c r="RP23" s="26" t="s">
        <v>13</v>
      </c>
      <c r="RQ23" s="33" t="s">
        <v>56</v>
      </c>
      <c r="RR23" s="26" t="s">
        <v>3</v>
      </c>
      <c r="RS23" s="26" t="s">
        <v>4</v>
      </c>
      <c r="RT23" s="26" t="s">
        <v>5</v>
      </c>
      <c r="RU23" s="26" t="s">
        <v>6</v>
      </c>
      <c r="RV23" s="26" t="s">
        <v>7</v>
      </c>
      <c r="RW23" s="26" t="s">
        <v>8</v>
      </c>
      <c r="RX23" s="26" t="s">
        <v>9</v>
      </c>
      <c r="RY23" s="26" t="s">
        <v>10</v>
      </c>
      <c r="RZ23" s="26" t="s">
        <v>11</v>
      </c>
      <c r="SA23" s="26" t="s">
        <v>12</v>
      </c>
      <c r="SB23" s="26" t="s">
        <v>13</v>
      </c>
      <c r="SC23" s="33" t="s">
        <v>57</v>
      </c>
      <c r="SD23" s="26" t="s">
        <v>3</v>
      </c>
      <c r="SE23" s="26" t="s">
        <v>4</v>
      </c>
      <c r="SF23" s="26" t="s">
        <v>5</v>
      </c>
      <c r="SG23" s="26" t="s">
        <v>6</v>
      </c>
      <c r="SH23" s="26" t="s">
        <v>7</v>
      </c>
      <c r="SI23" s="26" t="s">
        <v>8</v>
      </c>
      <c r="SJ23" s="26" t="s">
        <v>9</v>
      </c>
      <c r="SK23" s="26" t="s">
        <v>10</v>
      </c>
      <c r="SL23" s="26" t="s">
        <v>11</v>
      </c>
      <c r="SM23" s="26" t="s">
        <v>12</v>
      </c>
      <c r="SN23" s="26" t="s">
        <v>13</v>
      </c>
      <c r="SO23" s="33" t="s">
        <v>105</v>
      </c>
      <c r="SP23" s="26" t="s">
        <v>3</v>
      </c>
      <c r="SQ23" s="26" t="s">
        <v>4</v>
      </c>
      <c r="SR23" s="26" t="s">
        <v>5</v>
      </c>
      <c r="SS23" s="26" t="s">
        <v>6</v>
      </c>
      <c r="ST23" s="26" t="s">
        <v>7</v>
      </c>
      <c r="SU23" s="26" t="s">
        <v>8</v>
      </c>
      <c r="SV23" s="26" t="s">
        <v>9</v>
      </c>
      <c r="SW23" s="26" t="s">
        <v>10</v>
      </c>
      <c r="SX23" s="26" t="s">
        <v>11</v>
      </c>
      <c r="SY23" s="26" t="s">
        <v>12</v>
      </c>
      <c r="SZ23" s="26" t="s">
        <v>13</v>
      </c>
      <c r="TA23" s="33" t="s">
        <v>106</v>
      </c>
      <c r="TB23" s="26" t="s">
        <v>3</v>
      </c>
      <c r="TC23" s="26" t="s">
        <v>4</v>
      </c>
      <c r="TD23" s="26" t="s">
        <v>5</v>
      </c>
      <c r="TE23" s="26" t="s">
        <v>6</v>
      </c>
      <c r="TF23" s="26" t="s">
        <v>7</v>
      </c>
      <c r="TG23" s="26" t="s">
        <v>8</v>
      </c>
      <c r="TH23" s="26" t="s">
        <v>9</v>
      </c>
      <c r="TI23" s="26" t="s">
        <v>10</v>
      </c>
      <c r="TJ23" s="26" t="s">
        <v>11</v>
      </c>
      <c r="TK23" s="26" t="s">
        <v>12</v>
      </c>
      <c r="TL23" s="26" t="s">
        <v>13</v>
      </c>
      <c r="TM23" s="33" t="s">
        <v>107</v>
      </c>
      <c r="TN23" s="26" t="s">
        <v>3</v>
      </c>
      <c r="TO23" s="26" t="s">
        <v>4</v>
      </c>
      <c r="TP23" s="26" t="s">
        <v>5</v>
      </c>
      <c r="TQ23" s="26" t="s">
        <v>6</v>
      </c>
      <c r="TR23" s="26" t="s">
        <v>7</v>
      </c>
      <c r="TS23" s="26" t="s">
        <v>8</v>
      </c>
      <c r="TT23" s="26" t="s">
        <v>9</v>
      </c>
      <c r="TU23" s="26" t="s">
        <v>10</v>
      </c>
      <c r="TV23" s="26" t="s">
        <v>11</v>
      </c>
      <c r="TW23" s="26" t="s">
        <v>12</v>
      </c>
      <c r="TX23" s="26" t="s">
        <v>13</v>
      </c>
      <c r="TY23" s="33" t="s">
        <v>108</v>
      </c>
      <c r="TZ23" s="26" t="s">
        <v>3</v>
      </c>
      <c r="UA23" s="26" t="s">
        <v>4</v>
      </c>
      <c r="UB23" s="26" t="s">
        <v>5</v>
      </c>
      <c r="UC23" s="26" t="s">
        <v>6</v>
      </c>
      <c r="UD23" s="26" t="s">
        <v>7</v>
      </c>
      <c r="UE23" s="26" t="s">
        <v>8</v>
      </c>
      <c r="UF23" s="26" t="s">
        <v>9</v>
      </c>
      <c r="UG23" s="26" t="s">
        <v>10</v>
      </c>
      <c r="UH23" s="26" t="s">
        <v>11</v>
      </c>
      <c r="UI23" s="26" t="s">
        <v>12</v>
      </c>
      <c r="UJ23" s="26" t="s">
        <v>13</v>
      </c>
      <c r="UK23" s="33" t="s">
        <v>109</v>
      </c>
      <c r="UL23" s="26" t="s">
        <v>3</v>
      </c>
      <c r="UM23" s="26" t="s">
        <v>4</v>
      </c>
      <c r="UN23" s="26" t="s">
        <v>5</v>
      </c>
      <c r="UO23" s="26" t="s">
        <v>6</v>
      </c>
      <c r="UP23" s="26" t="s">
        <v>7</v>
      </c>
      <c r="UQ23" s="26" t="s">
        <v>8</v>
      </c>
      <c r="UR23" s="26" t="s">
        <v>9</v>
      </c>
      <c r="US23" s="26" t="s">
        <v>10</v>
      </c>
      <c r="UT23" s="26" t="s">
        <v>11</v>
      </c>
      <c r="UU23" s="26" t="s">
        <v>12</v>
      </c>
      <c r="UV23" s="26" t="s">
        <v>13</v>
      </c>
      <c r="UW23" s="33" t="s">
        <v>110</v>
      </c>
      <c r="UX23" s="26" t="s">
        <v>3</v>
      </c>
    </row>
    <row r="24" spans="2:570" ht="25" customHeight="1" x14ac:dyDescent="0.35">
      <c r="Q24" s="48" t="s">
        <v>58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5"/>
      <c r="EG24" s="35" t="s">
        <v>59</v>
      </c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5"/>
    </row>
    <row r="25" spans="2:570" ht="25" customHeight="1" x14ac:dyDescent="0.35">
      <c r="B25" s="50" t="s">
        <v>111</v>
      </c>
      <c r="C25" s="43"/>
      <c r="D25" s="44"/>
      <c r="AC25" s="34" t="s">
        <v>112</v>
      </c>
      <c r="AD25" s="24"/>
      <c r="AE25" s="24"/>
      <c r="AF25" s="24"/>
      <c r="AG25" s="24"/>
      <c r="AH25" s="25"/>
      <c r="AU25" s="34" t="s">
        <v>112</v>
      </c>
      <c r="AV25" s="24"/>
      <c r="AW25" s="24"/>
      <c r="AX25" s="24"/>
      <c r="AY25" s="24"/>
      <c r="AZ25" s="25"/>
      <c r="BH25" s="34" t="s">
        <v>112</v>
      </c>
      <c r="BI25" s="24"/>
      <c r="BJ25" s="24"/>
      <c r="BK25" s="24"/>
      <c r="BL25" s="24"/>
      <c r="BM25" s="25"/>
      <c r="CB25" s="34" t="s">
        <v>112</v>
      </c>
      <c r="CC25" s="24"/>
      <c r="CD25" s="24"/>
      <c r="CE25" s="24"/>
      <c r="CF25" s="24"/>
      <c r="CG25" s="25"/>
      <c r="CS25" s="34" t="s">
        <v>112</v>
      </c>
      <c r="CT25" s="24"/>
      <c r="CU25" s="24"/>
      <c r="CV25" s="24"/>
      <c r="CW25" s="24"/>
      <c r="CX25" s="25"/>
      <c r="DL25" s="34" t="s">
        <v>112</v>
      </c>
      <c r="DM25" s="24"/>
      <c r="DN25" s="24"/>
      <c r="DO25" s="24"/>
      <c r="DP25" s="24"/>
      <c r="DQ25" s="25"/>
      <c r="EF25" s="34" t="s">
        <v>112</v>
      </c>
      <c r="EG25" s="24"/>
      <c r="EH25" s="24"/>
      <c r="EI25" s="24"/>
      <c r="EJ25" s="24"/>
      <c r="EK25" s="25"/>
      <c r="EX25" s="34" t="s">
        <v>112</v>
      </c>
      <c r="EY25" s="24"/>
      <c r="EZ25" s="24"/>
      <c r="FA25" s="24"/>
      <c r="FB25" s="24"/>
      <c r="FC25" s="25"/>
      <c r="FP25" s="34" t="s">
        <v>112</v>
      </c>
      <c r="FQ25" s="24"/>
      <c r="FR25" s="24"/>
      <c r="FS25" s="24"/>
      <c r="FT25" s="24"/>
      <c r="FU25" s="25"/>
      <c r="GI25" s="34" t="s">
        <v>112</v>
      </c>
      <c r="GJ25" s="24"/>
      <c r="GK25" s="24"/>
      <c r="GL25" s="24"/>
      <c r="GM25" s="24"/>
      <c r="GN25" s="25"/>
      <c r="HA25" s="34" t="s">
        <v>112</v>
      </c>
      <c r="HB25" s="24"/>
      <c r="HC25" s="24"/>
      <c r="HD25" s="24"/>
      <c r="HE25" s="24"/>
      <c r="HF25" s="25"/>
    </row>
    <row r="26" spans="2:570" ht="25" customHeight="1" x14ac:dyDescent="0.35">
      <c r="B26" s="45"/>
      <c r="C26" s="46"/>
      <c r="D26" s="47"/>
      <c r="AI26" s="30" t="s">
        <v>18</v>
      </c>
      <c r="AJ26" s="24"/>
      <c r="AK26" s="24"/>
      <c r="AL26" s="25"/>
      <c r="AM26" s="31" t="s">
        <v>113</v>
      </c>
      <c r="AN26" s="24"/>
      <c r="AO26" s="24"/>
      <c r="AP26" s="24"/>
      <c r="AQ26" s="24"/>
      <c r="AR26" s="24"/>
      <c r="AS26" s="24"/>
      <c r="AT26" s="24"/>
      <c r="AU26" s="24"/>
      <c r="AV26" s="25"/>
      <c r="BA26" s="30" t="s">
        <v>19</v>
      </c>
      <c r="BB26" s="24"/>
      <c r="BC26" s="24"/>
      <c r="BD26" s="25"/>
      <c r="BE26" s="31" t="s">
        <v>114</v>
      </c>
      <c r="BF26" s="24"/>
      <c r="BG26" s="24"/>
      <c r="BH26" s="24"/>
      <c r="BI26" s="24"/>
      <c r="BJ26" s="24"/>
      <c r="BK26" s="24"/>
      <c r="BL26" s="24"/>
      <c r="BM26" s="25"/>
      <c r="BN26" s="30" t="s">
        <v>20</v>
      </c>
      <c r="BO26" s="24"/>
      <c r="BP26" s="24"/>
      <c r="BQ26" s="25"/>
      <c r="BR26" s="31" t="s">
        <v>115</v>
      </c>
      <c r="BS26" s="24"/>
      <c r="BT26" s="24"/>
      <c r="BU26" s="24"/>
      <c r="BV26" s="24"/>
      <c r="BW26" s="24"/>
      <c r="BX26" s="24"/>
      <c r="BY26" s="24"/>
      <c r="BZ26" s="24"/>
      <c r="CA26" s="25"/>
      <c r="CH26" s="30" t="s">
        <v>21</v>
      </c>
      <c r="CI26" s="24"/>
      <c r="CJ26" s="24"/>
      <c r="CK26" s="25"/>
      <c r="CL26" s="31" t="s">
        <v>116</v>
      </c>
      <c r="CM26" s="24"/>
      <c r="CN26" s="24"/>
      <c r="CO26" s="24"/>
      <c r="CP26" s="24"/>
      <c r="CQ26" s="24"/>
      <c r="CR26" s="24"/>
      <c r="CS26" s="24"/>
      <c r="CT26" s="24"/>
      <c r="CU26" s="25"/>
      <c r="CY26" s="30" t="s">
        <v>22</v>
      </c>
      <c r="CZ26" s="24"/>
      <c r="DA26" s="24"/>
      <c r="DB26" s="25"/>
      <c r="DC26" s="31" t="s">
        <v>117</v>
      </c>
      <c r="DD26" s="24"/>
      <c r="DE26" s="24"/>
      <c r="DF26" s="24"/>
      <c r="DG26" s="24"/>
      <c r="DH26" s="24"/>
      <c r="DI26" s="24"/>
      <c r="DJ26" s="24"/>
      <c r="DK26" s="25"/>
      <c r="DR26" s="30" t="s">
        <v>23</v>
      </c>
      <c r="DS26" s="24"/>
      <c r="DT26" s="24"/>
      <c r="DU26" s="25"/>
      <c r="DV26" s="31" t="s">
        <v>117</v>
      </c>
      <c r="DW26" s="24"/>
      <c r="DX26" s="24"/>
      <c r="DY26" s="24"/>
      <c r="DZ26" s="24"/>
      <c r="EA26" s="24"/>
      <c r="EB26" s="24"/>
      <c r="EC26" s="24"/>
      <c r="ED26" s="25"/>
      <c r="EL26" s="30" t="s">
        <v>24</v>
      </c>
      <c r="EM26" s="24"/>
      <c r="EN26" s="24"/>
      <c r="EO26" s="25"/>
      <c r="EP26" s="31" t="s">
        <v>117</v>
      </c>
      <c r="EQ26" s="24"/>
      <c r="ER26" s="24"/>
      <c r="ES26" s="24"/>
      <c r="ET26" s="24"/>
      <c r="EU26" s="24"/>
      <c r="EV26" s="24"/>
      <c r="EW26" s="24"/>
      <c r="EX26" s="25"/>
      <c r="FD26" s="30" t="s">
        <v>25</v>
      </c>
      <c r="FE26" s="24"/>
      <c r="FF26" s="24"/>
      <c r="FG26" s="25"/>
      <c r="FH26" s="31" t="s">
        <v>117</v>
      </c>
      <c r="FI26" s="24"/>
      <c r="FJ26" s="24"/>
      <c r="FK26" s="24"/>
      <c r="FL26" s="24"/>
      <c r="FM26" s="24"/>
      <c r="FN26" s="24"/>
      <c r="FO26" s="24"/>
      <c r="FP26" s="25"/>
      <c r="FV26" s="30" t="s">
        <v>26</v>
      </c>
      <c r="FW26" s="24"/>
      <c r="FX26" s="24"/>
      <c r="FY26" s="25"/>
      <c r="FZ26" s="31" t="s">
        <v>117</v>
      </c>
      <c r="GA26" s="24"/>
      <c r="GB26" s="24"/>
      <c r="GC26" s="24"/>
      <c r="GD26" s="24"/>
      <c r="GE26" s="24"/>
      <c r="GF26" s="24"/>
      <c r="GG26" s="24"/>
      <c r="GH26" s="25"/>
      <c r="GO26" s="30" t="s">
        <v>4</v>
      </c>
      <c r="GP26" s="24"/>
      <c r="GQ26" s="24"/>
      <c r="GR26" s="25"/>
      <c r="GS26" s="31" t="s">
        <v>117</v>
      </c>
      <c r="GT26" s="24"/>
      <c r="GU26" s="24"/>
      <c r="GV26" s="24"/>
      <c r="GW26" s="24"/>
      <c r="GX26" s="24"/>
      <c r="GY26" s="24"/>
      <c r="GZ26" s="24"/>
      <c r="HA26" s="25"/>
      <c r="HG26" s="30" t="s">
        <v>27</v>
      </c>
      <c r="HH26" s="24"/>
      <c r="HI26" s="24"/>
      <c r="HJ26" s="25"/>
      <c r="HK26" s="31" t="s">
        <v>117</v>
      </c>
      <c r="HL26" s="24"/>
      <c r="HM26" s="24"/>
      <c r="HN26" s="24"/>
      <c r="HO26" s="24"/>
      <c r="HP26" s="24"/>
      <c r="HQ26" s="24"/>
      <c r="HR26" s="24"/>
      <c r="HS26" s="25"/>
    </row>
    <row r="27" spans="2:570" ht="25" customHeight="1" x14ac:dyDescent="0.35">
      <c r="AI27" s="34" t="s">
        <v>118</v>
      </c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5"/>
      <c r="BA27" s="34" t="s">
        <v>118</v>
      </c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5"/>
      <c r="BN27" s="34" t="s">
        <v>118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5"/>
      <c r="CH27" s="34" t="s">
        <v>118</v>
      </c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5"/>
      <c r="CY27" s="34" t="s">
        <v>118</v>
      </c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5"/>
      <c r="DR27" s="34" t="s">
        <v>118</v>
      </c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5"/>
      <c r="EL27" s="34" t="s">
        <v>118</v>
      </c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5"/>
      <c r="FD27" s="34" t="s">
        <v>118</v>
      </c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5"/>
      <c r="FV27" s="34" t="s">
        <v>118</v>
      </c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5"/>
      <c r="GO27" s="34" t="s">
        <v>118</v>
      </c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5"/>
      <c r="HG27" s="34" t="s">
        <v>118</v>
      </c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5"/>
    </row>
    <row r="28" spans="2:570" ht="25" customHeight="1" x14ac:dyDescent="0.35">
      <c r="AI28" s="31" t="s">
        <v>119</v>
      </c>
      <c r="AJ28" s="24"/>
      <c r="AK28" s="24"/>
      <c r="AL28" s="24"/>
      <c r="AM28" s="25"/>
      <c r="AN28" s="31" t="s">
        <v>119</v>
      </c>
      <c r="AO28" s="24"/>
      <c r="AP28" s="24"/>
      <c r="AQ28" s="25"/>
      <c r="BA28" s="31" t="s">
        <v>119</v>
      </c>
      <c r="BB28" s="24"/>
      <c r="BC28" s="24"/>
      <c r="BD28" s="24"/>
      <c r="BE28" s="25"/>
      <c r="BF28" s="31" t="s">
        <v>119</v>
      </c>
      <c r="BG28" s="24"/>
      <c r="BH28" s="24"/>
      <c r="BI28" s="24"/>
      <c r="BJ28" s="24"/>
      <c r="BK28" s="24"/>
      <c r="BL28" s="24"/>
      <c r="BM28" s="24"/>
      <c r="BN28" s="24"/>
      <c r="BO28" s="25"/>
      <c r="CH28" s="31" t="s">
        <v>119</v>
      </c>
      <c r="CI28" s="24"/>
      <c r="CJ28" s="24"/>
      <c r="CK28" s="24"/>
      <c r="CL28" s="25"/>
      <c r="CM28" s="31" t="s">
        <v>119</v>
      </c>
      <c r="CN28" s="24"/>
      <c r="CO28" s="24"/>
      <c r="CP28" s="24"/>
      <c r="CQ28" s="24"/>
      <c r="CR28" s="24"/>
      <c r="CS28" s="24"/>
      <c r="CT28" s="24"/>
      <c r="CU28" s="24"/>
      <c r="CV28" s="25"/>
      <c r="CY28" s="31" t="s">
        <v>119</v>
      </c>
      <c r="CZ28" s="24"/>
      <c r="DA28" s="24"/>
      <c r="DB28" s="24"/>
      <c r="DC28" s="25"/>
      <c r="DD28" s="31" t="s">
        <v>119</v>
      </c>
      <c r="DE28" s="24"/>
      <c r="DF28" s="24"/>
      <c r="DG28" s="25"/>
      <c r="DR28" s="31" t="s">
        <v>119</v>
      </c>
      <c r="DS28" s="24"/>
      <c r="DT28" s="24"/>
      <c r="DU28" s="24"/>
      <c r="DV28" s="25"/>
      <c r="DW28" s="31" t="s">
        <v>119</v>
      </c>
      <c r="DX28" s="24"/>
      <c r="DY28" s="24"/>
      <c r="DZ28" s="25"/>
      <c r="EL28" s="31" t="s">
        <v>119</v>
      </c>
      <c r="EM28" s="24"/>
      <c r="EN28" s="24"/>
      <c r="EO28" s="24"/>
      <c r="EP28" s="25"/>
      <c r="EQ28" s="31" t="s">
        <v>119</v>
      </c>
      <c r="ER28" s="24"/>
      <c r="ES28" s="24"/>
      <c r="ET28" s="25"/>
      <c r="FD28" s="31" t="s">
        <v>119</v>
      </c>
      <c r="FE28" s="24"/>
      <c r="FF28" s="24"/>
      <c r="FG28" s="24"/>
      <c r="FH28" s="25"/>
      <c r="FI28" s="31" t="s">
        <v>119</v>
      </c>
      <c r="FJ28" s="24"/>
      <c r="FK28" s="24"/>
      <c r="FL28" s="25"/>
      <c r="FV28" s="31" t="s">
        <v>119</v>
      </c>
      <c r="FW28" s="24"/>
      <c r="FX28" s="24"/>
      <c r="FY28" s="24"/>
      <c r="FZ28" s="25"/>
      <c r="GA28" s="31" t="s">
        <v>119</v>
      </c>
      <c r="GB28" s="24"/>
      <c r="GC28" s="24"/>
      <c r="GD28" s="25"/>
      <c r="GO28" s="31" t="s">
        <v>119</v>
      </c>
      <c r="GP28" s="24"/>
      <c r="GQ28" s="24"/>
      <c r="GR28" s="24"/>
      <c r="GS28" s="25"/>
      <c r="GT28" s="31" t="s">
        <v>119</v>
      </c>
      <c r="GU28" s="24"/>
      <c r="GV28" s="24"/>
      <c r="GW28" s="25"/>
      <c r="HG28" s="31" t="s">
        <v>119</v>
      </c>
      <c r="HH28" s="24"/>
      <c r="HI28" s="24"/>
      <c r="HJ28" s="24"/>
      <c r="HK28" s="25"/>
      <c r="HL28" s="31" t="s">
        <v>119</v>
      </c>
      <c r="HM28" s="24"/>
      <c r="HN28" s="24"/>
      <c r="HO28" s="25"/>
    </row>
    <row r="29" spans="2:570" ht="25" customHeight="1" x14ac:dyDescent="0.35">
      <c r="BN29" s="31" t="s">
        <v>119</v>
      </c>
      <c r="BO29" s="24"/>
      <c r="BP29" s="24"/>
      <c r="BQ29" s="24"/>
      <c r="BR29" s="25"/>
      <c r="BS29" s="31" t="s">
        <v>119</v>
      </c>
      <c r="BT29" s="24"/>
      <c r="BU29" s="24"/>
      <c r="BV29" s="24"/>
      <c r="BW29" s="24"/>
      <c r="BX29" s="24"/>
      <c r="BY29" s="24"/>
      <c r="BZ29" s="24"/>
      <c r="CA29" s="24"/>
      <c r="CB29" s="25"/>
    </row>
    <row r="30" spans="2:570" ht="25" customHeight="1" x14ac:dyDescent="0.35"/>
    <row r="31" spans="2:570" ht="25" customHeight="1" x14ac:dyDescent="0.35"/>
    <row r="32" spans="2:570" ht="25" customHeight="1" x14ac:dyDescent="0.35">
      <c r="Z32" s="48" t="s">
        <v>58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5"/>
      <c r="EP32" s="35" t="s">
        <v>59</v>
      </c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5"/>
    </row>
    <row r="33" spans="2:322" ht="25" customHeight="1" x14ac:dyDescent="0.35">
      <c r="AR33" s="30" t="s">
        <v>18</v>
      </c>
      <c r="AS33" s="24"/>
      <c r="AT33" s="25"/>
      <c r="AU33" s="31" t="s">
        <v>120</v>
      </c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5"/>
      <c r="BS33" s="30" t="s">
        <v>19</v>
      </c>
      <c r="BT33" s="24"/>
      <c r="BU33" s="25"/>
      <c r="BV33" s="31" t="s">
        <v>121</v>
      </c>
      <c r="BW33" s="24"/>
      <c r="BX33" s="24"/>
      <c r="BY33" s="24"/>
      <c r="BZ33" s="24"/>
      <c r="CA33" s="24"/>
      <c r="CB33" s="24"/>
      <c r="CC33" s="24"/>
      <c r="CD33" s="24"/>
      <c r="CE33" s="25"/>
      <c r="CG33" s="30" t="s">
        <v>20</v>
      </c>
      <c r="CH33" s="24"/>
      <c r="CI33" s="25"/>
      <c r="CJ33" s="31" t="s">
        <v>122</v>
      </c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5"/>
      <c r="CZ33" s="30" t="s">
        <v>21</v>
      </c>
      <c r="DA33" s="24"/>
      <c r="DB33" s="25"/>
      <c r="DC33" s="31" t="s">
        <v>123</v>
      </c>
      <c r="DD33" s="24"/>
      <c r="DE33" s="24"/>
      <c r="DF33" s="24"/>
      <c r="DG33" s="24"/>
      <c r="DH33" s="24"/>
      <c r="DI33" s="24"/>
      <c r="DJ33" s="24"/>
      <c r="DK33" s="24"/>
      <c r="DL33" s="24"/>
      <c r="DM33" s="25"/>
      <c r="DO33" s="30" t="s">
        <v>22</v>
      </c>
      <c r="DP33" s="24"/>
      <c r="DQ33" s="25"/>
      <c r="DR33" s="31" t="s">
        <v>124</v>
      </c>
      <c r="DS33" s="24"/>
      <c r="DT33" s="24"/>
      <c r="DU33" s="24"/>
      <c r="DV33" s="24"/>
      <c r="DW33" s="24"/>
      <c r="DX33" s="24"/>
      <c r="DY33" s="24"/>
      <c r="DZ33" s="24"/>
      <c r="EA33" s="24"/>
      <c r="EB33" s="25"/>
      <c r="ED33" s="30" t="s">
        <v>23</v>
      </c>
      <c r="EE33" s="24"/>
      <c r="EF33" s="25"/>
      <c r="EG33" s="31" t="s">
        <v>125</v>
      </c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5"/>
      <c r="FC33" s="30" t="s">
        <v>24</v>
      </c>
      <c r="FD33" s="24"/>
      <c r="FE33" s="25"/>
      <c r="FF33" s="31" t="s">
        <v>124</v>
      </c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5"/>
      <c r="FU33" s="30" t="s">
        <v>25</v>
      </c>
      <c r="FV33" s="24"/>
      <c r="FW33" s="25"/>
      <c r="FX33" s="31" t="s">
        <v>124</v>
      </c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5"/>
      <c r="GM33" s="30" t="s">
        <v>26</v>
      </c>
      <c r="GN33" s="24"/>
      <c r="GO33" s="25"/>
      <c r="GP33" s="31" t="s">
        <v>125</v>
      </c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5"/>
      <c r="HF33" s="30" t="s">
        <v>4</v>
      </c>
      <c r="HG33" s="24"/>
      <c r="HH33" s="25"/>
      <c r="HI33" s="31" t="s">
        <v>124</v>
      </c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5"/>
      <c r="HX33" s="30" t="s">
        <v>27</v>
      </c>
      <c r="HY33" s="24"/>
      <c r="HZ33" s="25"/>
      <c r="IA33" s="31" t="s">
        <v>124</v>
      </c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5"/>
    </row>
    <row r="34" spans="2:322" ht="25" customHeight="1" x14ac:dyDescent="0.35">
      <c r="AR34" s="23" t="s">
        <v>126</v>
      </c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5"/>
      <c r="BS34" s="23" t="s">
        <v>127</v>
      </c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5"/>
      <c r="CG34" s="23" t="s">
        <v>128</v>
      </c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5"/>
      <c r="CZ34" s="23" t="s">
        <v>129</v>
      </c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5"/>
      <c r="DO34" s="23" t="s">
        <v>129</v>
      </c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5"/>
      <c r="ED34" s="23" t="s">
        <v>130</v>
      </c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5"/>
      <c r="FC34" s="23" t="s">
        <v>131</v>
      </c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5"/>
      <c r="FU34" s="23" t="s">
        <v>131</v>
      </c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5"/>
      <c r="GM34" s="23" t="s">
        <v>127</v>
      </c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5"/>
      <c r="HF34" s="23" t="s">
        <v>132</v>
      </c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5"/>
      <c r="HX34" s="23" t="s">
        <v>132</v>
      </c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5"/>
    </row>
    <row r="35" spans="2:322" ht="25" customHeight="1" x14ac:dyDescent="0.35">
      <c r="AR35" s="40"/>
      <c r="AS35" s="39"/>
      <c r="AT35" s="40"/>
      <c r="AU35" s="39"/>
      <c r="BA35" s="23"/>
      <c r="BB35" s="24"/>
      <c r="BC35" s="24"/>
      <c r="BD35" s="25"/>
      <c r="BE35" s="39"/>
      <c r="BF35" s="23"/>
      <c r="BG35" s="24"/>
      <c r="BH35" s="25"/>
      <c r="BI35" s="39"/>
      <c r="BJ35" s="23"/>
      <c r="BK35" s="24"/>
      <c r="BL35" s="24"/>
      <c r="BM35" s="24"/>
      <c r="BN35" s="24"/>
      <c r="BO35" s="25"/>
      <c r="BP35" s="39"/>
      <c r="BQ35" s="40"/>
      <c r="BR35" s="39"/>
      <c r="BS35" s="23"/>
      <c r="BT35" s="24"/>
      <c r="BU35" s="24"/>
      <c r="BV35" s="24"/>
      <c r="BW35" s="24"/>
      <c r="BX35" s="25"/>
      <c r="BY35" s="39"/>
      <c r="BZ35" s="23"/>
      <c r="CA35" s="24"/>
      <c r="CB35" s="24"/>
      <c r="CC35" s="24"/>
      <c r="CD35" s="24"/>
      <c r="CE35" s="25"/>
      <c r="CF35" s="39"/>
      <c r="CG35" s="23"/>
      <c r="CH35" s="24"/>
      <c r="CI35" s="25"/>
      <c r="CJ35" s="39"/>
      <c r="CK35" s="40"/>
      <c r="CL35" s="39"/>
      <c r="CM35" s="40"/>
      <c r="CN35" s="39"/>
      <c r="CO35" s="40"/>
      <c r="CP35" s="39"/>
      <c r="CQ35" s="23"/>
      <c r="CR35" s="25"/>
      <c r="CS35" s="39"/>
      <c r="CT35" s="23"/>
      <c r="CU35" s="24"/>
      <c r="CV35" s="24"/>
      <c r="CW35" s="24"/>
      <c r="CX35" s="25"/>
      <c r="CY35" s="39"/>
      <c r="CZ35" s="40"/>
      <c r="DA35" s="39"/>
      <c r="DB35" s="23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5"/>
      <c r="DN35" s="39"/>
      <c r="DO35" s="23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5"/>
      <c r="EC35" s="39"/>
      <c r="ED35" s="40"/>
      <c r="EE35" s="39"/>
      <c r="EF35" s="40"/>
      <c r="EG35" s="39"/>
      <c r="EH35" s="40"/>
      <c r="EI35" s="39"/>
      <c r="EJ35" s="40"/>
      <c r="EK35" s="39"/>
      <c r="EL35" s="23"/>
      <c r="EM35" s="25"/>
      <c r="EN35" s="39"/>
      <c r="EO35" s="23"/>
      <c r="EP35" s="24"/>
      <c r="EQ35" s="24"/>
      <c r="ER35" s="25"/>
      <c r="ES35" s="39"/>
      <c r="ET35" s="23"/>
      <c r="EU35" s="24"/>
      <c r="EV35" s="24"/>
      <c r="EW35" s="24"/>
      <c r="EX35" s="25"/>
      <c r="EY35" s="39"/>
      <c r="EZ35" s="23"/>
      <c r="FA35" s="25"/>
      <c r="FB35" s="39"/>
      <c r="FC35" s="23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5"/>
      <c r="FT35" s="39"/>
      <c r="FU35" s="23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5"/>
      <c r="GL35" s="39"/>
      <c r="GM35" s="23"/>
      <c r="GN35" s="24"/>
      <c r="GO35" s="25"/>
      <c r="GP35" s="39"/>
      <c r="GQ35" s="23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5"/>
      <c r="HE35" s="39"/>
      <c r="HF35" s="23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5"/>
      <c r="HW35" s="39"/>
      <c r="HX35" s="23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5"/>
    </row>
    <row r="36" spans="2:322" ht="25" customHeight="1" x14ac:dyDescent="0.35"/>
    <row r="37" spans="2:322" ht="25" customHeight="1" x14ac:dyDescent="0.35"/>
    <row r="38" spans="2:322" ht="25" customHeight="1" x14ac:dyDescent="0.35"/>
    <row r="39" spans="2:322" ht="25" customHeight="1" x14ac:dyDescent="0.35">
      <c r="AO39" s="48" t="s">
        <v>58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5"/>
      <c r="GC39" s="35" t="s">
        <v>59</v>
      </c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5"/>
    </row>
    <row r="40" spans="2:322" ht="25" customHeight="1" x14ac:dyDescent="0.35">
      <c r="B40" s="50" t="s">
        <v>133</v>
      </c>
      <c r="C40" s="43"/>
      <c r="D40" s="44"/>
      <c r="BA40" s="30" t="s">
        <v>28</v>
      </c>
      <c r="BB40" s="24"/>
      <c r="BC40" s="24"/>
      <c r="BD40" s="25"/>
      <c r="BE40" s="31" t="s">
        <v>134</v>
      </c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5"/>
      <c r="EN40" s="30" t="s">
        <v>32</v>
      </c>
      <c r="EO40" s="24"/>
      <c r="EP40" s="24"/>
      <c r="EQ40" s="25"/>
      <c r="ER40" s="31" t="s">
        <v>135</v>
      </c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5"/>
      <c r="HD40" s="30" t="s">
        <v>36</v>
      </c>
      <c r="HE40" s="24"/>
      <c r="HF40" s="24"/>
      <c r="HG40" s="25"/>
      <c r="HH40" s="31" t="s">
        <v>136</v>
      </c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5"/>
      <c r="JE40" s="30" t="s">
        <v>137</v>
      </c>
      <c r="JF40" s="24"/>
      <c r="JG40" s="24"/>
      <c r="JH40" s="25"/>
      <c r="JI40" s="31" t="s">
        <v>138</v>
      </c>
      <c r="JJ40" s="24"/>
      <c r="JK40" s="24"/>
      <c r="JL40" s="24"/>
      <c r="JM40" s="24"/>
      <c r="JN40" s="24"/>
      <c r="JO40" s="24"/>
      <c r="JP40" s="24"/>
      <c r="JQ40" s="24"/>
      <c r="JR40" s="24"/>
      <c r="JS40" s="24"/>
      <c r="JT40" s="24"/>
      <c r="JU40" s="24"/>
      <c r="JV40" s="24"/>
      <c r="JW40" s="24"/>
      <c r="JX40" s="24"/>
      <c r="JY40" s="24"/>
      <c r="JZ40" s="24"/>
      <c r="KA40" s="24"/>
      <c r="KB40" s="24"/>
      <c r="KC40" s="24"/>
      <c r="KD40" s="24"/>
      <c r="KE40" s="24"/>
      <c r="KF40" s="24"/>
      <c r="KG40" s="24"/>
      <c r="KH40" s="24"/>
      <c r="KI40" s="24"/>
      <c r="KJ40" s="24"/>
      <c r="KK40" s="24"/>
      <c r="KL40" s="24"/>
      <c r="KM40" s="24"/>
      <c r="KN40" s="24"/>
      <c r="KO40" s="24"/>
      <c r="KP40" s="25"/>
    </row>
    <row r="41" spans="2:322" ht="25" customHeight="1" x14ac:dyDescent="0.35">
      <c r="B41" s="52"/>
      <c r="C41" s="53"/>
      <c r="D41" s="54"/>
      <c r="BA41" s="34" t="s">
        <v>112</v>
      </c>
      <c r="BB41" s="24"/>
      <c r="BC41" s="24"/>
      <c r="BD41" s="24"/>
      <c r="BE41" s="24"/>
      <c r="BF41" s="25"/>
      <c r="BG41" s="34" t="s">
        <v>118</v>
      </c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5"/>
      <c r="BU41" s="36" t="s">
        <v>139</v>
      </c>
      <c r="BV41" s="25"/>
      <c r="EN41" s="34" t="s">
        <v>112</v>
      </c>
      <c r="EO41" s="24"/>
      <c r="EP41" s="24"/>
      <c r="EQ41" s="24"/>
      <c r="ER41" s="24"/>
      <c r="ES41" s="25"/>
      <c r="ET41" s="34" t="s">
        <v>118</v>
      </c>
      <c r="EU41" s="24"/>
      <c r="EV41" s="24"/>
      <c r="EW41" s="24"/>
      <c r="EX41" s="24"/>
      <c r="EY41" s="24"/>
      <c r="EZ41" s="24"/>
      <c r="FA41" s="25"/>
      <c r="FB41" s="36" t="s">
        <v>139</v>
      </c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5"/>
      <c r="HD41" s="34" t="s">
        <v>112</v>
      </c>
      <c r="HE41" s="24"/>
      <c r="HF41" s="24"/>
      <c r="HG41" s="24"/>
      <c r="HH41" s="24"/>
      <c r="HI41" s="25"/>
      <c r="HJ41" s="34" t="s">
        <v>118</v>
      </c>
      <c r="HK41" s="24"/>
      <c r="HL41" s="24"/>
      <c r="HM41" s="24"/>
      <c r="HN41" s="24"/>
      <c r="HO41" s="24"/>
      <c r="HP41" s="24"/>
      <c r="HQ41" s="25"/>
      <c r="HR41" s="36" t="s">
        <v>139</v>
      </c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5"/>
      <c r="JE41" s="34" t="s">
        <v>112</v>
      </c>
      <c r="JF41" s="24"/>
      <c r="JG41" s="24"/>
      <c r="JH41" s="24"/>
      <c r="JI41" s="24"/>
      <c r="JJ41" s="25"/>
      <c r="JK41" s="34" t="s">
        <v>118</v>
      </c>
      <c r="JL41" s="24"/>
      <c r="JM41" s="24"/>
      <c r="JN41" s="24"/>
      <c r="JO41" s="24"/>
      <c r="JP41" s="24"/>
      <c r="JQ41" s="24"/>
      <c r="JR41" s="25"/>
      <c r="JS41" s="36" t="s">
        <v>139</v>
      </c>
      <c r="JT41" s="24"/>
      <c r="JU41" s="24"/>
      <c r="JV41" s="24"/>
      <c r="JW41" s="24"/>
      <c r="JX41" s="24"/>
      <c r="JY41" s="24"/>
      <c r="JZ41" s="24"/>
      <c r="KA41" s="24"/>
      <c r="KB41" s="24"/>
      <c r="KC41" s="24"/>
      <c r="KD41" s="24"/>
      <c r="KE41" s="24"/>
      <c r="KF41" s="24"/>
      <c r="KG41" s="24"/>
      <c r="KH41" s="24"/>
      <c r="KI41" s="24"/>
      <c r="KJ41" s="24"/>
      <c r="KK41" s="24"/>
      <c r="KL41" s="24"/>
      <c r="KM41" s="24"/>
      <c r="KN41" s="24"/>
      <c r="KO41" s="24"/>
      <c r="KP41" s="25"/>
    </row>
    <row r="42" spans="2:322" ht="25" customHeight="1" x14ac:dyDescent="0.35">
      <c r="B42" s="52"/>
      <c r="C42" s="53"/>
      <c r="D42" s="54"/>
      <c r="BG42" s="36" t="s">
        <v>139</v>
      </c>
      <c r="BH42" s="25"/>
      <c r="ET42" s="36" t="s">
        <v>139</v>
      </c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5"/>
      <c r="HJ42" s="36" t="s">
        <v>139</v>
      </c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5"/>
      <c r="JK42" s="36" t="s">
        <v>139</v>
      </c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5"/>
    </row>
    <row r="43" spans="2:322" ht="25" customHeight="1" x14ac:dyDescent="0.35">
      <c r="B43" s="52"/>
      <c r="C43" s="53"/>
      <c r="D43" s="54"/>
    </row>
    <row r="44" spans="2:322" ht="25" customHeight="1" x14ac:dyDescent="0.35">
      <c r="B44" s="52"/>
      <c r="C44" s="53"/>
      <c r="D44" s="54"/>
      <c r="BR44" s="30" t="s">
        <v>29</v>
      </c>
      <c r="BS44" s="24"/>
      <c r="BT44" s="24"/>
      <c r="BU44" s="25"/>
      <c r="BV44" s="31" t="s">
        <v>134</v>
      </c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5"/>
      <c r="FF44" s="30" t="s">
        <v>33</v>
      </c>
      <c r="FG44" s="24"/>
      <c r="FH44" s="24"/>
      <c r="FI44" s="25"/>
      <c r="FJ44" s="31" t="s">
        <v>135</v>
      </c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5"/>
      <c r="HN44" s="30" t="s">
        <v>37</v>
      </c>
      <c r="HO44" s="24"/>
      <c r="HP44" s="24"/>
      <c r="HQ44" s="25"/>
      <c r="HR44" s="31" t="s">
        <v>136</v>
      </c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5"/>
      <c r="JT44" s="30" t="s">
        <v>140</v>
      </c>
      <c r="JU44" s="24"/>
      <c r="JV44" s="24"/>
      <c r="JW44" s="25"/>
      <c r="JX44" s="31" t="s">
        <v>141</v>
      </c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5"/>
    </row>
    <row r="45" spans="2:322" ht="25" customHeight="1" x14ac:dyDescent="0.35">
      <c r="B45" s="45"/>
      <c r="C45" s="46"/>
      <c r="D45" s="47"/>
      <c r="BR45" s="34" t="s">
        <v>112</v>
      </c>
      <c r="BS45" s="24"/>
      <c r="BT45" s="24"/>
      <c r="BU45" s="24"/>
      <c r="BV45" s="24"/>
      <c r="BW45" s="25"/>
      <c r="BX45" s="34" t="s">
        <v>118</v>
      </c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5"/>
      <c r="CL45" s="36" t="s">
        <v>139</v>
      </c>
      <c r="CM45" s="25"/>
      <c r="FF45" s="34" t="s">
        <v>112</v>
      </c>
      <c r="FG45" s="24"/>
      <c r="FH45" s="24"/>
      <c r="FI45" s="24"/>
      <c r="FJ45" s="24"/>
      <c r="FK45" s="25"/>
      <c r="FL45" s="34" t="s">
        <v>118</v>
      </c>
      <c r="FM45" s="24"/>
      <c r="FN45" s="24"/>
      <c r="FO45" s="24"/>
      <c r="FP45" s="24"/>
      <c r="FQ45" s="24"/>
      <c r="FR45" s="24"/>
      <c r="FS45" s="25"/>
      <c r="FT45" s="36" t="s">
        <v>139</v>
      </c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5"/>
      <c r="HN45" s="34" t="s">
        <v>112</v>
      </c>
      <c r="HO45" s="24"/>
      <c r="HP45" s="24"/>
      <c r="HQ45" s="24"/>
      <c r="HR45" s="24"/>
      <c r="HS45" s="25"/>
      <c r="HT45" s="34" t="s">
        <v>118</v>
      </c>
      <c r="HU45" s="24"/>
      <c r="HV45" s="24"/>
      <c r="HW45" s="24"/>
      <c r="HX45" s="24"/>
      <c r="HY45" s="24"/>
      <c r="HZ45" s="24"/>
      <c r="IA45" s="25"/>
      <c r="IB45" s="36" t="s">
        <v>139</v>
      </c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5"/>
      <c r="JT45" s="34" t="s">
        <v>112</v>
      </c>
      <c r="JU45" s="24"/>
      <c r="JV45" s="24"/>
      <c r="JW45" s="24"/>
      <c r="JX45" s="24"/>
      <c r="JY45" s="25"/>
      <c r="JZ45" s="34" t="s">
        <v>118</v>
      </c>
      <c r="KA45" s="24"/>
      <c r="KB45" s="24"/>
      <c r="KC45" s="24"/>
      <c r="KD45" s="24"/>
      <c r="KE45" s="24"/>
      <c r="KF45" s="24"/>
      <c r="KG45" s="24"/>
      <c r="KH45" s="24"/>
      <c r="KI45" s="24"/>
      <c r="KJ45" s="25"/>
      <c r="KK45" s="36" t="s">
        <v>139</v>
      </c>
      <c r="KL45" s="24"/>
      <c r="KM45" s="24"/>
      <c r="KN45" s="24"/>
      <c r="KO45" s="24"/>
      <c r="KP45" s="24"/>
      <c r="KQ45" s="24"/>
      <c r="KR45" s="24"/>
      <c r="KS45" s="24"/>
      <c r="KT45" s="24"/>
      <c r="KU45" s="24"/>
      <c r="KV45" s="24"/>
      <c r="KW45" s="24"/>
      <c r="KX45" s="24"/>
      <c r="KY45" s="24"/>
      <c r="KZ45" s="24"/>
      <c r="LA45" s="24"/>
      <c r="LB45" s="24"/>
      <c r="LC45" s="24"/>
      <c r="LD45" s="24"/>
      <c r="LE45" s="24"/>
      <c r="LF45" s="24"/>
      <c r="LG45" s="24"/>
      <c r="LH45" s="25"/>
    </row>
    <row r="46" spans="2:322" ht="25" customHeight="1" x14ac:dyDescent="0.35">
      <c r="BX46" s="36" t="s">
        <v>139</v>
      </c>
      <c r="BY46" s="25"/>
      <c r="FL46" s="36" t="s">
        <v>139</v>
      </c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5"/>
      <c r="HT46" s="36" t="s">
        <v>139</v>
      </c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5"/>
      <c r="JZ46" s="36" t="s">
        <v>139</v>
      </c>
      <c r="KA46" s="24"/>
      <c r="KB46" s="24"/>
      <c r="KC46" s="24"/>
      <c r="KD46" s="24"/>
      <c r="KE46" s="24"/>
      <c r="KF46" s="24"/>
      <c r="KG46" s="24"/>
      <c r="KH46" s="24"/>
      <c r="KI46" s="24"/>
      <c r="KJ46" s="24"/>
      <c r="KK46" s="24"/>
      <c r="KL46" s="24"/>
      <c r="KM46" s="24"/>
      <c r="KN46" s="24"/>
      <c r="KO46" s="24"/>
      <c r="KP46" s="24"/>
      <c r="KQ46" s="24"/>
      <c r="KR46" s="24"/>
      <c r="KS46" s="24"/>
      <c r="KT46" s="24"/>
      <c r="KU46" s="24"/>
      <c r="KV46" s="24"/>
      <c r="KW46" s="25"/>
    </row>
    <row r="47" spans="2:322" ht="25" customHeight="1" x14ac:dyDescent="0.35"/>
    <row r="48" spans="2:322" ht="25" customHeight="1" x14ac:dyDescent="0.35">
      <c r="CJ48" s="30" t="s">
        <v>30</v>
      </c>
      <c r="CK48" s="24"/>
      <c r="CL48" s="24"/>
      <c r="CM48" s="25"/>
      <c r="CN48" s="31" t="s">
        <v>134</v>
      </c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5"/>
      <c r="FO48" s="30" t="s">
        <v>34</v>
      </c>
      <c r="FP48" s="24"/>
      <c r="FQ48" s="24"/>
      <c r="FR48" s="25"/>
      <c r="FS48" s="31" t="s">
        <v>135</v>
      </c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5"/>
      <c r="HW48" s="30" t="s">
        <v>142</v>
      </c>
      <c r="HX48" s="24"/>
      <c r="HY48" s="24"/>
      <c r="HZ48" s="25"/>
      <c r="IA48" s="31" t="s">
        <v>136</v>
      </c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5"/>
    </row>
    <row r="49" spans="49:328" ht="25" customHeight="1" x14ac:dyDescent="0.35">
      <c r="CJ49" s="34" t="s">
        <v>112</v>
      </c>
      <c r="CK49" s="24"/>
      <c r="CL49" s="24"/>
      <c r="CM49" s="24"/>
      <c r="CN49" s="24"/>
      <c r="CO49" s="25"/>
      <c r="CP49" s="34" t="s">
        <v>118</v>
      </c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5"/>
      <c r="DD49" s="36" t="s">
        <v>139</v>
      </c>
      <c r="DE49" s="25"/>
      <c r="FO49" s="34" t="s">
        <v>112</v>
      </c>
      <c r="FP49" s="24"/>
      <c r="FQ49" s="24"/>
      <c r="FR49" s="24"/>
      <c r="FS49" s="24"/>
      <c r="FT49" s="25"/>
      <c r="FU49" s="34" t="s">
        <v>118</v>
      </c>
      <c r="FV49" s="24"/>
      <c r="FW49" s="24"/>
      <c r="FX49" s="24"/>
      <c r="FY49" s="24"/>
      <c r="FZ49" s="24"/>
      <c r="GA49" s="24"/>
      <c r="GB49" s="25"/>
      <c r="GC49" s="36" t="s">
        <v>139</v>
      </c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5"/>
      <c r="HW49" s="34" t="s">
        <v>112</v>
      </c>
      <c r="HX49" s="24"/>
      <c r="HY49" s="24"/>
      <c r="HZ49" s="24"/>
      <c r="IA49" s="24"/>
      <c r="IB49" s="25"/>
      <c r="IC49" s="34" t="s">
        <v>118</v>
      </c>
      <c r="ID49" s="24"/>
      <c r="IE49" s="24"/>
      <c r="IF49" s="24"/>
      <c r="IG49" s="24"/>
      <c r="IH49" s="24"/>
      <c r="II49" s="24"/>
      <c r="IJ49" s="25"/>
      <c r="IK49" s="36" t="s">
        <v>139</v>
      </c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5"/>
    </row>
    <row r="50" spans="49:328" ht="25" customHeight="1" x14ac:dyDescent="0.35">
      <c r="CP50" s="36" t="s">
        <v>139</v>
      </c>
      <c r="CQ50" s="25"/>
      <c r="FU50" s="36" t="s">
        <v>139</v>
      </c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5"/>
      <c r="IC50" s="36" t="s">
        <v>139</v>
      </c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  <c r="IX50" s="24"/>
      <c r="IY50" s="24"/>
      <c r="IZ50" s="25"/>
    </row>
    <row r="51" spans="49:328" ht="25" customHeight="1" x14ac:dyDescent="0.35"/>
    <row r="52" spans="49:328" ht="25" customHeight="1" x14ac:dyDescent="0.35">
      <c r="DB52" s="30" t="s">
        <v>5</v>
      </c>
      <c r="DC52" s="24"/>
      <c r="DD52" s="24"/>
      <c r="DE52" s="25"/>
      <c r="DF52" s="31" t="s">
        <v>134</v>
      </c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5"/>
      <c r="GB52" s="30" t="s">
        <v>6</v>
      </c>
      <c r="GC52" s="24"/>
      <c r="GD52" s="24"/>
      <c r="GE52" s="25"/>
      <c r="GF52" s="31" t="s">
        <v>135</v>
      </c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5"/>
      <c r="IF52" s="30" t="s">
        <v>7</v>
      </c>
      <c r="IG52" s="24"/>
      <c r="IH52" s="24"/>
      <c r="II52" s="25"/>
      <c r="IJ52" s="31" t="s">
        <v>136</v>
      </c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  <c r="JG52" s="24"/>
      <c r="JH52" s="24"/>
      <c r="JI52" s="24"/>
      <c r="JJ52" s="24"/>
      <c r="JK52" s="24"/>
      <c r="JL52" s="24"/>
      <c r="JM52" s="24"/>
      <c r="JN52" s="24"/>
      <c r="JO52" s="24"/>
      <c r="JP52" s="24"/>
      <c r="JQ52" s="25"/>
    </row>
    <row r="53" spans="49:328" ht="25" customHeight="1" x14ac:dyDescent="0.35">
      <c r="DB53" s="34" t="s">
        <v>112</v>
      </c>
      <c r="DC53" s="24"/>
      <c r="DD53" s="24"/>
      <c r="DE53" s="24"/>
      <c r="DF53" s="24"/>
      <c r="DG53" s="25"/>
      <c r="DH53" s="34" t="s">
        <v>118</v>
      </c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5"/>
      <c r="DV53" s="36" t="s">
        <v>139</v>
      </c>
      <c r="DW53" s="25"/>
      <c r="GB53" s="34" t="s">
        <v>112</v>
      </c>
      <c r="GC53" s="24"/>
      <c r="GD53" s="24"/>
      <c r="GE53" s="24"/>
      <c r="GF53" s="24"/>
      <c r="GG53" s="25"/>
      <c r="GH53" s="34" t="s">
        <v>118</v>
      </c>
      <c r="GI53" s="24"/>
      <c r="GJ53" s="24"/>
      <c r="GK53" s="24"/>
      <c r="GL53" s="24"/>
      <c r="GM53" s="24"/>
      <c r="GN53" s="24"/>
      <c r="GO53" s="25"/>
      <c r="GP53" s="36" t="s">
        <v>139</v>
      </c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5"/>
      <c r="IF53" s="34" t="s">
        <v>112</v>
      </c>
      <c r="IG53" s="24"/>
      <c r="IH53" s="24"/>
      <c r="II53" s="24"/>
      <c r="IJ53" s="24"/>
      <c r="IK53" s="25"/>
      <c r="IL53" s="34" t="s">
        <v>118</v>
      </c>
      <c r="IM53" s="24"/>
      <c r="IN53" s="24"/>
      <c r="IO53" s="24"/>
      <c r="IP53" s="24"/>
      <c r="IQ53" s="24"/>
      <c r="IR53" s="24"/>
      <c r="IS53" s="25"/>
      <c r="IT53" s="36" t="s">
        <v>139</v>
      </c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4"/>
      <c r="JI53" s="24"/>
      <c r="JJ53" s="24"/>
      <c r="JK53" s="24"/>
      <c r="JL53" s="24"/>
      <c r="JM53" s="24"/>
      <c r="JN53" s="24"/>
      <c r="JO53" s="24"/>
      <c r="JP53" s="24"/>
      <c r="JQ53" s="25"/>
    </row>
    <row r="54" spans="49:328" ht="25" customHeight="1" x14ac:dyDescent="0.35">
      <c r="DH54" s="36" t="s">
        <v>139</v>
      </c>
      <c r="DI54" s="25"/>
      <c r="GH54" s="36" t="s">
        <v>139</v>
      </c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5"/>
      <c r="IL54" s="36" t="s">
        <v>139</v>
      </c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4"/>
      <c r="JI54" s="25"/>
    </row>
    <row r="55" spans="49:328" ht="25" customHeight="1" x14ac:dyDescent="0.35"/>
    <row r="56" spans="49:328" ht="25" customHeight="1" x14ac:dyDescent="0.35">
      <c r="DV56" s="30" t="s">
        <v>31</v>
      </c>
      <c r="DW56" s="24"/>
      <c r="DX56" s="24"/>
      <c r="DY56" s="25"/>
      <c r="DZ56" s="31" t="s">
        <v>134</v>
      </c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5"/>
      <c r="GQ56" s="30" t="s">
        <v>35</v>
      </c>
      <c r="GR56" s="24"/>
      <c r="GS56" s="24"/>
      <c r="GT56" s="25"/>
      <c r="GU56" s="31" t="s">
        <v>136</v>
      </c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5"/>
      <c r="IO56" s="30" t="s">
        <v>143</v>
      </c>
      <c r="IP56" s="24"/>
      <c r="IQ56" s="24"/>
      <c r="IR56" s="25"/>
      <c r="IS56" s="31" t="s">
        <v>138</v>
      </c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4"/>
      <c r="JI56" s="24"/>
      <c r="JJ56" s="24"/>
      <c r="JK56" s="24"/>
      <c r="JL56" s="24"/>
      <c r="JM56" s="24"/>
      <c r="JN56" s="24"/>
      <c r="JO56" s="24"/>
      <c r="JP56" s="24"/>
      <c r="JQ56" s="24"/>
      <c r="JR56" s="24"/>
      <c r="JS56" s="24"/>
      <c r="JT56" s="24"/>
      <c r="JU56" s="24"/>
      <c r="JV56" s="24"/>
      <c r="JW56" s="24"/>
      <c r="JX56" s="24"/>
      <c r="JY56" s="24"/>
      <c r="JZ56" s="25"/>
    </row>
    <row r="57" spans="49:328" ht="25" customHeight="1" x14ac:dyDescent="0.35">
      <c r="DV57" s="34" t="s">
        <v>112</v>
      </c>
      <c r="DW57" s="24"/>
      <c r="DX57" s="24"/>
      <c r="DY57" s="24"/>
      <c r="DZ57" s="24"/>
      <c r="EA57" s="25"/>
      <c r="EB57" s="34" t="s">
        <v>118</v>
      </c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5"/>
      <c r="EP57" s="36" t="s">
        <v>139</v>
      </c>
      <c r="EQ57" s="25"/>
      <c r="GQ57" s="34" t="s">
        <v>112</v>
      </c>
      <c r="GR57" s="24"/>
      <c r="GS57" s="24"/>
      <c r="GT57" s="24"/>
      <c r="GU57" s="24"/>
      <c r="GV57" s="25"/>
      <c r="GW57" s="34" t="s">
        <v>118</v>
      </c>
      <c r="GX57" s="24"/>
      <c r="GY57" s="24"/>
      <c r="GZ57" s="24"/>
      <c r="HA57" s="24"/>
      <c r="HB57" s="24"/>
      <c r="HC57" s="24"/>
      <c r="HD57" s="25"/>
      <c r="HE57" s="36" t="s">
        <v>139</v>
      </c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5"/>
      <c r="IO57" s="34" t="s">
        <v>112</v>
      </c>
      <c r="IP57" s="24"/>
      <c r="IQ57" s="24"/>
      <c r="IR57" s="24"/>
      <c r="IS57" s="24"/>
      <c r="IT57" s="25"/>
      <c r="IU57" s="34" t="s">
        <v>118</v>
      </c>
      <c r="IV57" s="24"/>
      <c r="IW57" s="24"/>
      <c r="IX57" s="24"/>
      <c r="IY57" s="24"/>
      <c r="IZ57" s="24"/>
      <c r="JA57" s="24"/>
      <c r="JB57" s="25"/>
      <c r="JC57" s="36" t="s">
        <v>139</v>
      </c>
      <c r="JD57" s="24"/>
      <c r="JE57" s="24"/>
      <c r="JF57" s="24"/>
      <c r="JG57" s="24"/>
      <c r="JH57" s="24"/>
      <c r="JI57" s="24"/>
      <c r="JJ57" s="24"/>
      <c r="JK57" s="24"/>
      <c r="JL57" s="24"/>
      <c r="JM57" s="24"/>
      <c r="JN57" s="24"/>
      <c r="JO57" s="24"/>
      <c r="JP57" s="24"/>
      <c r="JQ57" s="24"/>
      <c r="JR57" s="24"/>
      <c r="JS57" s="24"/>
      <c r="JT57" s="24"/>
      <c r="JU57" s="24"/>
      <c r="JV57" s="24"/>
      <c r="JW57" s="24"/>
      <c r="JX57" s="24"/>
      <c r="JY57" s="24"/>
      <c r="JZ57" s="25"/>
    </row>
    <row r="58" spans="49:328" ht="25" customHeight="1" x14ac:dyDescent="0.35">
      <c r="EB58" s="36" t="s">
        <v>139</v>
      </c>
      <c r="EC58" s="25"/>
      <c r="GW58" s="36" t="s">
        <v>139</v>
      </c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5"/>
      <c r="IU58" s="36" t="s">
        <v>139</v>
      </c>
      <c r="IV58" s="24"/>
      <c r="IW58" s="24"/>
      <c r="IX58" s="24"/>
      <c r="IY58" s="24"/>
      <c r="IZ58" s="24"/>
      <c r="JA58" s="24"/>
      <c r="JB58" s="24"/>
      <c r="JC58" s="24"/>
      <c r="JD58" s="24"/>
      <c r="JE58" s="24"/>
      <c r="JF58" s="24"/>
      <c r="JG58" s="24"/>
      <c r="JH58" s="24"/>
      <c r="JI58" s="24"/>
      <c r="JJ58" s="24"/>
      <c r="JK58" s="24"/>
      <c r="JL58" s="24"/>
      <c r="JM58" s="24"/>
      <c r="JN58" s="24"/>
      <c r="JO58" s="24"/>
      <c r="JP58" s="24"/>
      <c r="JQ58" s="24"/>
      <c r="JR58" s="25"/>
    </row>
    <row r="59" spans="49:328" ht="25" customHeight="1" x14ac:dyDescent="0.35"/>
    <row r="60" spans="49:328" ht="25" customHeight="1" x14ac:dyDescent="0.35">
      <c r="AW60" s="48" t="s">
        <v>58</v>
      </c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5"/>
      <c r="GK60" s="35" t="s">
        <v>59</v>
      </c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  <c r="IX60" s="24"/>
      <c r="IY60" s="24"/>
      <c r="IZ60" s="24"/>
      <c r="JA60" s="24"/>
      <c r="JB60" s="24"/>
      <c r="JC60" s="24"/>
      <c r="JD60" s="24"/>
      <c r="JE60" s="24"/>
      <c r="JF60" s="24"/>
      <c r="JG60" s="24"/>
      <c r="JH60" s="24"/>
      <c r="JI60" s="24"/>
      <c r="JJ60" s="24"/>
      <c r="JK60" s="24"/>
      <c r="JL60" s="24"/>
      <c r="JM60" s="24"/>
      <c r="JN60" s="24"/>
      <c r="JO60" s="24"/>
      <c r="JP60" s="24"/>
      <c r="JQ60" s="24"/>
      <c r="JR60" s="24"/>
      <c r="JS60" s="24"/>
      <c r="JT60" s="24"/>
      <c r="JU60" s="24"/>
      <c r="JV60" s="24"/>
      <c r="JW60" s="24"/>
      <c r="JX60" s="24"/>
      <c r="JY60" s="24"/>
      <c r="JZ60" s="24"/>
      <c r="KA60" s="24"/>
      <c r="KB60" s="24"/>
      <c r="KC60" s="24"/>
      <c r="KD60" s="24"/>
      <c r="KE60" s="24"/>
      <c r="KF60" s="24"/>
      <c r="KG60" s="24"/>
      <c r="KH60" s="24"/>
      <c r="KI60" s="24"/>
      <c r="KJ60" s="24"/>
      <c r="KK60" s="24"/>
      <c r="KL60" s="24"/>
      <c r="KM60" s="24"/>
      <c r="KN60" s="24"/>
      <c r="KO60" s="24"/>
      <c r="KP60" s="24"/>
      <c r="KQ60" s="24"/>
      <c r="KR60" s="24"/>
      <c r="KS60" s="24"/>
      <c r="KT60" s="24"/>
      <c r="KU60" s="24"/>
      <c r="KV60" s="24"/>
      <c r="KW60" s="24"/>
      <c r="KX60" s="24"/>
      <c r="KY60" s="24"/>
      <c r="KZ60" s="24"/>
      <c r="LA60" s="24"/>
      <c r="LB60" s="24"/>
      <c r="LC60" s="24"/>
      <c r="LD60" s="24"/>
      <c r="LE60" s="24"/>
      <c r="LF60" s="24"/>
      <c r="LG60" s="24"/>
      <c r="LH60" s="24"/>
      <c r="LI60" s="24"/>
      <c r="LJ60" s="24"/>
      <c r="LK60" s="24"/>
      <c r="LL60" s="24"/>
      <c r="LM60" s="24"/>
      <c r="LN60" s="24"/>
      <c r="LO60" s="24"/>
      <c r="LP60" s="25"/>
    </row>
    <row r="61" spans="49:328" ht="25" customHeight="1" x14ac:dyDescent="0.35">
      <c r="BI61" s="30" t="s">
        <v>28</v>
      </c>
      <c r="BJ61" s="24"/>
      <c r="BK61" s="25"/>
      <c r="BL61" s="31" t="s">
        <v>144</v>
      </c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5"/>
      <c r="BZ61" s="30" t="s">
        <v>29</v>
      </c>
      <c r="CA61" s="24"/>
      <c r="CB61" s="25"/>
      <c r="CC61" s="31" t="s">
        <v>144</v>
      </c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5"/>
      <c r="CR61" s="30" t="s">
        <v>30</v>
      </c>
      <c r="CS61" s="24"/>
      <c r="CT61" s="25"/>
      <c r="CU61" s="31" t="s">
        <v>145</v>
      </c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5"/>
      <c r="DJ61" s="30" t="s">
        <v>5</v>
      </c>
      <c r="DK61" s="24"/>
      <c r="DL61" s="25"/>
      <c r="DM61" s="31" t="s">
        <v>146</v>
      </c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5"/>
      <c r="ED61" s="30" t="s">
        <v>31</v>
      </c>
      <c r="EE61" s="24"/>
      <c r="EF61" s="25"/>
      <c r="EG61" s="31" t="s">
        <v>147</v>
      </c>
      <c r="EH61" s="24"/>
      <c r="EI61" s="24"/>
      <c r="EJ61" s="24"/>
      <c r="EK61" s="24"/>
      <c r="EL61" s="24"/>
      <c r="EM61" s="24"/>
      <c r="EN61" s="24"/>
      <c r="EO61" s="24"/>
      <c r="EP61" s="24"/>
      <c r="EQ61" s="25"/>
      <c r="FL61" s="30" t="s">
        <v>32</v>
      </c>
      <c r="FM61" s="24"/>
      <c r="FN61" s="25"/>
      <c r="FO61" s="31" t="s">
        <v>148</v>
      </c>
      <c r="FP61" s="24"/>
      <c r="FQ61" s="24"/>
      <c r="FR61" s="24"/>
      <c r="FS61" s="24"/>
      <c r="FT61" s="24"/>
      <c r="FU61" s="24"/>
      <c r="FV61" s="25"/>
      <c r="GD61" s="30" t="s">
        <v>33</v>
      </c>
      <c r="GE61" s="24"/>
      <c r="GF61" s="25"/>
      <c r="GG61" s="31" t="s">
        <v>149</v>
      </c>
      <c r="GH61" s="24"/>
      <c r="GI61" s="24"/>
      <c r="GJ61" s="24"/>
      <c r="GK61" s="25"/>
      <c r="GM61" s="30" t="s">
        <v>34</v>
      </c>
      <c r="GN61" s="24"/>
      <c r="GO61" s="25"/>
      <c r="GP61" s="31" t="s">
        <v>149</v>
      </c>
      <c r="GQ61" s="24"/>
      <c r="GR61" s="24"/>
      <c r="GS61" s="24"/>
      <c r="GT61" s="25"/>
      <c r="GZ61" s="30" t="s">
        <v>6</v>
      </c>
      <c r="HA61" s="24"/>
      <c r="HB61" s="25"/>
      <c r="HC61" s="31" t="s">
        <v>149</v>
      </c>
      <c r="HD61" s="24"/>
      <c r="HE61" s="24"/>
      <c r="HF61" s="24"/>
      <c r="HG61" s="25"/>
      <c r="HU61" s="30" t="s">
        <v>35</v>
      </c>
      <c r="HV61" s="24"/>
      <c r="HW61" s="25"/>
      <c r="HX61" s="31" t="s">
        <v>150</v>
      </c>
      <c r="HY61" s="24"/>
      <c r="HZ61" s="24"/>
      <c r="IA61" s="24"/>
      <c r="IB61" s="24"/>
      <c r="IC61" s="24"/>
      <c r="ID61" s="24"/>
      <c r="IE61" s="25"/>
      <c r="IH61" s="30" t="s">
        <v>36</v>
      </c>
      <c r="II61" s="24"/>
      <c r="IJ61" s="25"/>
      <c r="IK61" s="31" t="s">
        <v>151</v>
      </c>
      <c r="IL61" s="24"/>
      <c r="IM61" s="24"/>
      <c r="IN61" s="24"/>
      <c r="IO61" s="24"/>
      <c r="IP61" s="25"/>
      <c r="IR61" s="30" t="s">
        <v>37</v>
      </c>
      <c r="IS61" s="24"/>
      <c r="IT61" s="25"/>
      <c r="IU61" s="31" t="s">
        <v>152</v>
      </c>
      <c r="IV61" s="24"/>
      <c r="IW61" s="24"/>
      <c r="IX61" s="24"/>
      <c r="IY61" s="25"/>
      <c r="JA61" s="30" t="s">
        <v>142</v>
      </c>
      <c r="JB61" s="24"/>
      <c r="JC61" s="25"/>
      <c r="JD61" s="31" t="s">
        <v>152</v>
      </c>
      <c r="JE61" s="24"/>
      <c r="JF61" s="24"/>
      <c r="JG61" s="24"/>
      <c r="JH61" s="25"/>
      <c r="JJ61" s="30" t="s">
        <v>7</v>
      </c>
      <c r="JK61" s="24"/>
      <c r="JL61" s="25"/>
      <c r="JM61" s="31" t="s">
        <v>152</v>
      </c>
      <c r="JN61" s="24"/>
      <c r="JO61" s="24"/>
      <c r="JP61" s="24"/>
      <c r="JQ61" s="25"/>
      <c r="JS61" s="41" t="s">
        <v>143</v>
      </c>
      <c r="JT61" s="51" t="s">
        <v>153</v>
      </c>
      <c r="KI61" s="30" t="s">
        <v>137</v>
      </c>
      <c r="KJ61" s="24"/>
      <c r="KK61" s="25"/>
      <c r="KL61" s="31" t="s">
        <v>153</v>
      </c>
      <c r="KM61" s="24"/>
      <c r="KN61" s="24"/>
      <c r="KO61" s="24"/>
      <c r="KP61" s="24"/>
      <c r="KQ61" s="24"/>
      <c r="KR61" s="24"/>
      <c r="KS61" s="24"/>
      <c r="KT61" s="24"/>
      <c r="KU61" s="24"/>
      <c r="KV61" s="25"/>
      <c r="KX61" s="30" t="s">
        <v>140</v>
      </c>
      <c r="KY61" s="24"/>
      <c r="KZ61" s="25"/>
      <c r="LA61" s="31" t="s">
        <v>154</v>
      </c>
      <c r="LB61" s="24"/>
      <c r="LC61" s="24"/>
      <c r="LD61" s="24"/>
      <c r="LE61" s="24"/>
      <c r="LF61" s="24"/>
      <c r="LG61" s="24"/>
      <c r="LH61" s="24"/>
      <c r="LI61" s="24"/>
      <c r="LJ61" s="25"/>
    </row>
    <row r="62" spans="49:328" ht="25" customHeight="1" x14ac:dyDescent="0.35">
      <c r="BI62" s="23" t="s">
        <v>155</v>
      </c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5"/>
      <c r="BZ62" s="23" t="s">
        <v>156</v>
      </c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5"/>
      <c r="CR62" s="23" t="s">
        <v>157</v>
      </c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5"/>
      <c r="DJ62" s="23" t="s">
        <v>158</v>
      </c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5"/>
      <c r="ED62" s="23" t="s">
        <v>159</v>
      </c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5"/>
      <c r="FL62" s="23" t="s">
        <v>160</v>
      </c>
      <c r="FM62" s="24"/>
      <c r="FN62" s="24"/>
      <c r="FO62" s="24"/>
      <c r="FP62" s="24"/>
      <c r="FQ62" s="24"/>
      <c r="FR62" s="24"/>
      <c r="FS62" s="24"/>
      <c r="FT62" s="24"/>
      <c r="FU62" s="24"/>
      <c r="FV62" s="25"/>
      <c r="GD62" s="23" t="s">
        <v>132</v>
      </c>
      <c r="GE62" s="24"/>
      <c r="GF62" s="24"/>
      <c r="GG62" s="24"/>
      <c r="GH62" s="24"/>
      <c r="GI62" s="24"/>
      <c r="GJ62" s="24"/>
      <c r="GK62" s="25"/>
      <c r="GM62" s="23" t="s">
        <v>132</v>
      </c>
      <c r="GN62" s="24"/>
      <c r="GO62" s="24"/>
      <c r="GP62" s="24"/>
      <c r="GQ62" s="24"/>
      <c r="GR62" s="24"/>
      <c r="GS62" s="24"/>
      <c r="GT62" s="25"/>
      <c r="GZ62" s="23" t="s">
        <v>132</v>
      </c>
      <c r="HA62" s="24"/>
      <c r="HB62" s="24"/>
      <c r="HC62" s="24"/>
      <c r="HD62" s="24"/>
      <c r="HE62" s="24"/>
      <c r="HF62" s="24"/>
      <c r="HG62" s="25"/>
      <c r="HU62" s="23" t="s">
        <v>161</v>
      </c>
      <c r="HV62" s="24"/>
      <c r="HW62" s="24"/>
      <c r="HX62" s="24"/>
      <c r="HY62" s="24"/>
      <c r="HZ62" s="24"/>
      <c r="IA62" s="24"/>
      <c r="IB62" s="24"/>
      <c r="IC62" s="24"/>
      <c r="ID62" s="24"/>
      <c r="IE62" s="25"/>
      <c r="IH62" s="23" t="s">
        <v>158</v>
      </c>
      <c r="II62" s="24"/>
      <c r="IJ62" s="24"/>
      <c r="IK62" s="24"/>
      <c r="IL62" s="24"/>
      <c r="IM62" s="24"/>
      <c r="IN62" s="24"/>
      <c r="IO62" s="24"/>
      <c r="IP62" s="25"/>
      <c r="IR62" s="23" t="s">
        <v>159</v>
      </c>
      <c r="IS62" s="24"/>
      <c r="IT62" s="24"/>
      <c r="IU62" s="24"/>
      <c r="IV62" s="24"/>
      <c r="IW62" s="24"/>
      <c r="IX62" s="24"/>
      <c r="IY62" s="25"/>
      <c r="JA62" s="23" t="s">
        <v>159</v>
      </c>
      <c r="JB62" s="24"/>
      <c r="JC62" s="24"/>
      <c r="JD62" s="24"/>
      <c r="JE62" s="24"/>
      <c r="JF62" s="24"/>
      <c r="JG62" s="24"/>
      <c r="JH62" s="25"/>
      <c r="JJ62" s="23" t="s">
        <v>159</v>
      </c>
      <c r="JK62" s="24"/>
      <c r="JL62" s="24"/>
      <c r="JM62" s="24"/>
      <c r="JN62" s="24"/>
      <c r="JO62" s="24"/>
      <c r="JP62" s="24"/>
      <c r="JQ62" s="25"/>
      <c r="JS62" s="23" t="s">
        <v>129</v>
      </c>
      <c r="JT62" s="25"/>
      <c r="KI62" s="23" t="s">
        <v>129</v>
      </c>
      <c r="KJ62" s="24"/>
      <c r="KK62" s="24"/>
      <c r="KL62" s="24"/>
      <c r="KM62" s="24"/>
      <c r="KN62" s="24"/>
      <c r="KO62" s="24"/>
      <c r="KP62" s="24"/>
      <c r="KQ62" s="24"/>
      <c r="KR62" s="24"/>
      <c r="KS62" s="24"/>
      <c r="KT62" s="24"/>
      <c r="KU62" s="24"/>
      <c r="KV62" s="25"/>
      <c r="KX62" s="23" t="s">
        <v>162</v>
      </c>
      <c r="KY62" s="24"/>
      <c r="KZ62" s="24"/>
      <c r="LA62" s="24"/>
      <c r="LB62" s="24"/>
      <c r="LC62" s="24"/>
      <c r="LD62" s="24"/>
      <c r="LE62" s="24"/>
      <c r="LF62" s="24"/>
      <c r="LG62" s="24"/>
      <c r="LH62" s="24"/>
      <c r="LI62" s="24"/>
      <c r="LJ62" s="25"/>
    </row>
    <row r="63" spans="49:328" ht="25" customHeight="1" x14ac:dyDescent="0.35">
      <c r="BI63" s="40"/>
      <c r="BJ63" s="39"/>
      <c r="BK63" s="23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5"/>
      <c r="BY63" s="39"/>
      <c r="BZ63" s="23"/>
      <c r="CA63" s="24"/>
      <c r="CB63" s="24"/>
      <c r="CC63" s="24"/>
      <c r="CD63" s="24"/>
      <c r="CE63" s="25"/>
      <c r="CF63" s="39"/>
      <c r="CG63" s="40"/>
      <c r="CH63" s="39"/>
      <c r="CI63" s="23"/>
      <c r="CJ63" s="24"/>
      <c r="CK63" s="24"/>
      <c r="CL63" s="24"/>
      <c r="CM63" s="24"/>
      <c r="CN63" s="24"/>
      <c r="CO63" s="24"/>
      <c r="CP63" s="25"/>
      <c r="CQ63" s="39"/>
      <c r="CR63" s="23"/>
      <c r="CS63" s="24"/>
      <c r="CT63" s="25"/>
      <c r="CU63" s="39"/>
      <c r="CV63" s="40"/>
      <c r="CW63" s="39"/>
      <c r="CX63" s="23"/>
      <c r="CY63" s="24"/>
      <c r="CZ63" s="24"/>
      <c r="DA63" s="24"/>
      <c r="DB63" s="24"/>
      <c r="DC63" s="24"/>
      <c r="DD63" s="24"/>
      <c r="DE63" s="24"/>
      <c r="DF63" s="24"/>
      <c r="DG63" s="25"/>
      <c r="DH63" s="39"/>
      <c r="DJ63" s="23"/>
      <c r="DK63" s="24"/>
      <c r="DL63" s="24"/>
      <c r="DM63" s="24"/>
      <c r="DN63" s="24"/>
      <c r="DO63" s="24"/>
      <c r="DP63" s="25"/>
      <c r="DQ63" s="39"/>
      <c r="DR63" s="23"/>
      <c r="DS63" s="24"/>
      <c r="DT63" s="24"/>
      <c r="DU63" s="24"/>
      <c r="DV63" s="24"/>
      <c r="DW63" s="24"/>
      <c r="DX63" s="25"/>
      <c r="DY63" s="39"/>
      <c r="ED63" s="23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5"/>
      <c r="ER63" s="56"/>
      <c r="ES63" s="24"/>
      <c r="ET63" s="24"/>
      <c r="EU63" s="24"/>
      <c r="EV63" s="25"/>
      <c r="FL63" s="40"/>
      <c r="FM63" s="39"/>
      <c r="FN63" s="23"/>
      <c r="FO63" s="24"/>
      <c r="FP63" s="24"/>
      <c r="FQ63" s="24"/>
      <c r="FR63" s="24"/>
      <c r="FS63" s="24"/>
      <c r="FT63" s="25"/>
      <c r="FU63" s="39"/>
      <c r="FV63" s="40"/>
      <c r="FW63" s="39"/>
      <c r="GD63" s="23"/>
      <c r="GE63" s="24"/>
      <c r="GF63" s="24"/>
      <c r="GG63" s="24"/>
      <c r="GH63" s="24"/>
      <c r="GI63" s="24"/>
      <c r="GJ63" s="24"/>
      <c r="GK63" s="25"/>
      <c r="GL63" s="39"/>
      <c r="GM63" s="23"/>
      <c r="GN63" s="24"/>
      <c r="GO63" s="24"/>
      <c r="GP63" s="24"/>
      <c r="GQ63" s="24"/>
      <c r="GR63" s="24"/>
      <c r="GS63" s="24"/>
      <c r="GT63" s="25"/>
      <c r="GU63" s="39"/>
      <c r="GZ63" s="23"/>
      <c r="HA63" s="24"/>
      <c r="HB63" s="24"/>
      <c r="HC63" s="24"/>
      <c r="HD63" s="24"/>
      <c r="HE63" s="24"/>
      <c r="HF63" s="24"/>
      <c r="HG63" s="25"/>
      <c r="HH63" s="56"/>
      <c r="HI63" s="24"/>
      <c r="HJ63" s="24"/>
      <c r="HK63" s="24"/>
      <c r="HL63" s="25"/>
      <c r="HU63" s="40"/>
      <c r="HV63" s="39"/>
      <c r="HW63" s="23"/>
      <c r="HX63" s="24"/>
      <c r="HY63" s="24"/>
      <c r="HZ63" s="24"/>
      <c r="IA63" s="25"/>
      <c r="IB63" s="39"/>
      <c r="IC63" s="23"/>
      <c r="ID63" s="24"/>
      <c r="IE63" s="25"/>
      <c r="IF63" s="39"/>
      <c r="IH63" s="23"/>
      <c r="II63" s="24"/>
      <c r="IJ63" s="24"/>
      <c r="IK63" s="24"/>
      <c r="IL63" s="25"/>
      <c r="IM63" s="39"/>
      <c r="IN63" s="23"/>
      <c r="IO63" s="24"/>
      <c r="IP63" s="25"/>
      <c r="IQ63" s="39"/>
      <c r="IR63" s="23"/>
      <c r="IS63" s="24"/>
      <c r="IT63" s="24"/>
      <c r="IU63" s="24"/>
      <c r="IV63" s="24"/>
      <c r="IW63" s="24"/>
      <c r="IX63" s="24"/>
      <c r="IY63" s="25"/>
      <c r="IZ63" s="39"/>
      <c r="JA63" s="23"/>
      <c r="JB63" s="24"/>
      <c r="JC63" s="24"/>
      <c r="JD63" s="24"/>
      <c r="JE63" s="24"/>
      <c r="JF63" s="24"/>
      <c r="JG63" s="24"/>
      <c r="JH63" s="25"/>
      <c r="JI63" s="39"/>
      <c r="JJ63" s="23"/>
      <c r="JK63" s="24"/>
      <c r="JL63" s="24"/>
      <c r="JM63" s="24"/>
      <c r="JN63" s="24"/>
      <c r="JO63" s="24"/>
      <c r="JP63" s="24"/>
      <c r="JQ63" s="25"/>
      <c r="JR63" s="39"/>
      <c r="JS63" s="23"/>
      <c r="JT63" s="25"/>
      <c r="JU63" s="39"/>
      <c r="KI63" s="23"/>
      <c r="KJ63" s="24"/>
      <c r="KK63" s="24"/>
      <c r="KL63" s="24"/>
      <c r="KM63" s="24"/>
      <c r="KN63" s="24"/>
      <c r="KO63" s="24"/>
      <c r="KP63" s="24"/>
      <c r="KQ63" s="24"/>
      <c r="KR63" s="24"/>
      <c r="KS63" s="24"/>
      <c r="KT63" s="24"/>
      <c r="KU63" s="24"/>
      <c r="KV63" s="25"/>
      <c r="KW63" s="39"/>
      <c r="KX63" s="23"/>
      <c r="KY63" s="25"/>
      <c r="KZ63" s="39"/>
      <c r="LA63" s="40"/>
      <c r="LB63" s="39"/>
      <c r="LC63" s="23"/>
      <c r="LD63" s="24"/>
      <c r="LE63" s="24"/>
      <c r="LF63" s="24"/>
      <c r="LG63" s="24"/>
      <c r="LH63" s="24"/>
      <c r="LI63" s="24"/>
      <c r="LJ63" s="25"/>
    </row>
    <row r="64" spans="49:328" ht="25" customHeight="1" x14ac:dyDescent="0.35">
      <c r="JS64" s="30" t="s">
        <v>143</v>
      </c>
      <c r="JT64" s="24"/>
      <c r="JU64" s="25"/>
      <c r="JV64" s="31" t="s">
        <v>163</v>
      </c>
      <c r="JW64" s="24"/>
      <c r="JX64" s="24"/>
      <c r="JY64" s="24"/>
      <c r="JZ64" s="24"/>
      <c r="KA64" s="24"/>
      <c r="KB64" s="24"/>
      <c r="KC64" s="24"/>
      <c r="KD64" s="24"/>
      <c r="KE64" s="24"/>
      <c r="KF64" s="24"/>
      <c r="KG64" s="24"/>
      <c r="KH64" s="25"/>
    </row>
    <row r="65" spans="279:294" ht="25" customHeight="1" x14ac:dyDescent="0.35">
      <c r="JS65" s="23" t="s">
        <v>129</v>
      </c>
      <c r="JT65" s="24"/>
      <c r="JU65" s="24"/>
      <c r="JV65" s="24"/>
      <c r="JW65" s="24"/>
      <c r="JX65" s="24"/>
      <c r="JY65" s="24"/>
      <c r="JZ65" s="24"/>
      <c r="KA65" s="24"/>
      <c r="KB65" s="24"/>
      <c r="KC65" s="24"/>
      <c r="KD65" s="24"/>
      <c r="KE65" s="24"/>
      <c r="KF65" s="24"/>
      <c r="KG65" s="24"/>
      <c r="KH65" s="25"/>
    </row>
    <row r="66" spans="279:294" ht="25" customHeight="1" x14ac:dyDescent="0.35">
      <c r="JS66" s="23"/>
      <c r="JT66" s="24"/>
      <c r="JU66" s="24"/>
      <c r="JV66" s="24"/>
      <c r="JW66" s="24"/>
      <c r="JX66" s="24"/>
      <c r="JY66" s="24"/>
      <c r="JZ66" s="24"/>
      <c r="KA66" s="24"/>
      <c r="KB66" s="24"/>
      <c r="KC66" s="24"/>
      <c r="KD66" s="24"/>
      <c r="KE66" s="24"/>
      <c r="KF66" s="24"/>
      <c r="KG66" s="24"/>
      <c r="KH66" s="25"/>
    </row>
    <row r="67" spans="279:294" ht="25" customHeight="1" x14ac:dyDescent="0.35">
      <c r="JS67" s="30" t="s">
        <v>143</v>
      </c>
      <c r="JT67" s="24"/>
      <c r="JU67" s="25"/>
      <c r="JV67" s="31" t="s">
        <v>163</v>
      </c>
      <c r="JW67" s="24"/>
      <c r="JX67" s="24"/>
      <c r="JY67" s="24"/>
      <c r="JZ67" s="24"/>
      <c r="KA67" s="24"/>
      <c r="KB67" s="24"/>
      <c r="KC67" s="24"/>
      <c r="KD67" s="24"/>
      <c r="KE67" s="24"/>
      <c r="KF67" s="24"/>
      <c r="KG67" s="24"/>
      <c r="KH67" s="25"/>
    </row>
    <row r="68" spans="279:294" ht="25" customHeight="1" x14ac:dyDescent="0.35">
      <c r="JS68" s="23" t="s">
        <v>129</v>
      </c>
      <c r="JT68" s="24"/>
      <c r="JU68" s="24"/>
      <c r="JV68" s="24"/>
      <c r="JW68" s="24"/>
      <c r="JX68" s="24"/>
      <c r="JY68" s="24"/>
      <c r="JZ68" s="24"/>
      <c r="KA68" s="24"/>
      <c r="KB68" s="24"/>
      <c r="KC68" s="24"/>
      <c r="KD68" s="24"/>
      <c r="KE68" s="24"/>
      <c r="KF68" s="24"/>
      <c r="KG68" s="24"/>
      <c r="KH68" s="25"/>
    </row>
    <row r="69" spans="279:294" ht="25" customHeight="1" x14ac:dyDescent="0.35">
      <c r="JS69" s="23"/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5"/>
    </row>
    <row r="70" spans="279:294" ht="25" customHeight="1" x14ac:dyDescent="0.35"/>
    <row r="71" spans="279:294" ht="25" customHeight="1" x14ac:dyDescent="0.35"/>
    <row r="72" spans="279:294" ht="25" customHeight="1" x14ac:dyDescent="0.35"/>
    <row r="73" spans="279:294" ht="25" customHeight="1" x14ac:dyDescent="0.35"/>
    <row r="74" spans="279:294" ht="25" customHeight="1" x14ac:dyDescent="0.35"/>
    <row r="75" spans="279:294" ht="25" customHeight="1" x14ac:dyDescent="0.35"/>
    <row r="76" spans="279:294" ht="25" customHeight="1" x14ac:dyDescent="0.35"/>
    <row r="77" spans="279:294" ht="25" customHeight="1" x14ac:dyDescent="0.35"/>
    <row r="78" spans="279:294" ht="25" customHeight="1" x14ac:dyDescent="0.35"/>
    <row r="79" spans="279:294" ht="25" customHeight="1" x14ac:dyDescent="0.35"/>
    <row r="80" spans="279:294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759">
    <mergeCell ref="UX1"/>
    <mergeCell ref="BL61:BX61"/>
    <mergeCell ref="GE1"/>
    <mergeCell ref="JS41:KP41"/>
    <mergeCell ref="HS19:IG19"/>
    <mergeCell ref="TA23"/>
    <mergeCell ref="AI27:AV27"/>
    <mergeCell ref="KZ63"/>
    <mergeCell ref="RI23"/>
    <mergeCell ref="DE15:DJ15"/>
    <mergeCell ref="S23"/>
    <mergeCell ref="CH63"/>
    <mergeCell ref="BW16:CC16"/>
    <mergeCell ref="B19:D20"/>
    <mergeCell ref="CG35:CI35"/>
    <mergeCell ref="PX23"/>
    <mergeCell ref="NQ23"/>
    <mergeCell ref="RX1"/>
    <mergeCell ref="CY20:DB20"/>
    <mergeCell ref="UW23"/>
    <mergeCell ref="DH1"/>
    <mergeCell ref="AU33:BQ33"/>
    <mergeCell ref="IK23"/>
    <mergeCell ref="TM1"/>
    <mergeCell ref="FK8:FN8"/>
    <mergeCell ref="LS23"/>
    <mergeCell ref="ET1"/>
    <mergeCell ref="AM26:AV26"/>
    <mergeCell ref="GZ23"/>
    <mergeCell ref="IZ1"/>
    <mergeCell ref="TP1"/>
    <mergeCell ref="FH23"/>
    <mergeCell ref="AU35"/>
    <mergeCell ref="TF23"/>
    <mergeCell ref="BQ1"/>
    <mergeCell ref="IR61:IT61"/>
    <mergeCell ref="KL1"/>
    <mergeCell ref="AZ4"/>
    <mergeCell ref="BP23"/>
    <mergeCell ref="FW1"/>
    <mergeCell ref="QM1"/>
    <mergeCell ref="IO57:IT57"/>
    <mergeCell ref="SS23"/>
    <mergeCell ref="QL23"/>
    <mergeCell ref="CY26:DB26"/>
    <mergeCell ref="EA1"/>
    <mergeCell ref="TU1"/>
    <mergeCell ref="PY23"/>
    <mergeCell ref="DB23"/>
    <mergeCell ref="NR23"/>
    <mergeCell ref="RY1"/>
    <mergeCell ref="UQ1"/>
    <mergeCell ref="SJ1"/>
    <mergeCell ref="JD61:JH61"/>
    <mergeCell ref="DF52:DW52"/>
    <mergeCell ref="BQ23"/>
    <mergeCell ref="FX1"/>
    <mergeCell ref="BI1"/>
    <mergeCell ref="LY1"/>
    <mergeCell ref="AW60:GJ60"/>
    <mergeCell ref="FW23"/>
    <mergeCell ref="KD1"/>
    <mergeCell ref="DX16:DY16"/>
    <mergeCell ref="LX23"/>
    <mergeCell ref="CP50:CQ50"/>
    <mergeCell ref="JD23"/>
    <mergeCell ref="NK1"/>
    <mergeCell ref="NJ23"/>
    <mergeCell ref="RQ1"/>
    <mergeCell ref="GH53:GO53"/>
    <mergeCell ref="IU23"/>
    <mergeCell ref="AR34:BQ34"/>
    <mergeCell ref="LZ1"/>
    <mergeCell ref="GD61:GF61"/>
    <mergeCell ref="RC23"/>
    <mergeCell ref="OV23"/>
    <mergeCell ref="BN3:BS3"/>
    <mergeCell ref="HD41:HI41"/>
    <mergeCell ref="KG23"/>
    <mergeCell ref="JC23"/>
    <mergeCell ref="NJ1"/>
    <mergeCell ref="JY20:KA20"/>
    <mergeCell ref="CR23"/>
    <mergeCell ref="JV67:KH67"/>
    <mergeCell ref="R23"/>
    <mergeCell ref="KH23"/>
    <mergeCell ref="JK1"/>
    <mergeCell ref="DC8:DD8"/>
    <mergeCell ref="FS23"/>
    <mergeCell ref="QI23"/>
    <mergeCell ref="JS65:KH65"/>
    <mergeCell ref="ON23"/>
    <mergeCell ref="KU11:LJ12"/>
    <mergeCell ref="HO1"/>
    <mergeCell ref="HB20:HC20"/>
    <mergeCell ref="GQ16"/>
    <mergeCell ref="HE23"/>
    <mergeCell ref="RU23"/>
    <mergeCell ref="QX1"/>
    <mergeCell ref="JV64:KH64"/>
    <mergeCell ref="FL61:FN61"/>
    <mergeCell ref="EL1"/>
    <mergeCell ref="T23"/>
    <mergeCell ref="IC49:IJ49"/>
    <mergeCell ref="QN1"/>
    <mergeCell ref="DX19:EC19"/>
    <mergeCell ref="AW23"/>
    <mergeCell ref="KO23"/>
    <mergeCell ref="DX20:ED20"/>
    <mergeCell ref="KC1"/>
    <mergeCell ref="HV1"/>
    <mergeCell ref="JT61"/>
    <mergeCell ref="CI23"/>
    <mergeCell ref="FJ20:FP20"/>
    <mergeCell ref="AY1"/>
    <mergeCell ref="X1"/>
    <mergeCell ref="CH8:CN8"/>
    <mergeCell ref="IY20:JA20"/>
    <mergeCell ref="W23"/>
    <mergeCell ref="SK1"/>
    <mergeCell ref="CT23"/>
    <mergeCell ref="JS61"/>
    <mergeCell ref="UQ23"/>
    <mergeCell ref="HT46:IQ46"/>
    <mergeCell ref="JS62:JT62"/>
    <mergeCell ref="SB1"/>
    <mergeCell ref="BJ1"/>
    <mergeCell ref="BI23"/>
    <mergeCell ref="FP1"/>
    <mergeCell ref="QF1"/>
    <mergeCell ref="LY23"/>
    <mergeCell ref="PH1"/>
    <mergeCell ref="HJ23"/>
    <mergeCell ref="FK16:FL16"/>
    <mergeCell ref="DH54:DI54"/>
    <mergeCell ref="KY20:LB20"/>
    <mergeCell ref="PG23"/>
    <mergeCell ref="Y1"/>
    <mergeCell ref="TN1"/>
    <mergeCell ref="KB20:KC20"/>
    <mergeCell ref="OU1"/>
    <mergeCell ref="HJ42:IG42"/>
    <mergeCell ref="CU23"/>
    <mergeCell ref="NK23"/>
    <mergeCell ref="RR1"/>
    <mergeCell ref="IV23"/>
    <mergeCell ref="NC1"/>
    <mergeCell ref="AC25:AH25"/>
    <mergeCell ref="EY35"/>
    <mergeCell ref="BR8"/>
    <mergeCell ref="LS1"/>
    <mergeCell ref="JE40:JH40"/>
    <mergeCell ref="JL1"/>
    <mergeCell ref="FT23"/>
    <mergeCell ref="EW1"/>
    <mergeCell ref="DN35"/>
    <mergeCell ref="CR63:CT63"/>
    <mergeCell ref="JZ23"/>
    <mergeCell ref="UP23"/>
    <mergeCell ref="DA1"/>
    <mergeCell ref="GI1"/>
    <mergeCell ref="QY1"/>
    <mergeCell ref="IU58:JR58"/>
    <mergeCell ref="CS35"/>
    <mergeCell ref="ER63:EV63"/>
    <mergeCell ref="EM1"/>
    <mergeCell ref="RM23"/>
    <mergeCell ref="FY20"/>
    <mergeCell ref="IT20:IW20"/>
    <mergeCell ref="JC57:JZ57"/>
    <mergeCell ref="LO1"/>
    <mergeCell ref="JH1"/>
    <mergeCell ref="ES1"/>
    <mergeCell ref="DD20:DF20"/>
    <mergeCell ref="JV23"/>
    <mergeCell ref="IB63"/>
    <mergeCell ref="NV23"/>
    <mergeCell ref="SC1"/>
    <mergeCell ref="FU63"/>
    <mergeCell ref="IL54:JI54"/>
    <mergeCell ref="JG23"/>
    <mergeCell ref="NN1"/>
    <mergeCell ref="MD23"/>
    <mergeCell ref="BJ23"/>
    <mergeCell ref="DY63"/>
    <mergeCell ref="BI62:BX62"/>
    <mergeCell ref="HK23"/>
    <mergeCell ref="TO1"/>
    <mergeCell ref="KS23"/>
    <mergeCell ref="OZ1"/>
    <mergeCell ref="JA63:JH63"/>
    <mergeCell ref="DG20:DH20"/>
    <mergeCell ref="IW23"/>
    <mergeCell ref="DT16"/>
    <mergeCell ref="EH23"/>
    <mergeCell ref="HW48:HZ48"/>
    <mergeCell ref="TZ1"/>
    <mergeCell ref="Q1"/>
    <mergeCell ref="CU61:DG61"/>
    <mergeCell ref="HN1"/>
    <mergeCell ref="SD1"/>
    <mergeCell ref="CY1"/>
    <mergeCell ref="NO1"/>
    <mergeCell ref="JH23"/>
    <mergeCell ref="FZ26:GH26"/>
    <mergeCell ref="NN23"/>
    <mergeCell ref="RU1"/>
    <mergeCell ref="DQ63"/>
    <mergeCell ref="PA1"/>
    <mergeCell ref="CJ49:CO49"/>
    <mergeCell ref="OZ23"/>
    <mergeCell ref="KH1"/>
    <mergeCell ref="II20:IO20"/>
    <mergeCell ref="IO23"/>
    <mergeCell ref="EN41:ES41"/>
    <mergeCell ref="ER40:FS40"/>
    <mergeCell ref="CQ35:CR35"/>
    <mergeCell ref="FD4:FF4"/>
    <mergeCell ref="EX1"/>
    <mergeCell ref="BI61:BK61"/>
    <mergeCell ref="BF23"/>
    <mergeCell ref="KA23"/>
    <mergeCell ref="JD1"/>
    <mergeCell ref="TT1"/>
    <mergeCell ref="FL23"/>
    <mergeCell ref="QB23"/>
    <mergeCell ref="HN44:HQ44"/>
    <mergeCell ref="BV44:CM44"/>
    <mergeCell ref="B7:D8"/>
    <mergeCell ref="IN16:IP16"/>
    <mergeCell ref="JE1"/>
    <mergeCell ref="FM23"/>
    <mergeCell ref="EP1"/>
    <mergeCell ref="PF1"/>
    <mergeCell ref="LA61:LJ61"/>
    <mergeCell ref="CP16:CQ16"/>
    <mergeCell ref="CT1"/>
    <mergeCell ref="TK23"/>
    <mergeCell ref="SN1"/>
    <mergeCell ref="BV1"/>
    <mergeCell ref="JB20:JC20"/>
    <mergeCell ref="BU23"/>
    <mergeCell ref="GB1"/>
    <mergeCell ref="QR1"/>
    <mergeCell ref="BM1"/>
    <mergeCell ref="MC1"/>
    <mergeCell ref="DY8:EB8"/>
    <mergeCell ref="AC23"/>
    <mergeCell ref="DE16:DK16"/>
    <mergeCell ref="EF25:EK25"/>
    <mergeCell ref="HT20:HW20"/>
    <mergeCell ref="TJ23"/>
    <mergeCell ref="MK1"/>
    <mergeCell ref="MW1"/>
    <mergeCell ref="KP1"/>
    <mergeCell ref="HE16:HH16"/>
    <mergeCell ref="RN23"/>
    <mergeCell ref="QQ1"/>
    <mergeCell ref="MY23"/>
    <mergeCell ref="X23"/>
    <mergeCell ref="JS64:JU64"/>
    <mergeCell ref="UT23"/>
    <mergeCell ref="HG26:HJ26"/>
    <mergeCell ref="EB58:EC58"/>
    <mergeCell ref="DE1"/>
    <mergeCell ref="EP57:EQ57"/>
    <mergeCell ref="KW63"/>
    <mergeCell ref="RC1"/>
    <mergeCell ref="EQ1"/>
    <mergeCell ref="RQ23"/>
    <mergeCell ref="AB1"/>
    <mergeCell ref="KR1"/>
    <mergeCell ref="DE3:DU3"/>
    <mergeCell ref="DC26:DK26"/>
    <mergeCell ref="SO1"/>
    <mergeCell ref="HN4:HQ4"/>
    <mergeCell ref="PU23"/>
    <mergeCell ref="CX23"/>
    <mergeCell ref="OW23"/>
    <mergeCell ref="FM63"/>
    <mergeCell ref="GG4:GL4"/>
    <mergeCell ref="GC1"/>
    <mergeCell ref="TC23"/>
    <mergeCell ref="BN1"/>
    <mergeCell ref="MD1"/>
    <mergeCell ref="IQ63"/>
    <mergeCell ref="PL1"/>
    <mergeCell ref="EQ20:ER20"/>
    <mergeCell ref="CF63"/>
    <mergeCell ref="CZ1"/>
    <mergeCell ref="JI20:JO20"/>
    <mergeCell ref="ET23"/>
    <mergeCell ref="TS1"/>
    <mergeCell ref="KU20:KX20"/>
    <mergeCell ref="JA23"/>
    <mergeCell ref="NH1"/>
    <mergeCell ref="EL23"/>
    <mergeCell ref="JU63"/>
    <mergeCell ref="CE23"/>
    <mergeCell ref="FP19:GD19"/>
    <mergeCell ref="NG23"/>
    <mergeCell ref="EE35"/>
    <mergeCell ref="LW1"/>
    <mergeCell ref="JP1"/>
    <mergeCell ref="FX23"/>
    <mergeCell ref="QN23"/>
    <mergeCell ref="UU1"/>
    <mergeCell ref="EC8:EH8"/>
    <mergeCell ref="IZ16:JF16"/>
    <mergeCell ref="HX1"/>
    <mergeCell ref="JA1"/>
    <mergeCell ref="NO23"/>
    <mergeCell ref="RV1"/>
    <mergeCell ref="IZ23"/>
    <mergeCell ref="JM61:JQ61"/>
    <mergeCell ref="HD23"/>
    <mergeCell ref="KM1"/>
    <mergeCell ref="FD27:FP27"/>
    <mergeCell ref="KL23"/>
    <mergeCell ref="GM63:GT63"/>
    <mergeCell ref="QM23"/>
    <mergeCell ref="FF45:FK45"/>
    <mergeCell ref="IP23"/>
    <mergeCell ref="HS1"/>
    <mergeCell ref="UU23"/>
    <mergeCell ref="FP23"/>
    <mergeCell ref="QF23"/>
    <mergeCell ref="JS66:KH66"/>
    <mergeCell ref="DI23"/>
    <mergeCell ref="GH54:GY54"/>
    <mergeCell ref="BT3:CJ3"/>
    <mergeCell ref="BA8:BG8"/>
    <mergeCell ref="JK41:JR41"/>
    <mergeCell ref="GN1"/>
    <mergeCell ref="RD1"/>
    <mergeCell ref="DT23"/>
    <mergeCell ref="JS68:KH68"/>
    <mergeCell ref="BM23"/>
    <mergeCell ref="CV23"/>
    <mergeCell ref="MO1"/>
    <mergeCell ref="RR23"/>
    <mergeCell ref="QU1"/>
    <mergeCell ref="HX35:IN35"/>
    <mergeCell ref="EI1"/>
    <mergeCell ref="CQ63"/>
    <mergeCell ref="CY23"/>
    <mergeCell ref="DK1"/>
    <mergeCell ref="OA1"/>
    <mergeCell ref="GD62:GK62"/>
    <mergeCell ref="QG23"/>
    <mergeCell ref="JA62:JH62"/>
    <mergeCell ref="SG1"/>
    <mergeCell ref="BO1"/>
    <mergeCell ref="OO23"/>
    <mergeCell ref="JE41:JJ41"/>
    <mergeCell ref="BN23"/>
    <mergeCell ref="UM23"/>
    <mergeCell ref="II19:IN19"/>
    <mergeCell ref="CX1"/>
    <mergeCell ref="TO23"/>
    <mergeCell ref="BZ1"/>
    <mergeCell ref="JA61:JC61"/>
    <mergeCell ref="HG4:HM4"/>
    <mergeCell ref="QV1"/>
    <mergeCell ref="JK42:KH42"/>
    <mergeCell ref="ND23"/>
    <mergeCell ref="MG1"/>
    <mergeCell ref="HF33:HH33"/>
    <mergeCell ref="AG23"/>
    <mergeCell ref="KW23"/>
    <mergeCell ref="HR1"/>
    <mergeCell ref="SH1"/>
    <mergeCell ref="NS1"/>
    <mergeCell ref="MI23"/>
    <mergeCell ref="BG1"/>
    <mergeCell ref="ER15:EW15"/>
    <mergeCell ref="DA23"/>
    <mergeCell ref="HN45:HS45"/>
    <mergeCell ref="PE1"/>
    <mergeCell ref="HF35:HV35"/>
    <mergeCell ref="GC4:GF4"/>
    <mergeCell ref="HF34:HV34"/>
    <mergeCell ref="CK35"/>
    <mergeCell ref="EM23"/>
    <mergeCell ref="IT1"/>
    <mergeCell ref="GM1"/>
    <mergeCell ref="DB52:DE52"/>
    <mergeCell ref="IS23"/>
    <mergeCell ref="TL1"/>
    <mergeCell ref="CL35"/>
    <mergeCell ref="KE15:KS15"/>
    <mergeCell ref="QQ23"/>
    <mergeCell ref="CR62:DG62"/>
    <mergeCell ref="IT23"/>
    <mergeCell ref="HI16:HL16"/>
    <mergeCell ref="EE23"/>
    <mergeCell ref="OU23"/>
    <mergeCell ref="GD63:GK63"/>
    <mergeCell ref="BX23"/>
    <mergeCell ref="BR44:BU44"/>
    <mergeCell ref="FC1"/>
    <mergeCell ref="SC23"/>
    <mergeCell ref="AN1"/>
    <mergeCell ref="IW7:JK7"/>
    <mergeCell ref="JI1"/>
    <mergeCell ref="IU57:JB57"/>
    <mergeCell ref="FQ23"/>
    <mergeCell ref="IF63"/>
    <mergeCell ref="JK23"/>
    <mergeCell ref="JS63:JT63"/>
    <mergeCell ref="TI23"/>
    <mergeCell ref="FV26:FY26"/>
    <mergeCell ref="FU34:GK34"/>
    <mergeCell ref="JQ1"/>
    <mergeCell ref="FY23"/>
    <mergeCell ref="FB1"/>
    <mergeCell ref="FL62:FV62"/>
    <mergeCell ref="KE23"/>
    <mergeCell ref="FU1"/>
    <mergeCell ref="QK1"/>
    <mergeCell ref="AH23"/>
    <mergeCell ref="DV53:DW53"/>
    <mergeCell ref="RK23"/>
    <mergeCell ref="V1"/>
    <mergeCell ref="CT19:DH19"/>
    <mergeCell ref="DD1"/>
    <mergeCell ref="NT1"/>
    <mergeCell ref="BG7:BW7"/>
    <mergeCell ref="NS23"/>
    <mergeCell ref="RZ1"/>
    <mergeCell ref="BH1"/>
    <mergeCell ref="LC63:LJ63"/>
    <mergeCell ref="MA23"/>
    <mergeCell ref="HH23"/>
    <mergeCell ref="HR41:IO41"/>
    <mergeCell ref="KQ1"/>
    <mergeCell ref="GQ4:GR4"/>
    <mergeCell ref="AC1"/>
    <mergeCell ref="AB23"/>
    <mergeCell ref="BX46:BY46"/>
    <mergeCell ref="ED19:ER19"/>
    <mergeCell ref="AG3:AL3"/>
    <mergeCell ref="HU61:HW61"/>
    <mergeCell ref="ES4:EV4"/>
    <mergeCell ref="EA23"/>
    <mergeCell ref="BT23"/>
    <mergeCell ref="HI23"/>
    <mergeCell ref="RY23"/>
    <mergeCell ref="AJ1"/>
    <mergeCell ref="GM62:GT62"/>
    <mergeCell ref="EE1"/>
    <mergeCell ref="ED63:EQ63"/>
    <mergeCell ref="IN63:IP63"/>
    <mergeCell ref="JE23"/>
    <mergeCell ref="NL1"/>
    <mergeCell ref="EP23"/>
    <mergeCell ref="HX61:IE61"/>
    <mergeCell ref="AM23"/>
    <mergeCell ref="KQ23"/>
    <mergeCell ref="CM35"/>
    <mergeCell ref="ED62:EQ62"/>
    <mergeCell ref="GB23"/>
    <mergeCell ref="QR23"/>
    <mergeCell ref="IB1"/>
    <mergeCell ref="SR1"/>
    <mergeCell ref="UX23"/>
    <mergeCell ref="EF23"/>
    <mergeCell ref="BY23"/>
    <mergeCell ref="GF1"/>
    <mergeCell ref="LA63"/>
    <mergeCell ref="EG61:EQ61"/>
    <mergeCell ref="HN23"/>
    <mergeCell ref="SD23"/>
    <mergeCell ref="AO1"/>
    <mergeCell ref="DW28:DZ28"/>
    <mergeCell ref="FV4:GB4"/>
    <mergeCell ref="BI35"/>
    <mergeCell ref="FR23"/>
    <mergeCell ref="EU1"/>
    <mergeCell ref="EN40:EQ40"/>
    <mergeCell ref="IB45:IY45"/>
    <mergeCell ref="IQ7:IV7"/>
    <mergeCell ref="GC20:GD20"/>
    <mergeCell ref="CZ34:DM34"/>
    <mergeCell ref="LB63"/>
    <mergeCell ref="AT4:AY4"/>
    <mergeCell ref="GR1"/>
    <mergeCell ref="CL16"/>
    <mergeCell ref="CZ23"/>
    <mergeCell ref="NP23"/>
    <mergeCell ref="GB16:GH16"/>
    <mergeCell ref="IM16"/>
    <mergeCell ref="HH63:HL63"/>
    <mergeCell ref="LU23"/>
    <mergeCell ref="EV1"/>
    <mergeCell ref="IX20"/>
    <mergeCell ref="RV23"/>
    <mergeCell ref="AG1"/>
    <mergeCell ref="TV1"/>
    <mergeCell ref="FJ23"/>
    <mergeCell ref="BZ62:CP62"/>
    <mergeCell ref="BV8:BW8"/>
    <mergeCell ref="DC23"/>
    <mergeCell ref="CU63"/>
    <mergeCell ref="OE1"/>
    <mergeCell ref="EO35:ER35"/>
    <mergeCell ref="IA48:JH48"/>
    <mergeCell ref="TH23"/>
    <mergeCell ref="EL26:EO26"/>
    <mergeCell ref="BS1"/>
    <mergeCell ref="OS23"/>
    <mergeCell ref="HT1"/>
    <mergeCell ref="GM61:GO61"/>
    <mergeCell ref="FY1"/>
    <mergeCell ref="QO1"/>
    <mergeCell ref="CC61:CP61"/>
    <mergeCell ref="IH62:IP62"/>
    <mergeCell ref="BJ35:BO35"/>
    <mergeCell ref="DB53:DG53"/>
    <mergeCell ref="SL1"/>
    <mergeCell ref="EM20"/>
    <mergeCell ref="OT23"/>
    <mergeCell ref="BW23"/>
    <mergeCell ref="MM23"/>
    <mergeCell ref="BK1"/>
    <mergeCell ref="MA1"/>
    <mergeCell ref="GI16:GL16"/>
    <mergeCell ref="DJ4:DO4"/>
    <mergeCell ref="PI1"/>
    <mergeCell ref="JJ63:JQ63"/>
    <mergeCell ref="BZ63:CE63"/>
    <mergeCell ref="HR44:IY44"/>
    <mergeCell ref="FO49:FT49"/>
    <mergeCell ref="JF23"/>
    <mergeCell ref="NM1"/>
    <mergeCell ref="KO16:KQ16"/>
    <mergeCell ref="EQ23"/>
    <mergeCell ref="GQ1"/>
    <mergeCell ref="ED34:FA34"/>
    <mergeCell ref="BZ61:CB61"/>
    <mergeCell ref="KR16:KS16"/>
    <mergeCell ref="MB1"/>
    <mergeCell ref="GC23"/>
    <mergeCell ref="IC1"/>
    <mergeCell ref="KI63:KV63"/>
    <mergeCell ref="DJ1"/>
    <mergeCell ref="QJ23"/>
    <mergeCell ref="OC23"/>
    <mergeCell ref="FL63"/>
    <mergeCell ref="IX23"/>
    <mergeCell ref="NE1"/>
    <mergeCell ref="TN23"/>
    <mergeCell ref="BU41:BV41"/>
    <mergeCell ref="LD20:LF20"/>
    <mergeCell ref="EI23"/>
    <mergeCell ref="OY23"/>
    <mergeCell ref="CB23"/>
    <mergeCell ref="FQ20:FT20"/>
    <mergeCell ref="H23"/>
    <mergeCell ref="DO1"/>
    <mergeCell ref="EP32:IT32"/>
    <mergeCell ref="CF35"/>
    <mergeCell ref="FU23"/>
    <mergeCell ref="QK23"/>
    <mergeCell ref="UR1"/>
    <mergeCell ref="DN23"/>
    <mergeCell ref="HU1"/>
    <mergeCell ref="FH16:FJ16"/>
    <mergeCell ref="TS23"/>
    <mergeCell ref="BR23"/>
    <mergeCell ref="JF8"/>
    <mergeCell ref="CD1"/>
    <mergeCell ref="HG28:HK28"/>
    <mergeCell ref="HG23"/>
    <mergeCell ref="RW23"/>
    <mergeCell ref="QZ1"/>
    <mergeCell ref="AH1"/>
    <mergeCell ref="LA23"/>
    <mergeCell ref="EN1"/>
    <mergeCell ref="CV63"/>
    <mergeCell ref="Z1"/>
    <mergeCell ref="DR33:EB33"/>
    <mergeCell ref="BG42:BH42"/>
    <mergeCell ref="NX1"/>
    <mergeCell ref="KI61:KK61"/>
    <mergeCell ref="AP4:AS4"/>
    <mergeCell ref="TY1"/>
    <mergeCell ref="BL1"/>
    <mergeCell ref="ME23"/>
    <mergeCell ref="FF1"/>
    <mergeCell ref="HL23"/>
    <mergeCell ref="KI23"/>
    <mergeCell ref="KU1"/>
    <mergeCell ref="HE35"/>
    <mergeCell ref="JZ45:KJ45"/>
    <mergeCell ref="CP35"/>
    <mergeCell ref="EE20:EH20"/>
    <mergeCell ref="ER23"/>
    <mergeCell ref="IY1"/>
    <mergeCell ref="TM23"/>
    <mergeCell ref="SO23"/>
    <mergeCell ref="KP23"/>
    <mergeCell ref="IT53:JQ53"/>
    <mergeCell ref="JF1"/>
    <mergeCell ref="GY1"/>
    <mergeCell ref="IZ15:JE15"/>
    <mergeCell ref="DJ61:DL61"/>
    <mergeCell ref="EG24:IN24"/>
    <mergeCell ref="AF1"/>
    <mergeCell ref="FI23"/>
    <mergeCell ref="SS1"/>
    <mergeCell ref="GH15:GV15"/>
    <mergeCell ref="BE40:BV40"/>
    <mergeCell ref="GU56:IB56"/>
    <mergeCell ref="SH23"/>
    <mergeCell ref="IO56:IR56"/>
    <mergeCell ref="KL61:KV61"/>
    <mergeCell ref="FV28:FZ28"/>
    <mergeCell ref="CH7:CM7"/>
    <mergeCell ref="FV23"/>
    <mergeCell ref="EY1"/>
    <mergeCell ref="GO27:HA27"/>
    <mergeCell ref="JP23"/>
    <mergeCell ref="AI26:AL26"/>
    <mergeCell ref="GK1"/>
    <mergeCell ref="RA1"/>
    <mergeCell ref="NI23"/>
    <mergeCell ref="ML1"/>
    <mergeCell ref="AL23"/>
    <mergeCell ref="RO23"/>
    <mergeCell ref="FI28:FL28"/>
    <mergeCell ref="GG1"/>
    <mergeCell ref="QW1"/>
    <mergeCell ref="CR61:CT61"/>
    <mergeCell ref="BR1"/>
    <mergeCell ref="MH1"/>
    <mergeCell ref="DG1"/>
    <mergeCell ref="NW1"/>
    <mergeCell ref="QC23"/>
    <mergeCell ref="CI63:CP63"/>
    <mergeCell ref="IF52:II52"/>
    <mergeCell ref="DG23"/>
    <mergeCell ref="NW23"/>
    <mergeCell ref="FV63"/>
    <mergeCell ref="OI1"/>
    <mergeCell ref="RF1"/>
    <mergeCell ref="ET41:FA41"/>
    <mergeCell ref="TL23"/>
    <mergeCell ref="BW1"/>
    <mergeCell ref="MM1"/>
    <mergeCell ref="QS1"/>
    <mergeCell ref="ES23"/>
    <mergeCell ref="AA1"/>
    <mergeCell ref="AD23"/>
    <mergeCell ref="KT23"/>
    <mergeCell ref="JJ1"/>
    <mergeCell ref="HC1"/>
    <mergeCell ref="FT35"/>
    <mergeCell ref="BE35"/>
    <mergeCell ref="NP1"/>
    <mergeCell ref="MF23"/>
    <mergeCell ref="HQ23"/>
    <mergeCell ref="SG23"/>
    <mergeCell ref="BS33:BU33"/>
    <mergeCell ref="DL25:DQ25"/>
    <mergeCell ref="BD1"/>
    <mergeCell ref="JM1"/>
    <mergeCell ref="KV1"/>
    <mergeCell ref="DV57:EA57"/>
    <mergeCell ref="IQ8:IW8"/>
    <mergeCell ref="KU23"/>
    <mergeCell ref="CX63:DG63"/>
    <mergeCell ref="FW63"/>
    <mergeCell ref="CO8:CR8"/>
    <mergeCell ref="OX23"/>
    <mergeCell ref="MQ23"/>
    <mergeCell ref="HY1"/>
    <mergeCell ref="ME1"/>
    <mergeCell ref="AE23"/>
    <mergeCell ref="GF23"/>
    <mergeCell ref="PA23"/>
    <mergeCell ref="BN26:BQ26"/>
    <mergeCell ref="GM4"/>
    <mergeCell ref="JJ23"/>
    <mergeCell ref="NQ1"/>
    <mergeCell ref="BI63"/>
    <mergeCell ref="EU23"/>
    <mergeCell ref="TR1"/>
    <mergeCell ref="HR23"/>
    <mergeCell ref="GU1"/>
    <mergeCell ref="RK1"/>
    <mergeCell ref="PC1"/>
    <mergeCell ref="LG20:LH20"/>
    <mergeCell ref="GG23"/>
    <mergeCell ref="JK16:JN16"/>
    <mergeCell ref="KN1"/>
    <mergeCell ref="QW23"/>
    <mergeCell ref="IG1"/>
    <mergeCell ref="SW1"/>
    <mergeCell ref="GS26:HA26"/>
    <mergeCell ref="EK23"/>
    <mergeCell ref="GZ8:HE8"/>
    <mergeCell ref="DT4:DU4"/>
    <mergeCell ref="L23"/>
    <mergeCell ref="KN23"/>
    <mergeCell ref="CJ35"/>
    <mergeCell ref="HI33:HV33"/>
    <mergeCell ref="IS56:JZ56"/>
    <mergeCell ref="QO23"/>
    <mergeCell ref="FD7:FI7"/>
    <mergeCell ref="KN16"/>
    <mergeCell ref="BV23"/>
    <mergeCell ref="FE1"/>
    <mergeCell ref="SA23"/>
    <mergeCell ref="GZ62:HG62"/>
    <mergeCell ref="AL1"/>
    <mergeCell ref="UA1"/>
    <mergeCell ref="LE23"/>
    <mergeCell ref="AR33:AT33"/>
    <mergeCell ref="ER1"/>
    <mergeCell ref="DH23"/>
    <mergeCell ref="FL46:GC46"/>
    <mergeCell ref="BS29:CB29"/>
    <mergeCell ref="NT23"/>
    <mergeCell ref="EZ1"/>
    <mergeCell ref="RZ23"/>
    <mergeCell ref="AK1"/>
    <mergeCell ref="GO7:GT7"/>
    <mergeCell ref="FN23"/>
    <mergeCell ref="QD23"/>
    <mergeCell ref="PB1"/>
    <mergeCell ref="FV3:GA3"/>
    <mergeCell ref="CL26:CU26"/>
    <mergeCell ref="SV1"/>
    <mergeCell ref="CS8:CX8"/>
    <mergeCell ref="UW1"/>
    <mergeCell ref="JS69:KH69"/>
    <mergeCell ref="DS23"/>
    <mergeCell ref="HZ1"/>
    <mergeCell ref="SP1"/>
    <mergeCell ref="D23"/>
    <mergeCell ref="JJ61:JL61"/>
    <mergeCell ref="EB57:EO57"/>
    <mergeCell ref="RE1"/>
    <mergeCell ref="AP23"/>
    <mergeCell ref="LF23"/>
    <mergeCell ref="PM1"/>
    <mergeCell ref="RS23"/>
    <mergeCell ref="DP4"/>
    <mergeCell ref="PL23"/>
    <mergeCell ref="AD1"/>
    <mergeCell ref="KT1"/>
    <mergeCell ref="GV8:GY8"/>
    <mergeCell ref="OB1"/>
    <mergeCell ref="MR23"/>
    <mergeCell ref="TE23"/>
    <mergeCell ref="BP1"/>
    <mergeCell ref="MF1"/>
    <mergeCell ref="AF23"/>
    <mergeCell ref="I1"/>
    <mergeCell ref="EL28:EP28"/>
    <mergeCell ref="FJ1"/>
    <mergeCell ref="CM28:CV28"/>
    <mergeCell ref="PN1"/>
    <mergeCell ref="KM23"/>
    <mergeCell ref="DB1"/>
    <mergeCell ref="NR1"/>
    <mergeCell ref="UD1"/>
    <mergeCell ref="ID23"/>
    <mergeCell ref="JT20:JW20"/>
    <mergeCell ref="FJ7:FZ7"/>
    <mergeCell ref="MJ23"/>
    <mergeCell ref="EF35"/>
    <mergeCell ref="SK23"/>
    <mergeCell ref="AV1"/>
    <mergeCell ref="HX33:HZ33"/>
    <mergeCell ref="LX1"/>
    <mergeCell ref="FN63:FT63"/>
    <mergeCell ref="KZ1"/>
    <mergeCell ref="IS1"/>
    <mergeCell ref="DR63:DX63"/>
    <mergeCell ref="GZ63:HG63"/>
    <mergeCell ref="TW23"/>
    <mergeCell ref="CH1"/>
    <mergeCell ref="FX33:GK33"/>
    <mergeCell ref="CG23"/>
    <mergeCell ref="HY4:IA4"/>
    <mergeCell ref="FO61:FV61"/>
    <mergeCell ref="SL23"/>
    <mergeCell ref="DT1"/>
    <mergeCell ref="FZ23"/>
    <mergeCell ref="QP23"/>
    <mergeCell ref="AU25:AZ25"/>
    <mergeCell ref="GU7:HK7"/>
    <mergeCell ref="EV23"/>
    <mergeCell ref="HX16:ID16"/>
    <mergeCell ref="GV1"/>
    <mergeCell ref="FH26:FP26"/>
    <mergeCell ref="JB23"/>
    <mergeCell ref="IF53:IK53"/>
    <mergeCell ref="PG1"/>
    <mergeCell ref="IK1"/>
    <mergeCell ref="TA1"/>
    <mergeCell ref="EO23"/>
    <mergeCell ref="DJ63:DP63"/>
    <mergeCell ref="CH23"/>
    <mergeCell ref="GO1"/>
    <mergeCell ref="JW1"/>
    <mergeCell ref="NX23"/>
    <mergeCell ref="HT45:IA45"/>
    <mergeCell ref="BR35"/>
    <mergeCell ref="FD1"/>
    <mergeCell ref="IA1"/>
    <mergeCell ref="BZ35:CE35"/>
    <mergeCell ref="E23"/>
    <mergeCell ref="DL1"/>
    <mergeCell ref="JO19:KC19"/>
    <mergeCell ref="QH23"/>
    <mergeCell ref="OA23"/>
    <mergeCell ref="FU33:FW33"/>
    <mergeCell ref="GB53:GG53"/>
    <mergeCell ref="MQ1"/>
    <mergeCell ref="GR23"/>
    <mergeCell ref="RT23"/>
    <mergeCell ref="EW23"/>
    <mergeCell ref="AE1"/>
    <mergeCell ref="DL16:DO16"/>
    <mergeCell ref="KX23"/>
    <mergeCell ref="KI62:KV62"/>
    <mergeCell ref="HJ8:HK8"/>
    <mergeCell ref="OC1"/>
    <mergeCell ref="M1"/>
    <mergeCell ref="GK23"/>
    <mergeCell ref="FN1"/>
    <mergeCell ref="BA41:BF41"/>
    <mergeCell ref="GC49:GT49"/>
    <mergeCell ref="UI23"/>
    <mergeCell ref="DF1"/>
    <mergeCell ref="NV1"/>
    <mergeCell ref="TW1"/>
    <mergeCell ref="HW23"/>
    <mergeCell ref="GZ1"/>
    <mergeCell ref="MC23"/>
    <mergeCell ref="ET35:EX35"/>
    <mergeCell ref="JJ62:JQ62"/>
    <mergeCell ref="KS1"/>
    <mergeCell ref="IL1"/>
    <mergeCell ref="TB1"/>
    <mergeCell ref="OM1"/>
    <mergeCell ref="CN35"/>
    <mergeCell ref="JG16:JJ16"/>
    <mergeCell ref="QS23"/>
    <mergeCell ref="DR27:ED27"/>
    <mergeCell ref="IK61:IP61"/>
    <mergeCell ref="TP23"/>
    <mergeCell ref="CA1"/>
    <mergeCell ref="BZ23"/>
    <mergeCell ref="FI1"/>
    <mergeCell ref="PY1"/>
    <mergeCell ref="SE23"/>
    <mergeCell ref="AP1"/>
    <mergeCell ref="UE1"/>
    <mergeCell ref="DM1"/>
    <mergeCell ref="UF1"/>
    <mergeCell ref="EX15:FL15"/>
    <mergeCell ref="LJ23"/>
    <mergeCell ref="PQ1"/>
    <mergeCell ref="DB35:DM35"/>
    <mergeCell ref="EY23"/>
    <mergeCell ref="FJ44:GK44"/>
    <mergeCell ref="SU1"/>
    <mergeCell ref="DD23"/>
    <mergeCell ref="FU49:GB49"/>
    <mergeCell ref="PC23"/>
    <mergeCell ref="MV23"/>
    <mergeCell ref="BW15:CB15"/>
    <mergeCell ref="DD28:DG28"/>
    <mergeCell ref="CY27:DK27"/>
    <mergeCell ref="BA40:BD40"/>
    <mergeCell ref="MJ1"/>
    <mergeCell ref="DL23"/>
    <mergeCell ref="OB23"/>
    <mergeCell ref="SI1"/>
    <mergeCell ref="JT45:JY45"/>
    <mergeCell ref="JM23"/>
    <mergeCell ref="FY8:FZ8"/>
    <mergeCell ref="TQ23"/>
    <mergeCell ref="MR1"/>
    <mergeCell ref="GN4:GP4"/>
    <mergeCell ref="RB1"/>
    <mergeCell ref="MU23"/>
    <mergeCell ref="EG33:FA33"/>
    <mergeCell ref="MI1"/>
    <mergeCell ref="KY23"/>
    <mergeCell ref="GJ23"/>
    <mergeCell ref="BK63:BX63"/>
    <mergeCell ref="LD1"/>
    <mergeCell ref="EL27:EX27"/>
    <mergeCell ref="IW1"/>
    <mergeCell ref="CY35"/>
    <mergeCell ref="NZ23"/>
    <mergeCell ref="HA25:HF25"/>
    <mergeCell ref="HA1"/>
    <mergeCell ref="LC20"/>
    <mergeCell ref="UA23"/>
    <mergeCell ref="CL1"/>
    <mergeCell ref="IO19:JC19"/>
    <mergeCell ref="LG1"/>
    <mergeCell ref="FU50:GL50"/>
    <mergeCell ref="HO23"/>
    <mergeCell ref="EK35"/>
    <mergeCell ref="DX1"/>
    <mergeCell ref="CO35"/>
    <mergeCell ref="QT23"/>
    <mergeCell ref="DW23"/>
    <mergeCell ref="ID1"/>
    <mergeCell ref="ST1"/>
    <mergeCell ref="GL63"/>
    <mergeCell ref="PB23"/>
    <mergeCell ref="BH8:BK8"/>
    <mergeCell ref="DV26:ED26"/>
    <mergeCell ref="SF23"/>
    <mergeCell ref="GK60:LP60"/>
    <mergeCell ref="PE23"/>
    <mergeCell ref="GM33:GO33"/>
    <mergeCell ref="ED11:EH12"/>
    <mergeCell ref="OG23"/>
    <mergeCell ref="AI1"/>
    <mergeCell ref="TX1"/>
    <mergeCell ref="GT20:GW20"/>
    <mergeCell ref="DP16:DS16"/>
    <mergeCell ref="SZ1"/>
    <mergeCell ref="LB23"/>
    <mergeCell ref="OG1"/>
    <mergeCell ref="HD40:HG40"/>
    <mergeCell ref="IH23"/>
    <mergeCell ref="BU1"/>
    <mergeCell ref="EQ28:ET28"/>
    <mergeCell ref="N1"/>
    <mergeCell ref="MN23"/>
    <mergeCell ref="EJ35"/>
    <mergeCell ref="FO1"/>
    <mergeCell ref="IK49:JH49"/>
    <mergeCell ref="KR23"/>
    <mergeCell ref="AQ1"/>
    <mergeCell ref="AJ23"/>
    <mergeCell ref="AI28:AM28"/>
    <mergeCell ref="AI23"/>
    <mergeCell ref="JO1"/>
    <mergeCell ref="IQ16:IR16"/>
    <mergeCell ref="HH1"/>
    <mergeCell ref="GM35:GO35"/>
    <mergeCell ref="NU1"/>
    <mergeCell ref="MK23"/>
    <mergeCell ref="HV23"/>
    <mergeCell ref="BL8:BQ8"/>
    <mergeCell ref="JN1"/>
    <mergeCell ref="AM1"/>
    <mergeCell ref="NI1"/>
    <mergeCell ref="SP23"/>
    <mergeCell ref="BA1"/>
    <mergeCell ref="HX20:IA20"/>
    <mergeCell ref="F1"/>
    <mergeCell ref="GD23"/>
    <mergeCell ref="KN19:KS19"/>
    <mergeCell ref="CZ35"/>
    <mergeCell ref="JL23"/>
    <mergeCell ref="UB23"/>
    <mergeCell ref="TE1"/>
    <mergeCell ref="EL35:EM35"/>
    <mergeCell ref="IC50:IZ50"/>
    <mergeCell ref="GS1"/>
    <mergeCell ref="RI1"/>
    <mergeCell ref="DU16:DW16"/>
    <mergeCell ref="AT23"/>
    <mergeCell ref="DX7:EN7"/>
    <mergeCell ref="BA27:BM27"/>
    <mergeCell ref="JZ46:KW46"/>
    <mergeCell ref="QU23"/>
    <mergeCell ref="HN16:HP16"/>
    <mergeCell ref="DX23"/>
    <mergeCell ref="IE1"/>
    <mergeCell ref="I23"/>
    <mergeCell ref="DP1"/>
    <mergeCell ref="OF1"/>
    <mergeCell ref="GI25:GN25"/>
    <mergeCell ref="OE23"/>
    <mergeCell ref="BT1"/>
    <mergeCell ref="HQ16:HR16"/>
    <mergeCell ref="HX4"/>
    <mergeCell ref="AU23"/>
    <mergeCell ref="IC20:IE20"/>
    <mergeCell ref="HW1"/>
    <mergeCell ref="SM1"/>
    <mergeCell ref="DP23"/>
    <mergeCell ref="OF23"/>
    <mergeCell ref="RO1"/>
    <mergeCell ref="JQ23"/>
    <mergeCell ref="CF1"/>
    <mergeCell ref="GW23"/>
    <mergeCell ref="BR45:BW45"/>
    <mergeCell ref="JY16:KE16"/>
    <mergeCell ref="FB23"/>
    <mergeCell ref="LC23"/>
    <mergeCell ref="PJ1"/>
    <mergeCell ref="GN23"/>
    <mergeCell ref="JS1"/>
    <mergeCell ref="FB41:FS41"/>
    <mergeCell ref="MO23"/>
    <mergeCell ref="FP25:FU25"/>
    <mergeCell ref="HZ23"/>
    <mergeCell ref="JP20:JS20"/>
    <mergeCell ref="LK23"/>
    <mergeCell ref="PR1"/>
    <mergeCell ref="EX25:FC25"/>
    <mergeCell ref="RX23"/>
    <mergeCell ref="PQ23"/>
    <mergeCell ref="FU20:FX20"/>
    <mergeCell ref="KO1"/>
    <mergeCell ref="IH1"/>
    <mergeCell ref="EJ23"/>
    <mergeCell ref="CC23"/>
    <mergeCell ref="GJ1"/>
    <mergeCell ref="UJ1"/>
    <mergeCell ref="LN23"/>
    <mergeCell ref="PU1"/>
    <mergeCell ref="C1"/>
    <mergeCell ref="IM63"/>
    <mergeCell ref="DI1"/>
    <mergeCell ref="NY1"/>
    <mergeCell ref="JR23"/>
    <mergeCell ref="HF8"/>
    <mergeCell ref="GI19:GN19"/>
    <mergeCell ref="MZ23"/>
    <mergeCell ref="RG1"/>
    <mergeCell ref="GI20:GO20"/>
    <mergeCell ref="MN1"/>
    <mergeCell ref="AN23"/>
    <mergeCell ref="LD23"/>
    <mergeCell ref="PK1"/>
    <mergeCell ref="GO23"/>
    <mergeCell ref="DK15:DY15"/>
    <mergeCell ref="NZ1"/>
    <mergeCell ref="IA23"/>
    <mergeCell ref="HD1"/>
    <mergeCell ref="MG23"/>
    <mergeCell ref="DO33:DQ33"/>
    <mergeCell ref="EC35"/>
    <mergeCell ref="FH1"/>
    <mergeCell ref="KW1"/>
    <mergeCell ref="IP1"/>
    <mergeCell ref="TF1"/>
    <mergeCell ref="EX23"/>
    <mergeCell ref="PN23"/>
    <mergeCell ref="GT1"/>
    <mergeCell ref="CL45:CM45"/>
    <mergeCell ref="BS34:CE34"/>
    <mergeCell ref="EB1"/>
    <mergeCell ref="OR1"/>
    <mergeCell ref="B40:D45"/>
    <mergeCell ref="TU23"/>
    <mergeCell ref="SX1"/>
    <mergeCell ref="CN20:CT20"/>
    <mergeCell ref="PF23"/>
    <mergeCell ref="BV33:CE33"/>
    <mergeCell ref="GL1"/>
    <mergeCell ref="DH53:DU53"/>
    <mergeCell ref="QD1"/>
    <mergeCell ref="DR26:DU26"/>
    <mergeCell ref="BA4:BC4"/>
    <mergeCell ref="SJ23"/>
    <mergeCell ref="IZ63"/>
    <mergeCell ref="TT23"/>
    <mergeCell ref="CE1"/>
    <mergeCell ref="DJ62:DX62"/>
    <mergeCell ref="FS48:GT48"/>
    <mergeCell ref="CD23"/>
    <mergeCell ref="QC1"/>
    <mergeCell ref="ED35"/>
    <mergeCell ref="KK45:LH45"/>
    <mergeCell ref="JI40:KP40"/>
    <mergeCell ref="IF1"/>
    <mergeCell ref="J23"/>
    <mergeCell ref="DQ1"/>
    <mergeCell ref="BY63"/>
    <mergeCell ref="GP53:HG53"/>
    <mergeCell ref="JR1"/>
    <mergeCell ref="Z32:EO32"/>
    <mergeCell ref="OJ1"/>
    <mergeCell ref="CJ23"/>
    <mergeCell ref="IU61:IY61"/>
    <mergeCell ref="CY4:DE4"/>
    <mergeCell ref="BX1"/>
    <mergeCell ref="JP16:JR16"/>
    <mergeCell ref="JU1"/>
    <mergeCell ref="UK1"/>
    <mergeCell ref="LO23"/>
    <mergeCell ref="PV1"/>
    <mergeCell ref="BP35"/>
    <mergeCell ref="BN4:BT4"/>
    <mergeCell ref="C23"/>
    <mergeCell ref="FD23"/>
    <mergeCell ref="RH1"/>
    <mergeCell ref="IL23"/>
    <mergeCell ref="MS1"/>
    <mergeCell ref="TB23"/>
    <mergeCell ref="BY1"/>
    <mergeCell ref="JT44:JW44"/>
    <mergeCell ref="R1"/>
    <mergeCell ref="EN35"/>
    <mergeCell ref="CA23"/>
    <mergeCell ref="Q24:EF24"/>
    <mergeCell ref="KV23"/>
    <mergeCell ref="DQ4:DS4"/>
    <mergeCell ref="HX34:IN34"/>
    <mergeCell ref="GF52:HG52"/>
    <mergeCell ref="UB1"/>
    <mergeCell ref="HE1"/>
    <mergeCell ref="UE23"/>
    <mergeCell ref="UV1"/>
    <mergeCell ref="SB23"/>
    <mergeCell ref="RD23"/>
    <mergeCell ref="QG1"/>
    <mergeCell ref="CH26:CK26"/>
    <mergeCell ref="HL28:HO28"/>
    <mergeCell ref="O1"/>
    <mergeCell ref="HG27:HS27"/>
    <mergeCell ref="IJ1"/>
    <mergeCell ref="JY15:KD15"/>
    <mergeCell ref="N23"/>
    <mergeCell ref="DU1"/>
    <mergeCell ref="OK1"/>
    <mergeCell ref="JV1"/>
    <mergeCell ref="CJ33:CX33"/>
    <mergeCell ref="SQ1"/>
    <mergeCell ref="RS1"/>
    <mergeCell ref="FG1"/>
    <mergeCell ref="PW1"/>
    <mergeCell ref="AR1"/>
    <mergeCell ref="LH1"/>
    <mergeCell ref="HA23"/>
    <mergeCell ref="UC1"/>
    <mergeCell ref="LG23"/>
    <mergeCell ref="CF4:CH4"/>
    <mergeCell ref="MT1"/>
    <mergeCell ref="MS23"/>
    <mergeCell ref="ST23"/>
    <mergeCell ref="FC4"/>
    <mergeCell ref="GH23"/>
    <mergeCell ref="UF23"/>
    <mergeCell ref="BN27:CA27"/>
    <mergeCell ref="JS67:JU67"/>
    <mergeCell ref="GS23"/>
    <mergeCell ref="FG16"/>
    <mergeCell ref="IR63:IY63"/>
    <mergeCell ref="IL53:IS53"/>
    <mergeCell ref="KX61:KZ61"/>
    <mergeCell ref="GL35"/>
    <mergeCell ref="BG41:BT41"/>
    <mergeCell ref="IE23"/>
    <mergeCell ref="SU23"/>
    <mergeCell ref="EG35"/>
    <mergeCell ref="FL1"/>
    <mergeCell ref="M23"/>
    <mergeCell ref="GM2:MD2"/>
    <mergeCell ref="UG23"/>
    <mergeCell ref="TJ1"/>
    <mergeCell ref="JF15:JT15"/>
    <mergeCell ref="PR23"/>
    <mergeCell ref="GX1"/>
    <mergeCell ref="TX23"/>
    <mergeCell ref="IF20:IG20"/>
    <mergeCell ref="DF23"/>
    <mergeCell ref="CI1"/>
    <mergeCell ref="MY1"/>
    <mergeCell ref="CZ8:DB8"/>
    <mergeCell ref="AY23"/>
    <mergeCell ref="HU63"/>
    <mergeCell ref="BJ63"/>
    <mergeCell ref="FF44:FI44"/>
    <mergeCell ref="HW35"/>
    <mergeCell ref="HJ41:HQ41"/>
    <mergeCell ref="CQ1"/>
    <mergeCell ref="JI63"/>
    <mergeCell ref="BE26:BM26"/>
    <mergeCell ref="GO8:GU8"/>
    <mergeCell ref="KZ23"/>
    <mergeCell ref="DO35:EB35"/>
    <mergeCell ref="HI1"/>
    <mergeCell ref="DQ23"/>
    <mergeCell ref="ML23"/>
    <mergeCell ref="EH35"/>
    <mergeCell ref="FM1"/>
    <mergeCell ref="SM23"/>
    <mergeCell ref="AX1"/>
    <mergeCell ref="BD4:BE4"/>
    <mergeCell ref="IU1"/>
    <mergeCell ref="TK1"/>
    <mergeCell ref="GA23"/>
    <mergeCell ref="FC23"/>
    <mergeCell ref="EF1"/>
    <mergeCell ref="OV1"/>
    <mergeCell ref="GA28:GD28"/>
    <mergeCell ref="FV27:GH27"/>
    <mergeCell ref="DZ56:EQ56"/>
    <mergeCell ref="JI23"/>
    <mergeCell ref="CJ1"/>
    <mergeCell ref="PJ23"/>
    <mergeCell ref="NC23"/>
    <mergeCell ref="GP1"/>
    <mergeCell ref="HG8:HI8"/>
    <mergeCell ref="FR1"/>
    <mergeCell ref="QH1"/>
    <mergeCell ref="HM16"/>
    <mergeCell ref="DV1"/>
    <mergeCell ref="CY28:DC28"/>
    <mergeCell ref="CB1"/>
    <mergeCell ref="CN48:DE48"/>
    <mergeCell ref="LT1"/>
    <mergeCell ref="UO1"/>
    <mergeCell ref="PZ1"/>
    <mergeCell ref="H1"/>
    <mergeCell ref="FO48:FR48"/>
    <mergeCell ref="G23"/>
    <mergeCell ref="DN1"/>
    <mergeCell ref="OD1"/>
    <mergeCell ref="JW23"/>
    <mergeCell ref="RL1"/>
    <mergeCell ref="PP1"/>
    <mergeCell ref="CS25:CX25"/>
    <mergeCell ref="GT23"/>
    <mergeCell ref="LA1"/>
    <mergeCell ref="TY23"/>
    <mergeCell ref="AQ23"/>
    <mergeCell ref="UN1"/>
    <mergeCell ref="QV23"/>
    <mergeCell ref="JS16:JT16"/>
    <mergeCell ref="G1"/>
    <mergeCell ref="GQ35:HD35"/>
    <mergeCell ref="AS1"/>
    <mergeCell ref="AR23"/>
    <mergeCell ref="LH23"/>
    <mergeCell ref="PO1"/>
    <mergeCell ref="HT23"/>
    <mergeCell ref="GW1"/>
    <mergeCell ref="RM1"/>
    <mergeCell ref="DE23"/>
    <mergeCell ref="UJ23"/>
    <mergeCell ref="EJ8:EL8"/>
    <mergeCell ref="DR23"/>
    <mergeCell ref="CU1"/>
    <mergeCell ref="IE16:IH16"/>
    <mergeCell ref="HX23"/>
    <mergeCell ref="SN23"/>
    <mergeCell ref="NY23"/>
    <mergeCell ref="CY3:DD3"/>
    <mergeCell ref="BB23"/>
    <mergeCell ref="LR23"/>
    <mergeCell ref="FV8:FX8"/>
    <mergeCell ref="EG1"/>
    <mergeCell ref="OW1"/>
    <mergeCell ref="F23"/>
    <mergeCell ref="TZ23"/>
    <mergeCell ref="TC1"/>
    <mergeCell ref="PK23"/>
    <mergeCell ref="ON1"/>
    <mergeCell ref="CN23"/>
    <mergeCell ref="CC15:CQ15"/>
    <mergeCell ref="NU23"/>
    <mergeCell ref="AX23"/>
    <mergeCell ref="GI23"/>
    <mergeCell ref="EB23"/>
    <mergeCell ref="II1"/>
    <mergeCell ref="SY1"/>
    <mergeCell ref="DM23"/>
    <mergeCell ref="CP1"/>
    <mergeCell ref="MH23"/>
    <mergeCell ref="HS23"/>
    <mergeCell ref="SI23"/>
    <mergeCell ref="CG63"/>
    <mergeCell ref="CO23"/>
    <mergeCell ref="GQ57:GV57"/>
    <mergeCell ref="TR23"/>
    <mergeCell ref="CC1"/>
    <mergeCell ref="DR7:DW7"/>
    <mergeCell ref="CI4:CJ4"/>
    <mergeCell ref="FK1"/>
    <mergeCell ref="QA1"/>
    <mergeCell ref="LL1"/>
    <mergeCell ref="HG3:HL3"/>
    <mergeCell ref="PZ23"/>
    <mergeCell ref="UG1"/>
    <mergeCell ref="B15:D16"/>
    <mergeCell ref="BH25:BM25"/>
    <mergeCell ref="OH23"/>
    <mergeCell ref="GR16:GT16"/>
    <mergeCell ref="FD8:FJ8"/>
    <mergeCell ref="JO23"/>
    <mergeCell ref="JX44:LH44"/>
    <mergeCell ref="MX1"/>
    <mergeCell ref="ES35"/>
    <mergeCell ref="SX23"/>
    <mergeCell ref="B25:D26"/>
    <mergeCell ref="CF23"/>
    <mergeCell ref="Y23"/>
    <mergeCell ref="AK23"/>
    <mergeCell ref="GL23"/>
    <mergeCell ref="RB23"/>
    <mergeCell ref="DR28:DV28"/>
    <mergeCell ref="HJ1"/>
    <mergeCell ref="GU63"/>
    <mergeCell ref="IR62:IY62"/>
    <mergeCell ref="PD23"/>
    <mergeCell ref="MW23"/>
    <mergeCell ref="AO39:GB39"/>
    <mergeCell ref="AW1"/>
    <mergeCell ref="LM1"/>
    <mergeCell ref="IB4:IC4"/>
    <mergeCell ref="LL23"/>
    <mergeCell ref="PS1"/>
    <mergeCell ref="KT19:LH19"/>
    <mergeCell ref="JT23"/>
    <mergeCell ref="CD16:CG16"/>
    <mergeCell ref="GP35"/>
    <mergeCell ref="FA23"/>
    <mergeCell ref="CG34:CX34"/>
    <mergeCell ref="EN20:EP20"/>
    <mergeCell ref="II23"/>
    <mergeCell ref="MP1"/>
    <mergeCell ref="BR26:CA26"/>
    <mergeCell ref="BN29:BR29"/>
    <mergeCell ref="GM23"/>
    <mergeCell ref="IM1"/>
    <mergeCell ref="JU23"/>
    <mergeCell ref="BQ35"/>
    <mergeCell ref="CV1"/>
    <mergeCell ref="CE4"/>
    <mergeCell ref="HY23"/>
    <mergeCell ref="HB1"/>
    <mergeCell ref="DJ23"/>
    <mergeCell ref="CM1"/>
    <mergeCell ref="BC23"/>
    <mergeCell ref="HP23"/>
    <mergeCell ref="US1"/>
    <mergeCell ref="IX8:JA8"/>
    <mergeCell ref="RA23"/>
    <mergeCell ref="L1"/>
    <mergeCell ref="CH28:CL28"/>
    <mergeCell ref="BA7:BF7"/>
    <mergeCell ref="K23"/>
    <mergeCell ref="DR1"/>
    <mergeCell ref="OH1"/>
    <mergeCell ref="LM23"/>
    <mergeCell ref="PT1"/>
    <mergeCell ref="GX23"/>
    <mergeCell ref="LE1"/>
    <mergeCell ref="B3:D4"/>
    <mergeCell ref="IX1"/>
    <mergeCell ref="UV23"/>
    <mergeCell ref="GO26:GR26"/>
    <mergeCell ref="IJ23"/>
    <mergeCell ref="SZ23"/>
    <mergeCell ref="DU23"/>
    <mergeCell ref="OK23"/>
    <mergeCell ref="FQ1"/>
    <mergeCell ref="SQ23"/>
    <mergeCell ref="FD26:FG26"/>
    <mergeCell ref="BB1"/>
    <mergeCell ref="BS8:BU8"/>
    <mergeCell ref="GE23"/>
    <mergeCell ref="FG23"/>
    <mergeCell ref="PW23"/>
    <mergeCell ref="BA26:BD26"/>
    <mergeCell ref="HK26:HS26"/>
    <mergeCell ref="RW1"/>
    <mergeCell ref="HC61:HG61"/>
    <mergeCell ref="HH40:IO40"/>
    <mergeCell ref="FF33:FS33"/>
    <mergeCell ref="DV23"/>
    <mergeCell ref="GB3:GR3"/>
    <mergeCell ref="GX16:HD16"/>
    <mergeCell ref="BO23"/>
    <mergeCell ref="FV1"/>
    <mergeCell ref="IB23"/>
    <mergeCell ref="SR23"/>
    <mergeCell ref="KB1"/>
    <mergeCell ref="BC1"/>
    <mergeCell ref="GM16:GP16"/>
    <mergeCell ref="EK1"/>
    <mergeCell ref="GW58:HT58"/>
    <mergeCell ref="CN7:DD7"/>
    <mergeCell ref="JN23"/>
    <mergeCell ref="DM61:DX61"/>
    <mergeCell ref="CO1"/>
    <mergeCell ref="PO23"/>
    <mergeCell ref="NH23"/>
    <mergeCell ref="FU35:GK35"/>
    <mergeCell ref="HE57:IB57"/>
    <mergeCell ref="ET42:FK42"/>
    <mergeCell ref="GG61:GK61"/>
    <mergeCell ref="EZ35:FA35"/>
    <mergeCell ref="DK23"/>
    <mergeCell ref="CN1"/>
    <mergeCell ref="ND1"/>
    <mergeCell ref="CM16:CO16"/>
    <mergeCell ref="AA2:GL2"/>
    <mergeCell ref="QL1"/>
    <mergeCell ref="D1"/>
    <mergeCell ref="JT1"/>
    <mergeCell ref="HM1"/>
    <mergeCell ref="JS23"/>
    <mergeCell ref="MP23"/>
    <mergeCell ref="NB1"/>
    <mergeCell ref="EW4:FB4"/>
    <mergeCell ref="HW49:IB49"/>
    <mergeCell ref="EM8:EN8"/>
    <mergeCell ref="FC35:FS35"/>
    <mergeCell ref="GY23"/>
    <mergeCell ref="LF1"/>
    <mergeCell ref="FC34:FS34"/>
    <mergeCell ref="EJ1"/>
    <mergeCell ref="HM3:IC3"/>
    <mergeCell ref="DA35"/>
    <mergeCell ref="AT35"/>
    <mergeCell ref="GP23"/>
    <mergeCell ref="AV23"/>
    <mergeCell ref="B11:D12"/>
    <mergeCell ref="DZ1"/>
    <mergeCell ref="IB20"/>
    <mergeCell ref="K1"/>
    <mergeCell ref="KA1"/>
    <mergeCell ref="DC33:DM33"/>
    <mergeCell ref="Q23"/>
    <mergeCell ref="S1"/>
    <mergeCell ref="GM34:HD34"/>
    <mergeCell ref="IN1"/>
    <mergeCell ref="FC16:FF16"/>
    <mergeCell ref="DY1"/>
    <mergeCell ref="FL45:FS45"/>
    <mergeCell ref="E1"/>
    <mergeCell ref="JX23"/>
    <mergeCell ref="UN23"/>
    <mergeCell ref="DV56:DY56"/>
    <mergeCell ref="EL4:ER4"/>
    <mergeCell ref="CH16:CK16"/>
    <mergeCell ref="IJ52:JQ52"/>
    <mergeCell ref="II16:IL16"/>
    <mergeCell ref="FE23"/>
    <mergeCell ref="IA33:IN33"/>
    <mergeCell ref="GQ23"/>
    <mergeCell ref="KX1"/>
    <mergeCell ref="RG23"/>
    <mergeCell ref="IQ1"/>
    <mergeCell ref="JZ1"/>
    <mergeCell ref="UP1"/>
    <mergeCell ref="U23"/>
    <mergeCell ref="JI19:JN19"/>
    <mergeCell ref="UO23"/>
    <mergeCell ref="ER16:EX16"/>
    <mergeCell ref="HX15:IC15"/>
    <mergeCell ref="DR8:DX8"/>
    <mergeCell ref="HM19:HR19"/>
    <mergeCell ref="IC23"/>
    <mergeCell ref="OD23"/>
    <mergeCell ref="BG23"/>
    <mergeCell ref="LW23"/>
    <mergeCell ref="RL23"/>
    <mergeCell ref="W1"/>
    <mergeCell ref="DO34:EB34"/>
    <mergeCell ref="TH1"/>
    <mergeCell ref="EZ23"/>
    <mergeCell ref="CW63"/>
    <mergeCell ref="BF28:BO28"/>
    <mergeCell ref="QA23"/>
    <mergeCell ref="UH1"/>
    <mergeCell ref="CN19:CS19"/>
    <mergeCell ref="SA1"/>
    <mergeCell ref="HU62:IE62"/>
    <mergeCell ref="HG1"/>
    <mergeCell ref="DO23"/>
    <mergeCell ref="CR1"/>
    <mergeCell ref="HW63:IA63"/>
    <mergeCell ref="BH23"/>
    <mergeCell ref="HU23"/>
    <mergeCell ref="AR35"/>
    <mergeCell ref="ED1"/>
    <mergeCell ref="OT1"/>
    <mergeCell ref="KE1"/>
    <mergeCell ref="PH23"/>
    <mergeCell ref="CK23"/>
    <mergeCell ref="NA23"/>
    <mergeCell ref="LQ1"/>
    <mergeCell ref="OM23"/>
    <mergeCell ref="PP23"/>
    <mergeCell ref="OS1"/>
    <mergeCell ref="CS23"/>
    <mergeCell ref="EI20:EL20"/>
    <mergeCell ref="RP1"/>
    <mergeCell ref="FG4:FH4"/>
    <mergeCell ref="FC33:FE33"/>
    <mergeCell ref="JO16"/>
    <mergeCell ref="TV23"/>
    <mergeCell ref="CG1"/>
    <mergeCell ref="GQ56:GT56"/>
    <mergeCell ref="LQ23"/>
    <mergeCell ref="PX1"/>
    <mergeCell ref="KF16:KI16"/>
    <mergeCell ref="LI1"/>
    <mergeCell ref="HB23"/>
    <mergeCell ref="JY23"/>
    <mergeCell ref="JB1"/>
    <mergeCell ref="FF23"/>
    <mergeCell ref="HF1"/>
    <mergeCell ref="IO1"/>
    <mergeCell ref="GH1"/>
    <mergeCell ref="RJ1"/>
    <mergeCell ref="GB15:GG15"/>
    <mergeCell ref="IN23"/>
    <mergeCell ref="MU1"/>
    <mergeCell ref="TD23"/>
    <mergeCell ref="ER3:FH3"/>
    <mergeCell ref="KY1"/>
    <mergeCell ref="IR1"/>
    <mergeCell ref="QE1"/>
    <mergeCell ref="LP1"/>
    <mergeCell ref="FU8"/>
    <mergeCell ref="KF23"/>
    <mergeCell ref="OL23"/>
    <mergeCell ref="RF23"/>
    <mergeCell ref="QZ23"/>
    <mergeCell ref="SY23"/>
    <mergeCell ref="PV23"/>
    <mergeCell ref="RH23"/>
    <mergeCell ref="TD1"/>
    <mergeCell ref="OO1"/>
    <mergeCell ref="JR63"/>
    <mergeCell ref="JC1"/>
    <mergeCell ref="FK23"/>
    <mergeCell ref="PD1"/>
    <mergeCell ref="MV1"/>
    <mergeCell ref="DZ23"/>
    <mergeCell ref="OP23"/>
    <mergeCell ref="GZ61:HB61"/>
    <mergeCell ref="IH63:IL63"/>
    <mergeCell ref="BS23"/>
    <mergeCell ref="FZ1"/>
    <mergeCell ref="QP1"/>
    <mergeCell ref="JX20"/>
    <mergeCell ref="SV23"/>
    <mergeCell ref="EC23"/>
    <mergeCell ref="EY16:FB16"/>
    <mergeCell ref="UI1"/>
    <mergeCell ref="HL1"/>
    <mergeCell ref="UH23"/>
    <mergeCell ref="CS1"/>
    <mergeCell ref="PS23"/>
    <mergeCell ref="NL23"/>
    <mergeCell ref="CY8"/>
    <mergeCell ref="LP23"/>
    <mergeCell ref="JB8:JE8"/>
    <mergeCell ref="RE23"/>
    <mergeCell ref="KN20:KT20"/>
    <mergeCell ref="KF1"/>
    <mergeCell ref="PI23"/>
    <mergeCell ref="OL1"/>
    <mergeCell ref="GY20:HA20"/>
    <mergeCell ref="CL23"/>
    <mergeCell ref="UT1"/>
    <mergeCell ref="BY4:CD4"/>
    <mergeCell ref="EI8"/>
    <mergeCell ref="GU16:GV16"/>
    <mergeCell ref="BY35"/>
    <mergeCell ref="ED61:EF61"/>
    <mergeCell ref="KX62:LJ62"/>
    <mergeCell ref="GA1"/>
    <mergeCell ref="IG23"/>
    <mergeCell ref="SW23"/>
    <mergeCell ref="GO28:GS28"/>
    <mergeCell ref="FJ19:FO19"/>
    <mergeCell ref="KG1"/>
    <mergeCell ref="DC20"/>
    <mergeCell ref="BK23"/>
    <mergeCell ref="EI35"/>
    <mergeCell ref="O23"/>
    <mergeCell ref="BA35:BD35"/>
    <mergeCell ref="PT23"/>
    <mergeCell ref="CW23"/>
    <mergeCell ref="NM23"/>
    <mergeCell ref="RT1"/>
    <mergeCell ref="CZ33:DB33"/>
    <mergeCell ref="BA28:BE28"/>
    <mergeCell ref="CU20:CX20"/>
    <mergeCell ref="CK1"/>
    <mergeCell ref="NA1"/>
    <mergeCell ref="BA23"/>
    <mergeCell ref="QI1"/>
    <mergeCell ref="KJ23"/>
    <mergeCell ref="CH27:CU27"/>
    <mergeCell ref="P23"/>
    <mergeCell ref="KX63:KY63"/>
    <mergeCell ref="EL3:EQ3"/>
    <mergeCell ref="NE23"/>
    <mergeCell ref="DF4:DI4"/>
    <mergeCell ref="QJ1"/>
    <mergeCell ref="AS23"/>
    <mergeCell ref="LI23"/>
    <mergeCell ref="DH63"/>
    <mergeCell ref="LU1"/>
    <mergeCell ref="KK23"/>
    <mergeCell ref="GP33:HD33"/>
    <mergeCell ref="QX23"/>
    <mergeCell ref="GT28:GW28"/>
    <mergeCell ref="OQ23"/>
    <mergeCell ref="JY1"/>
    <mergeCell ref="BU4:BX4"/>
    <mergeCell ref="KB23"/>
    <mergeCell ref="ED33:EF33"/>
    <mergeCell ref="DC1"/>
    <mergeCell ref="NG1"/>
    <mergeCell ref="HM20:HS20"/>
    <mergeCell ref="IF23"/>
    <mergeCell ref="FB35"/>
    <mergeCell ref="AU1"/>
    <mergeCell ref="LK1"/>
    <mergeCell ref="EO1"/>
    <mergeCell ref="GU23"/>
    <mergeCell ref="LB1"/>
    <mergeCell ref="EN23"/>
    <mergeCell ref="IC63:IE63"/>
    <mergeCell ref="HV63"/>
    <mergeCell ref="DW1"/>
    <mergeCell ref="GW57:HD57"/>
    <mergeCell ref="CP49:DC49"/>
    <mergeCell ref="OI23"/>
    <mergeCell ref="BL23"/>
    <mergeCell ref="FS1"/>
    <mergeCell ref="MB23"/>
    <mergeCell ref="HM23"/>
    <mergeCell ref="HR4:HW4"/>
    <mergeCell ref="AZ1"/>
    <mergeCell ref="GB52:GE52"/>
    <mergeCell ref="TQ1"/>
    <mergeCell ref="FT45:GK45"/>
    <mergeCell ref="OX1"/>
    <mergeCell ref="KI1"/>
    <mergeCell ref="AG4:AO4"/>
    <mergeCell ref="IY23"/>
    <mergeCell ref="NF1"/>
    <mergeCell ref="BF35:BH35"/>
    <mergeCell ref="ID15:IR15"/>
    <mergeCell ref="CM23"/>
    <mergeCell ref="JX1"/>
    <mergeCell ref="HQ1"/>
    <mergeCell ref="DY23"/>
    <mergeCell ref="MT23"/>
    <mergeCell ref="LV23"/>
    <mergeCell ref="CG33:CI33"/>
    <mergeCell ref="GX15:HC15"/>
    <mergeCell ref="GP20:GS20"/>
    <mergeCell ref="AT1"/>
    <mergeCell ref="LJ1"/>
    <mergeCell ref="HC23"/>
    <mergeCell ref="AZ23"/>
    <mergeCell ref="J1"/>
    <mergeCell ref="KJ16:KM16"/>
    <mergeCell ref="KC23"/>
    <mergeCell ref="US23"/>
    <mergeCell ref="CT35:CX35"/>
    <mergeCell ref="TI1"/>
    <mergeCell ref="RN1"/>
    <mergeCell ref="BX45:CK45"/>
    <mergeCell ref="DD49:DE49"/>
    <mergeCell ref="IP20:IS20"/>
    <mergeCell ref="RP23"/>
    <mergeCell ref="GV23"/>
    <mergeCell ref="LC1"/>
    <mergeCell ref="FD28:FH28"/>
    <mergeCell ref="IV1"/>
    <mergeCell ref="Z23"/>
    <mergeCell ref="QE23"/>
    <mergeCell ref="UL1"/>
    <mergeCell ref="SE1"/>
    <mergeCell ref="HK1"/>
    <mergeCell ref="UR23"/>
    <mergeCell ref="AS35"/>
    <mergeCell ref="P1"/>
    <mergeCell ref="NB23"/>
    <mergeCell ref="EP26:EX26"/>
    <mergeCell ref="IM23"/>
    <mergeCell ref="LR1"/>
    <mergeCell ref="CJ48:CM48"/>
    <mergeCell ref="V23"/>
    <mergeCell ref="EC1"/>
    <mergeCell ref="AO23"/>
    <mergeCell ref="AN28:AQ28"/>
    <mergeCell ref="UM1"/>
    <mergeCell ref="HP1"/>
    <mergeCell ref="SF1"/>
    <mergeCell ref="UL23"/>
    <mergeCell ref="CW1"/>
    <mergeCell ref="HD15:HR15"/>
    <mergeCell ref="FT1"/>
    <mergeCell ref="BE1"/>
    <mergeCell ref="BD23"/>
    <mergeCell ref="LT23"/>
    <mergeCell ref="OY1"/>
    <mergeCell ref="CB25:CG25"/>
    <mergeCell ref="T1"/>
    <mergeCell ref="KJ1"/>
    <mergeCell ref="GC39:LJ39"/>
    <mergeCell ref="PM23"/>
    <mergeCell ref="OP1"/>
    <mergeCell ref="CP23"/>
    <mergeCell ref="NF23"/>
    <mergeCell ref="IQ23"/>
    <mergeCell ref="TG23"/>
    <mergeCell ref="AM3:BE3"/>
    <mergeCell ref="BF1"/>
    <mergeCell ref="LV1"/>
    <mergeCell ref="QY23"/>
    <mergeCell ref="QB1"/>
    <mergeCell ref="OR23"/>
    <mergeCell ref="DS1"/>
    <mergeCell ref="UD23"/>
    <mergeCell ref="TG1"/>
    <mergeCell ref="UC23"/>
    <mergeCell ref="UK23"/>
    <mergeCell ref="BS35:BX35"/>
    <mergeCell ref="BE23"/>
    <mergeCell ref="FO8:FT8"/>
    <mergeCell ref="JG8:JI8"/>
    <mergeCell ref="HF23"/>
    <mergeCell ref="RJ23"/>
    <mergeCell ref="U1"/>
    <mergeCell ref="KK1"/>
    <mergeCell ref="OQ1"/>
    <mergeCell ref="CQ23"/>
    <mergeCell ref="IR23"/>
    <mergeCell ref="MX23"/>
    <mergeCell ref="JJ8:JK8"/>
    <mergeCell ref="IH61:IJ61"/>
    <mergeCell ref="LZ23"/>
    <mergeCell ref="FA1"/>
    <mergeCell ref="LN1"/>
    <mergeCell ref="GO19:HC19"/>
    <mergeCell ref="KD23"/>
    <mergeCell ref="JG1"/>
    <mergeCell ref="FO23"/>
    <mergeCell ref="OJ23"/>
    <mergeCell ref="FZ20:GB20"/>
    <mergeCell ref="GX20"/>
    <mergeCell ref="MZ1"/>
    <mergeCell ref="ED23"/>
    <mergeCell ref="GD1"/>
    <mergeCell ref="QT1"/>
    <mergeCell ref="GP61:GT61"/>
    <mergeCell ref="AA23"/>
    <mergeCell ref="EH1"/>
    <mergeCell ref="EG2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5" x14ac:dyDescent="0.35"/>
  <sheetData>
    <row r="1" spans="1:1" x14ac:dyDescent="0.35">
      <c r="A1" t="s">
        <v>300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57"/>
  <sheetViews>
    <sheetView topLeftCell="A25" workbookViewId="0"/>
  </sheetViews>
  <sheetFormatPr defaultRowHeight="14.5" x14ac:dyDescent="0.35"/>
  <cols>
    <col min="3" max="3" width="25" customWidth="1"/>
  </cols>
  <sheetData>
    <row r="2" spans="2:14" ht="30" customHeight="1" x14ac:dyDescent="0.35">
      <c r="B2" s="60" t="s">
        <v>301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2:14" ht="30" customHeight="1" x14ac:dyDescent="0.35">
      <c r="B3" s="59">
        <v>45191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2:14" ht="28" customHeight="1" x14ac:dyDescent="0.35">
      <c r="B4" s="20" t="s">
        <v>302</v>
      </c>
      <c r="C4" s="61" t="s">
        <v>303</v>
      </c>
      <c r="D4" s="58"/>
      <c r="E4" s="58"/>
      <c r="F4" s="58"/>
      <c r="G4" s="58"/>
      <c r="H4" s="58"/>
      <c r="I4" s="20" t="s">
        <v>304</v>
      </c>
      <c r="J4" s="20" t="s">
        <v>305</v>
      </c>
      <c r="K4" s="20" t="s">
        <v>306</v>
      </c>
      <c r="L4" s="20" t="s">
        <v>307</v>
      </c>
      <c r="M4" s="61" t="s">
        <v>308</v>
      </c>
      <c r="N4" s="58"/>
    </row>
    <row r="5" spans="2:14" ht="22" customHeight="1" x14ac:dyDescent="0.35">
      <c r="B5" s="21">
        <v>1</v>
      </c>
      <c r="C5" s="57" t="s">
        <v>223</v>
      </c>
      <c r="D5" s="58"/>
      <c r="E5" s="58"/>
      <c r="F5" s="58"/>
      <c r="G5" s="58"/>
      <c r="H5" s="58"/>
      <c r="I5" s="22">
        <v>8</v>
      </c>
      <c r="J5" s="22">
        <v>27</v>
      </c>
      <c r="K5" s="22">
        <v>17</v>
      </c>
      <c r="L5" s="22"/>
      <c r="M5" s="57" t="s">
        <v>309</v>
      </c>
      <c r="N5" s="58"/>
    </row>
    <row r="6" spans="2:14" ht="22" customHeight="1" x14ac:dyDescent="0.35">
      <c r="B6" s="21">
        <v>2</v>
      </c>
      <c r="C6" s="57" t="s">
        <v>208</v>
      </c>
      <c r="D6" s="58"/>
      <c r="E6" s="58"/>
      <c r="F6" s="58"/>
      <c r="G6" s="58"/>
      <c r="H6" s="58"/>
      <c r="I6" s="22">
        <v>6</v>
      </c>
      <c r="J6" s="22">
        <v>15</v>
      </c>
      <c r="K6" s="22">
        <v>25</v>
      </c>
      <c r="L6" s="22"/>
      <c r="M6" s="57" t="s">
        <v>310</v>
      </c>
      <c r="N6" s="58"/>
    </row>
    <row r="7" spans="2:14" ht="22" customHeight="1" x14ac:dyDescent="0.35">
      <c r="B7" s="21">
        <v>3</v>
      </c>
      <c r="C7" s="57" t="s">
        <v>201</v>
      </c>
      <c r="D7" s="58"/>
      <c r="E7" s="58"/>
      <c r="F7" s="58"/>
      <c r="G7" s="58"/>
      <c r="H7" s="58"/>
      <c r="I7" s="22">
        <v>12</v>
      </c>
      <c r="J7" s="22">
        <v>30</v>
      </c>
      <c r="K7" s="22">
        <v>20</v>
      </c>
      <c r="L7" s="22"/>
      <c r="M7" s="57" t="s">
        <v>311</v>
      </c>
      <c r="N7" s="58"/>
    </row>
    <row r="8" spans="2:14" ht="22" customHeight="1" x14ac:dyDescent="0.35">
      <c r="B8" s="21">
        <v>4</v>
      </c>
      <c r="C8" s="57" t="s">
        <v>211</v>
      </c>
      <c r="D8" s="58"/>
      <c r="E8" s="58"/>
      <c r="F8" s="58"/>
      <c r="G8" s="58"/>
      <c r="H8" s="58"/>
      <c r="I8" s="22">
        <v>8</v>
      </c>
      <c r="J8" s="22">
        <v>214</v>
      </c>
      <c r="K8" s="22">
        <v>268</v>
      </c>
      <c r="L8" s="22"/>
      <c r="M8" s="57" t="s">
        <v>312</v>
      </c>
      <c r="N8" s="58"/>
    </row>
    <row r="9" spans="2:14" ht="22" customHeight="1" x14ac:dyDescent="0.35">
      <c r="B9" s="21">
        <v>5</v>
      </c>
      <c r="C9" s="57" t="s">
        <v>212</v>
      </c>
      <c r="D9" s="58"/>
      <c r="E9" s="58"/>
      <c r="F9" s="58"/>
      <c r="G9" s="58"/>
      <c r="H9" s="58"/>
      <c r="I9" s="22">
        <v>8</v>
      </c>
      <c r="J9" s="22">
        <v>450</v>
      </c>
      <c r="K9" s="22">
        <v>563</v>
      </c>
      <c r="L9" s="22"/>
      <c r="M9" s="57" t="s">
        <v>313</v>
      </c>
      <c r="N9" s="58"/>
    </row>
    <row r="10" spans="2:14" ht="22" customHeight="1" x14ac:dyDescent="0.35">
      <c r="B10" s="21">
        <v>6</v>
      </c>
      <c r="C10" s="57" t="s">
        <v>205</v>
      </c>
      <c r="D10" s="58"/>
      <c r="E10" s="58"/>
      <c r="F10" s="58"/>
      <c r="G10" s="58"/>
      <c r="H10" s="58"/>
      <c r="I10" s="22">
        <v>8</v>
      </c>
      <c r="J10" s="22">
        <v>936</v>
      </c>
      <c r="K10" s="22">
        <v>936</v>
      </c>
      <c r="L10" s="22"/>
      <c r="M10" s="57" t="s">
        <v>314</v>
      </c>
      <c r="N10" s="58"/>
    </row>
    <row r="11" spans="2:14" ht="22" customHeight="1" x14ac:dyDescent="0.35">
      <c r="B11" s="21">
        <v>7</v>
      </c>
      <c r="C11" s="57" t="s">
        <v>199</v>
      </c>
      <c r="D11" s="58"/>
      <c r="E11" s="58"/>
      <c r="F11" s="58"/>
      <c r="G11" s="58"/>
      <c r="H11" s="58"/>
      <c r="I11" s="22">
        <v>2</v>
      </c>
      <c r="J11" s="22">
        <v>220</v>
      </c>
      <c r="K11" s="22">
        <v>110</v>
      </c>
      <c r="L11" s="22"/>
      <c r="M11" s="57" t="s">
        <v>315</v>
      </c>
      <c r="N11" s="58"/>
    </row>
    <row r="12" spans="2:14" ht="22" customHeight="1" x14ac:dyDescent="0.35">
      <c r="B12" s="21">
        <v>8</v>
      </c>
      <c r="C12" s="57" t="s">
        <v>204</v>
      </c>
      <c r="D12" s="58"/>
      <c r="E12" s="58"/>
      <c r="F12" s="58"/>
      <c r="G12" s="58"/>
      <c r="H12" s="58"/>
      <c r="I12" s="22">
        <v>8</v>
      </c>
      <c r="J12" s="22">
        <v>480</v>
      </c>
      <c r="K12" s="22">
        <v>480</v>
      </c>
      <c r="L12" s="22"/>
      <c r="M12" s="57" t="s">
        <v>316</v>
      </c>
      <c r="N12" s="58"/>
    </row>
    <row r="13" spans="2:14" ht="22" customHeight="1" x14ac:dyDescent="0.35">
      <c r="B13" s="21">
        <v>9</v>
      </c>
      <c r="C13" s="57" t="s">
        <v>224</v>
      </c>
      <c r="D13" s="58"/>
      <c r="E13" s="58"/>
      <c r="F13" s="58"/>
      <c r="G13" s="58"/>
      <c r="H13" s="58"/>
      <c r="I13" s="22">
        <v>8</v>
      </c>
      <c r="J13" s="22">
        <v>1050</v>
      </c>
      <c r="K13" s="22">
        <v>1050</v>
      </c>
      <c r="L13" s="22"/>
      <c r="M13" s="57" t="s">
        <v>317</v>
      </c>
      <c r="N13" s="58"/>
    </row>
    <row r="14" spans="2:14" ht="22" customHeight="1" x14ac:dyDescent="0.35">
      <c r="B14" s="21">
        <v>10</v>
      </c>
      <c r="C14" s="57" t="s">
        <v>209</v>
      </c>
      <c r="D14" s="58"/>
      <c r="E14" s="58"/>
      <c r="F14" s="58"/>
      <c r="G14" s="58"/>
      <c r="H14" s="58"/>
      <c r="I14" s="22">
        <v>12</v>
      </c>
      <c r="J14" s="22">
        <v>59</v>
      </c>
      <c r="K14" s="22">
        <v>50</v>
      </c>
      <c r="L14" s="22"/>
      <c r="M14" s="57" t="s">
        <v>318</v>
      </c>
      <c r="N14" s="58"/>
    </row>
    <row r="15" spans="2:14" ht="22" customHeight="1" x14ac:dyDescent="0.35">
      <c r="B15" s="21">
        <v>11</v>
      </c>
      <c r="C15" s="57" t="s">
        <v>210</v>
      </c>
      <c r="D15" s="58"/>
      <c r="E15" s="58"/>
      <c r="F15" s="58"/>
      <c r="G15" s="58"/>
      <c r="H15" s="58"/>
      <c r="I15" s="22">
        <v>12</v>
      </c>
      <c r="J15" s="22">
        <v>78</v>
      </c>
      <c r="K15" s="22">
        <v>65</v>
      </c>
      <c r="L15" s="22"/>
      <c r="M15" s="57" t="s">
        <v>319</v>
      </c>
      <c r="N15" s="58"/>
    </row>
    <row r="16" spans="2:14" ht="22" customHeight="1" x14ac:dyDescent="0.35">
      <c r="B16" s="21">
        <v>12</v>
      </c>
      <c r="C16" s="57" t="s">
        <v>200</v>
      </c>
      <c r="D16" s="58"/>
      <c r="E16" s="58"/>
      <c r="F16" s="58"/>
      <c r="G16" s="58"/>
      <c r="H16" s="58"/>
      <c r="I16" s="22">
        <v>12</v>
      </c>
      <c r="J16" s="22">
        <v>9</v>
      </c>
      <c r="K16" s="22">
        <v>6</v>
      </c>
      <c r="L16" s="22"/>
      <c r="M16" s="57" t="s">
        <v>320</v>
      </c>
      <c r="N16" s="58"/>
    </row>
    <row r="17" spans="2:14" ht="22" customHeight="1" x14ac:dyDescent="0.35">
      <c r="B17" s="21">
        <v>13</v>
      </c>
      <c r="C17" s="57" t="s">
        <v>196</v>
      </c>
      <c r="D17" s="58"/>
      <c r="E17" s="58"/>
      <c r="F17" s="58"/>
      <c r="G17" s="58"/>
      <c r="H17" s="58"/>
      <c r="I17" s="22">
        <v>8</v>
      </c>
      <c r="J17" s="22">
        <v>310</v>
      </c>
      <c r="K17" s="22">
        <v>310</v>
      </c>
      <c r="L17" s="22"/>
      <c r="M17" s="57" t="s">
        <v>321</v>
      </c>
      <c r="N17" s="58"/>
    </row>
    <row r="18" spans="2:14" ht="22" customHeight="1" x14ac:dyDescent="0.35">
      <c r="B18" s="21">
        <v>14</v>
      </c>
      <c r="C18" s="57" t="s">
        <v>197</v>
      </c>
      <c r="D18" s="58"/>
      <c r="E18" s="58"/>
      <c r="F18" s="58"/>
      <c r="G18" s="58"/>
      <c r="H18" s="58"/>
      <c r="I18" s="22">
        <v>6</v>
      </c>
      <c r="J18" s="22">
        <v>317</v>
      </c>
      <c r="K18" s="22">
        <v>423</v>
      </c>
      <c r="L18" s="22"/>
      <c r="M18" s="57" t="s">
        <v>322</v>
      </c>
      <c r="N18" s="58"/>
    </row>
    <row r="19" spans="2:14" ht="22" customHeight="1" x14ac:dyDescent="0.35">
      <c r="B19" s="21">
        <v>15</v>
      </c>
      <c r="C19" s="57" t="s">
        <v>238</v>
      </c>
      <c r="D19" s="58"/>
      <c r="E19" s="58"/>
      <c r="F19" s="58"/>
      <c r="G19" s="58"/>
      <c r="H19" s="58"/>
      <c r="I19" s="22">
        <v>6</v>
      </c>
      <c r="J19" s="22">
        <v>275</v>
      </c>
      <c r="K19" s="22">
        <v>459</v>
      </c>
      <c r="L19" s="22"/>
      <c r="M19" s="57" t="s">
        <v>323</v>
      </c>
      <c r="N19" s="58"/>
    </row>
    <row r="20" spans="2:14" ht="22" customHeight="1" x14ac:dyDescent="0.35">
      <c r="B20" s="21">
        <v>16</v>
      </c>
      <c r="C20" s="57" t="s">
        <v>233</v>
      </c>
      <c r="D20" s="58"/>
      <c r="E20" s="58"/>
      <c r="F20" s="58"/>
      <c r="G20" s="58"/>
      <c r="H20" s="58"/>
      <c r="I20" s="22">
        <v>12</v>
      </c>
      <c r="J20" s="22">
        <v>20</v>
      </c>
      <c r="K20" s="22">
        <v>14</v>
      </c>
      <c r="L20" s="22"/>
      <c r="M20" s="57" t="s">
        <v>324</v>
      </c>
      <c r="N20" s="58"/>
    </row>
    <row r="21" spans="2:14" ht="22" customHeight="1" x14ac:dyDescent="0.35">
      <c r="B21" s="21">
        <v>17</v>
      </c>
      <c r="C21" s="57" t="s">
        <v>237</v>
      </c>
      <c r="D21" s="58"/>
      <c r="E21" s="58"/>
      <c r="F21" s="58"/>
      <c r="G21" s="58"/>
      <c r="H21" s="58"/>
      <c r="I21" s="22">
        <v>8</v>
      </c>
      <c r="J21" s="22">
        <v>226</v>
      </c>
      <c r="K21" s="22">
        <v>283</v>
      </c>
      <c r="L21" s="22"/>
      <c r="M21" s="57" t="s">
        <v>325</v>
      </c>
      <c r="N21" s="58"/>
    </row>
    <row r="22" spans="2:14" ht="22" customHeight="1" x14ac:dyDescent="0.35">
      <c r="B22" s="21">
        <v>18</v>
      </c>
      <c r="C22" s="57" t="s">
        <v>246</v>
      </c>
      <c r="D22" s="58"/>
      <c r="E22" s="58"/>
      <c r="F22" s="58"/>
      <c r="G22" s="58"/>
      <c r="H22" s="58"/>
      <c r="I22" s="22">
        <v>8</v>
      </c>
      <c r="J22" s="22">
        <v>3000</v>
      </c>
      <c r="K22" s="22">
        <v>3750</v>
      </c>
      <c r="L22" s="22"/>
      <c r="M22" s="57" t="s">
        <v>326</v>
      </c>
      <c r="N22" s="58"/>
    </row>
    <row r="23" spans="2:14" ht="22" customHeight="1" x14ac:dyDescent="0.35">
      <c r="B23" s="21">
        <v>19</v>
      </c>
      <c r="C23" s="57" t="s">
        <v>232</v>
      </c>
      <c r="D23" s="58"/>
      <c r="E23" s="58"/>
      <c r="F23" s="58"/>
      <c r="G23" s="58"/>
      <c r="H23" s="58"/>
      <c r="I23" s="22">
        <v>2</v>
      </c>
      <c r="J23" s="22">
        <v>14</v>
      </c>
      <c r="K23" s="22">
        <v>7</v>
      </c>
      <c r="L23" s="22"/>
      <c r="M23" s="57" t="s">
        <v>327</v>
      </c>
      <c r="N23" s="58"/>
    </row>
    <row r="24" spans="2:14" ht="22" customHeight="1" x14ac:dyDescent="0.35">
      <c r="B24" s="21">
        <v>20</v>
      </c>
      <c r="C24" s="57" t="s">
        <v>239</v>
      </c>
      <c r="D24" s="58"/>
      <c r="E24" s="58"/>
      <c r="F24" s="58"/>
      <c r="G24" s="58"/>
      <c r="H24" s="58"/>
      <c r="I24" s="22">
        <v>8</v>
      </c>
      <c r="J24" s="22">
        <v>2518</v>
      </c>
      <c r="K24" s="22">
        <v>3148</v>
      </c>
      <c r="L24" s="22"/>
      <c r="M24" s="57" t="s">
        <v>328</v>
      </c>
      <c r="N24" s="58"/>
    </row>
    <row r="25" spans="2:14" ht="22" customHeight="1" x14ac:dyDescent="0.35">
      <c r="B25" s="21">
        <v>21</v>
      </c>
      <c r="C25" s="57" t="s">
        <v>228</v>
      </c>
      <c r="D25" s="58"/>
      <c r="E25" s="58"/>
      <c r="F25" s="58"/>
      <c r="G25" s="58"/>
      <c r="H25" s="58"/>
      <c r="I25" s="22">
        <v>8</v>
      </c>
      <c r="J25" s="22">
        <v>1050</v>
      </c>
      <c r="K25" s="22">
        <v>1050</v>
      </c>
      <c r="L25" s="22"/>
      <c r="M25" s="57" t="s">
        <v>329</v>
      </c>
      <c r="N25" s="58"/>
    </row>
    <row r="26" spans="2:14" ht="22" customHeight="1" x14ac:dyDescent="0.35">
      <c r="B26" s="21">
        <v>22</v>
      </c>
      <c r="C26" s="57" t="s">
        <v>235</v>
      </c>
      <c r="D26" s="58"/>
      <c r="E26" s="58"/>
      <c r="F26" s="58"/>
      <c r="G26" s="58"/>
      <c r="H26" s="58"/>
      <c r="I26" s="22">
        <v>12</v>
      </c>
      <c r="J26" s="22">
        <v>157</v>
      </c>
      <c r="K26" s="22">
        <v>131</v>
      </c>
      <c r="L26" s="22"/>
      <c r="M26" s="57" t="s">
        <v>330</v>
      </c>
      <c r="N26" s="58"/>
    </row>
    <row r="27" spans="2:14" ht="22" customHeight="1" x14ac:dyDescent="0.35">
      <c r="B27" s="21">
        <v>23</v>
      </c>
      <c r="C27" s="57" t="s">
        <v>236</v>
      </c>
      <c r="D27" s="58"/>
      <c r="E27" s="58"/>
      <c r="F27" s="58"/>
      <c r="G27" s="58"/>
      <c r="H27" s="58"/>
      <c r="I27" s="22">
        <v>12</v>
      </c>
      <c r="J27" s="22">
        <v>179</v>
      </c>
      <c r="K27" s="22">
        <v>150</v>
      </c>
      <c r="L27" s="22"/>
      <c r="M27" s="57" t="s">
        <v>331</v>
      </c>
      <c r="N27" s="58"/>
    </row>
    <row r="28" spans="2:14" ht="22" customHeight="1" x14ac:dyDescent="0.35">
      <c r="B28" s="21">
        <v>24</v>
      </c>
      <c r="C28" s="57" t="s">
        <v>234</v>
      </c>
      <c r="D28" s="58"/>
      <c r="E28" s="58"/>
      <c r="F28" s="58"/>
      <c r="G28" s="58"/>
      <c r="H28" s="58"/>
      <c r="I28" s="22">
        <v>12</v>
      </c>
      <c r="J28" s="22">
        <v>35</v>
      </c>
      <c r="K28" s="22">
        <v>24</v>
      </c>
      <c r="L28" s="22"/>
      <c r="M28" s="57" t="s">
        <v>332</v>
      </c>
      <c r="N28" s="58"/>
    </row>
    <row r="29" spans="2:14" ht="22" customHeight="1" x14ac:dyDescent="0.35">
      <c r="B29" s="21">
        <v>25</v>
      </c>
      <c r="C29" s="57" t="s">
        <v>192</v>
      </c>
      <c r="D29" s="58"/>
      <c r="E29" s="58"/>
      <c r="F29" s="58"/>
      <c r="G29" s="58"/>
      <c r="H29" s="58"/>
      <c r="I29" s="22">
        <v>6</v>
      </c>
      <c r="J29" s="22">
        <v>166</v>
      </c>
      <c r="K29" s="22">
        <v>222</v>
      </c>
      <c r="L29" s="22"/>
      <c r="M29" s="57" t="s">
        <v>333</v>
      </c>
      <c r="N29" s="58"/>
    </row>
    <row r="30" spans="2:14" ht="22" customHeight="1" x14ac:dyDescent="0.35">
      <c r="B30" s="21">
        <v>26</v>
      </c>
      <c r="C30" s="57" t="s">
        <v>191</v>
      </c>
      <c r="D30" s="58"/>
      <c r="E30" s="58"/>
      <c r="F30" s="58"/>
      <c r="G30" s="58"/>
      <c r="H30" s="58"/>
      <c r="I30" s="22">
        <v>8</v>
      </c>
      <c r="J30" s="22">
        <v>7</v>
      </c>
      <c r="K30" s="22">
        <v>7</v>
      </c>
      <c r="L30" s="22"/>
      <c r="M30" s="57" t="s">
        <v>334</v>
      </c>
      <c r="N30" s="58"/>
    </row>
    <row r="35" spans="2:14" ht="30" customHeight="1" x14ac:dyDescent="0.35">
      <c r="B35" s="60" t="s">
        <v>335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36" spans="2:14" ht="30" customHeight="1" x14ac:dyDescent="0.35">
      <c r="B36" s="59">
        <v>45191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spans="2:14" ht="28" customHeight="1" x14ac:dyDescent="0.35">
      <c r="B37" s="20" t="s">
        <v>302</v>
      </c>
      <c r="C37" s="61" t="s">
        <v>303</v>
      </c>
      <c r="D37" s="58"/>
      <c r="E37" s="58"/>
      <c r="F37" s="58"/>
      <c r="G37" s="58"/>
      <c r="H37" s="58"/>
      <c r="I37" s="20" t="s">
        <v>304</v>
      </c>
      <c r="J37" s="20" t="s">
        <v>305</v>
      </c>
      <c r="K37" s="20" t="s">
        <v>306</v>
      </c>
      <c r="L37" s="20" t="s">
        <v>307</v>
      </c>
      <c r="M37" s="61" t="s">
        <v>308</v>
      </c>
      <c r="N37" s="58"/>
    </row>
    <row r="38" spans="2:14" ht="22" customHeight="1" x14ac:dyDescent="0.35">
      <c r="B38" s="21">
        <v>1</v>
      </c>
      <c r="C38" s="57" t="s">
        <v>245</v>
      </c>
      <c r="D38" s="58"/>
      <c r="E38" s="58"/>
      <c r="F38" s="58"/>
      <c r="G38" s="58"/>
      <c r="H38" s="58"/>
      <c r="I38" s="22">
        <v>9</v>
      </c>
      <c r="J38" s="22">
        <v>2730</v>
      </c>
      <c r="K38" s="22">
        <v>1517</v>
      </c>
      <c r="L38" s="22"/>
      <c r="M38" s="57" t="s">
        <v>336</v>
      </c>
      <c r="N38" s="58"/>
    </row>
    <row r="39" spans="2:14" ht="22" customHeight="1" x14ac:dyDescent="0.35">
      <c r="B39" s="21">
        <v>2</v>
      </c>
      <c r="C39" s="57" t="s">
        <v>262</v>
      </c>
      <c r="D39" s="58"/>
      <c r="E39" s="58"/>
      <c r="F39" s="58"/>
      <c r="G39" s="58"/>
      <c r="H39" s="58"/>
      <c r="I39" s="22">
        <v>6</v>
      </c>
      <c r="J39" s="22">
        <v>200</v>
      </c>
      <c r="K39" s="22">
        <v>91</v>
      </c>
      <c r="L39" s="22"/>
      <c r="M39" s="57" t="s">
        <v>337</v>
      </c>
      <c r="N39" s="58"/>
    </row>
    <row r="40" spans="2:14" ht="22" customHeight="1" x14ac:dyDescent="0.35">
      <c r="B40" s="21">
        <v>3</v>
      </c>
      <c r="C40" s="57" t="s">
        <v>256</v>
      </c>
      <c r="D40" s="58"/>
      <c r="E40" s="58"/>
      <c r="F40" s="58"/>
      <c r="G40" s="58"/>
      <c r="H40" s="58"/>
      <c r="I40" s="22">
        <v>2</v>
      </c>
      <c r="J40" s="22">
        <v>756</v>
      </c>
      <c r="K40" s="22">
        <v>126</v>
      </c>
      <c r="L40" s="22"/>
      <c r="M40" s="57" t="s">
        <v>338</v>
      </c>
      <c r="N40" s="58"/>
    </row>
    <row r="41" spans="2:14" ht="22" customHeight="1" x14ac:dyDescent="0.35">
      <c r="B41" s="21">
        <v>4</v>
      </c>
      <c r="C41" s="57" t="s">
        <v>244</v>
      </c>
      <c r="D41" s="58"/>
      <c r="E41" s="58"/>
      <c r="F41" s="58"/>
      <c r="G41" s="58"/>
      <c r="H41" s="58"/>
      <c r="I41" s="22">
        <v>9</v>
      </c>
      <c r="J41" s="22">
        <v>774</v>
      </c>
      <c r="K41" s="22">
        <v>430</v>
      </c>
      <c r="L41" s="22"/>
      <c r="M41" s="57" t="s">
        <v>339</v>
      </c>
      <c r="N41" s="58"/>
    </row>
    <row r="42" spans="2:14" ht="22" customHeight="1" x14ac:dyDescent="0.35">
      <c r="B42" s="21">
        <v>5</v>
      </c>
      <c r="C42" s="57" t="s">
        <v>243</v>
      </c>
      <c r="D42" s="58"/>
      <c r="E42" s="58"/>
      <c r="F42" s="58"/>
      <c r="G42" s="58"/>
      <c r="H42" s="58"/>
      <c r="I42" s="22">
        <v>9</v>
      </c>
      <c r="J42" s="22">
        <v>16</v>
      </c>
      <c r="K42" s="22">
        <v>9</v>
      </c>
      <c r="L42" s="22"/>
      <c r="M42" s="57" t="s">
        <v>340</v>
      </c>
      <c r="N42" s="58"/>
    </row>
    <row r="43" spans="2:14" ht="22" customHeight="1" x14ac:dyDescent="0.35">
      <c r="B43" s="21">
        <v>6</v>
      </c>
      <c r="C43" s="57" t="s">
        <v>263</v>
      </c>
      <c r="D43" s="58"/>
      <c r="E43" s="58"/>
      <c r="F43" s="58"/>
      <c r="G43" s="58"/>
      <c r="H43" s="58"/>
      <c r="I43" s="22">
        <v>6</v>
      </c>
      <c r="J43" s="22">
        <v>49</v>
      </c>
      <c r="K43" s="22">
        <v>23</v>
      </c>
      <c r="L43" s="22"/>
      <c r="M43" s="57" t="s">
        <v>341</v>
      </c>
      <c r="N43" s="58"/>
    </row>
    <row r="44" spans="2:14" ht="22" customHeight="1" x14ac:dyDescent="0.35">
      <c r="B44" s="21">
        <v>7</v>
      </c>
      <c r="C44" s="57" t="s">
        <v>259</v>
      </c>
      <c r="D44" s="58"/>
      <c r="E44" s="58"/>
      <c r="F44" s="58"/>
      <c r="G44" s="58"/>
      <c r="H44" s="58"/>
      <c r="I44" s="22">
        <v>6</v>
      </c>
      <c r="J44" s="22">
        <v>1005</v>
      </c>
      <c r="K44" s="22">
        <v>365</v>
      </c>
      <c r="L44" s="22"/>
      <c r="M44" s="57" t="s">
        <v>342</v>
      </c>
      <c r="N44" s="58"/>
    </row>
    <row r="45" spans="2:14" ht="22" customHeight="1" x14ac:dyDescent="0.35">
      <c r="B45" s="21">
        <v>8</v>
      </c>
      <c r="C45" s="57" t="s">
        <v>249</v>
      </c>
      <c r="D45" s="58"/>
      <c r="E45" s="58"/>
      <c r="F45" s="58"/>
      <c r="G45" s="58"/>
      <c r="H45" s="58"/>
      <c r="I45" s="22">
        <v>8</v>
      </c>
      <c r="J45" s="22">
        <v>30</v>
      </c>
      <c r="K45" s="22">
        <v>14</v>
      </c>
      <c r="L45" s="22"/>
      <c r="M45" s="57" t="s">
        <v>343</v>
      </c>
      <c r="N45" s="58"/>
    </row>
    <row r="46" spans="2:14" ht="22" customHeight="1" x14ac:dyDescent="0.35">
      <c r="B46" s="21">
        <v>9</v>
      </c>
      <c r="C46" s="57" t="s">
        <v>227</v>
      </c>
      <c r="D46" s="58"/>
      <c r="E46" s="58"/>
      <c r="F46" s="58"/>
      <c r="G46" s="58"/>
      <c r="H46" s="58"/>
      <c r="I46" s="22">
        <v>10</v>
      </c>
      <c r="J46" s="22">
        <v>675</v>
      </c>
      <c r="K46" s="22">
        <v>563</v>
      </c>
      <c r="L46" s="22"/>
      <c r="M46" s="57" t="s">
        <v>344</v>
      </c>
      <c r="N46" s="58"/>
    </row>
    <row r="47" spans="2:14" ht="22" customHeight="1" x14ac:dyDescent="0.35">
      <c r="B47" s="21">
        <v>10</v>
      </c>
      <c r="C47" s="57" t="s">
        <v>226</v>
      </c>
      <c r="D47" s="58"/>
      <c r="E47" s="58"/>
      <c r="F47" s="58"/>
      <c r="G47" s="58"/>
      <c r="H47" s="58"/>
      <c r="I47" s="22">
        <v>10</v>
      </c>
      <c r="J47" s="22">
        <v>53</v>
      </c>
      <c r="K47" s="22">
        <v>45</v>
      </c>
      <c r="L47" s="22"/>
      <c r="M47" s="57" t="s">
        <v>345</v>
      </c>
      <c r="N47" s="58"/>
    </row>
    <row r="48" spans="2:14" ht="22" customHeight="1" x14ac:dyDescent="0.35">
      <c r="B48" s="21">
        <v>11</v>
      </c>
      <c r="C48" s="57" t="s">
        <v>219</v>
      </c>
      <c r="D48" s="58"/>
      <c r="E48" s="58"/>
      <c r="F48" s="58"/>
      <c r="G48" s="58"/>
      <c r="H48" s="58"/>
      <c r="I48" s="22">
        <v>10</v>
      </c>
      <c r="J48" s="22">
        <v>1205</v>
      </c>
      <c r="K48" s="22">
        <v>1005</v>
      </c>
      <c r="L48" s="22"/>
      <c r="M48" s="57" t="s">
        <v>346</v>
      </c>
      <c r="N48" s="58"/>
    </row>
    <row r="49" spans="2:14" ht="22" customHeight="1" x14ac:dyDescent="0.35">
      <c r="B49" s="21">
        <v>12</v>
      </c>
      <c r="C49" s="57" t="s">
        <v>218</v>
      </c>
      <c r="D49" s="58"/>
      <c r="E49" s="58"/>
      <c r="F49" s="58"/>
      <c r="G49" s="58"/>
      <c r="H49" s="58"/>
      <c r="I49" s="22">
        <v>10</v>
      </c>
      <c r="J49" s="22">
        <v>22</v>
      </c>
      <c r="K49" s="22">
        <v>19</v>
      </c>
      <c r="L49" s="22"/>
      <c r="M49" s="57" t="s">
        <v>347</v>
      </c>
      <c r="N49" s="58"/>
    </row>
    <row r="50" spans="2:14" ht="22" customHeight="1" x14ac:dyDescent="0.35">
      <c r="B50" s="21">
        <v>13</v>
      </c>
      <c r="C50" s="57" t="s">
        <v>264</v>
      </c>
      <c r="D50" s="58"/>
      <c r="E50" s="58"/>
      <c r="F50" s="58"/>
      <c r="G50" s="58"/>
      <c r="H50" s="58"/>
      <c r="I50" s="22">
        <v>6</v>
      </c>
      <c r="J50" s="22">
        <v>630</v>
      </c>
      <c r="K50" s="22">
        <v>284</v>
      </c>
      <c r="L50" s="22"/>
      <c r="M50" s="57" t="s">
        <v>348</v>
      </c>
      <c r="N50" s="58"/>
    </row>
    <row r="51" spans="2:14" ht="22" customHeight="1" x14ac:dyDescent="0.35">
      <c r="B51" s="21">
        <v>14</v>
      </c>
      <c r="C51" s="57" t="s">
        <v>251</v>
      </c>
      <c r="D51" s="58"/>
      <c r="E51" s="58"/>
      <c r="F51" s="58"/>
      <c r="G51" s="58"/>
      <c r="H51" s="58"/>
      <c r="I51" s="22">
        <v>8</v>
      </c>
      <c r="J51" s="22">
        <v>871</v>
      </c>
      <c r="K51" s="22">
        <v>389</v>
      </c>
      <c r="L51" s="22"/>
      <c r="M51" s="57" t="s">
        <v>349</v>
      </c>
      <c r="N51" s="58"/>
    </row>
    <row r="52" spans="2:14" ht="22" customHeight="1" x14ac:dyDescent="0.35">
      <c r="B52" s="21">
        <v>15</v>
      </c>
      <c r="C52" s="57" t="s">
        <v>250</v>
      </c>
      <c r="D52" s="58"/>
      <c r="E52" s="58"/>
      <c r="F52" s="58"/>
      <c r="G52" s="58"/>
      <c r="H52" s="58"/>
      <c r="I52" s="22">
        <v>8</v>
      </c>
      <c r="J52" s="22">
        <v>508</v>
      </c>
      <c r="K52" s="22">
        <v>227</v>
      </c>
      <c r="L52" s="22"/>
      <c r="M52" s="57" t="s">
        <v>350</v>
      </c>
      <c r="N52" s="58"/>
    </row>
    <row r="53" spans="2:14" ht="22" customHeight="1" x14ac:dyDescent="0.35">
      <c r="B53" s="21">
        <v>16</v>
      </c>
      <c r="C53" s="57" t="s">
        <v>252</v>
      </c>
      <c r="D53" s="58"/>
      <c r="E53" s="58"/>
      <c r="F53" s="58"/>
      <c r="G53" s="58"/>
      <c r="H53" s="58"/>
      <c r="I53" s="22">
        <v>8</v>
      </c>
      <c r="J53" s="22">
        <v>2990</v>
      </c>
      <c r="K53" s="22">
        <v>1335</v>
      </c>
      <c r="L53" s="22"/>
      <c r="M53" s="57" t="s">
        <v>351</v>
      </c>
      <c r="N53" s="58"/>
    </row>
    <row r="54" spans="2:14" ht="22" customHeight="1" x14ac:dyDescent="0.35">
      <c r="B54" s="21">
        <v>17</v>
      </c>
      <c r="C54" s="57" t="s">
        <v>231</v>
      </c>
      <c r="D54" s="58"/>
      <c r="E54" s="58"/>
      <c r="F54" s="58"/>
      <c r="G54" s="58"/>
      <c r="H54" s="58"/>
      <c r="I54" s="22">
        <v>10</v>
      </c>
      <c r="J54" s="22">
        <v>1036</v>
      </c>
      <c r="K54" s="22">
        <v>864</v>
      </c>
      <c r="L54" s="22"/>
      <c r="M54" s="57" t="s">
        <v>352</v>
      </c>
      <c r="N54" s="58"/>
    </row>
    <row r="55" spans="2:14" ht="22" customHeight="1" x14ac:dyDescent="0.35">
      <c r="B55" s="21">
        <v>18</v>
      </c>
      <c r="C55" s="57" t="s">
        <v>230</v>
      </c>
      <c r="D55" s="58"/>
      <c r="E55" s="58"/>
      <c r="F55" s="58"/>
      <c r="G55" s="58"/>
      <c r="H55" s="58"/>
      <c r="I55" s="22">
        <v>10</v>
      </c>
      <c r="J55" s="22">
        <v>59</v>
      </c>
      <c r="K55" s="22">
        <v>50</v>
      </c>
      <c r="L55" s="22"/>
      <c r="M55" s="57" t="s">
        <v>353</v>
      </c>
      <c r="N55" s="58"/>
    </row>
    <row r="56" spans="2:14" ht="22" customHeight="1" x14ac:dyDescent="0.35">
      <c r="B56" s="21">
        <v>19</v>
      </c>
      <c r="C56" s="57" t="s">
        <v>240</v>
      </c>
      <c r="D56" s="58"/>
      <c r="E56" s="58"/>
      <c r="F56" s="58"/>
      <c r="G56" s="58"/>
      <c r="H56" s="58"/>
      <c r="I56" s="22">
        <v>10</v>
      </c>
      <c r="J56" s="22">
        <v>1335</v>
      </c>
      <c r="K56" s="22">
        <v>1113</v>
      </c>
      <c r="L56" s="22"/>
      <c r="M56" s="57" t="s">
        <v>354</v>
      </c>
      <c r="N56" s="58"/>
    </row>
    <row r="57" spans="2:14" ht="22" customHeight="1" x14ac:dyDescent="0.35">
      <c r="B57" s="21">
        <v>20</v>
      </c>
      <c r="C57" s="57" t="s">
        <v>241</v>
      </c>
      <c r="D57" s="58"/>
      <c r="E57" s="58"/>
      <c r="F57" s="58"/>
      <c r="G57" s="58"/>
      <c r="H57" s="58"/>
      <c r="I57" s="22">
        <v>8</v>
      </c>
      <c r="J57" s="22">
        <v>7</v>
      </c>
      <c r="K57" s="22">
        <v>1</v>
      </c>
      <c r="L57" s="22"/>
      <c r="M57" s="57" t="s">
        <v>355</v>
      </c>
      <c r="N57" s="58"/>
    </row>
  </sheetData>
  <mergeCells count="100">
    <mergeCell ref="M57:N57"/>
    <mergeCell ref="M14:N14"/>
    <mergeCell ref="M4:N4"/>
    <mergeCell ref="M56:N56"/>
    <mergeCell ref="B2:N2"/>
    <mergeCell ref="M26:N26"/>
    <mergeCell ref="M29:N29"/>
    <mergeCell ref="C5:H5"/>
    <mergeCell ref="M23:N23"/>
    <mergeCell ref="C20:H20"/>
    <mergeCell ref="C29:H29"/>
    <mergeCell ref="C22:H22"/>
    <mergeCell ref="C12:H12"/>
    <mergeCell ref="C21:H21"/>
    <mergeCell ref="M20:N20"/>
    <mergeCell ref="C23:H23"/>
    <mergeCell ref="C7:H7"/>
    <mergeCell ref="M22:N22"/>
    <mergeCell ref="M6:N6"/>
    <mergeCell ref="M28:N28"/>
    <mergeCell ref="C57:H57"/>
    <mergeCell ref="M15:N15"/>
    <mergeCell ref="M12:N12"/>
    <mergeCell ref="M37:N37"/>
    <mergeCell ref="C53:H53"/>
    <mergeCell ref="M38:N38"/>
    <mergeCell ref="C45:H45"/>
    <mergeCell ref="C47:H47"/>
    <mergeCell ref="C44:H44"/>
    <mergeCell ref="C51:H51"/>
    <mergeCell ref="M30:N30"/>
    <mergeCell ref="M46:N46"/>
    <mergeCell ref="M42:N42"/>
    <mergeCell ref="C18:H18"/>
    <mergeCell ref="C49:H49"/>
    <mergeCell ref="C42:H42"/>
    <mergeCell ref="M5:N5"/>
    <mergeCell ref="M49:N49"/>
    <mergeCell ref="M39:N39"/>
    <mergeCell ref="C56:H56"/>
    <mergeCell ref="M48:N48"/>
    <mergeCell ref="M11:N11"/>
    <mergeCell ref="C27:H27"/>
    <mergeCell ref="C8:H8"/>
    <mergeCell ref="C17:H17"/>
    <mergeCell ref="M40:N40"/>
    <mergeCell ref="M53:N53"/>
    <mergeCell ref="C54:H54"/>
    <mergeCell ref="C40:H40"/>
    <mergeCell ref="M55:N55"/>
    <mergeCell ref="M52:N52"/>
    <mergeCell ref="M51:N51"/>
    <mergeCell ref="B35:N35"/>
    <mergeCell ref="B3:N3"/>
    <mergeCell ref="M13:N13"/>
    <mergeCell ref="M7:N7"/>
    <mergeCell ref="C19:H19"/>
    <mergeCell ref="M21:N21"/>
    <mergeCell ref="C28:H28"/>
    <mergeCell ref="C37:H37"/>
    <mergeCell ref="M27:N27"/>
    <mergeCell ref="M41:N41"/>
    <mergeCell ref="C30:H30"/>
    <mergeCell ref="C6:H6"/>
    <mergeCell ref="M24:N24"/>
    <mergeCell ref="C14:H14"/>
    <mergeCell ref="C4:H4"/>
    <mergeCell ref="M47:N47"/>
    <mergeCell ref="M19:N19"/>
    <mergeCell ref="M50:N50"/>
    <mergeCell ref="C26:H26"/>
    <mergeCell ref="C10:H10"/>
    <mergeCell ref="C16:H16"/>
    <mergeCell ref="C41:H41"/>
    <mergeCell ref="C50:H50"/>
    <mergeCell ref="M44:N44"/>
    <mergeCell ref="C43:H43"/>
    <mergeCell ref="M18:N18"/>
    <mergeCell ref="M45:N45"/>
    <mergeCell ref="M8:N8"/>
    <mergeCell ref="C15:H15"/>
    <mergeCell ref="M17:N17"/>
    <mergeCell ref="C24:H24"/>
    <mergeCell ref="M9:N9"/>
    <mergeCell ref="C25:H25"/>
    <mergeCell ref="M43:N43"/>
    <mergeCell ref="C55:H55"/>
    <mergeCell ref="C9:H9"/>
    <mergeCell ref="C11:H11"/>
    <mergeCell ref="B36:N36"/>
    <mergeCell ref="C46:H46"/>
    <mergeCell ref="C52:H52"/>
    <mergeCell ref="M10:N10"/>
    <mergeCell ref="M54:N54"/>
    <mergeCell ref="C39:H39"/>
    <mergeCell ref="C48:H48"/>
    <mergeCell ref="M16:N16"/>
    <mergeCell ref="M25:N25"/>
    <mergeCell ref="C38:H38"/>
    <mergeCell ref="C13:H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105"/>
  <sheetViews>
    <sheetView workbookViewId="0">
      <selection activeCell="P8" sqref="P8"/>
    </sheetView>
  </sheetViews>
  <sheetFormatPr defaultRowHeight="14.5" x14ac:dyDescent="0.35"/>
  <cols>
    <col min="3" max="3" width="25" customWidth="1"/>
  </cols>
  <sheetData>
    <row r="2" spans="2:14" ht="30" customHeight="1" x14ac:dyDescent="0.35">
      <c r="B2" s="60" t="s">
        <v>301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2:14" ht="30" customHeight="1" x14ac:dyDescent="0.35">
      <c r="B3" s="59">
        <v>45191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2:14" ht="28" customHeight="1" x14ac:dyDescent="0.35">
      <c r="B4" s="20" t="s">
        <v>164</v>
      </c>
      <c r="C4" s="61" t="s">
        <v>303</v>
      </c>
      <c r="D4" s="58"/>
      <c r="E4" s="58"/>
      <c r="F4" s="58"/>
      <c r="G4" s="58"/>
      <c r="H4" s="58"/>
      <c r="I4" s="20" t="s">
        <v>304</v>
      </c>
      <c r="J4" s="20" t="s">
        <v>305</v>
      </c>
      <c r="K4" s="20" t="s">
        <v>306</v>
      </c>
      <c r="L4" s="20" t="s">
        <v>307</v>
      </c>
      <c r="M4" s="61" t="s">
        <v>308</v>
      </c>
      <c r="N4" s="58"/>
    </row>
    <row r="5" spans="2:14" ht="22" customHeight="1" x14ac:dyDescent="0.35">
      <c r="B5" s="21">
        <v>45</v>
      </c>
      <c r="C5" s="57" t="s">
        <v>191</v>
      </c>
      <c r="D5" s="58"/>
      <c r="E5" s="58"/>
      <c r="F5" s="58"/>
      <c r="G5" s="58"/>
      <c r="H5" s="58"/>
      <c r="I5" s="22">
        <v>8</v>
      </c>
      <c r="J5" s="22">
        <v>7</v>
      </c>
      <c r="K5" s="22">
        <v>7</v>
      </c>
      <c r="L5" s="22"/>
      <c r="M5" s="57" t="s">
        <v>334</v>
      </c>
      <c r="N5" s="58"/>
    </row>
    <row r="6" spans="2:14" ht="22" customHeight="1" x14ac:dyDescent="0.35">
      <c r="B6" s="21">
        <v>45</v>
      </c>
      <c r="C6" s="57" t="s">
        <v>192</v>
      </c>
      <c r="D6" s="58"/>
      <c r="E6" s="58"/>
      <c r="F6" s="58"/>
      <c r="G6" s="58"/>
      <c r="H6" s="58"/>
      <c r="I6" s="22">
        <v>6</v>
      </c>
      <c r="J6" s="22">
        <v>166</v>
      </c>
      <c r="K6" s="22">
        <v>222</v>
      </c>
      <c r="L6" s="22"/>
      <c r="M6" s="57" t="s">
        <v>333</v>
      </c>
      <c r="N6" s="58"/>
    </row>
    <row r="7" spans="2:14" ht="22" customHeight="1" x14ac:dyDescent="0.35">
      <c r="B7" s="21">
        <v>45</v>
      </c>
      <c r="C7" s="57" t="s">
        <v>196</v>
      </c>
      <c r="D7" s="58"/>
      <c r="E7" s="58"/>
      <c r="F7" s="58"/>
      <c r="G7" s="58"/>
      <c r="H7" s="58"/>
      <c r="I7" s="22">
        <v>8</v>
      </c>
      <c r="J7" s="22">
        <v>310</v>
      </c>
      <c r="K7" s="22">
        <v>310</v>
      </c>
      <c r="L7" s="22"/>
      <c r="M7" s="57" t="s">
        <v>321</v>
      </c>
      <c r="N7" s="58"/>
    </row>
    <row r="8" spans="2:14" ht="22" customHeight="1" x14ac:dyDescent="0.35">
      <c r="B8" s="21">
        <v>45</v>
      </c>
      <c r="C8" s="57" t="s">
        <v>197</v>
      </c>
      <c r="D8" s="58"/>
      <c r="E8" s="58"/>
      <c r="F8" s="58"/>
      <c r="G8" s="58"/>
      <c r="H8" s="58"/>
      <c r="I8" s="22">
        <v>6</v>
      </c>
      <c r="J8" s="22">
        <v>317</v>
      </c>
      <c r="K8" s="22">
        <v>423</v>
      </c>
      <c r="L8" s="22"/>
      <c r="M8" s="57" t="s">
        <v>322</v>
      </c>
      <c r="N8" s="58"/>
    </row>
    <row r="9" spans="2:14" ht="22" customHeight="1" x14ac:dyDescent="0.35">
      <c r="B9" s="21">
        <v>45</v>
      </c>
      <c r="C9" s="57" t="s">
        <v>199</v>
      </c>
      <c r="D9" s="58"/>
      <c r="E9" s="58"/>
      <c r="F9" s="58"/>
      <c r="G9" s="58"/>
      <c r="H9" s="58"/>
      <c r="I9" s="22">
        <v>2</v>
      </c>
      <c r="J9" s="22">
        <v>220</v>
      </c>
      <c r="K9" s="22">
        <v>110</v>
      </c>
      <c r="L9" s="22"/>
      <c r="M9" s="57" t="s">
        <v>315</v>
      </c>
      <c r="N9" s="58"/>
    </row>
    <row r="10" spans="2:14" ht="22" customHeight="1" x14ac:dyDescent="0.35">
      <c r="B10" s="21">
        <v>45</v>
      </c>
      <c r="C10" s="57" t="s">
        <v>200</v>
      </c>
      <c r="D10" s="58"/>
      <c r="E10" s="58"/>
      <c r="F10" s="58"/>
      <c r="G10" s="58"/>
      <c r="H10" s="58"/>
      <c r="I10" s="22">
        <v>12</v>
      </c>
      <c r="J10" s="22">
        <v>9</v>
      </c>
      <c r="K10" s="22">
        <v>6</v>
      </c>
      <c r="L10" s="22"/>
      <c r="M10" s="57" t="s">
        <v>320</v>
      </c>
      <c r="N10" s="58"/>
    </row>
    <row r="11" spans="2:14" ht="22" customHeight="1" x14ac:dyDescent="0.35">
      <c r="B11" s="21">
        <v>45</v>
      </c>
      <c r="C11" s="57" t="s">
        <v>201</v>
      </c>
      <c r="D11" s="58"/>
      <c r="E11" s="58"/>
      <c r="F11" s="58"/>
      <c r="G11" s="58"/>
      <c r="H11" s="58"/>
      <c r="I11" s="22">
        <v>12</v>
      </c>
      <c r="J11" s="22">
        <v>30</v>
      </c>
      <c r="K11" s="22">
        <v>20</v>
      </c>
      <c r="L11" s="22"/>
      <c r="M11" s="57" t="s">
        <v>311</v>
      </c>
      <c r="N11" s="58"/>
    </row>
    <row r="12" spans="2:14" x14ac:dyDescent="0.35">
      <c r="B12" s="21"/>
      <c r="C12" s="6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2:14" ht="22" customHeight="1" x14ac:dyDescent="0.35">
      <c r="B13" s="21">
        <v>46</v>
      </c>
      <c r="C13" s="57" t="s">
        <v>204</v>
      </c>
      <c r="D13" s="58"/>
      <c r="E13" s="58"/>
      <c r="F13" s="58"/>
      <c r="G13" s="58"/>
      <c r="H13" s="58"/>
      <c r="I13" s="22">
        <v>8</v>
      </c>
      <c r="J13" s="22">
        <v>480</v>
      </c>
      <c r="K13" s="22">
        <v>480</v>
      </c>
      <c r="L13" s="22"/>
      <c r="M13" s="57" t="s">
        <v>316</v>
      </c>
      <c r="N13" s="58"/>
    </row>
    <row r="14" spans="2:14" ht="22" customHeight="1" x14ac:dyDescent="0.35">
      <c r="B14" s="21">
        <v>46</v>
      </c>
      <c r="C14" s="57" t="s">
        <v>205</v>
      </c>
      <c r="D14" s="58"/>
      <c r="E14" s="58"/>
      <c r="F14" s="58"/>
      <c r="G14" s="58"/>
      <c r="H14" s="58"/>
      <c r="I14" s="22">
        <v>8</v>
      </c>
      <c r="J14" s="22">
        <v>650</v>
      </c>
      <c r="K14" s="22">
        <v>650</v>
      </c>
      <c r="L14" s="22"/>
      <c r="M14" s="57" t="s">
        <v>314</v>
      </c>
      <c r="N14" s="58"/>
    </row>
    <row r="15" spans="2:14" x14ac:dyDescent="0.35">
      <c r="B15" s="21"/>
      <c r="C15" s="62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2:14" ht="22" customHeight="1" x14ac:dyDescent="0.35">
      <c r="B16" s="21">
        <v>47</v>
      </c>
      <c r="C16" s="57" t="s">
        <v>205</v>
      </c>
      <c r="D16" s="58"/>
      <c r="E16" s="58"/>
      <c r="F16" s="58"/>
      <c r="G16" s="58"/>
      <c r="H16" s="58"/>
      <c r="I16" s="22">
        <v>8</v>
      </c>
      <c r="J16" s="22">
        <v>286</v>
      </c>
      <c r="K16" s="22">
        <v>286</v>
      </c>
      <c r="L16" s="22"/>
      <c r="M16" s="57" t="s">
        <v>314</v>
      </c>
      <c r="N16" s="58"/>
    </row>
    <row r="17" spans="2:14" ht="22" customHeight="1" x14ac:dyDescent="0.35">
      <c r="B17" s="21">
        <v>47</v>
      </c>
      <c r="C17" s="57" t="s">
        <v>208</v>
      </c>
      <c r="D17" s="58"/>
      <c r="E17" s="58"/>
      <c r="F17" s="58"/>
      <c r="G17" s="58"/>
      <c r="H17" s="58"/>
      <c r="I17" s="22">
        <v>6</v>
      </c>
      <c r="J17" s="22">
        <v>15</v>
      </c>
      <c r="K17" s="22">
        <v>25</v>
      </c>
      <c r="L17" s="22"/>
      <c r="M17" s="57" t="s">
        <v>310</v>
      </c>
      <c r="N17" s="58"/>
    </row>
    <row r="18" spans="2:14" ht="22" customHeight="1" x14ac:dyDescent="0.35">
      <c r="B18" s="21">
        <v>47</v>
      </c>
      <c r="C18" s="57" t="s">
        <v>209</v>
      </c>
      <c r="D18" s="58"/>
      <c r="E18" s="58"/>
      <c r="F18" s="58"/>
      <c r="G18" s="58"/>
      <c r="H18" s="58"/>
      <c r="I18" s="22">
        <v>12</v>
      </c>
      <c r="J18" s="22">
        <v>59</v>
      </c>
      <c r="K18" s="22">
        <v>50</v>
      </c>
      <c r="L18" s="22"/>
      <c r="M18" s="57" t="s">
        <v>318</v>
      </c>
      <c r="N18" s="58"/>
    </row>
    <row r="19" spans="2:14" ht="22" customHeight="1" x14ac:dyDescent="0.35">
      <c r="B19" s="21">
        <v>47</v>
      </c>
      <c r="C19" s="57" t="s">
        <v>210</v>
      </c>
      <c r="D19" s="58"/>
      <c r="E19" s="58"/>
      <c r="F19" s="58"/>
      <c r="G19" s="58"/>
      <c r="H19" s="58"/>
      <c r="I19" s="22">
        <v>12</v>
      </c>
      <c r="J19" s="22">
        <v>78</v>
      </c>
      <c r="K19" s="22">
        <v>65</v>
      </c>
      <c r="L19" s="22"/>
      <c r="M19" s="57" t="s">
        <v>319</v>
      </c>
      <c r="N19" s="58"/>
    </row>
    <row r="20" spans="2:14" ht="22" customHeight="1" x14ac:dyDescent="0.35">
      <c r="B20" s="21">
        <v>47</v>
      </c>
      <c r="C20" s="57" t="s">
        <v>211</v>
      </c>
      <c r="D20" s="58"/>
      <c r="E20" s="58"/>
      <c r="F20" s="58"/>
      <c r="G20" s="58"/>
      <c r="H20" s="58"/>
      <c r="I20" s="22">
        <v>8</v>
      </c>
      <c r="J20" s="22">
        <v>214</v>
      </c>
      <c r="K20" s="22">
        <v>268</v>
      </c>
      <c r="L20" s="22"/>
      <c r="M20" s="57" t="s">
        <v>312</v>
      </c>
      <c r="N20" s="58"/>
    </row>
    <row r="21" spans="2:14" ht="22" customHeight="1" x14ac:dyDescent="0.35">
      <c r="B21" s="21">
        <v>47</v>
      </c>
      <c r="C21" s="57" t="s">
        <v>212</v>
      </c>
      <c r="D21" s="58"/>
      <c r="E21" s="58"/>
      <c r="F21" s="58"/>
      <c r="G21" s="58"/>
      <c r="H21" s="58"/>
      <c r="I21" s="22">
        <v>8</v>
      </c>
      <c r="J21" s="22">
        <v>450</v>
      </c>
      <c r="K21" s="22">
        <v>563</v>
      </c>
      <c r="L21" s="22"/>
      <c r="M21" s="57" t="s">
        <v>313</v>
      </c>
      <c r="N21" s="58"/>
    </row>
    <row r="22" spans="2:14" x14ac:dyDescent="0.35">
      <c r="B22" s="21"/>
      <c r="C22" s="62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</row>
    <row r="23" spans="2:14" ht="22" customHeight="1" x14ac:dyDescent="0.35">
      <c r="B23" s="21">
        <v>48</v>
      </c>
      <c r="C23" s="57" t="s">
        <v>223</v>
      </c>
      <c r="D23" s="58"/>
      <c r="E23" s="58"/>
      <c r="F23" s="58"/>
      <c r="G23" s="58"/>
      <c r="H23" s="58"/>
      <c r="I23" s="22">
        <v>8</v>
      </c>
      <c r="J23" s="22">
        <v>27</v>
      </c>
      <c r="K23" s="22">
        <v>17</v>
      </c>
      <c r="L23" s="22"/>
      <c r="M23" s="57" t="s">
        <v>309</v>
      </c>
      <c r="N23" s="58"/>
    </row>
    <row r="24" spans="2:14" ht="22" customHeight="1" x14ac:dyDescent="0.35">
      <c r="B24" s="21">
        <v>48</v>
      </c>
      <c r="C24" s="57" t="s">
        <v>224</v>
      </c>
      <c r="D24" s="58"/>
      <c r="E24" s="58"/>
      <c r="F24" s="58"/>
      <c r="G24" s="58"/>
      <c r="H24" s="58"/>
      <c r="I24" s="22">
        <v>8</v>
      </c>
      <c r="J24" s="22">
        <v>1050</v>
      </c>
      <c r="K24" s="22">
        <v>1050</v>
      </c>
      <c r="L24" s="22"/>
      <c r="M24" s="57" t="s">
        <v>317</v>
      </c>
      <c r="N24" s="58"/>
    </row>
    <row r="25" spans="2:14" x14ac:dyDescent="0.35">
      <c r="B25" s="21"/>
      <c r="C25" s="62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 spans="2:14" ht="22" customHeight="1" x14ac:dyDescent="0.35">
      <c r="B26" s="21">
        <v>49</v>
      </c>
      <c r="C26" s="57" t="s">
        <v>228</v>
      </c>
      <c r="D26" s="58"/>
      <c r="E26" s="58"/>
      <c r="F26" s="58"/>
      <c r="G26" s="58"/>
      <c r="H26" s="58"/>
      <c r="I26" s="22">
        <v>8</v>
      </c>
      <c r="J26" s="22">
        <v>1050</v>
      </c>
      <c r="K26" s="22">
        <v>1050</v>
      </c>
      <c r="L26" s="22"/>
      <c r="M26" s="57" t="s">
        <v>329</v>
      </c>
      <c r="N26" s="58"/>
    </row>
    <row r="27" spans="2:14" x14ac:dyDescent="0.35">
      <c r="B27" s="21"/>
      <c r="C27" s="62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  <row r="28" spans="2:14" ht="22" customHeight="1" x14ac:dyDescent="0.35">
      <c r="B28" s="21">
        <v>50</v>
      </c>
      <c r="C28" s="57" t="s">
        <v>232</v>
      </c>
      <c r="D28" s="58"/>
      <c r="E28" s="58"/>
      <c r="F28" s="58"/>
      <c r="G28" s="58"/>
      <c r="H28" s="58"/>
      <c r="I28" s="22">
        <v>2</v>
      </c>
      <c r="J28" s="22">
        <v>14</v>
      </c>
      <c r="K28" s="22">
        <v>7</v>
      </c>
      <c r="L28" s="22"/>
      <c r="M28" s="57" t="s">
        <v>327</v>
      </c>
      <c r="N28" s="58"/>
    </row>
    <row r="29" spans="2:14" ht="22" customHeight="1" x14ac:dyDescent="0.35">
      <c r="B29" s="21">
        <v>50</v>
      </c>
      <c r="C29" s="57" t="s">
        <v>233</v>
      </c>
      <c r="D29" s="58"/>
      <c r="E29" s="58"/>
      <c r="F29" s="58"/>
      <c r="G29" s="58"/>
      <c r="H29" s="58"/>
      <c r="I29" s="22">
        <v>12</v>
      </c>
      <c r="J29" s="22">
        <v>20</v>
      </c>
      <c r="K29" s="22">
        <v>14</v>
      </c>
      <c r="L29" s="22"/>
      <c r="M29" s="57" t="s">
        <v>324</v>
      </c>
      <c r="N29" s="58"/>
    </row>
    <row r="30" spans="2:14" ht="22" customHeight="1" x14ac:dyDescent="0.35">
      <c r="B30" s="21">
        <v>50</v>
      </c>
      <c r="C30" s="57" t="s">
        <v>234</v>
      </c>
      <c r="D30" s="58"/>
      <c r="E30" s="58"/>
      <c r="F30" s="58"/>
      <c r="G30" s="58"/>
      <c r="H30" s="58"/>
      <c r="I30" s="22">
        <v>12</v>
      </c>
      <c r="J30" s="22">
        <v>35</v>
      </c>
      <c r="K30" s="22">
        <v>24</v>
      </c>
      <c r="L30" s="22"/>
      <c r="M30" s="57" t="s">
        <v>332</v>
      </c>
      <c r="N30" s="58"/>
    </row>
    <row r="31" spans="2:14" ht="22" customHeight="1" x14ac:dyDescent="0.35">
      <c r="B31" s="21">
        <v>50</v>
      </c>
      <c r="C31" s="57" t="s">
        <v>235</v>
      </c>
      <c r="D31" s="58"/>
      <c r="E31" s="58"/>
      <c r="F31" s="58"/>
      <c r="G31" s="58"/>
      <c r="H31" s="58"/>
      <c r="I31" s="22">
        <v>12</v>
      </c>
      <c r="J31" s="22">
        <v>157</v>
      </c>
      <c r="K31" s="22">
        <v>131</v>
      </c>
      <c r="L31" s="22"/>
      <c r="M31" s="57" t="s">
        <v>330</v>
      </c>
      <c r="N31" s="58"/>
    </row>
    <row r="32" spans="2:14" ht="22" customHeight="1" x14ac:dyDescent="0.35">
      <c r="B32" s="21">
        <v>50</v>
      </c>
      <c r="C32" s="57" t="s">
        <v>236</v>
      </c>
      <c r="D32" s="58"/>
      <c r="E32" s="58"/>
      <c r="F32" s="58"/>
      <c r="G32" s="58"/>
      <c r="H32" s="58"/>
      <c r="I32" s="22">
        <v>12</v>
      </c>
      <c r="J32" s="22">
        <v>179</v>
      </c>
      <c r="K32" s="22">
        <v>150</v>
      </c>
      <c r="L32" s="22"/>
      <c r="M32" s="57" t="s">
        <v>331</v>
      </c>
      <c r="N32" s="58"/>
    </row>
    <row r="33" spans="2:14" ht="22" customHeight="1" x14ac:dyDescent="0.35">
      <c r="B33" s="21">
        <v>50</v>
      </c>
      <c r="C33" s="57" t="s">
        <v>237</v>
      </c>
      <c r="D33" s="58"/>
      <c r="E33" s="58"/>
      <c r="F33" s="58"/>
      <c r="G33" s="58"/>
      <c r="H33" s="58"/>
      <c r="I33" s="22">
        <v>8</v>
      </c>
      <c r="J33" s="22">
        <v>226</v>
      </c>
      <c r="K33" s="22">
        <v>283</v>
      </c>
      <c r="L33" s="22"/>
      <c r="M33" s="57" t="s">
        <v>325</v>
      </c>
      <c r="N33" s="58"/>
    </row>
    <row r="34" spans="2:14" ht="22" customHeight="1" x14ac:dyDescent="0.35">
      <c r="B34" s="21">
        <v>50</v>
      </c>
      <c r="C34" s="57" t="s">
        <v>238</v>
      </c>
      <c r="D34" s="58"/>
      <c r="E34" s="58"/>
      <c r="F34" s="58"/>
      <c r="G34" s="58"/>
      <c r="H34" s="58"/>
      <c r="I34" s="22">
        <v>6</v>
      </c>
      <c r="J34" s="22">
        <v>275</v>
      </c>
      <c r="K34" s="22">
        <v>459</v>
      </c>
      <c r="L34" s="22"/>
      <c r="M34" s="57" t="s">
        <v>323</v>
      </c>
      <c r="N34" s="58"/>
    </row>
    <row r="35" spans="2:14" ht="22" customHeight="1" x14ac:dyDescent="0.35">
      <c r="B35" s="21">
        <v>50</v>
      </c>
      <c r="C35" s="57" t="s">
        <v>239</v>
      </c>
      <c r="D35" s="58"/>
      <c r="E35" s="58"/>
      <c r="F35" s="58"/>
      <c r="G35" s="58"/>
      <c r="H35" s="58"/>
      <c r="I35" s="22">
        <v>8</v>
      </c>
      <c r="J35" s="22">
        <v>200</v>
      </c>
      <c r="K35" s="22">
        <v>250</v>
      </c>
      <c r="L35" s="22"/>
      <c r="M35" s="57" t="s">
        <v>328</v>
      </c>
      <c r="N35" s="58"/>
    </row>
    <row r="36" spans="2:14" x14ac:dyDescent="0.35">
      <c r="B36" s="21"/>
      <c r="C36" s="62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spans="2:14" ht="22" customHeight="1" x14ac:dyDescent="0.35">
      <c r="B37" s="21">
        <v>51</v>
      </c>
      <c r="C37" s="57" t="s">
        <v>239</v>
      </c>
      <c r="D37" s="58"/>
      <c r="E37" s="58"/>
      <c r="F37" s="58"/>
      <c r="G37" s="58"/>
      <c r="H37" s="58"/>
      <c r="I37" s="22">
        <v>8</v>
      </c>
      <c r="J37" s="22">
        <v>1050</v>
      </c>
      <c r="K37" s="22">
        <v>1313</v>
      </c>
      <c r="L37" s="22"/>
      <c r="M37" s="57" t="s">
        <v>328</v>
      </c>
      <c r="N37" s="58"/>
    </row>
    <row r="38" spans="2:14" x14ac:dyDescent="0.35">
      <c r="B38" s="21"/>
      <c r="C38" s="62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spans="2:14" ht="22" customHeight="1" x14ac:dyDescent="0.35">
      <c r="B39" s="21">
        <v>52</v>
      </c>
      <c r="C39" s="57" t="s">
        <v>239</v>
      </c>
      <c r="D39" s="58"/>
      <c r="E39" s="58"/>
      <c r="F39" s="58"/>
      <c r="G39" s="58"/>
      <c r="H39" s="58"/>
      <c r="I39" s="22">
        <v>8</v>
      </c>
      <c r="J39" s="22">
        <v>1050</v>
      </c>
      <c r="K39" s="22">
        <v>1313</v>
      </c>
      <c r="L39" s="22"/>
      <c r="M39" s="57" t="s">
        <v>328</v>
      </c>
      <c r="N39" s="58"/>
    </row>
    <row r="40" spans="2:14" x14ac:dyDescent="0.35">
      <c r="B40" s="21"/>
      <c r="C40" s="62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spans="2:14" ht="22" customHeight="1" x14ac:dyDescent="0.35">
      <c r="B41" s="21">
        <v>53</v>
      </c>
      <c r="C41" s="57" t="s">
        <v>239</v>
      </c>
      <c r="D41" s="58"/>
      <c r="E41" s="58"/>
      <c r="F41" s="58"/>
      <c r="G41" s="58"/>
      <c r="H41" s="58"/>
      <c r="I41" s="22">
        <v>8</v>
      </c>
      <c r="J41" s="22">
        <v>218</v>
      </c>
      <c r="K41" s="22">
        <v>273</v>
      </c>
      <c r="L41" s="22"/>
      <c r="M41" s="57" t="s">
        <v>328</v>
      </c>
      <c r="N41" s="58"/>
    </row>
    <row r="42" spans="2:14" ht="22" customHeight="1" x14ac:dyDescent="0.35">
      <c r="B42" s="21">
        <v>53</v>
      </c>
      <c r="C42" s="57" t="s">
        <v>246</v>
      </c>
      <c r="D42" s="58"/>
      <c r="E42" s="58"/>
      <c r="F42" s="58"/>
      <c r="G42" s="58"/>
      <c r="H42" s="58"/>
      <c r="I42" s="22">
        <v>8</v>
      </c>
      <c r="J42" s="22">
        <v>900</v>
      </c>
      <c r="K42" s="22">
        <v>1125</v>
      </c>
      <c r="L42" s="22"/>
      <c r="M42" s="57" t="s">
        <v>326</v>
      </c>
      <c r="N42" s="58"/>
    </row>
    <row r="43" spans="2:14" x14ac:dyDescent="0.35">
      <c r="B43" s="21"/>
      <c r="C43" s="62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spans="2:14" ht="22" customHeight="1" x14ac:dyDescent="0.35">
      <c r="B44" s="21">
        <v>54</v>
      </c>
      <c r="C44" s="57" t="s">
        <v>246</v>
      </c>
      <c r="D44" s="58"/>
      <c r="E44" s="58"/>
      <c r="F44" s="58"/>
      <c r="G44" s="58"/>
      <c r="H44" s="58"/>
      <c r="I44" s="22">
        <v>8</v>
      </c>
      <c r="J44" s="22">
        <v>1050</v>
      </c>
      <c r="K44" s="22">
        <v>1313</v>
      </c>
      <c r="L44" s="22"/>
      <c r="M44" s="57" t="s">
        <v>326</v>
      </c>
      <c r="N44" s="58"/>
    </row>
    <row r="45" spans="2:14" x14ac:dyDescent="0.35">
      <c r="B45" s="21"/>
      <c r="C45" s="62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2:14" ht="22" customHeight="1" x14ac:dyDescent="0.35">
      <c r="B46" s="21">
        <v>55</v>
      </c>
      <c r="C46" s="57" t="s">
        <v>246</v>
      </c>
      <c r="D46" s="58"/>
      <c r="E46" s="58"/>
      <c r="F46" s="58"/>
      <c r="G46" s="58"/>
      <c r="H46" s="58"/>
      <c r="I46" s="22">
        <v>8</v>
      </c>
      <c r="J46" s="22">
        <v>1050</v>
      </c>
      <c r="K46" s="22">
        <v>1313</v>
      </c>
      <c r="L46" s="22"/>
      <c r="M46" s="57" t="s">
        <v>326</v>
      </c>
      <c r="N46" s="58"/>
    </row>
    <row r="47" spans="2:14" x14ac:dyDescent="0.35">
      <c r="B47" s="21"/>
      <c r="C47" s="62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2:14" x14ac:dyDescent="0.35">
      <c r="B48" s="21"/>
      <c r="C48" s="62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53" spans="2:14" ht="30" customHeight="1" x14ac:dyDescent="0.35">
      <c r="B53" s="60" t="s">
        <v>335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 spans="2:14" ht="30" customHeight="1" x14ac:dyDescent="0.35">
      <c r="B54" s="59">
        <v>45191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 spans="2:14" ht="28" customHeight="1" x14ac:dyDescent="0.35">
      <c r="B55" s="20" t="s">
        <v>164</v>
      </c>
      <c r="C55" s="61" t="s">
        <v>303</v>
      </c>
      <c r="D55" s="58"/>
      <c r="E55" s="58"/>
      <c r="F55" s="58"/>
      <c r="G55" s="58"/>
      <c r="H55" s="58"/>
      <c r="I55" s="20" t="s">
        <v>304</v>
      </c>
      <c r="J55" s="20" t="s">
        <v>305</v>
      </c>
      <c r="K55" s="20" t="s">
        <v>306</v>
      </c>
      <c r="L55" s="20" t="s">
        <v>307</v>
      </c>
      <c r="M55" s="61" t="s">
        <v>308</v>
      </c>
      <c r="N55" s="58"/>
    </row>
    <row r="56" spans="2:14" ht="22" customHeight="1" x14ac:dyDescent="0.35">
      <c r="B56" s="21">
        <v>56</v>
      </c>
      <c r="C56" s="57" t="s">
        <v>218</v>
      </c>
      <c r="D56" s="58"/>
      <c r="E56" s="58"/>
      <c r="F56" s="58"/>
      <c r="G56" s="58"/>
      <c r="H56" s="58"/>
      <c r="I56" s="22">
        <v>10</v>
      </c>
      <c r="J56" s="22">
        <v>22</v>
      </c>
      <c r="K56" s="22">
        <v>19</v>
      </c>
      <c r="L56" s="22"/>
      <c r="M56" s="57" t="s">
        <v>347</v>
      </c>
      <c r="N56" s="58"/>
    </row>
    <row r="57" spans="2:14" ht="22" customHeight="1" x14ac:dyDescent="0.35">
      <c r="B57" s="21">
        <v>56</v>
      </c>
      <c r="C57" s="57" t="s">
        <v>219</v>
      </c>
      <c r="D57" s="58"/>
      <c r="E57" s="58"/>
      <c r="F57" s="58"/>
      <c r="G57" s="58"/>
      <c r="H57" s="58"/>
      <c r="I57" s="22">
        <v>10</v>
      </c>
      <c r="J57" s="22">
        <v>855</v>
      </c>
      <c r="K57" s="22">
        <v>713</v>
      </c>
      <c r="L57" s="22"/>
      <c r="M57" s="57" t="s">
        <v>346</v>
      </c>
      <c r="N57" s="58"/>
    </row>
    <row r="58" spans="2:14" x14ac:dyDescent="0.35">
      <c r="B58" s="21"/>
      <c r="C58" s="62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2:14" ht="22" customHeight="1" x14ac:dyDescent="0.35">
      <c r="B59" s="21">
        <v>57</v>
      </c>
      <c r="C59" s="57" t="s">
        <v>219</v>
      </c>
      <c r="D59" s="58"/>
      <c r="E59" s="58"/>
      <c r="F59" s="58"/>
      <c r="G59" s="58"/>
      <c r="H59" s="58"/>
      <c r="I59" s="22">
        <v>10</v>
      </c>
      <c r="J59" s="22">
        <v>350</v>
      </c>
      <c r="K59" s="22">
        <v>292</v>
      </c>
      <c r="L59" s="22"/>
      <c r="M59" s="57" t="s">
        <v>346</v>
      </c>
      <c r="N59" s="58"/>
    </row>
    <row r="60" spans="2:14" ht="22" customHeight="1" x14ac:dyDescent="0.35">
      <c r="B60" s="21">
        <v>57</v>
      </c>
      <c r="C60" s="57" t="s">
        <v>226</v>
      </c>
      <c r="D60" s="58"/>
      <c r="E60" s="58"/>
      <c r="F60" s="58"/>
      <c r="G60" s="58"/>
      <c r="H60" s="58"/>
      <c r="I60" s="22">
        <v>10</v>
      </c>
      <c r="J60" s="22">
        <v>53</v>
      </c>
      <c r="K60" s="22">
        <v>45</v>
      </c>
      <c r="L60" s="22"/>
      <c r="M60" s="57" t="s">
        <v>345</v>
      </c>
      <c r="N60" s="58"/>
    </row>
    <row r="61" spans="2:14" ht="22" customHeight="1" x14ac:dyDescent="0.35">
      <c r="B61" s="21">
        <v>57</v>
      </c>
      <c r="C61" s="57" t="s">
        <v>227</v>
      </c>
      <c r="D61" s="58"/>
      <c r="E61" s="58"/>
      <c r="F61" s="58"/>
      <c r="G61" s="58"/>
      <c r="H61" s="58"/>
      <c r="I61" s="22">
        <v>10</v>
      </c>
      <c r="J61" s="22">
        <v>475</v>
      </c>
      <c r="K61" s="22">
        <v>396</v>
      </c>
      <c r="L61" s="22"/>
      <c r="M61" s="57" t="s">
        <v>344</v>
      </c>
      <c r="N61" s="58"/>
    </row>
    <row r="62" spans="2:14" x14ac:dyDescent="0.35">
      <c r="B62" s="21"/>
      <c r="C62" s="62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2:14" ht="22" customHeight="1" x14ac:dyDescent="0.35">
      <c r="B63" s="21">
        <v>58</v>
      </c>
      <c r="C63" s="57" t="s">
        <v>227</v>
      </c>
      <c r="D63" s="58"/>
      <c r="E63" s="58"/>
      <c r="F63" s="58"/>
      <c r="G63" s="58"/>
      <c r="H63" s="58"/>
      <c r="I63" s="22">
        <v>10</v>
      </c>
      <c r="J63" s="22">
        <v>200</v>
      </c>
      <c r="K63" s="22">
        <v>167</v>
      </c>
      <c r="L63" s="22"/>
      <c r="M63" s="57" t="s">
        <v>344</v>
      </c>
      <c r="N63" s="58"/>
    </row>
    <row r="64" spans="2:14" ht="22" customHeight="1" x14ac:dyDescent="0.35">
      <c r="B64" s="21">
        <v>58</v>
      </c>
      <c r="C64" s="57" t="s">
        <v>230</v>
      </c>
      <c r="D64" s="58"/>
      <c r="E64" s="58"/>
      <c r="F64" s="58"/>
      <c r="G64" s="58"/>
      <c r="H64" s="58"/>
      <c r="I64" s="22">
        <v>10</v>
      </c>
      <c r="J64" s="22">
        <v>59</v>
      </c>
      <c r="K64" s="22">
        <v>50</v>
      </c>
      <c r="L64" s="22"/>
      <c r="M64" s="57" t="s">
        <v>353</v>
      </c>
      <c r="N64" s="58"/>
    </row>
    <row r="65" spans="2:14" ht="22" customHeight="1" x14ac:dyDescent="0.35">
      <c r="B65" s="21">
        <v>58</v>
      </c>
      <c r="C65" s="57" t="s">
        <v>231</v>
      </c>
      <c r="D65" s="58"/>
      <c r="E65" s="58"/>
      <c r="F65" s="58"/>
      <c r="G65" s="58"/>
      <c r="H65" s="58"/>
      <c r="I65" s="22">
        <v>10</v>
      </c>
      <c r="J65" s="22">
        <v>620</v>
      </c>
      <c r="K65" s="22">
        <v>517</v>
      </c>
      <c r="L65" s="22"/>
      <c r="M65" s="57" t="s">
        <v>352</v>
      </c>
      <c r="N65" s="58"/>
    </row>
    <row r="66" spans="2:14" x14ac:dyDescent="0.35">
      <c r="B66" s="21"/>
      <c r="C66" s="62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2:14" ht="22" customHeight="1" x14ac:dyDescent="0.35">
      <c r="B67" s="21">
        <v>59</v>
      </c>
      <c r="C67" s="57" t="s">
        <v>231</v>
      </c>
      <c r="D67" s="58"/>
      <c r="E67" s="58"/>
      <c r="F67" s="58"/>
      <c r="G67" s="58"/>
      <c r="H67" s="58"/>
      <c r="I67" s="22">
        <v>10</v>
      </c>
      <c r="J67" s="22">
        <v>416</v>
      </c>
      <c r="K67" s="22">
        <v>347</v>
      </c>
      <c r="L67" s="22"/>
      <c r="M67" s="57" t="s">
        <v>352</v>
      </c>
      <c r="N67" s="58"/>
    </row>
    <row r="68" spans="2:14" ht="22" customHeight="1" x14ac:dyDescent="0.35">
      <c r="B68" s="21">
        <v>59</v>
      </c>
      <c r="C68" s="57" t="s">
        <v>240</v>
      </c>
      <c r="D68" s="58"/>
      <c r="E68" s="58"/>
      <c r="F68" s="58"/>
      <c r="G68" s="58"/>
      <c r="H68" s="58"/>
      <c r="I68" s="22">
        <v>10</v>
      </c>
      <c r="J68" s="22">
        <v>465</v>
      </c>
      <c r="K68" s="22">
        <v>388</v>
      </c>
      <c r="L68" s="22"/>
      <c r="M68" s="57" t="s">
        <v>354</v>
      </c>
      <c r="N68" s="58"/>
    </row>
    <row r="69" spans="2:14" x14ac:dyDescent="0.35">
      <c r="B69" s="21"/>
      <c r="C69" s="62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2:14" ht="22" customHeight="1" x14ac:dyDescent="0.35">
      <c r="B70" s="21">
        <v>60</v>
      </c>
      <c r="C70" s="57" t="s">
        <v>240</v>
      </c>
      <c r="D70" s="58"/>
      <c r="E70" s="58"/>
      <c r="F70" s="58"/>
      <c r="G70" s="58"/>
      <c r="H70" s="58"/>
      <c r="I70" s="22">
        <v>10</v>
      </c>
      <c r="J70" s="22">
        <v>870</v>
      </c>
      <c r="K70" s="22">
        <v>725</v>
      </c>
      <c r="L70" s="22"/>
      <c r="M70" s="57" t="s">
        <v>354</v>
      </c>
      <c r="N70" s="58"/>
    </row>
    <row r="71" spans="2:14" ht="22" customHeight="1" x14ac:dyDescent="0.35">
      <c r="B71" s="21">
        <v>60</v>
      </c>
      <c r="C71" s="57" t="s">
        <v>241</v>
      </c>
      <c r="D71" s="58"/>
      <c r="E71" s="58"/>
      <c r="F71" s="58"/>
      <c r="G71" s="58"/>
      <c r="H71" s="58"/>
      <c r="I71" s="22">
        <v>8</v>
      </c>
      <c r="J71" s="22">
        <v>7</v>
      </c>
      <c r="K71" s="22">
        <v>1</v>
      </c>
      <c r="L71" s="22"/>
      <c r="M71" s="57" t="s">
        <v>355</v>
      </c>
      <c r="N71" s="58"/>
    </row>
    <row r="72" spans="2:14" x14ac:dyDescent="0.35">
      <c r="B72" s="21"/>
      <c r="C72" s="62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2:14" ht="22" customHeight="1" x14ac:dyDescent="0.35">
      <c r="B73" s="21">
        <v>61</v>
      </c>
      <c r="C73" s="57" t="s">
        <v>243</v>
      </c>
      <c r="D73" s="58"/>
      <c r="E73" s="58"/>
      <c r="F73" s="58"/>
      <c r="G73" s="58"/>
      <c r="H73" s="58"/>
      <c r="I73" s="22">
        <v>9</v>
      </c>
      <c r="J73" s="22">
        <v>16</v>
      </c>
      <c r="K73" s="22">
        <v>9</v>
      </c>
      <c r="L73" s="22"/>
      <c r="M73" s="57" t="s">
        <v>340</v>
      </c>
      <c r="N73" s="58"/>
    </row>
    <row r="74" spans="2:14" ht="22" customHeight="1" x14ac:dyDescent="0.35">
      <c r="B74" s="21">
        <v>61</v>
      </c>
      <c r="C74" s="57" t="s">
        <v>244</v>
      </c>
      <c r="D74" s="58"/>
      <c r="E74" s="58"/>
      <c r="F74" s="58"/>
      <c r="G74" s="58"/>
      <c r="H74" s="58"/>
      <c r="I74" s="22">
        <v>9</v>
      </c>
      <c r="J74" s="22">
        <v>774</v>
      </c>
      <c r="K74" s="22">
        <v>430</v>
      </c>
      <c r="L74" s="22"/>
      <c r="M74" s="57" t="s">
        <v>339</v>
      </c>
      <c r="N74" s="58"/>
    </row>
    <row r="75" spans="2:14" ht="22" customHeight="1" x14ac:dyDescent="0.35">
      <c r="B75" s="21">
        <v>61</v>
      </c>
      <c r="C75" s="57" t="s">
        <v>245</v>
      </c>
      <c r="D75" s="58"/>
      <c r="E75" s="58"/>
      <c r="F75" s="58"/>
      <c r="G75" s="58"/>
      <c r="H75" s="58"/>
      <c r="I75" s="22">
        <v>9</v>
      </c>
      <c r="J75" s="22">
        <v>90</v>
      </c>
      <c r="K75" s="22">
        <v>50</v>
      </c>
      <c r="L75" s="22"/>
      <c r="M75" s="57" t="s">
        <v>336</v>
      </c>
      <c r="N75" s="58"/>
    </row>
    <row r="76" spans="2:14" x14ac:dyDescent="0.35">
      <c r="B76" s="21"/>
      <c r="C76" s="62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2:14" ht="22" customHeight="1" x14ac:dyDescent="0.35">
      <c r="B77" s="21">
        <v>62</v>
      </c>
      <c r="C77" s="57" t="s">
        <v>245</v>
      </c>
      <c r="D77" s="58"/>
      <c r="E77" s="58"/>
      <c r="F77" s="58"/>
      <c r="G77" s="58"/>
      <c r="H77" s="58"/>
      <c r="I77" s="22">
        <v>9</v>
      </c>
      <c r="J77" s="22">
        <v>880</v>
      </c>
      <c r="K77" s="22">
        <v>489</v>
      </c>
      <c r="L77" s="22"/>
      <c r="M77" s="57" t="s">
        <v>336</v>
      </c>
      <c r="N77" s="58"/>
    </row>
    <row r="78" spans="2:14" x14ac:dyDescent="0.35">
      <c r="B78" s="21"/>
      <c r="C78" s="62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2:14" ht="22" customHeight="1" x14ac:dyDescent="0.35">
      <c r="B79" s="21">
        <v>63</v>
      </c>
      <c r="C79" s="57" t="s">
        <v>245</v>
      </c>
      <c r="D79" s="58"/>
      <c r="E79" s="58"/>
      <c r="F79" s="58"/>
      <c r="G79" s="58"/>
      <c r="H79" s="58"/>
      <c r="I79" s="22">
        <v>9</v>
      </c>
      <c r="J79" s="22">
        <v>880</v>
      </c>
      <c r="K79" s="22">
        <v>489</v>
      </c>
      <c r="L79" s="22"/>
      <c r="M79" s="57" t="s">
        <v>336</v>
      </c>
      <c r="N79" s="58"/>
    </row>
    <row r="80" spans="2:14" x14ac:dyDescent="0.35">
      <c r="B80" s="21"/>
      <c r="C80" s="62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2:14" ht="22" customHeight="1" x14ac:dyDescent="0.35">
      <c r="B81" s="21">
        <v>64</v>
      </c>
      <c r="C81" s="57" t="s">
        <v>245</v>
      </c>
      <c r="D81" s="58"/>
      <c r="E81" s="58"/>
      <c r="F81" s="58"/>
      <c r="G81" s="58"/>
      <c r="H81" s="58"/>
      <c r="I81" s="22">
        <v>9</v>
      </c>
      <c r="J81" s="22">
        <v>880</v>
      </c>
      <c r="K81" s="22">
        <v>489</v>
      </c>
      <c r="L81" s="22"/>
      <c r="M81" s="57" t="s">
        <v>336</v>
      </c>
      <c r="N81" s="58"/>
    </row>
    <row r="82" spans="2:14" x14ac:dyDescent="0.35">
      <c r="B82" s="21"/>
      <c r="C82" s="62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2:14" ht="22" customHeight="1" x14ac:dyDescent="0.35">
      <c r="B83" s="21">
        <v>65</v>
      </c>
      <c r="C83" s="57" t="s">
        <v>249</v>
      </c>
      <c r="D83" s="58"/>
      <c r="E83" s="58"/>
      <c r="F83" s="58"/>
      <c r="G83" s="58"/>
      <c r="H83" s="58"/>
      <c r="I83" s="22">
        <v>8</v>
      </c>
      <c r="J83" s="22">
        <v>30</v>
      </c>
      <c r="K83" s="22">
        <v>14</v>
      </c>
      <c r="L83" s="22"/>
      <c r="M83" s="57" t="s">
        <v>343</v>
      </c>
      <c r="N83" s="58"/>
    </row>
    <row r="84" spans="2:14" ht="22" customHeight="1" x14ac:dyDescent="0.35">
      <c r="B84" s="21">
        <v>65</v>
      </c>
      <c r="C84" s="57" t="s">
        <v>250</v>
      </c>
      <c r="D84" s="58"/>
      <c r="E84" s="58"/>
      <c r="F84" s="58"/>
      <c r="G84" s="58"/>
      <c r="H84" s="58"/>
      <c r="I84" s="22">
        <v>8</v>
      </c>
      <c r="J84" s="22">
        <v>508</v>
      </c>
      <c r="K84" s="22">
        <v>227</v>
      </c>
      <c r="L84" s="22"/>
      <c r="M84" s="57" t="s">
        <v>350</v>
      </c>
      <c r="N84" s="58"/>
    </row>
    <row r="85" spans="2:14" ht="22" customHeight="1" x14ac:dyDescent="0.35">
      <c r="B85" s="21">
        <v>65</v>
      </c>
      <c r="C85" s="57" t="s">
        <v>251</v>
      </c>
      <c r="D85" s="58"/>
      <c r="E85" s="58"/>
      <c r="F85" s="58"/>
      <c r="G85" s="58"/>
      <c r="H85" s="58"/>
      <c r="I85" s="22">
        <v>8</v>
      </c>
      <c r="J85" s="22">
        <v>342</v>
      </c>
      <c r="K85" s="22">
        <v>153</v>
      </c>
      <c r="L85" s="22"/>
      <c r="M85" s="57" t="s">
        <v>349</v>
      </c>
      <c r="N85" s="58"/>
    </row>
    <row r="86" spans="2:14" x14ac:dyDescent="0.35">
      <c r="B86" s="21"/>
      <c r="C86" s="62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spans="2:14" ht="22" customHeight="1" x14ac:dyDescent="0.35">
      <c r="B87" s="21">
        <v>66</v>
      </c>
      <c r="C87" s="57" t="s">
        <v>251</v>
      </c>
      <c r="D87" s="58"/>
      <c r="E87" s="58"/>
      <c r="F87" s="58"/>
      <c r="G87" s="58"/>
      <c r="H87" s="58"/>
      <c r="I87" s="22">
        <v>8</v>
      </c>
      <c r="J87" s="22">
        <v>529</v>
      </c>
      <c r="K87" s="22">
        <v>237</v>
      </c>
      <c r="L87" s="22"/>
      <c r="M87" s="57" t="s">
        <v>349</v>
      </c>
      <c r="N87" s="58"/>
    </row>
    <row r="88" spans="2:14" ht="22" customHeight="1" x14ac:dyDescent="0.35">
      <c r="B88" s="21">
        <v>66</v>
      </c>
      <c r="C88" s="57" t="s">
        <v>252</v>
      </c>
      <c r="D88" s="58"/>
      <c r="E88" s="58"/>
      <c r="F88" s="58"/>
      <c r="G88" s="58"/>
      <c r="H88" s="58"/>
      <c r="I88" s="22">
        <v>8</v>
      </c>
      <c r="J88" s="22">
        <v>350</v>
      </c>
      <c r="K88" s="22">
        <v>157</v>
      </c>
      <c r="L88" s="22"/>
      <c r="M88" s="57" t="s">
        <v>351</v>
      </c>
      <c r="N88" s="58"/>
    </row>
    <row r="89" spans="2:14" x14ac:dyDescent="0.35">
      <c r="B89" s="21"/>
      <c r="C89" s="62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0" spans="2:14" ht="22" customHeight="1" x14ac:dyDescent="0.35">
      <c r="B90" s="21">
        <v>67</v>
      </c>
      <c r="C90" s="57" t="s">
        <v>252</v>
      </c>
      <c r="D90" s="58"/>
      <c r="E90" s="58"/>
      <c r="F90" s="58"/>
      <c r="G90" s="58"/>
      <c r="H90" s="58"/>
      <c r="I90" s="22">
        <v>8</v>
      </c>
      <c r="J90" s="22">
        <v>880</v>
      </c>
      <c r="K90" s="22">
        <v>393</v>
      </c>
      <c r="L90" s="22"/>
      <c r="M90" s="57" t="s">
        <v>351</v>
      </c>
      <c r="N90" s="58"/>
    </row>
    <row r="91" spans="2:14" x14ac:dyDescent="0.35">
      <c r="B91" s="21"/>
      <c r="C91" s="62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 spans="2:14" ht="22" customHeight="1" x14ac:dyDescent="0.35">
      <c r="B92" s="21">
        <v>68</v>
      </c>
      <c r="C92" s="57" t="s">
        <v>252</v>
      </c>
      <c r="D92" s="58"/>
      <c r="E92" s="58"/>
      <c r="F92" s="58"/>
      <c r="G92" s="58"/>
      <c r="H92" s="58"/>
      <c r="I92" s="22">
        <v>8</v>
      </c>
      <c r="J92" s="22">
        <v>880</v>
      </c>
      <c r="K92" s="22">
        <v>393</v>
      </c>
      <c r="L92" s="22"/>
      <c r="M92" s="57" t="s">
        <v>351</v>
      </c>
      <c r="N92" s="58"/>
    </row>
    <row r="93" spans="2:14" x14ac:dyDescent="0.35">
      <c r="B93" s="21"/>
      <c r="C93" s="62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 spans="2:14" ht="22" customHeight="1" x14ac:dyDescent="0.35">
      <c r="B94" s="21">
        <v>69</v>
      </c>
      <c r="C94" s="57" t="s">
        <v>252</v>
      </c>
      <c r="D94" s="58"/>
      <c r="E94" s="58"/>
      <c r="F94" s="58"/>
      <c r="G94" s="58"/>
      <c r="H94" s="58"/>
      <c r="I94" s="22">
        <v>8</v>
      </c>
      <c r="J94" s="22">
        <v>880</v>
      </c>
      <c r="K94" s="22">
        <v>393</v>
      </c>
      <c r="L94" s="22"/>
      <c r="M94" s="57" t="s">
        <v>351</v>
      </c>
      <c r="N94" s="58"/>
    </row>
    <row r="95" spans="2:14" x14ac:dyDescent="0.35">
      <c r="B95" s="21"/>
      <c r="C95" s="62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spans="2:14" ht="22" customHeight="1" x14ac:dyDescent="0.35">
      <c r="B96" s="21">
        <v>70</v>
      </c>
      <c r="C96" s="57" t="s">
        <v>256</v>
      </c>
      <c r="D96" s="58"/>
      <c r="E96" s="58"/>
      <c r="F96" s="58"/>
      <c r="G96" s="58"/>
      <c r="H96" s="58"/>
      <c r="I96" s="22">
        <v>2</v>
      </c>
      <c r="J96" s="22">
        <v>756</v>
      </c>
      <c r="K96" s="22">
        <v>126</v>
      </c>
      <c r="L96" s="22"/>
      <c r="M96" s="57" t="s">
        <v>338</v>
      </c>
      <c r="N96" s="58"/>
    </row>
    <row r="97" spans="2:14" ht="22" customHeight="1" x14ac:dyDescent="0.35">
      <c r="B97" s="21">
        <v>70</v>
      </c>
      <c r="C97" s="57" t="s">
        <v>259</v>
      </c>
      <c r="D97" s="58"/>
      <c r="E97" s="58"/>
      <c r="F97" s="58"/>
      <c r="G97" s="58"/>
      <c r="H97" s="58"/>
      <c r="I97" s="22">
        <v>6</v>
      </c>
      <c r="J97" s="22">
        <v>125</v>
      </c>
      <c r="K97" s="22">
        <v>46</v>
      </c>
      <c r="L97" s="22"/>
      <c r="M97" s="57" t="s">
        <v>342</v>
      </c>
      <c r="N97" s="58"/>
    </row>
    <row r="98" spans="2:14" x14ac:dyDescent="0.35">
      <c r="B98" s="21"/>
      <c r="C98" s="62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 spans="2:14" ht="22" customHeight="1" x14ac:dyDescent="0.35">
      <c r="B99" s="21">
        <v>71</v>
      </c>
      <c r="C99" s="57" t="s">
        <v>259</v>
      </c>
      <c r="D99" s="58"/>
      <c r="E99" s="58"/>
      <c r="F99" s="58"/>
      <c r="G99" s="58"/>
      <c r="H99" s="58"/>
      <c r="I99" s="22">
        <v>6</v>
      </c>
      <c r="J99" s="22">
        <v>880</v>
      </c>
      <c r="K99" s="22">
        <v>319</v>
      </c>
      <c r="L99" s="22"/>
      <c r="M99" s="57" t="s">
        <v>342</v>
      </c>
      <c r="N99" s="58"/>
    </row>
    <row r="100" spans="2:14" x14ac:dyDescent="0.35">
      <c r="B100" s="21"/>
      <c r="C100" s="62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 spans="2:14" ht="22" customHeight="1" x14ac:dyDescent="0.35">
      <c r="B101" s="21">
        <v>72</v>
      </c>
      <c r="C101" s="57" t="s">
        <v>262</v>
      </c>
      <c r="D101" s="58"/>
      <c r="E101" s="58"/>
      <c r="F101" s="58"/>
      <c r="G101" s="58"/>
      <c r="H101" s="58"/>
      <c r="I101" s="22">
        <v>6</v>
      </c>
      <c r="J101" s="22">
        <v>200</v>
      </c>
      <c r="K101" s="22">
        <v>91</v>
      </c>
      <c r="L101" s="22"/>
      <c r="M101" s="57" t="s">
        <v>337</v>
      </c>
      <c r="N101" s="58"/>
    </row>
    <row r="102" spans="2:14" ht="22" customHeight="1" x14ac:dyDescent="0.35">
      <c r="B102" s="21">
        <v>72</v>
      </c>
      <c r="C102" s="57" t="s">
        <v>263</v>
      </c>
      <c r="D102" s="58"/>
      <c r="E102" s="58"/>
      <c r="F102" s="58"/>
      <c r="G102" s="58"/>
      <c r="H102" s="58"/>
      <c r="I102" s="22">
        <v>6</v>
      </c>
      <c r="J102" s="22">
        <v>49</v>
      </c>
      <c r="K102" s="22">
        <v>23</v>
      </c>
      <c r="L102" s="22"/>
      <c r="M102" s="57" t="s">
        <v>341</v>
      </c>
      <c r="N102" s="58"/>
    </row>
    <row r="103" spans="2:14" ht="22" customHeight="1" x14ac:dyDescent="0.35">
      <c r="B103" s="21">
        <v>72</v>
      </c>
      <c r="C103" s="57" t="s">
        <v>264</v>
      </c>
      <c r="D103" s="58"/>
      <c r="E103" s="58"/>
      <c r="F103" s="58"/>
      <c r="G103" s="58"/>
      <c r="H103" s="58"/>
      <c r="I103" s="22">
        <v>6</v>
      </c>
      <c r="J103" s="22">
        <v>630</v>
      </c>
      <c r="K103" s="22">
        <v>284</v>
      </c>
      <c r="L103" s="22"/>
      <c r="M103" s="57" t="s">
        <v>348</v>
      </c>
      <c r="N103" s="58"/>
    </row>
    <row r="104" spans="2:14" x14ac:dyDescent="0.35">
      <c r="B104" s="21"/>
      <c r="C104" s="62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spans="2:14" x14ac:dyDescent="0.35">
      <c r="B105" s="21"/>
      <c r="C105" s="62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</sheetData>
  <mergeCells count="166">
    <mergeCell ref="M103:N103"/>
    <mergeCell ref="C45:N45"/>
    <mergeCell ref="C35:H35"/>
    <mergeCell ref="M4:N4"/>
    <mergeCell ref="M56:N56"/>
    <mergeCell ref="C105:N105"/>
    <mergeCell ref="C43:N43"/>
    <mergeCell ref="C60:H60"/>
    <mergeCell ref="M20:N20"/>
    <mergeCell ref="C27:N27"/>
    <mergeCell ref="C76:N76"/>
    <mergeCell ref="C70:H70"/>
    <mergeCell ref="C36:N36"/>
    <mergeCell ref="C23:H23"/>
    <mergeCell ref="M94:N94"/>
    <mergeCell ref="M84:N84"/>
    <mergeCell ref="B54:N54"/>
    <mergeCell ref="C82:N82"/>
    <mergeCell ref="M30:N30"/>
    <mergeCell ref="C66:N66"/>
    <mergeCell ref="M77:N77"/>
    <mergeCell ref="M46:N46"/>
    <mergeCell ref="M28:N28"/>
    <mergeCell ref="M42:N42"/>
    <mergeCell ref="C101:H101"/>
    <mergeCell ref="M61:N61"/>
    <mergeCell ref="C77:H77"/>
    <mergeCell ref="C33:H33"/>
    <mergeCell ref="C42:H42"/>
    <mergeCell ref="B2:N2"/>
    <mergeCell ref="C68:H68"/>
    <mergeCell ref="M26:N26"/>
    <mergeCell ref="M97:N97"/>
    <mergeCell ref="C62:N62"/>
    <mergeCell ref="C15:N15"/>
    <mergeCell ref="M29:N29"/>
    <mergeCell ref="C98:N98"/>
    <mergeCell ref="C5:H5"/>
    <mergeCell ref="M23:N23"/>
    <mergeCell ref="C97:H97"/>
    <mergeCell ref="B53:N53"/>
    <mergeCell ref="C20:H20"/>
    <mergeCell ref="M71:N71"/>
    <mergeCell ref="C29:H29"/>
    <mergeCell ref="C94:H94"/>
    <mergeCell ref="C65:H65"/>
    <mergeCell ref="C44:H44"/>
    <mergeCell ref="C84:H84"/>
    <mergeCell ref="C93:N93"/>
    <mergeCell ref="C31:H31"/>
    <mergeCell ref="C21:H21"/>
    <mergeCell ref="C7:H7"/>
    <mergeCell ref="M6:N6"/>
    <mergeCell ref="C104:N104"/>
    <mergeCell ref="C4:H4"/>
    <mergeCell ref="M63:N63"/>
    <mergeCell ref="C64:H64"/>
    <mergeCell ref="M68:N68"/>
    <mergeCell ref="M34:N34"/>
    <mergeCell ref="M83:N83"/>
    <mergeCell ref="C25:N25"/>
    <mergeCell ref="M96:N96"/>
    <mergeCell ref="M55:N55"/>
    <mergeCell ref="M9:N9"/>
    <mergeCell ref="M67:N67"/>
    <mergeCell ref="M5:N5"/>
    <mergeCell ref="M39:N39"/>
    <mergeCell ref="C56:H56"/>
    <mergeCell ref="C90:H90"/>
    <mergeCell ref="C71:H71"/>
    <mergeCell ref="M11:N11"/>
    <mergeCell ref="C8:H8"/>
    <mergeCell ref="C17:H17"/>
    <mergeCell ref="M31:N31"/>
    <mergeCell ref="M75:N75"/>
    <mergeCell ref="C57:H57"/>
    <mergeCell ref="C72:N72"/>
    <mergeCell ref="B3:N3"/>
    <mergeCell ref="M13:N13"/>
    <mergeCell ref="C67:H67"/>
    <mergeCell ref="M7:N7"/>
    <mergeCell ref="M65:N65"/>
    <mergeCell ref="C19:H19"/>
    <mergeCell ref="M21:N21"/>
    <mergeCell ref="C38:N38"/>
    <mergeCell ref="C28:H28"/>
    <mergeCell ref="C37:H37"/>
    <mergeCell ref="M41:N41"/>
    <mergeCell ref="C30:H30"/>
    <mergeCell ref="C6:H6"/>
    <mergeCell ref="M24:N24"/>
    <mergeCell ref="C14:H14"/>
    <mergeCell ref="M37:N37"/>
    <mergeCell ref="C34:H34"/>
    <mergeCell ref="C18:H18"/>
    <mergeCell ref="M57:N57"/>
    <mergeCell ref="M32:N32"/>
    <mergeCell ref="M14:N14"/>
    <mergeCell ref="M102:N102"/>
    <mergeCell ref="C63:H63"/>
    <mergeCell ref="C10:H10"/>
    <mergeCell ref="C16:H16"/>
    <mergeCell ref="C41:H41"/>
    <mergeCell ref="M92:N92"/>
    <mergeCell ref="C100:N100"/>
    <mergeCell ref="M44:N44"/>
    <mergeCell ref="C22:N22"/>
    <mergeCell ref="C80:N80"/>
    <mergeCell ref="C12:N12"/>
    <mergeCell ref="M64:N64"/>
    <mergeCell ref="M73:N73"/>
    <mergeCell ref="C48:N48"/>
    <mergeCell ref="C96:H96"/>
    <mergeCell ref="C83:H83"/>
    <mergeCell ref="M87:N87"/>
    <mergeCell ref="C92:H92"/>
    <mergeCell ref="M101:N101"/>
    <mergeCell ref="C89:N89"/>
    <mergeCell ref="M81:N81"/>
    <mergeCell ref="C102:H102"/>
    <mergeCell ref="C69:N69"/>
    <mergeCell ref="C78:N78"/>
    <mergeCell ref="M8:N8"/>
    <mergeCell ref="M17:N17"/>
    <mergeCell ref="C86:N86"/>
    <mergeCell ref="C24:H24"/>
    <mergeCell ref="C58:N58"/>
    <mergeCell ref="C79:H79"/>
    <mergeCell ref="M19:N19"/>
    <mergeCell ref="C73:H73"/>
    <mergeCell ref="C88:H88"/>
    <mergeCell ref="C26:H26"/>
    <mergeCell ref="C74:H74"/>
    <mergeCell ref="M16:N16"/>
    <mergeCell ref="M74:N74"/>
    <mergeCell ref="C32:H32"/>
    <mergeCell ref="C81:H81"/>
    <mergeCell ref="C13:H13"/>
    <mergeCell ref="M18:N18"/>
    <mergeCell ref="M33:N33"/>
    <mergeCell ref="C87:H87"/>
    <mergeCell ref="M85:N85"/>
    <mergeCell ref="C103:H103"/>
    <mergeCell ref="C85:H85"/>
    <mergeCell ref="C47:N47"/>
    <mergeCell ref="C55:H55"/>
    <mergeCell ref="C99:H99"/>
    <mergeCell ref="M59:N59"/>
    <mergeCell ref="C9:H9"/>
    <mergeCell ref="C75:H75"/>
    <mergeCell ref="C40:N40"/>
    <mergeCell ref="M79:N79"/>
    <mergeCell ref="C59:H59"/>
    <mergeCell ref="M88:N88"/>
    <mergeCell ref="C11:H11"/>
    <mergeCell ref="C46:H46"/>
    <mergeCell ref="M70:N70"/>
    <mergeCell ref="M60:N60"/>
    <mergeCell ref="M35:N35"/>
    <mergeCell ref="C95:N95"/>
    <mergeCell ref="M10:N10"/>
    <mergeCell ref="C61:H61"/>
    <mergeCell ref="C39:H39"/>
    <mergeCell ref="M90:N90"/>
    <mergeCell ref="M99:N99"/>
    <mergeCell ref="C91:N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19F3-7953-4CD8-9071-F345E7EED127}">
  <sheetPr>
    <tabColor rgb="FFFF0000"/>
    <pageSetUpPr fitToPage="1"/>
  </sheetPr>
  <dimension ref="B1:TU219"/>
  <sheetViews>
    <sheetView tabSelected="1" topLeftCell="A22" zoomScale="40" zoomScaleNormal="40" workbookViewId="0">
      <selection activeCell="CZ44" sqref="CZ44"/>
    </sheetView>
  </sheetViews>
  <sheetFormatPr defaultRowHeight="14.5" x14ac:dyDescent="0.35"/>
  <cols>
    <col min="1" max="4" width="21" style="19" customWidth="1"/>
    <col min="5" max="547" width="2.36328125" style="19" customWidth="1"/>
    <col min="548" max="996" width="8.54296875" style="19" customWidth="1"/>
    <col min="997" max="16384" width="8.7265625" style="19"/>
  </cols>
  <sheetData>
    <row r="1" spans="2:541" ht="25" customHeight="1" x14ac:dyDescent="0.35">
      <c r="C1" s="68" t="s">
        <v>0</v>
      </c>
      <c r="D1" s="69" t="s">
        <v>1</v>
      </c>
      <c r="E1" s="71"/>
      <c r="F1" s="71"/>
      <c r="G1" s="71"/>
      <c r="H1" s="71"/>
      <c r="I1" s="71"/>
      <c r="J1" s="71"/>
      <c r="K1" s="71"/>
      <c r="L1" s="70" t="s">
        <v>16</v>
      </c>
      <c r="M1" s="71" t="s">
        <v>3</v>
      </c>
      <c r="N1" s="71" t="s">
        <v>4</v>
      </c>
      <c r="O1" s="71" t="s">
        <v>5</v>
      </c>
      <c r="P1" s="71" t="s">
        <v>6</v>
      </c>
      <c r="Q1" s="71" t="s">
        <v>7</v>
      </c>
      <c r="R1" s="71" t="s">
        <v>8</v>
      </c>
      <c r="S1" s="71" t="s">
        <v>9</v>
      </c>
      <c r="T1" s="71" t="s">
        <v>10</v>
      </c>
      <c r="U1" s="71" t="s">
        <v>11</v>
      </c>
      <c r="V1" s="71" t="s">
        <v>12</v>
      </c>
      <c r="W1" s="71" t="s">
        <v>13</v>
      </c>
      <c r="X1" s="70" t="s">
        <v>17</v>
      </c>
      <c r="Y1" s="71" t="s">
        <v>3</v>
      </c>
      <c r="Z1" s="71" t="s">
        <v>4</v>
      </c>
      <c r="AA1" s="71" t="s">
        <v>5</v>
      </c>
      <c r="AB1" s="71" t="s">
        <v>6</v>
      </c>
      <c r="AC1" s="71" t="s">
        <v>7</v>
      </c>
      <c r="AD1" s="71" t="s">
        <v>8</v>
      </c>
      <c r="AE1" s="71" t="s">
        <v>9</v>
      </c>
      <c r="AF1" s="71" t="s">
        <v>10</v>
      </c>
      <c r="AG1" s="71" t="s">
        <v>11</v>
      </c>
      <c r="AH1" s="71" t="s">
        <v>12</v>
      </c>
      <c r="AI1" s="71" t="s">
        <v>13</v>
      </c>
      <c r="AJ1" s="70" t="s">
        <v>18</v>
      </c>
      <c r="AK1" s="71" t="s">
        <v>3</v>
      </c>
      <c r="AL1" s="71" t="s">
        <v>4</v>
      </c>
      <c r="AM1" s="71" t="s">
        <v>5</v>
      </c>
      <c r="AN1" s="71" t="s">
        <v>6</v>
      </c>
      <c r="AO1" s="71" t="s">
        <v>7</v>
      </c>
      <c r="AP1" s="71" t="s">
        <v>8</v>
      </c>
      <c r="AQ1" s="71" t="s">
        <v>9</v>
      </c>
      <c r="AR1" s="71" t="s">
        <v>10</v>
      </c>
      <c r="AS1" s="71" t="s">
        <v>11</v>
      </c>
      <c r="AT1" s="71" t="s">
        <v>12</v>
      </c>
      <c r="AU1" s="71" t="s">
        <v>13</v>
      </c>
      <c r="AV1" s="70" t="s">
        <v>19</v>
      </c>
      <c r="AW1" s="71" t="s">
        <v>3</v>
      </c>
      <c r="AX1" s="71" t="s">
        <v>4</v>
      </c>
      <c r="AY1" s="71" t="s">
        <v>5</v>
      </c>
      <c r="AZ1" s="71" t="s">
        <v>6</v>
      </c>
      <c r="BA1" s="71" t="s">
        <v>7</v>
      </c>
      <c r="BB1" s="71" t="s">
        <v>8</v>
      </c>
      <c r="BC1" s="71" t="s">
        <v>9</v>
      </c>
      <c r="BD1" s="71" t="s">
        <v>10</v>
      </c>
      <c r="BE1" s="71" t="s">
        <v>11</v>
      </c>
      <c r="BF1" s="71" t="s">
        <v>12</v>
      </c>
      <c r="BG1" s="71" t="s">
        <v>13</v>
      </c>
      <c r="BH1" s="70" t="s">
        <v>20</v>
      </c>
      <c r="BI1" s="71" t="s">
        <v>3</v>
      </c>
      <c r="BJ1" s="71" t="s">
        <v>4</v>
      </c>
      <c r="BK1" s="71" t="s">
        <v>5</v>
      </c>
      <c r="BL1" s="71" t="s">
        <v>6</v>
      </c>
      <c r="BM1" s="71" t="s">
        <v>7</v>
      </c>
      <c r="BN1" s="71" t="s">
        <v>8</v>
      </c>
      <c r="BO1" s="71" t="s">
        <v>9</v>
      </c>
      <c r="BP1" s="71" t="s">
        <v>10</v>
      </c>
      <c r="BQ1" s="71" t="s">
        <v>11</v>
      </c>
      <c r="BR1" s="71" t="s">
        <v>12</v>
      </c>
      <c r="BS1" s="71" t="s">
        <v>13</v>
      </c>
      <c r="BT1" s="70" t="s">
        <v>21</v>
      </c>
      <c r="BU1" s="71" t="s">
        <v>3</v>
      </c>
      <c r="BV1" s="71" t="s">
        <v>4</v>
      </c>
      <c r="BW1" s="71" t="s">
        <v>5</v>
      </c>
      <c r="BX1" s="71" t="s">
        <v>6</v>
      </c>
      <c r="BY1" s="71" t="s">
        <v>7</v>
      </c>
      <c r="BZ1" s="71" t="s">
        <v>8</v>
      </c>
      <c r="CA1" s="71" t="s">
        <v>9</v>
      </c>
      <c r="CB1" s="71" t="s">
        <v>10</v>
      </c>
      <c r="CC1" s="71" t="s">
        <v>11</v>
      </c>
      <c r="CD1" s="71" t="s">
        <v>12</v>
      </c>
      <c r="CE1" s="71" t="s">
        <v>13</v>
      </c>
      <c r="CF1" s="70" t="s">
        <v>22</v>
      </c>
      <c r="CG1" s="71" t="s">
        <v>3</v>
      </c>
      <c r="CH1" s="71" t="s">
        <v>4</v>
      </c>
      <c r="CI1" s="71" t="s">
        <v>5</v>
      </c>
      <c r="CJ1" s="71" t="s">
        <v>6</v>
      </c>
      <c r="CK1" s="71" t="s">
        <v>7</v>
      </c>
      <c r="CL1" s="71" t="s">
        <v>8</v>
      </c>
      <c r="CM1" s="71" t="s">
        <v>9</v>
      </c>
      <c r="CN1" s="71" t="s">
        <v>10</v>
      </c>
      <c r="CO1" s="71" t="s">
        <v>11</v>
      </c>
      <c r="CP1" s="71" t="s">
        <v>12</v>
      </c>
      <c r="CQ1" s="71" t="s">
        <v>13</v>
      </c>
      <c r="CR1" s="70" t="s">
        <v>23</v>
      </c>
      <c r="CS1" s="71" t="s">
        <v>3</v>
      </c>
      <c r="CT1" s="71" t="s">
        <v>4</v>
      </c>
      <c r="CU1" s="71" t="s">
        <v>5</v>
      </c>
      <c r="CV1" s="71" t="s">
        <v>6</v>
      </c>
      <c r="CW1" s="71" t="s">
        <v>7</v>
      </c>
      <c r="CX1" s="71" t="s">
        <v>8</v>
      </c>
      <c r="CY1" s="71" t="s">
        <v>9</v>
      </c>
      <c r="CZ1" s="71" t="s">
        <v>10</v>
      </c>
      <c r="DA1" s="71" t="s">
        <v>11</v>
      </c>
      <c r="DB1" s="71" t="s">
        <v>12</v>
      </c>
      <c r="DC1" s="71" t="s">
        <v>13</v>
      </c>
      <c r="DD1" s="70" t="s">
        <v>24</v>
      </c>
      <c r="DE1" s="71" t="s">
        <v>3</v>
      </c>
      <c r="DF1" s="71" t="s">
        <v>4</v>
      </c>
      <c r="DG1" s="71" t="s">
        <v>5</v>
      </c>
      <c r="DH1" s="71" t="s">
        <v>6</v>
      </c>
      <c r="DI1" s="71" t="s">
        <v>7</v>
      </c>
      <c r="DJ1" s="71" t="s">
        <v>8</v>
      </c>
      <c r="DK1" s="71" t="s">
        <v>9</v>
      </c>
      <c r="DL1" s="71" t="s">
        <v>10</v>
      </c>
      <c r="DM1" s="71" t="s">
        <v>11</v>
      </c>
      <c r="DN1" s="71" t="s">
        <v>12</v>
      </c>
      <c r="DO1" s="71" t="s">
        <v>13</v>
      </c>
      <c r="DP1" s="70" t="s">
        <v>25</v>
      </c>
      <c r="DQ1" s="71" t="s">
        <v>3</v>
      </c>
      <c r="DR1" s="71" t="s">
        <v>4</v>
      </c>
      <c r="DS1" s="71" t="s">
        <v>5</v>
      </c>
      <c r="DT1" s="71" t="s">
        <v>6</v>
      </c>
      <c r="DU1" s="71" t="s">
        <v>7</v>
      </c>
      <c r="DV1" s="71" t="s">
        <v>8</v>
      </c>
      <c r="DW1" s="71" t="s">
        <v>9</v>
      </c>
      <c r="DX1" s="71" t="s">
        <v>10</v>
      </c>
      <c r="DY1" s="71" t="s">
        <v>11</v>
      </c>
      <c r="DZ1" s="71" t="s">
        <v>12</v>
      </c>
      <c r="EA1" s="71" t="s">
        <v>13</v>
      </c>
      <c r="EB1" s="70" t="s">
        <v>26</v>
      </c>
      <c r="EC1" s="71" t="s">
        <v>3</v>
      </c>
      <c r="ED1" s="71" t="s">
        <v>4</v>
      </c>
      <c r="EE1" s="71" t="s">
        <v>5</v>
      </c>
      <c r="EF1" s="71" t="s">
        <v>6</v>
      </c>
      <c r="EG1" s="71" t="s">
        <v>7</v>
      </c>
      <c r="EH1" s="71" t="s">
        <v>8</v>
      </c>
      <c r="EI1" s="71" t="s">
        <v>9</v>
      </c>
      <c r="EJ1" s="71" t="s">
        <v>10</v>
      </c>
      <c r="EK1" s="71" t="s">
        <v>11</v>
      </c>
      <c r="EL1" s="71" t="s">
        <v>12</v>
      </c>
      <c r="EM1" s="71" t="s">
        <v>13</v>
      </c>
      <c r="EN1" s="70" t="s">
        <v>4</v>
      </c>
      <c r="EO1" s="71" t="s">
        <v>3</v>
      </c>
      <c r="EP1" s="71" t="s">
        <v>4</v>
      </c>
      <c r="EQ1" s="71" t="s">
        <v>5</v>
      </c>
      <c r="ER1" s="71" t="s">
        <v>6</v>
      </c>
      <c r="ES1" s="71" t="s">
        <v>7</v>
      </c>
      <c r="ET1" s="71" t="s">
        <v>8</v>
      </c>
      <c r="EU1" s="71" t="s">
        <v>9</v>
      </c>
      <c r="EV1" s="71" t="s">
        <v>10</v>
      </c>
      <c r="EW1" s="71" t="s">
        <v>11</v>
      </c>
      <c r="EX1" s="71" t="s">
        <v>12</v>
      </c>
      <c r="EY1" s="71" t="s">
        <v>13</v>
      </c>
      <c r="EZ1" s="70" t="s">
        <v>27</v>
      </c>
      <c r="FA1" s="71" t="s">
        <v>3</v>
      </c>
      <c r="FB1" s="71" t="s">
        <v>4</v>
      </c>
      <c r="FC1" s="71" t="s">
        <v>5</v>
      </c>
      <c r="FD1" s="71" t="s">
        <v>6</v>
      </c>
      <c r="FE1" s="71" t="s">
        <v>7</v>
      </c>
      <c r="FF1" s="71" t="s">
        <v>8</v>
      </c>
      <c r="FG1" s="71" t="s">
        <v>9</v>
      </c>
      <c r="FH1" s="71" t="s">
        <v>10</v>
      </c>
      <c r="FI1" s="71" t="s">
        <v>11</v>
      </c>
      <c r="FJ1" s="71" t="s">
        <v>12</v>
      </c>
      <c r="FK1" s="71" t="s">
        <v>13</v>
      </c>
      <c r="FL1" s="70" t="s">
        <v>28</v>
      </c>
      <c r="FM1" s="71" t="s">
        <v>3</v>
      </c>
      <c r="FN1" s="71" t="s">
        <v>4</v>
      </c>
      <c r="FO1" s="71" t="s">
        <v>5</v>
      </c>
      <c r="FP1" s="71" t="s">
        <v>6</v>
      </c>
      <c r="FQ1" s="71" t="s">
        <v>7</v>
      </c>
      <c r="FR1" s="71" t="s">
        <v>8</v>
      </c>
      <c r="FS1" s="71" t="s">
        <v>9</v>
      </c>
      <c r="FT1" s="71" t="s">
        <v>10</v>
      </c>
      <c r="FU1" s="71" t="s">
        <v>11</v>
      </c>
      <c r="FV1" s="71" t="s">
        <v>12</v>
      </c>
      <c r="FW1" s="71" t="s">
        <v>13</v>
      </c>
      <c r="FX1" s="70" t="s">
        <v>29</v>
      </c>
      <c r="FY1" s="71" t="s">
        <v>3</v>
      </c>
      <c r="FZ1" s="71" t="s">
        <v>4</v>
      </c>
      <c r="GA1" s="71" t="s">
        <v>5</v>
      </c>
      <c r="GB1" s="71" t="s">
        <v>6</v>
      </c>
      <c r="GC1" s="71" t="s">
        <v>7</v>
      </c>
      <c r="GD1" s="71" t="s">
        <v>8</v>
      </c>
      <c r="GE1" s="71" t="s">
        <v>9</v>
      </c>
      <c r="GF1" s="71" t="s">
        <v>10</v>
      </c>
      <c r="GG1" s="71" t="s">
        <v>11</v>
      </c>
      <c r="GH1" s="71" t="s">
        <v>12</v>
      </c>
      <c r="GI1" s="71" t="s">
        <v>13</v>
      </c>
      <c r="GJ1" s="70" t="s">
        <v>30</v>
      </c>
      <c r="GK1" s="71" t="s">
        <v>3</v>
      </c>
      <c r="GL1" s="71" t="s">
        <v>4</v>
      </c>
      <c r="GM1" s="71" t="s">
        <v>5</v>
      </c>
      <c r="GN1" s="71" t="s">
        <v>6</v>
      </c>
      <c r="GO1" s="71" t="s">
        <v>7</v>
      </c>
      <c r="GP1" s="71" t="s">
        <v>8</v>
      </c>
      <c r="GQ1" s="71" t="s">
        <v>9</v>
      </c>
      <c r="GR1" s="71" t="s">
        <v>10</v>
      </c>
      <c r="GS1" s="71" t="s">
        <v>11</v>
      </c>
      <c r="GT1" s="71" t="s">
        <v>12</v>
      </c>
      <c r="GU1" s="71" t="s">
        <v>13</v>
      </c>
      <c r="GV1" s="70" t="s">
        <v>5</v>
      </c>
      <c r="GW1" s="71" t="s">
        <v>3</v>
      </c>
      <c r="GX1" s="71" t="s">
        <v>4</v>
      </c>
      <c r="GY1" s="71" t="s">
        <v>5</v>
      </c>
      <c r="GZ1" s="71" t="s">
        <v>6</v>
      </c>
      <c r="HA1" s="71" t="s">
        <v>7</v>
      </c>
      <c r="HB1" s="71" t="s">
        <v>8</v>
      </c>
      <c r="HC1" s="71" t="s">
        <v>9</v>
      </c>
      <c r="HD1" s="71" t="s">
        <v>10</v>
      </c>
      <c r="HE1" s="71" t="s">
        <v>11</v>
      </c>
      <c r="HF1" s="71" t="s">
        <v>12</v>
      </c>
      <c r="HG1" s="71" t="s">
        <v>13</v>
      </c>
      <c r="HH1" s="70" t="s">
        <v>31</v>
      </c>
      <c r="HI1" s="71" t="s">
        <v>3</v>
      </c>
      <c r="HJ1" s="71" t="s">
        <v>4</v>
      </c>
      <c r="HK1" s="71" t="s">
        <v>5</v>
      </c>
      <c r="HL1" s="71" t="s">
        <v>6</v>
      </c>
      <c r="HM1" s="71" t="s">
        <v>7</v>
      </c>
      <c r="HN1" s="71" t="s">
        <v>8</v>
      </c>
      <c r="HO1" s="71" t="s">
        <v>9</v>
      </c>
      <c r="HP1" s="71" t="s">
        <v>10</v>
      </c>
      <c r="HQ1" s="71" t="s">
        <v>11</v>
      </c>
      <c r="HR1" s="71" t="s">
        <v>12</v>
      </c>
      <c r="HS1" s="71" t="s">
        <v>13</v>
      </c>
      <c r="HT1" s="70" t="s">
        <v>32</v>
      </c>
      <c r="HU1" s="71" t="s">
        <v>3</v>
      </c>
      <c r="HV1" s="71" t="s">
        <v>4</v>
      </c>
      <c r="HW1" s="71" t="s">
        <v>5</v>
      </c>
      <c r="HX1" s="71" t="s">
        <v>6</v>
      </c>
      <c r="HY1" s="71" t="s">
        <v>7</v>
      </c>
      <c r="HZ1" s="71" t="s">
        <v>8</v>
      </c>
      <c r="IA1" s="71" t="s">
        <v>9</v>
      </c>
      <c r="IB1" s="71" t="s">
        <v>10</v>
      </c>
      <c r="IC1" s="71" t="s">
        <v>11</v>
      </c>
      <c r="ID1" s="71" t="s">
        <v>12</v>
      </c>
      <c r="IE1" s="71" t="s">
        <v>13</v>
      </c>
      <c r="IF1" s="70" t="s">
        <v>33</v>
      </c>
      <c r="IG1" s="71" t="s">
        <v>3</v>
      </c>
      <c r="IH1" s="71" t="s">
        <v>4</v>
      </c>
      <c r="II1" s="71" t="s">
        <v>5</v>
      </c>
      <c r="IJ1" s="71" t="s">
        <v>6</v>
      </c>
      <c r="IK1" s="71" t="s">
        <v>7</v>
      </c>
      <c r="IL1" s="71" t="s">
        <v>8</v>
      </c>
      <c r="IM1" s="71" t="s">
        <v>9</v>
      </c>
      <c r="IN1" s="71" t="s">
        <v>10</v>
      </c>
      <c r="IO1" s="71" t="s">
        <v>11</v>
      </c>
      <c r="IP1" s="71" t="s">
        <v>12</v>
      </c>
      <c r="IQ1" s="71" t="s">
        <v>13</v>
      </c>
      <c r="IR1" s="70" t="s">
        <v>34</v>
      </c>
      <c r="IS1" s="71" t="s">
        <v>3</v>
      </c>
      <c r="IT1" s="71" t="s">
        <v>4</v>
      </c>
      <c r="IU1" s="71" t="s">
        <v>5</v>
      </c>
      <c r="IV1" s="71" t="s">
        <v>6</v>
      </c>
      <c r="IW1" s="71" t="s">
        <v>7</v>
      </c>
      <c r="IX1" s="71" t="s">
        <v>8</v>
      </c>
      <c r="IY1" s="71" t="s">
        <v>9</v>
      </c>
      <c r="IZ1" s="71" t="s">
        <v>10</v>
      </c>
      <c r="JA1" s="71" t="s">
        <v>11</v>
      </c>
      <c r="JB1" s="71" t="s">
        <v>12</v>
      </c>
      <c r="JC1" s="71" t="s">
        <v>13</v>
      </c>
      <c r="JD1" s="70" t="s">
        <v>6</v>
      </c>
      <c r="JE1" s="71" t="s">
        <v>3</v>
      </c>
      <c r="JF1" s="71" t="s">
        <v>4</v>
      </c>
      <c r="JG1" s="71" t="s">
        <v>5</v>
      </c>
      <c r="JH1" s="71" t="s">
        <v>6</v>
      </c>
      <c r="JI1" s="71" t="s">
        <v>7</v>
      </c>
      <c r="JJ1" s="71" t="s">
        <v>8</v>
      </c>
      <c r="JK1" s="71" t="s">
        <v>9</v>
      </c>
      <c r="JL1" s="71" t="s">
        <v>10</v>
      </c>
      <c r="JM1" s="71" t="s">
        <v>11</v>
      </c>
      <c r="JN1" s="71" t="s">
        <v>12</v>
      </c>
      <c r="JO1" s="71" t="s">
        <v>13</v>
      </c>
      <c r="JP1" s="70" t="s">
        <v>35</v>
      </c>
      <c r="JQ1" s="71" t="s">
        <v>3</v>
      </c>
      <c r="JR1" s="71" t="s">
        <v>4</v>
      </c>
      <c r="JS1" s="71" t="s">
        <v>5</v>
      </c>
      <c r="JT1" s="71" t="s">
        <v>6</v>
      </c>
      <c r="JU1" s="71" t="s">
        <v>7</v>
      </c>
      <c r="JV1" s="71" t="s">
        <v>8</v>
      </c>
      <c r="JW1" s="71" t="s">
        <v>9</v>
      </c>
      <c r="JX1" s="71" t="s">
        <v>10</v>
      </c>
      <c r="JY1" s="71" t="s">
        <v>11</v>
      </c>
      <c r="JZ1" s="71" t="s">
        <v>12</v>
      </c>
      <c r="KA1" s="71" t="s">
        <v>13</v>
      </c>
      <c r="KB1" s="70" t="s">
        <v>36</v>
      </c>
      <c r="KC1" s="71" t="s">
        <v>3</v>
      </c>
      <c r="KD1" s="71" t="s">
        <v>4</v>
      </c>
      <c r="KE1" s="71" t="s">
        <v>5</v>
      </c>
      <c r="KF1" s="71" t="s">
        <v>6</v>
      </c>
      <c r="KG1" s="71" t="s">
        <v>7</v>
      </c>
      <c r="KH1" s="71" t="s">
        <v>8</v>
      </c>
      <c r="KI1" s="71" t="s">
        <v>9</v>
      </c>
      <c r="KJ1" s="71" t="s">
        <v>10</v>
      </c>
      <c r="KK1" s="71" t="s">
        <v>11</v>
      </c>
      <c r="KL1" s="71" t="s">
        <v>12</v>
      </c>
      <c r="KM1" s="71" t="s">
        <v>13</v>
      </c>
      <c r="KN1" s="70" t="s">
        <v>37</v>
      </c>
      <c r="KO1" s="71" t="s">
        <v>3</v>
      </c>
      <c r="KP1" s="71" t="s">
        <v>4</v>
      </c>
      <c r="KQ1" s="71" t="s">
        <v>5</v>
      </c>
      <c r="KR1" s="71" t="s">
        <v>6</v>
      </c>
      <c r="KS1" s="71" t="s">
        <v>7</v>
      </c>
      <c r="KT1" s="71" t="s">
        <v>8</v>
      </c>
      <c r="KU1" s="71" t="s">
        <v>9</v>
      </c>
      <c r="KV1" s="71" t="s">
        <v>10</v>
      </c>
      <c r="KW1" s="71" t="s">
        <v>11</v>
      </c>
      <c r="KX1" s="71" t="s">
        <v>12</v>
      </c>
      <c r="KY1" s="71" t="s">
        <v>13</v>
      </c>
      <c r="KZ1" s="70" t="s">
        <v>38</v>
      </c>
      <c r="LA1" s="71" t="s">
        <v>3</v>
      </c>
      <c r="LB1" s="71" t="s">
        <v>4</v>
      </c>
      <c r="LC1" s="71" t="s">
        <v>5</v>
      </c>
      <c r="LD1" s="71" t="s">
        <v>6</v>
      </c>
      <c r="LE1" s="71" t="s">
        <v>7</v>
      </c>
      <c r="LF1" s="71" t="s">
        <v>8</v>
      </c>
      <c r="LG1" s="71" t="s">
        <v>9</v>
      </c>
      <c r="LH1" s="71" t="s">
        <v>10</v>
      </c>
      <c r="LI1" s="71" t="s">
        <v>11</v>
      </c>
      <c r="LJ1" s="71" t="s">
        <v>12</v>
      </c>
      <c r="LK1" s="71" t="s">
        <v>13</v>
      </c>
      <c r="LL1" s="70" t="s">
        <v>39</v>
      </c>
      <c r="LM1" s="71" t="s">
        <v>3</v>
      </c>
      <c r="LN1" s="71" t="s">
        <v>4</v>
      </c>
      <c r="LO1" s="71" t="s">
        <v>5</v>
      </c>
      <c r="LP1" s="71" t="s">
        <v>6</v>
      </c>
      <c r="LQ1" s="71" t="s">
        <v>7</v>
      </c>
      <c r="LR1" s="71" t="s">
        <v>8</v>
      </c>
      <c r="LS1" s="71" t="s">
        <v>9</v>
      </c>
      <c r="LT1" s="71" t="s">
        <v>10</v>
      </c>
      <c r="LU1" s="71" t="s">
        <v>11</v>
      </c>
      <c r="LV1" s="71" t="s">
        <v>12</v>
      </c>
      <c r="LW1" s="71" t="s">
        <v>13</v>
      </c>
      <c r="LX1" s="70" t="s">
        <v>40</v>
      </c>
      <c r="LY1" s="71" t="s">
        <v>3</v>
      </c>
      <c r="LZ1" s="71" t="s">
        <v>4</v>
      </c>
      <c r="MA1" s="71" t="s">
        <v>5</v>
      </c>
      <c r="MB1" s="71" t="s">
        <v>6</v>
      </c>
      <c r="MC1" s="71" t="s">
        <v>7</v>
      </c>
      <c r="MD1" s="71" t="s">
        <v>8</v>
      </c>
      <c r="ME1" s="71" t="s">
        <v>9</v>
      </c>
      <c r="MF1" s="71" t="s">
        <v>10</v>
      </c>
      <c r="MG1" s="71" t="s">
        <v>11</v>
      </c>
      <c r="MH1" s="71" t="s">
        <v>12</v>
      </c>
      <c r="MI1" s="71" t="s">
        <v>13</v>
      </c>
      <c r="MJ1" s="70" t="s">
        <v>41</v>
      </c>
      <c r="MK1" s="71" t="s">
        <v>3</v>
      </c>
      <c r="ML1" s="71" t="s">
        <v>4</v>
      </c>
      <c r="MM1" s="71" t="s">
        <v>5</v>
      </c>
      <c r="MN1" s="71" t="s">
        <v>6</v>
      </c>
      <c r="MO1" s="71" t="s">
        <v>7</v>
      </c>
      <c r="MP1" s="71" t="s">
        <v>8</v>
      </c>
      <c r="MQ1" s="71" t="s">
        <v>9</v>
      </c>
      <c r="MR1" s="71" t="s">
        <v>10</v>
      </c>
      <c r="MS1" s="71" t="s">
        <v>11</v>
      </c>
      <c r="MT1" s="71" t="s">
        <v>12</v>
      </c>
      <c r="MU1" s="71" t="s">
        <v>13</v>
      </c>
      <c r="MV1" s="70" t="s">
        <v>42</v>
      </c>
      <c r="MW1" s="71" t="s">
        <v>3</v>
      </c>
      <c r="MX1" s="71" t="s">
        <v>4</v>
      </c>
      <c r="MY1" s="71" t="s">
        <v>5</v>
      </c>
      <c r="MZ1" s="71" t="s">
        <v>6</v>
      </c>
      <c r="NA1" s="71" t="s">
        <v>7</v>
      </c>
      <c r="NB1" s="71" t="s">
        <v>8</v>
      </c>
      <c r="NC1" s="71" t="s">
        <v>9</v>
      </c>
      <c r="ND1" s="71" t="s">
        <v>10</v>
      </c>
      <c r="NE1" s="71" t="s">
        <v>11</v>
      </c>
      <c r="NF1" s="71" t="s">
        <v>12</v>
      </c>
      <c r="NG1" s="71" t="s">
        <v>13</v>
      </c>
      <c r="NH1" s="70" t="s">
        <v>43</v>
      </c>
      <c r="NI1" s="71" t="s">
        <v>3</v>
      </c>
      <c r="NJ1" s="71" t="s">
        <v>4</v>
      </c>
      <c r="NK1" s="71" t="s">
        <v>5</v>
      </c>
      <c r="NL1" s="71" t="s">
        <v>6</v>
      </c>
      <c r="NM1" s="71" t="s">
        <v>7</v>
      </c>
      <c r="NN1" s="71" t="s">
        <v>8</v>
      </c>
      <c r="NO1" s="71" t="s">
        <v>9</v>
      </c>
      <c r="NP1" s="71" t="s">
        <v>10</v>
      </c>
      <c r="NQ1" s="71" t="s">
        <v>11</v>
      </c>
      <c r="NR1" s="71" t="s">
        <v>12</v>
      </c>
      <c r="NS1" s="71" t="s">
        <v>13</v>
      </c>
      <c r="NT1" s="70" t="s">
        <v>44</v>
      </c>
      <c r="NU1" s="71" t="s">
        <v>3</v>
      </c>
      <c r="NV1" s="71" t="s">
        <v>4</v>
      </c>
      <c r="NW1" s="71" t="s">
        <v>5</v>
      </c>
      <c r="NX1" s="71" t="s">
        <v>6</v>
      </c>
      <c r="NY1" s="71" t="s">
        <v>7</v>
      </c>
      <c r="NZ1" s="71" t="s">
        <v>8</v>
      </c>
      <c r="OA1" s="71" t="s">
        <v>9</v>
      </c>
      <c r="OB1" s="71" t="s">
        <v>10</v>
      </c>
      <c r="OC1" s="71" t="s">
        <v>11</v>
      </c>
      <c r="OD1" s="71" t="s">
        <v>12</v>
      </c>
      <c r="OE1" s="71" t="s">
        <v>13</v>
      </c>
      <c r="OF1" s="70" t="s">
        <v>45</v>
      </c>
      <c r="OG1" s="71" t="s">
        <v>3</v>
      </c>
      <c r="OH1" s="71" t="s">
        <v>4</v>
      </c>
      <c r="OI1" s="71" t="s">
        <v>5</v>
      </c>
      <c r="OJ1" s="71" t="s">
        <v>6</v>
      </c>
      <c r="OK1" s="71" t="s">
        <v>7</v>
      </c>
      <c r="OL1" s="71" t="s">
        <v>8</v>
      </c>
      <c r="OM1" s="71" t="s">
        <v>9</v>
      </c>
      <c r="ON1" s="71" t="s">
        <v>10</v>
      </c>
      <c r="OO1" s="71" t="s">
        <v>11</v>
      </c>
      <c r="OP1" s="71" t="s">
        <v>12</v>
      </c>
      <c r="OQ1" s="71" t="s">
        <v>13</v>
      </c>
      <c r="OR1" s="70" t="s">
        <v>46</v>
      </c>
      <c r="OS1" s="71" t="s">
        <v>3</v>
      </c>
      <c r="OT1" s="71" t="s">
        <v>4</v>
      </c>
      <c r="OU1" s="71" t="s">
        <v>5</v>
      </c>
      <c r="OV1" s="71" t="s">
        <v>6</v>
      </c>
      <c r="OW1" s="71" t="s">
        <v>7</v>
      </c>
      <c r="OX1" s="71" t="s">
        <v>8</v>
      </c>
      <c r="OY1" s="71" t="s">
        <v>9</v>
      </c>
      <c r="OZ1" s="71" t="s">
        <v>10</v>
      </c>
      <c r="PA1" s="71" t="s">
        <v>11</v>
      </c>
      <c r="PB1" s="71" t="s">
        <v>12</v>
      </c>
      <c r="PC1" s="71" t="s">
        <v>13</v>
      </c>
      <c r="PD1" s="70" t="s">
        <v>47</v>
      </c>
      <c r="PE1" s="71" t="s">
        <v>3</v>
      </c>
      <c r="PF1" s="71" t="s">
        <v>4</v>
      </c>
      <c r="PG1" s="71" t="s">
        <v>5</v>
      </c>
      <c r="PH1" s="71" t="s">
        <v>6</v>
      </c>
      <c r="PI1" s="71" t="s">
        <v>7</v>
      </c>
      <c r="PJ1" s="71" t="s">
        <v>8</v>
      </c>
      <c r="PK1" s="71" t="s">
        <v>9</v>
      </c>
      <c r="PL1" s="71" t="s">
        <v>10</v>
      </c>
      <c r="PM1" s="71" t="s">
        <v>11</v>
      </c>
      <c r="PN1" s="71" t="s">
        <v>12</v>
      </c>
      <c r="PO1" s="71" t="s">
        <v>13</v>
      </c>
      <c r="PP1" s="70" t="s">
        <v>48</v>
      </c>
      <c r="PQ1" s="71" t="s">
        <v>3</v>
      </c>
      <c r="PR1" s="71" t="s">
        <v>4</v>
      </c>
      <c r="PS1" s="71" t="s">
        <v>5</v>
      </c>
      <c r="PT1" s="71" t="s">
        <v>6</v>
      </c>
      <c r="PU1" s="71" t="s">
        <v>7</v>
      </c>
      <c r="PV1" s="71" t="s">
        <v>8</v>
      </c>
      <c r="PW1" s="71" t="s">
        <v>9</v>
      </c>
      <c r="PX1" s="71" t="s">
        <v>10</v>
      </c>
      <c r="PY1" s="71" t="s">
        <v>11</v>
      </c>
      <c r="PZ1" s="71" t="s">
        <v>12</v>
      </c>
      <c r="QA1" s="71" t="s">
        <v>13</v>
      </c>
      <c r="QB1" s="70" t="s">
        <v>49</v>
      </c>
      <c r="QC1" s="71" t="s">
        <v>3</v>
      </c>
      <c r="QD1" s="71" t="s">
        <v>4</v>
      </c>
      <c r="QE1" s="71" t="s">
        <v>5</v>
      </c>
      <c r="QF1" s="71" t="s">
        <v>6</v>
      </c>
      <c r="QG1" s="71" t="s">
        <v>7</v>
      </c>
      <c r="QH1" s="71" t="s">
        <v>8</v>
      </c>
      <c r="QI1" s="71" t="s">
        <v>9</v>
      </c>
      <c r="QJ1" s="71" t="s">
        <v>10</v>
      </c>
      <c r="QK1" s="71" t="s">
        <v>11</v>
      </c>
      <c r="QL1" s="71" t="s">
        <v>12</v>
      </c>
      <c r="QM1" s="71" t="s">
        <v>13</v>
      </c>
      <c r="QN1" s="70" t="s">
        <v>50</v>
      </c>
      <c r="QO1" s="71" t="s">
        <v>3</v>
      </c>
      <c r="QP1" s="71" t="s">
        <v>4</v>
      </c>
      <c r="QQ1" s="71" t="s">
        <v>5</v>
      </c>
      <c r="QR1" s="71" t="s">
        <v>6</v>
      </c>
      <c r="QS1" s="71" t="s">
        <v>7</v>
      </c>
      <c r="QT1" s="71" t="s">
        <v>8</v>
      </c>
      <c r="QU1" s="71" t="s">
        <v>9</v>
      </c>
      <c r="QV1" s="71" t="s">
        <v>10</v>
      </c>
      <c r="QW1" s="71" t="s">
        <v>11</v>
      </c>
      <c r="QX1" s="71" t="s">
        <v>12</v>
      </c>
      <c r="QY1" s="71" t="s">
        <v>13</v>
      </c>
      <c r="QZ1" s="70" t="s">
        <v>51</v>
      </c>
      <c r="RA1" s="71" t="s">
        <v>3</v>
      </c>
      <c r="RB1" s="71" t="s">
        <v>4</v>
      </c>
      <c r="RC1" s="71" t="s">
        <v>5</v>
      </c>
      <c r="RD1" s="71" t="s">
        <v>6</v>
      </c>
      <c r="RE1" s="71" t="s">
        <v>7</v>
      </c>
      <c r="RF1" s="71" t="s">
        <v>8</v>
      </c>
      <c r="RG1" s="71" t="s">
        <v>9</v>
      </c>
      <c r="RH1" s="71" t="s">
        <v>10</v>
      </c>
      <c r="RI1" s="71" t="s">
        <v>11</v>
      </c>
      <c r="RJ1" s="71" t="s">
        <v>12</v>
      </c>
      <c r="RK1" s="71" t="s">
        <v>13</v>
      </c>
      <c r="RL1" s="70" t="s">
        <v>52</v>
      </c>
      <c r="RM1" s="71" t="s">
        <v>3</v>
      </c>
      <c r="RN1" s="71" t="s">
        <v>4</v>
      </c>
      <c r="RO1" s="71" t="s">
        <v>5</v>
      </c>
      <c r="RP1" s="71" t="s">
        <v>6</v>
      </c>
      <c r="RQ1" s="71" t="s">
        <v>7</v>
      </c>
      <c r="RR1" s="71" t="s">
        <v>8</v>
      </c>
      <c r="RS1" s="71" t="s">
        <v>9</v>
      </c>
      <c r="RT1" s="71" t="s">
        <v>10</v>
      </c>
      <c r="RU1" s="71" t="s">
        <v>11</v>
      </c>
      <c r="RV1" s="71" t="s">
        <v>12</v>
      </c>
      <c r="RW1" s="71" t="s">
        <v>13</v>
      </c>
      <c r="RX1" s="70" t="s">
        <v>53</v>
      </c>
      <c r="RY1" s="71" t="s">
        <v>3</v>
      </c>
      <c r="RZ1" s="71" t="s">
        <v>4</v>
      </c>
      <c r="SA1" s="71" t="s">
        <v>5</v>
      </c>
      <c r="SB1" s="71" t="s">
        <v>6</v>
      </c>
      <c r="SC1" s="71" t="s">
        <v>7</v>
      </c>
      <c r="SD1" s="71" t="s">
        <v>8</v>
      </c>
      <c r="SE1" s="71" t="s">
        <v>9</v>
      </c>
      <c r="SF1" s="71" t="s">
        <v>10</v>
      </c>
      <c r="SG1" s="71" t="s">
        <v>11</v>
      </c>
      <c r="SH1" s="71" t="s">
        <v>12</v>
      </c>
      <c r="SI1" s="71" t="s">
        <v>13</v>
      </c>
      <c r="SJ1" s="70" t="s">
        <v>54</v>
      </c>
      <c r="SK1" s="71" t="s">
        <v>3</v>
      </c>
      <c r="SL1" s="71" t="s">
        <v>4</v>
      </c>
      <c r="SM1" s="71" t="s">
        <v>5</v>
      </c>
      <c r="SN1" s="71" t="s">
        <v>6</v>
      </c>
      <c r="SO1" s="71" t="s">
        <v>7</v>
      </c>
      <c r="SP1" s="71" t="s">
        <v>8</v>
      </c>
      <c r="SQ1" s="71" t="s">
        <v>9</v>
      </c>
      <c r="SR1" s="71" t="s">
        <v>10</v>
      </c>
      <c r="SS1" s="71" t="s">
        <v>11</v>
      </c>
      <c r="ST1" s="71" t="s">
        <v>12</v>
      </c>
      <c r="SU1" s="71" t="s">
        <v>13</v>
      </c>
      <c r="SV1" s="70" t="s">
        <v>55</v>
      </c>
      <c r="SW1" s="71" t="s">
        <v>3</v>
      </c>
      <c r="SX1" s="71" t="s">
        <v>4</v>
      </c>
      <c r="SY1" s="71" t="s">
        <v>5</v>
      </c>
      <c r="SZ1" s="71" t="s">
        <v>6</v>
      </c>
      <c r="TA1" s="71" t="s">
        <v>7</v>
      </c>
      <c r="TB1" s="71" t="s">
        <v>8</v>
      </c>
      <c r="TC1" s="71" t="s">
        <v>9</v>
      </c>
      <c r="TD1" s="71" t="s">
        <v>10</v>
      </c>
      <c r="TE1" s="71" t="s">
        <v>11</v>
      </c>
      <c r="TF1" s="71" t="s">
        <v>12</v>
      </c>
      <c r="TG1" s="71" t="s">
        <v>13</v>
      </c>
      <c r="TH1" s="70" t="s">
        <v>56</v>
      </c>
      <c r="TI1" s="71" t="s">
        <v>3</v>
      </c>
      <c r="TJ1" s="71" t="s">
        <v>4</v>
      </c>
      <c r="TK1" s="71" t="s">
        <v>5</v>
      </c>
      <c r="TL1" s="71" t="s">
        <v>6</v>
      </c>
      <c r="TM1" s="71" t="s">
        <v>7</v>
      </c>
      <c r="TN1" s="71" t="s">
        <v>8</v>
      </c>
      <c r="TO1" s="71" t="s">
        <v>9</v>
      </c>
      <c r="TP1" s="71" t="s">
        <v>10</v>
      </c>
      <c r="TQ1" s="71" t="s">
        <v>11</v>
      </c>
      <c r="TR1" s="71" t="s">
        <v>12</v>
      </c>
      <c r="TS1" s="71" t="s">
        <v>13</v>
      </c>
      <c r="TT1" s="70" t="s">
        <v>57</v>
      </c>
      <c r="TU1" s="71" t="s">
        <v>3</v>
      </c>
    </row>
    <row r="2" spans="2:541" ht="25" customHeight="1" x14ac:dyDescent="0.35">
      <c r="W2" s="94" t="s">
        <v>58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6"/>
      <c r="DP2" s="91" t="s">
        <v>59</v>
      </c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3"/>
      <c r="HH2" s="94" t="s">
        <v>384</v>
      </c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6"/>
    </row>
    <row r="3" spans="2:541" ht="25" customHeight="1" x14ac:dyDescent="0.35">
      <c r="B3" s="74" t="s">
        <v>60</v>
      </c>
      <c r="C3" s="58"/>
      <c r="D3" s="58"/>
      <c r="AB3" s="63" t="s">
        <v>356</v>
      </c>
      <c r="AC3" s="58"/>
      <c r="AD3" s="58"/>
      <c r="AE3" s="58"/>
      <c r="AF3" s="58"/>
      <c r="AG3" s="58"/>
      <c r="AH3" s="64" t="s">
        <v>62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K3" s="63" t="s">
        <v>358</v>
      </c>
      <c r="BL3" s="58"/>
      <c r="BM3" s="58"/>
      <c r="BN3" s="58"/>
      <c r="BO3" s="58"/>
      <c r="BP3" s="58"/>
      <c r="BQ3" s="64" t="s">
        <v>64</v>
      </c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X3" s="63" t="s">
        <v>360</v>
      </c>
      <c r="CY3" s="58"/>
      <c r="CZ3" s="58"/>
      <c r="DA3" s="58"/>
      <c r="DB3" s="58"/>
      <c r="DC3" s="58"/>
      <c r="DD3" s="64" t="s">
        <v>66</v>
      </c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Y3" s="63" t="s">
        <v>362</v>
      </c>
      <c r="DZ3" s="58"/>
      <c r="EA3" s="58"/>
      <c r="EB3" s="58"/>
      <c r="EC3" s="58"/>
      <c r="ED3" s="58"/>
      <c r="EE3" s="64" t="s">
        <v>64</v>
      </c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FQ3" s="63" t="s">
        <v>364</v>
      </c>
      <c r="FR3" s="58"/>
      <c r="FS3" s="58"/>
      <c r="FT3" s="58"/>
      <c r="FU3" s="58"/>
      <c r="FV3" s="58"/>
      <c r="FW3" s="64" t="s">
        <v>64</v>
      </c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HI3" s="63" t="s">
        <v>366</v>
      </c>
      <c r="HJ3" s="58"/>
      <c r="HK3" s="58"/>
      <c r="HL3" s="58"/>
      <c r="HM3" s="58"/>
      <c r="HN3" s="58"/>
      <c r="HO3" s="64" t="s">
        <v>64</v>
      </c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</row>
    <row r="4" spans="2:541" ht="25" customHeight="1" x14ac:dyDescent="0.35">
      <c r="B4" s="58"/>
      <c r="C4" s="58"/>
      <c r="D4" s="58"/>
      <c r="AB4" s="75" t="s">
        <v>70</v>
      </c>
      <c r="AC4" s="58"/>
      <c r="AD4" s="58"/>
      <c r="AE4" s="58"/>
      <c r="AF4" s="58"/>
      <c r="AG4" s="58"/>
      <c r="AH4" s="58"/>
      <c r="AI4" s="58"/>
      <c r="AJ4" s="58"/>
      <c r="AK4" s="76" t="s">
        <v>71</v>
      </c>
      <c r="AL4" s="58"/>
      <c r="AM4" s="58"/>
      <c r="AN4" s="58"/>
      <c r="AO4" s="77" t="s">
        <v>72</v>
      </c>
      <c r="AP4" s="58"/>
      <c r="AQ4" s="58"/>
      <c r="AR4" s="58"/>
      <c r="AS4" s="58"/>
      <c r="AT4" s="58"/>
      <c r="AU4" s="78" t="s">
        <v>73</v>
      </c>
      <c r="AV4" s="79" t="s">
        <v>74</v>
      </c>
      <c r="AW4" s="58"/>
      <c r="AX4" s="58"/>
      <c r="AY4" s="80"/>
      <c r="AZ4" s="58"/>
      <c r="BK4" s="75" t="s">
        <v>70</v>
      </c>
      <c r="BL4" s="58"/>
      <c r="BM4" s="58"/>
      <c r="BN4" s="58"/>
      <c r="BO4" s="58"/>
      <c r="BP4" s="58"/>
      <c r="BQ4" s="58"/>
      <c r="BR4" s="76" t="s">
        <v>71</v>
      </c>
      <c r="BS4" s="58"/>
      <c r="BT4" s="58"/>
      <c r="BU4" s="58"/>
      <c r="BV4" s="77" t="s">
        <v>72</v>
      </c>
      <c r="BW4" s="58"/>
      <c r="BX4" s="58"/>
      <c r="BY4" s="58"/>
      <c r="BZ4" s="58"/>
      <c r="CA4" s="58"/>
      <c r="CB4" s="78" t="s">
        <v>73</v>
      </c>
      <c r="CC4" s="79" t="s">
        <v>74</v>
      </c>
      <c r="CD4" s="58"/>
      <c r="CE4" s="58"/>
      <c r="CF4" s="80"/>
      <c r="CG4" s="58"/>
      <c r="CX4" s="75" t="s">
        <v>70</v>
      </c>
      <c r="CY4" s="58"/>
      <c r="CZ4" s="58"/>
      <c r="DA4" s="58"/>
      <c r="DB4" s="58"/>
      <c r="DC4" s="58"/>
      <c r="DD4" s="58"/>
      <c r="DE4" s="76" t="s">
        <v>71</v>
      </c>
      <c r="DF4" s="58"/>
      <c r="DG4" s="58"/>
      <c r="DH4" s="58"/>
      <c r="DI4" s="77" t="s">
        <v>72</v>
      </c>
      <c r="DJ4" s="58"/>
      <c r="DK4" s="58"/>
      <c r="DL4" s="58"/>
      <c r="DM4" s="58"/>
      <c r="DN4" s="58"/>
      <c r="DO4" s="78" t="s">
        <v>73</v>
      </c>
      <c r="DP4" s="79" t="s">
        <v>74</v>
      </c>
      <c r="DQ4" s="58"/>
      <c r="DR4" s="58"/>
      <c r="DS4" s="80"/>
      <c r="DT4" s="58"/>
      <c r="DY4" s="75" t="s">
        <v>70</v>
      </c>
      <c r="DZ4" s="58"/>
      <c r="EA4" s="58"/>
      <c r="EB4" s="58"/>
      <c r="EC4" s="58"/>
      <c r="ED4" s="58"/>
      <c r="EE4" s="58"/>
      <c r="EF4" s="76" t="s">
        <v>71</v>
      </c>
      <c r="EG4" s="58"/>
      <c r="EH4" s="58"/>
      <c r="EI4" s="58"/>
      <c r="EJ4" s="77" t="s">
        <v>72</v>
      </c>
      <c r="EK4" s="58"/>
      <c r="EL4" s="58"/>
      <c r="EM4" s="58"/>
      <c r="EN4" s="58"/>
      <c r="EO4" s="58"/>
      <c r="EP4" s="78" t="s">
        <v>73</v>
      </c>
      <c r="EQ4" s="79" t="s">
        <v>74</v>
      </c>
      <c r="ER4" s="58"/>
      <c r="ES4" s="58"/>
      <c r="ET4" s="80"/>
      <c r="EU4" s="58"/>
      <c r="FQ4" s="75" t="s">
        <v>70</v>
      </c>
      <c r="FR4" s="58"/>
      <c r="FS4" s="58"/>
      <c r="FT4" s="58"/>
      <c r="FU4" s="58"/>
      <c r="FV4" s="58"/>
      <c r="FW4" s="58"/>
      <c r="FX4" s="76" t="s">
        <v>71</v>
      </c>
      <c r="FY4" s="58"/>
      <c r="FZ4" s="58"/>
      <c r="GA4" s="58"/>
      <c r="GB4" s="77" t="s">
        <v>72</v>
      </c>
      <c r="GC4" s="58"/>
      <c r="GD4" s="58"/>
      <c r="GE4" s="58"/>
      <c r="GF4" s="58"/>
      <c r="GG4" s="58"/>
      <c r="GH4" s="78" t="s">
        <v>73</v>
      </c>
      <c r="GI4" s="79" t="s">
        <v>74</v>
      </c>
      <c r="GJ4" s="58"/>
      <c r="GK4" s="58"/>
      <c r="GL4" s="80"/>
      <c r="GM4" s="58"/>
      <c r="HI4" s="75" t="s">
        <v>70</v>
      </c>
      <c r="HJ4" s="58"/>
      <c r="HK4" s="58"/>
      <c r="HL4" s="58"/>
      <c r="HM4" s="58"/>
      <c r="HN4" s="58"/>
      <c r="HO4" s="58"/>
      <c r="HP4" s="76" t="s">
        <v>71</v>
      </c>
      <c r="HQ4" s="58"/>
      <c r="HR4" s="58"/>
      <c r="HS4" s="58"/>
      <c r="HT4" s="77" t="s">
        <v>72</v>
      </c>
      <c r="HU4" s="58"/>
      <c r="HV4" s="58"/>
      <c r="HW4" s="58"/>
      <c r="HX4" s="58"/>
      <c r="HY4" s="58"/>
      <c r="HZ4" s="78" t="s">
        <v>73</v>
      </c>
      <c r="IA4" s="79" t="s">
        <v>74</v>
      </c>
      <c r="IB4" s="58"/>
      <c r="IC4" s="58"/>
      <c r="ID4" s="80"/>
      <c r="IE4" s="58"/>
    </row>
    <row r="5" spans="2:541" ht="25" customHeight="1" x14ac:dyDescent="0.35"/>
    <row r="6" spans="2:541" ht="25" customHeight="1" x14ac:dyDescent="0.35"/>
    <row r="7" spans="2:541" ht="25" customHeight="1" x14ac:dyDescent="0.35">
      <c r="B7" s="74" t="s">
        <v>75</v>
      </c>
      <c r="C7" s="58"/>
      <c r="D7" s="58"/>
      <c r="AT7" s="63" t="s">
        <v>357</v>
      </c>
      <c r="AU7" s="58"/>
      <c r="AV7" s="58"/>
      <c r="AW7" s="58"/>
      <c r="AX7" s="58"/>
      <c r="AY7" s="58"/>
      <c r="AZ7" s="64" t="s">
        <v>64</v>
      </c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W7" s="63" t="s">
        <v>359</v>
      </c>
      <c r="BX7" s="58"/>
      <c r="BY7" s="58"/>
      <c r="BZ7" s="58"/>
      <c r="CA7" s="58"/>
      <c r="CB7" s="58"/>
      <c r="CC7" s="64" t="s">
        <v>66</v>
      </c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DG7" s="63" t="s">
        <v>361</v>
      </c>
      <c r="DH7" s="58"/>
      <c r="DI7" s="58"/>
      <c r="DJ7" s="58"/>
      <c r="DK7" s="58"/>
      <c r="DL7" s="58"/>
      <c r="DM7" s="64" t="s">
        <v>64</v>
      </c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U7" s="63" t="s">
        <v>363</v>
      </c>
      <c r="EV7" s="58"/>
      <c r="EW7" s="58"/>
      <c r="EX7" s="58"/>
      <c r="EY7" s="58"/>
      <c r="EZ7" s="58"/>
      <c r="FA7" s="64" t="s">
        <v>64</v>
      </c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GM7" s="63" t="s">
        <v>365</v>
      </c>
      <c r="GN7" s="58"/>
      <c r="GO7" s="58"/>
      <c r="GP7" s="58"/>
      <c r="GQ7" s="58"/>
      <c r="GR7" s="58"/>
      <c r="GS7" s="64" t="s">
        <v>64</v>
      </c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</row>
    <row r="8" spans="2:541" ht="25" customHeight="1" x14ac:dyDescent="0.35">
      <c r="B8" s="58"/>
      <c r="C8" s="58"/>
      <c r="D8" s="58"/>
      <c r="AT8" s="75" t="s">
        <v>70</v>
      </c>
      <c r="AU8" s="58"/>
      <c r="AV8" s="58"/>
      <c r="AW8" s="58"/>
      <c r="AX8" s="58"/>
      <c r="AY8" s="58"/>
      <c r="AZ8" s="58"/>
      <c r="BA8" s="76" t="s">
        <v>71</v>
      </c>
      <c r="BB8" s="58"/>
      <c r="BC8" s="58"/>
      <c r="BD8" s="58"/>
      <c r="BE8" s="77" t="s">
        <v>72</v>
      </c>
      <c r="BF8" s="58"/>
      <c r="BG8" s="58"/>
      <c r="BH8" s="58"/>
      <c r="BI8" s="58"/>
      <c r="BJ8" s="58"/>
      <c r="BK8" s="78" t="s">
        <v>73</v>
      </c>
      <c r="BL8" s="79" t="s">
        <v>74</v>
      </c>
      <c r="BM8" s="58"/>
      <c r="BN8" s="58"/>
      <c r="BO8" s="80"/>
      <c r="BP8" s="58"/>
      <c r="BW8" s="75" t="s">
        <v>70</v>
      </c>
      <c r="BX8" s="58"/>
      <c r="BY8" s="58"/>
      <c r="BZ8" s="58"/>
      <c r="CA8" s="58"/>
      <c r="CB8" s="58"/>
      <c r="CC8" s="58"/>
      <c r="CD8" s="76" t="s">
        <v>71</v>
      </c>
      <c r="CE8" s="58"/>
      <c r="CF8" s="58"/>
      <c r="CG8" s="58"/>
      <c r="CH8" s="77" t="s">
        <v>72</v>
      </c>
      <c r="CI8" s="58"/>
      <c r="CJ8" s="58"/>
      <c r="CK8" s="58"/>
      <c r="CL8" s="58"/>
      <c r="CM8" s="58"/>
      <c r="CN8" s="78" t="s">
        <v>73</v>
      </c>
      <c r="CO8" s="79" t="s">
        <v>74</v>
      </c>
      <c r="CP8" s="58"/>
      <c r="CQ8" s="58"/>
      <c r="CR8" s="80"/>
      <c r="CS8" s="58"/>
      <c r="DG8" s="75" t="s">
        <v>70</v>
      </c>
      <c r="DH8" s="58"/>
      <c r="DI8" s="58"/>
      <c r="DJ8" s="58"/>
      <c r="DK8" s="58"/>
      <c r="DL8" s="58"/>
      <c r="DM8" s="58"/>
      <c r="DN8" s="76" t="s">
        <v>71</v>
      </c>
      <c r="DO8" s="58"/>
      <c r="DP8" s="58"/>
      <c r="DQ8" s="58"/>
      <c r="DR8" s="77" t="s">
        <v>72</v>
      </c>
      <c r="DS8" s="58"/>
      <c r="DT8" s="58"/>
      <c r="DU8" s="58"/>
      <c r="DV8" s="58"/>
      <c r="DW8" s="58"/>
      <c r="DX8" s="78" t="s">
        <v>73</v>
      </c>
      <c r="DY8" s="79" t="s">
        <v>74</v>
      </c>
      <c r="DZ8" s="58"/>
      <c r="EA8" s="58"/>
      <c r="EB8" s="80"/>
      <c r="EC8" s="58"/>
      <c r="EU8" s="75" t="s">
        <v>70</v>
      </c>
      <c r="EV8" s="58"/>
      <c r="EW8" s="58"/>
      <c r="EX8" s="58"/>
      <c r="EY8" s="58"/>
      <c r="EZ8" s="58"/>
      <c r="FA8" s="58"/>
      <c r="FB8" s="76" t="s">
        <v>71</v>
      </c>
      <c r="FC8" s="58"/>
      <c r="FD8" s="58"/>
      <c r="FE8" s="58"/>
      <c r="FF8" s="77" t="s">
        <v>72</v>
      </c>
      <c r="FG8" s="58"/>
      <c r="FH8" s="58"/>
      <c r="FI8" s="58"/>
      <c r="FJ8" s="58"/>
      <c r="FK8" s="58"/>
      <c r="FL8" s="78" t="s">
        <v>73</v>
      </c>
      <c r="FM8" s="79" t="s">
        <v>74</v>
      </c>
      <c r="FN8" s="58"/>
      <c r="FO8" s="58"/>
      <c r="FP8" s="80"/>
      <c r="FQ8" s="58"/>
      <c r="GM8" s="75" t="s">
        <v>70</v>
      </c>
      <c r="GN8" s="58"/>
      <c r="GO8" s="58"/>
      <c r="GP8" s="58"/>
      <c r="GQ8" s="58"/>
      <c r="GR8" s="58"/>
      <c r="GS8" s="58"/>
      <c r="GT8" s="76" t="s">
        <v>71</v>
      </c>
      <c r="GU8" s="58"/>
      <c r="GV8" s="58"/>
      <c r="GW8" s="58"/>
      <c r="GX8" s="77" t="s">
        <v>72</v>
      </c>
      <c r="GY8" s="58"/>
      <c r="GZ8" s="58"/>
      <c r="HA8" s="58"/>
      <c r="HB8" s="58"/>
      <c r="HC8" s="58"/>
      <c r="HD8" s="78" t="s">
        <v>73</v>
      </c>
      <c r="HE8" s="79" t="s">
        <v>74</v>
      </c>
      <c r="HF8" s="58"/>
      <c r="HG8" s="58"/>
      <c r="HH8" s="80"/>
      <c r="HI8" s="58"/>
    </row>
    <row r="9" spans="2:541" ht="25" customHeight="1" x14ac:dyDescent="0.35"/>
    <row r="10" spans="2:541" ht="25" customHeight="1" x14ac:dyDescent="0.35"/>
    <row r="11" spans="2:541" ht="25" customHeight="1" x14ac:dyDescent="0.35">
      <c r="B11" s="63" t="s">
        <v>83</v>
      </c>
      <c r="C11" s="58"/>
      <c r="D11" s="58"/>
      <c r="DS11" s="81" t="s">
        <v>84</v>
      </c>
      <c r="DT11" s="58"/>
      <c r="DU11" s="58"/>
      <c r="DV11" s="58"/>
      <c r="DW11" s="58"/>
      <c r="JD11" s="81" t="s">
        <v>85</v>
      </c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</row>
    <row r="12" spans="2:541" ht="25" customHeight="1" x14ac:dyDescent="0.35">
      <c r="B12" s="58"/>
      <c r="C12" s="58"/>
      <c r="D12" s="58"/>
      <c r="DS12" s="58"/>
      <c r="DT12" s="58"/>
      <c r="DU12" s="58"/>
      <c r="DV12" s="58"/>
      <c r="DW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</row>
    <row r="13" spans="2:541" ht="25" customHeight="1" x14ac:dyDescent="0.35"/>
    <row r="14" spans="2:541" ht="25" customHeight="1" x14ac:dyDescent="0.35"/>
    <row r="15" spans="2:541" ht="25" customHeight="1" x14ac:dyDescent="0.35">
      <c r="B15" s="74" t="s">
        <v>86</v>
      </c>
      <c r="C15" s="58"/>
      <c r="D15" s="58"/>
      <c r="AN15" s="63" t="s">
        <v>367</v>
      </c>
      <c r="AO15" s="58"/>
      <c r="AP15" s="58"/>
      <c r="AQ15" s="58"/>
      <c r="AR15" s="58"/>
      <c r="AS15" s="58"/>
      <c r="AT15" s="64" t="s">
        <v>88</v>
      </c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CC15" s="63" t="s">
        <v>369</v>
      </c>
      <c r="CD15" s="58"/>
      <c r="CE15" s="58"/>
      <c r="CF15" s="58"/>
      <c r="CG15" s="58"/>
      <c r="CH15" s="58"/>
      <c r="CI15" s="64" t="s">
        <v>82</v>
      </c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DM15" s="63" t="s">
        <v>371</v>
      </c>
      <c r="DN15" s="58"/>
      <c r="DO15" s="58"/>
      <c r="DP15" s="58"/>
      <c r="DQ15" s="58"/>
      <c r="DR15" s="58"/>
      <c r="DS15" s="64" t="s">
        <v>82</v>
      </c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O15" s="63" t="s">
        <v>373</v>
      </c>
      <c r="EP15" s="58"/>
      <c r="EQ15" s="58"/>
      <c r="ER15" s="58"/>
      <c r="ES15" s="58"/>
      <c r="ET15" s="58"/>
      <c r="EU15" s="64" t="s">
        <v>88</v>
      </c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K15" s="63" t="s">
        <v>375</v>
      </c>
      <c r="FL15" s="58"/>
      <c r="FM15" s="58"/>
      <c r="FN15" s="58"/>
      <c r="FO15" s="58"/>
      <c r="FP15" s="58"/>
      <c r="FQ15" s="64" t="s">
        <v>88</v>
      </c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G15" s="63" t="s">
        <v>377</v>
      </c>
      <c r="GH15" s="58"/>
      <c r="GI15" s="58"/>
      <c r="GJ15" s="58"/>
      <c r="GK15" s="58"/>
      <c r="GL15" s="58"/>
      <c r="GM15" s="64" t="s">
        <v>82</v>
      </c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C15" s="63" t="s">
        <v>379</v>
      </c>
      <c r="HD15" s="58"/>
      <c r="HE15" s="58"/>
      <c r="HF15" s="58"/>
      <c r="HG15" s="58"/>
      <c r="HH15" s="58"/>
      <c r="HI15" s="64" t="s">
        <v>82</v>
      </c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Y15" s="63" t="s">
        <v>381</v>
      </c>
      <c r="HZ15" s="58"/>
      <c r="IA15" s="58"/>
      <c r="IB15" s="58"/>
      <c r="IC15" s="58"/>
      <c r="ID15" s="58"/>
      <c r="IE15" s="64" t="s">
        <v>82</v>
      </c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V15" s="63" t="s">
        <v>383</v>
      </c>
      <c r="IW15" s="58"/>
      <c r="IX15" s="58"/>
      <c r="IY15" s="58"/>
      <c r="IZ15" s="58"/>
      <c r="JA15" s="58"/>
      <c r="JB15" s="64" t="s">
        <v>88</v>
      </c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</row>
    <row r="16" spans="2:541" ht="25" customHeight="1" x14ac:dyDescent="0.35">
      <c r="B16" s="58"/>
      <c r="C16" s="58"/>
      <c r="D16" s="58"/>
      <c r="AN16" s="75" t="s">
        <v>70</v>
      </c>
      <c r="AO16" s="58"/>
      <c r="AP16" s="58"/>
      <c r="AQ16" s="58"/>
      <c r="AR16" s="58"/>
      <c r="AS16" s="58"/>
      <c r="AT16" s="58"/>
      <c r="AU16" s="76" t="s">
        <v>71</v>
      </c>
      <c r="AV16" s="58"/>
      <c r="AW16" s="58"/>
      <c r="AX16" s="58"/>
      <c r="AY16" s="77" t="s">
        <v>72</v>
      </c>
      <c r="AZ16" s="58"/>
      <c r="BA16" s="58"/>
      <c r="BB16" s="58"/>
      <c r="BC16" s="78" t="s">
        <v>73</v>
      </c>
      <c r="BD16" s="79" t="s">
        <v>74</v>
      </c>
      <c r="BE16" s="58"/>
      <c r="BF16" s="58"/>
      <c r="BG16" s="80"/>
      <c r="BH16" s="58"/>
      <c r="CC16" s="75" t="s">
        <v>70</v>
      </c>
      <c r="CD16" s="58"/>
      <c r="CE16" s="58"/>
      <c r="CF16" s="58"/>
      <c r="CG16" s="58"/>
      <c r="CH16" s="58"/>
      <c r="CI16" s="58"/>
      <c r="CJ16" s="76" t="s">
        <v>71</v>
      </c>
      <c r="CK16" s="58"/>
      <c r="CL16" s="58"/>
      <c r="CM16" s="58"/>
      <c r="CN16" s="77" t="s">
        <v>72</v>
      </c>
      <c r="CO16" s="58"/>
      <c r="CP16" s="58"/>
      <c r="CQ16" s="58"/>
      <c r="CR16" s="78" t="s">
        <v>73</v>
      </c>
      <c r="CS16" s="79" t="s">
        <v>74</v>
      </c>
      <c r="CT16" s="58"/>
      <c r="CU16" s="58"/>
      <c r="CV16" s="80"/>
      <c r="CW16" s="58"/>
      <c r="DM16" s="75" t="s">
        <v>70</v>
      </c>
      <c r="DN16" s="58"/>
      <c r="DO16" s="58"/>
      <c r="DP16" s="58"/>
      <c r="DQ16" s="58"/>
      <c r="DR16" s="58"/>
      <c r="DS16" s="58"/>
      <c r="DT16" s="76" t="s">
        <v>71</v>
      </c>
      <c r="DU16" s="58"/>
      <c r="DV16" s="58"/>
      <c r="DW16" s="58"/>
      <c r="DX16" s="77" t="s">
        <v>72</v>
      </c>
      <c r="DY16" s="58"/>
      <c r="DZ16" s="58"/>
      <c r="EA16" s="58"/>
      <c r="EB16" s="78" t="s">
        <v>73</v>
      </c>
      <c r="EC16" s="79" t="s">
        <v>74</v>
      </c>
      <c r="ED16" s="58"/>
      <c r="EE16" s="58"/>
      <c r="EF16" s="80"/>
      <c r="EG16" s="58"/>
      <c r="EO16" s="75" t="s">
        <v>70</v>
      </c>
      <c r="EP16" s="58"/>
      <c r="EQ16" s="58"/>
      <c r="ER16" s="58"/>
      <c r="ES16" s="58"/>
      <c r="ET16" s="58"/>
      <c r="EU16" s="58"/>
      <c r="EV16" s="76" t="s">
        <v>71</v>
      </c>
      <c r="EW16" s="58"/>
      <c r="EX16" s="58"/>
      <c r="EY16" s="58"/>
      <c r="EZ16" s="77" t="s">
        <v>72</v>
      </c>
      <c r="FA16" s="58"/>
      <c r="FB16" s="58"/>
      <c r="FC16" s="58"/>
      <c r="FD16" s="78" t="s">
        <v>73</v>
      </c>
      <c r="FE16" s="79" t="s">
        <v>74</v>
      </c>
      <c r="FF16" s="58"/>
      <c r="FG16" s="58"/>
      <c r="FH16" s="80"/>
      <c r="FI16" s="58"/>
      <c r="FK16" s="75" t="s">
        <v>70</v>
      </c>
      <c r="FL16" s="58"/>
      <c r="FM16" s="58"/>
      <c r="FN16" s="58"/>
      <c r="FO16" s="58"/>
      <c r="FP16" s="58"/>
      <c r="FQ16" s="58"/>
      <c r="FR16" s="76" t="s">
        <v>71</v>
      </c>
      <c r="FS16" s="58"/>
      <c r="FT16" s="58"/>
      <c r="FU16" s="58"/>
      <c r="FV16" s="77" t="s">
        <v>72</v>
      </c>
      <c r="FW16" s="58"/>
      <c r="FX16" s="58"/>
      <c r="FY16" s="58"/>
      <c r="FZ16" s="78" t="s">
        <v>73</v>
      </c>
      <c r="GA16" s="79" t="s">
        <v>74</v>
      </c>
      <c r="GB16" s="58"/>
      <c r="GC16" s="58"/>
      <c r="GD16" s="80"/>
      <c r="GE16" s="58"/>
      <c r="GG16" s="75" t="s">
        <v>70</v>
      </c>
      <c r="GH16" s="58"/>
      <c r="GI16" s="58"/>
      <c r="GJ16" s="58"/>
      <c r="GK16" s="58"/>
      <c r="GL16" s="58"/>
      <c r="GM16" s="58"/>
      <c r="GN16" s="76" t="s">
        <v>71</v>
      </c>
      <c r="GO16" s="58"/>
      <c r="GP16" s="58"/>
      <c r="GQ16" s="58"/>
      <c r="GR16" s="77" t="s">
        <v>72</v>
      </c>
      <c r="GS16" s="58"/>
      <c r="GT16" s="58"/>
      <c r="GU16" s="58"/>
      <c r="GV16" s="78" t="s">
        <v>73</v>
      </c>
      <c r="GW16" s="79" t="s">
        <v>74</v>
      </c>
      <c r="GX16" s="58"/>
      <c r="GY16" s="58"/>
      <c r="GZ16" s="80"/>
      <c r="HA16" s="58"/>
      <c r="HC16" s="75" t="s">
        <v>70</v>
      </c>
      <c r="HD16" s="58"/>
      <c r="HE16" s="58"/>
      <c r="HF16" s="58"/>
      <c r="HG16" s="58"/>
      <c r="HH16" s="58"/>
      <c r="HI16" s="58"/>
      <c r="HJ16" s="76" t="s">
        <v>71</v>
      </c>
      <c r="HK16" s="58"/>
      <c r="HL16" s="58"/>
      <c r="HM16" s="58"/>
      <c r="HN16" s="77" t="s">
        <v>72</v>
      </c>
      <c r="HO16" s="58"/>
      <c r="HP16" s="58"/>
      <c r="HQ16" s="58"/>
      <c r="HR16" s="78" t="s">
        <v>73</v>
      </c>
      <c r="HS16" s="79" t="s">
        <v>74</v>
      </c>
      <c r="HT16" s="58"/>
      <c r="HU16" s="58"/>
      <c r="HV16" s="80"/>
      <c r="HW16" s="58"/>
      <c r="HY16" s="75" t="s">
        <v>70</v>
      </c>
      <c r="HZ16" s="58"/>
      <c r="IA16" s="58"/>
      <c r="IB16" s="58"/>
      <c r="IC16" s="58"/>
      <c r="ID16" s="58"/>
      <c r="IE16" s="58"/>
      <c r="IF16" s="76" t="s">
        <v>71</v>
      </c>
      <c r="IG16" s="58"/>
      <c r="IH16" s="58"/>
      <c r="II16" s="58"/>
      <c r="IJ16" s="77" t="s">
        <v>72</v>
      </c>
      <c r="IK16" s="58"/>
      <c r="IL16" s="58"/>
      <c r="IM16" s="58"/>
      <c r="IN16" s="78" t="s">
        <v>73</v>
      </c>
      <c r="IO16" s="79" t="s">
        <v>74</v>
      </c>
      <c r="IP16" s="58"/>
      <c r="IQ16" s="58"/>
      <c r="IR16" s="80"/>
      <c r="IS16" s="58"/>
      <c r="IV16" s="75" t="s">
        <v>70</v>
      </c>
      <c r="IW16" s="58"/>
      <c r="IX16" s="58"/>
      <c r="IY16" s="58"/>
      <c r="IZ16" s="58"/>
      <c r="JA16" s="58"/>
      <c r="JB16" s="58"/>
      <c r="JC16" s="76" t="s">
        <v>71</v>
      </c>
      <c r="JD16" s="58"/>
      <c r="JE16" s="58"/>
      <c r="JF16" s="58"/>
      <c r="JG16" s="77" t="s">
        <v>72</v>
      </c>
      <c r="JH16" s="58"/>
      <c r="JI16" s="58"/>
      <c r="JJ16" s="58"/>
      <c r="JK16" s="78" t="s">
        <v>73</v>
      </c>
      <c r="JL16" s="79" t="s">
        <v>74</v>
      </c>
      <c r="JM16" s="58"/>
      <c r="JN16" s="58"/>
      <c r="JO16" s="80"/>
      <c r="JP16" s="58"/>
    </row>
    <row r="17" spans="2:541" ht="25" customHeight="1" x14ac:dyDescent="0.35"/>
    <row r="18" spans="2:541" ht="25" customHeight="1" x14ac:dyDescent="0.35"/>
    <row r="19" spans="2:541" ht="25" customHeight="1" x14ac:dyDescent="0.35">
      <c r="B19" s="74" t="s">
        <v>96</v>
      </c>
      <c r="C19" s="58"/>
      <c r="D19" s="58"/>
      <c r="BE19" s="63" t="s">
        <v>368</v>
      </c>
      <c r="BF19" s="58"/>
      <c r="BG19" s="58"/>
      <c r="BH19" s="58"/>
      <c r="BI19" s="58"/>
      <c r="BJ19" s="58"/>
      <c r="BK19" s="64" t="s">
        <v>82</v>
      </c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CR19" s="63" t="s">
        <v>370</v>
      </c>
      <c r="CS19" s="58"/>
      <c r="CT19" s="58"/>
      <c r="CU19" s="58"/>
      <c r="CV19" s="58"/>
      <c r="CW19" s="58"/>
      <c r="CX19" s="64" t="s">
        <v>82</v>
      </c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EE19" s="63" t="s">
        <v>372</v>
      </c>
      <c r="EF19" s="58"/>
      <c r="EG19" s="58"/>
      <c r="EH19" s="58"/>
      <c r="EI19" s="58"/>
      <c r="EJ19" s="58"/>
      <c r="EK19" s="64" t="s">
        <v>88</v>
      </c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FA19" s="63" t="s">
        <v>374</v>
      </c>
      <c r="FB19" s="58"/>
      <c r="FC19" s="58"/>
      <c r="FD19" s="58"/>
      <c r="FE19" s="58"/>
      <c r="FF19" s="58"/>
      <c r="FG19" s="64" t="s">
        <v>88</v>
      </c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W19" s="63" t="s">
        <v>376</v>
      </c>
      <c r="FX19" s="58"/>
      <c r="FY19" s="58"/>
      <c r="FZ19" s="58"/>
      <c r="GA19" s="58"/>
      <c r="GB19" s="58"/>
      <c r="GC19" s="64" t="s">
        <v>88</v>
      </c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S19" s="63" t="s">
        <v>378</v>
      </c>
      <c r="GT19" s="58"/>
      <c r="GU19" s="58"/>
      <c r="GV19" s="58"/>
      <c r="GW19" s="58"/>
      <c r="GX19" s="58"/>
      <c r="GY19" s="64" t="s">
        <v>82</v>
      </c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O19" s="63" t="s">
        <v>380</v>
      </c>
      <c r="HP19" s="58"/>
      <c r="HQ19" s="58"/>
      <c r="HR19" s="58"/>
      <c r="HS19" s="58"/>
      <c r="HT19" s="58"/>
      <c r="HU19" s="64" t="s">
        <v>82</v>
      </c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K19" s="63" t="s">
        <v>382</v>
      </c>
      <c r="IL19" s="58"/>
      <c r="IM19" s="58"/>
      <c r="IN19" s="58"/>
      <c r="IO19" s="58"/>
      <c r="IP19" s="58"/>
      <c r="IQ19" s="64" t="s">
        <v>82</v>
      </c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</row>
    <row r="20" spans="2:541" ht="25" customHeight="1" x14ac:dyDescent="0.35">
      <c r="B20" s="58"/>
      <c r="C20" s="58"/>
      <c r="D20" s="58"/>
      <c r="BE20" s="75" t="s">
        <v>70</v>
      </c>
      <c r="BF20" s="58"/>
      <c r="BG20" s="58"/>
      <c r="BH20" s="58"/>
      <c r="BI20" s="58"/>
      <c r="BJ20" s="58"/>
      <c r="BK20" s="58"/>
      <c r="BL20" s="76" t="s">
        <v>71</v>
      </c>
      <c r="BM20" s="58"/>
      <c r="BN20" s="58"/>
      <c r="BO20" s="58"/>
      <c r="BP20" s="77" t="s">
        <v>72</v>
      </c>
      <c r="BQ20" s="58"/>
      <c r="BR20" s="58"/>
      <c r="BS20" s="58"/>
      <c r="BT20" s="78" t="s">
        <v>73</v>
      </c>
      <c r="BU20" s="79" t="s">
        <v>74</v>
      </c>
      <c r="BV20" s="58"/>
      <c r="BW20" s="58"/>
      <c r="BX20" s="80"/>
      <c r="BY20" s="58"/>
      <c r="CR20" s="75" t="s">
        <v>70</v>
      </c>
      <c r="CS20" s="58"/>
      <c r="CT20" s="58"/>
      <c r="CU20" s="58"/>
      <c r="CV20" s="58"/>
      <c r="CW20" s="58"/>
      <c r="CX20" s="58"/>
      <c r="CY20" s="76" t="s">
        <v>71</v>
      </c>
      <c r="CZ20" s="58"/>
      <c r="DA20" s="58"/>
      <c r="DB20" s="58"/>
      <c r="DC20" s="77" t="s">
        <v>72</v>
      </c>
      <c r="DD20" s="58"/>
      <c r="DE20" s="58"/>
      <c r="DF20" s="58"/>
      <c r="DG20" s="78" t="s">
        <v>73</v>
      </c>
      <c r="DH20" s="79" t="s">
        <v>74</v>
      </c>
      <c r="DI20" s="58"/>
      <c r="DJ20" s="58"/>
      <c r="DK20" s="80"/>
      <c r="DL20" s="58"/>
      <c r="EE20" s="75" t="s">
        <v>70</v>
      </c>
      <c r="EF20" s="58"/>
      <c r="EG20" s="58"/>
      <c r="EH20" s="58"/>
      <c r="EI20" s="58"/>
      <c r="EJ20" s="58"/>
      <c r="EK20" s="58"/>
      <c r="EL20" s="76" t="s">
        <v>71</v>
      </c>
      <c r="EM20" s="58"/>
      <c r="EN20" s="58"/>
      <c r="EO20" s="58"/>
      <c r="EP20" s="77" t="s">
        <v>72</v>
      </c>
      <c r="EQ20" s="58"/>
      <c r="ER20" s="58"/>
      <c r="ES20" s="58"/>
      <c r="ET20" s="78" t="s">
        <v>73</v>
      </c>
      <c r="EU20" s="79" t="s">
        <v>74</v>
      </c>
      <c r="EV20" s="58"/>
      <c r="EW20" s="58"/>
      <c r="EX20" s="80"/>
      <c r="EY20" s="58"/>
      <c r="FA20" s="75" t="s">
        <v>70</v>
      </c>
      <c r="FB20" s="58"/>
      <c r="FC20" s="58"/>
      <c r="FD20" s="58"/>
      <c r="FE20" s="58"/>
      <c r="FF20" s="58"/>
      <c r="FG20" s="58"/>
      <c r="FH20" s="76" t="s">
        <v>71</v>
      </c>
      <c r="FI20" s="58"/>
      <c r="FJ20" s="58"/>
      <c r="FK20" s="58"/>
      <c r="FL20" s="77" t="s">
        <v>72</v>
      </c>
      <c r="FM20" s="58"/>
      <c r="FN20" s="58"/>
      <c r="FO20" s="58"/>
      <c r="FP20" s="78" t="s">
        <v>73</v>
      </c>
      <c r="FQ20" s="79" t="s">
        <v>74</v>
      </c>
      <c r="FR20" s="58"/>
      <c r="FS20" s="58"/>
      <c r="FT20" s="80"/>
      <c r="FU20" s="58"/>
      <c r="FW20" s="75" t="s">
        <v>70</v>
      </c>
      <c r="FX20" s="58"/>
      <c r="FY20" s="58"/>
      <c r="FZ20" s="58"/>
      <c r="GA20" s="58"/>
      <c r="GB20" s="58"/>
      <c r="GC20" s="58"/>
      <c r="GD20" s="76" t="s">
        <v>71</v>
      </c>
      <c r="GE20" s="58"/>
      <c r="GF20" s="58"/>
      <c r="GG20" s="58"/>
      <c r="GH20" s="77" t="s">
        <v>72</v>
      </c>
      <c r="GI20" s="58"/>
      <c r="GJ20" s="58"/>
      <c r="GK20" s="58"/>
      <c r="GL20" s="78" t="s">
        <v>73</v>
      </c>
      <c r="GM20" s="79" t="s">
        <v>74</v>
      </c>
      <c r="GN20" s="58"/>
      <c r="GO20" s="58"/>
      <c r="GP20" s="80"/>
      <c r="GQ20" s="58"/>
      <c r="GS20" s="75" t="s">
        <v>70</v>
      </c>
      <c r="GT20" s="58"/>
      <c r="GU20" s="58"/>
      <c r="GV20" s="58"/>
      <c r="GW20" s="58"/>
      <c r="GX20" s="58"/>
      <c r="GY20" s="58"/>
      <c r="GZ20" s="76" t="s">
        <v>71</v>
      </c>
      <c r="HA20" s="58"/>
      <c r="HB20" s="58"/>
      <c r="HC20" s="58"/>
      <c r="HD20" s="77" t="s">
        <v>72</v>
      </c>
      <c r="HE20" s="58"/>
      <c r="HF20" s="58"/>
      <c r="HG20" s="58"/>
      <c r="HH20" s="78" t="s">
        <v>73</v>
      </c>
      <c r="HI20" s="79" t="s">
        <v>74</v>
      </c>
      <c r="HJ20" s="58"/>
      <c r="HK20" s="58"/>
      <c r="HL20" s="80"/>
      <c r="HM20" s="58"/>
      <c r="HO20" s="75" t="s">
        <v>70</v>
      </c>
      <c r="HP20" s="58"/>
      <c r="HQ20" s="58"/>
      <c r="HR20" s="58"/>
      <c r="HS20" s="58"/>
      <c r="HT20" s="58"/>
      <c r="HU20" s="58"/>
      <c r="HV20" s="76" t="s">
        <v>71</v>
      </c>
      <c r="HW20" s="58"/>
      <c r="HX20" s="58"/>
      <c r="HY20" s="58"/>
      <c r="HZ20" s="77" t="s">
        <v>72</v>
      </c>
      <c r="IA20" s="58"/>
      <c r="IB20" s="58"/>
      <c r="IC20" s="58"/>
      <c r="ID20" s="78" t="s">
        <v>73</v>
      </c>
      <c r="IE20" s="79" t="s">
        <v>74</v>
      </c>
      <c r="IF20" s="58"/>
      <c r="IG20" s="58"/>
      <c r="IH20" s="80"/>
      <c r="II20" s="58"/>
      <c r="IK20" s="75" t="s">
        <v>70</v>
      </c>
      <c r="IL20" s="58"/>
      <c r="IM20" s="58"/>
      <c r="IN20" s="58"/>
      <c r="IO20" s="58"/>
      <c r="IP20" s="58"/>
      <c r="IQ20" s="58"/>
      <c r="IR20" s="76" t="s">
        <v>71</v>
      </c>
      <c r="IS20" s="58"/>
      <c r="IT20" s="58"/>
      <c r="IU20" s="58"/>
      <c r="IV20" s="77" t="s">
        <v>72</v>
      </c>
      <c r="IW20" s="58"/>
      <c r="IX20" s="58"/>
      <c r="IY20" s="58"/>
      <c r="IZ20" s="78" t="s">
        <v>73</v>
      </c>
      <c r="JA20" s="79" t="s">
        <v>74</v>
      </c>
      <c r="JB20" s="58"/>
      <c r="JC20" s="58"/>
      <c r="JD20" s="80"/>
      <c r="JE20" s="58"/>
    </row>
    <row r="21" spans="2:541" ht="25" customHeight="1" x14ac:dyDescent="0.35"/>
    <row r="22" spans="2:541" ht="25" customHeight="1" x14ac:dyDescent="0.35"/>
    <row r="23" spans="2:541" ht="25" customHeight="1" x14ac:dyDescent="0.35">
      <c r="C23" s="68" t="s">
        <v>0</v>
      </c>
      <c r="D23" s="69" t="s">
        <v>1</v>
      </c>
      <c r="E23" s="71"/>
      <c r="F23" s="71">
        <v>30</v>
      </c>
      <c r="G23" s="71" t="s">
        <v>9</v>
      </c>
      <c r="H23" s="71" t="s">
        <v>10</v>
      </c>
      <c r="I23" s="71" t="s">
        <v>11</v>
      </c>
      <c r="J23" s="71" t="s">
        <v>12</v>
      </c>
      <c r="K23" s="71" t="s">
        <v>13</v>
      </c>
      <c r="L23" s="70" t="s">
        <v>22</v>
      </c>
      <c r="M23" s="71" t="s">
        <v>3</v>
      </c>
      <c r="N23" s="71" t="s">
        <v>4</v>
      </c>
      <c r="O23" s="71" t="s">
        <v>5</v>
      </c>
      <c r="P23" s="71" t="s">
        <v>6</v>
      </c>
      <c r="Q23" s="71" t="s">
        <v>7</v>
      </c>
      <c r="R23" s="71" t="s">
        <v>8</v>
      </c>
      <c r="S23" s="71" t="s">
        <v>9</v>
      </c>
      <c r="T23" s="71" t="s">
        <v>10</v>
      </c>
      <c r="U23" s="71" t="s">
        <v>11</v>
      </c>
      <c r="V23" s="71" t="s">
        <v>12</v>
      </c>
      <c r="W23" s="71" t="s">
        <v>13</v>
      </c>
      <c r="X23" s="70" t="s">
        <v>23</v>
      </c>
      <c r="Y23" s="71" t="s">
        <v>3</v>
      </c>
      <c r="Z23" s="71" t="s">
        <v>4</v>
      </c>
      <c r="AA23" s="71" t="s">
        <v>5</v>
      </c>
      <c r="AB23" s="71" t="s">
        <v>6</v>
      </c>
      <c r="AC23" s="71" t="s">
        <v>7</v>
      </c>
      <c r="AD23" s="71" t="s">
        <v>8</v>
      </c>
      <c r="AE23" s="71" t="s">
        <v>9</v>
      </c>
      <c r="AF23" s="71" t="s">
        <v>10</v>
      </c>
      <c r="AG23" s="71" t="s">
        <v>11</v>
      </c>
      <c r="AH23" s="71" t="s">
        <v>12</v>
      </c>
      <c r="AI23" s="71" t="s">
        <v>13</v>
      </c>
      <c r="AJ23" s="70" t="s">
        <v>24</v>
      </c>
      <c r="AK23" s="71" t="s">
        <v>3</v>
      </c>
      <c r="AL23" s="71" t="s">
        <v>4</v>
      </c>
      <c r="AM23" s="71" t="s">
        <v>5</v>
      </c>
      <c r="AN23" s="71" t="s">
        <v>6</v>
      </c>
      <c r="AO23" s="71" t="s">
        <v>7</v>
      </c>
      <c r="AP23" s="71" t="s">
        <v>8</v>
      </c>
      <c r="AQ23" s="71" t="s">
        <v>9</v>
      </c>
      <c r="AR23" s="71" t="s">
        <v>10</v>
      </c>
      <c r="AS23" s="71" t="s">
        <v>11</v>
      </c>
      <c r="AT23" s="71" t="s">
        <v>12</v>
      </c>
      <c r="AU23" s="71" t="s">
        <v>13</v>
      </c>
      <c r="AV23" s="70" t="s">
        <v>25</v>
      </c>
      <c r="AW23" s="71" t="s">
        <v>3</v>
      </c>
      <c r="AX23" s="71" t="s">
        <v>4</v>
      </c>
      <c r="AY23" s="71" t="s">
        <v>5</v>
      </c>
      <c r="AZ23" s="71" t="s">
        <v>6</v>
      </c>
      <c r="BA23" s="71" t="s">
        <v>7</v>
      </c>
      <c r="BB23" s="71" t="s">
        <v>8</v>
      </c>
      <c r="BC23" s="71" t="s">
        <v>9</v>
      </c>
      <c r="BD23" s="71" t="s">
        <v>10</v>
      </c>
      <c r="BE23" s="71" t="s">
        <v>11</v>
      </c>
      <c r="BF23" s="71" t="s">
        <v>12</v>
      </c>
      <c r="BG23" s="71" t="s">
        <v>13</v>
      </c>
      <c r="BH23" s="70" t="s">
        <v>26</v>
      </c>
      <c r="BI23" s="71" t="s">
        <v>3</v>
      </c>
      <c r="BJ23" s="71" t="s">
        <v>4</v>
      </c>
      <c r="BK23" s="71" t="s">
        <v>5</v>
      </c>
      <c r="BL23" s="71" t="s">
        <v>6</v>
      </c>
      <c r="BM23" s="71" t="s">
        <v>7</v>
      </c>
      <c r="BN23" s="71" t="s">
        <v>8</v>
      </c>
      <c r="BO23" s="71" t="s">
        <v>9</v>
      </c>
      <c r="BP23" s="71" t="s">
        <v>10</v>
      </c>
      <c r="BQ23" s="71" t="s">
        <v>11</v>
      </c>
      <c r="BR23" s="71" t="s">
        <v>12</v>
      </c>
      <c r="BS23" s="71" t="s">
        <v>13</v>
      </c>
      <c r="BT23" s="70" t="s">
        <v>4</v>
      </c>
      <c r="BU23" s="71" t="s">
        <v>3</v>
      </c>
      <c r="BV23" s="71" t="s">
        <v>4</v>
      </c>
      <c r="BW23" s="71" t="s">
        <v>5</v>
      </c>
      <c r="BX23" s="71" t="s">
        <v>6</v>
      </c>
      <c r="BY23" s="71" t="s">
        <v>7</v>
      </c>
      <c r="BZ23" s="71" t="s">
        <v>8</v>
      </c>
      <c r="CA23" s="71" t="s">
        <v>9</v>
      </c>
      <c r="CB23" s="71" t="s">
        <v>10</v>
      </c>
      <c r="CC23" s="71" t="s">
        <v>11</v>
      </c>
      <c r="CD23" s="71" t="s">
        <v>12</v>
      </c>
      <c r="CE23" s="71" t="s">
        <v>13</v>
      </c>
      <c r="CF23" s="70" t="s">
        <v>27</v>
      </c>
      <c r="CG23" s="71" t="s">
        <v>3</v>
      </c>
      <c r="CH23" s="71" t="s">
        <v>4</v>
      </c>
      <c r="CI23" s="71" t="s">
        <v>5</v>
      </c>
      <c r="CJ23" s="71" t="s">
        <v>6</v>
      </c>
      <c r="CK23" s="71" t="s">
        <v>7</v>
      </c>
      <c r="CL23" s="71" t="s">
        <v>8</v>
      </c>
      <c r="CM23" s="71" t="s">
        <v>9</v>
      </c>
      <c r="CN23" s="71" t="s">
        <v>10</v>
      </c>
      <c r="CO23" s="71" t="s">
        <v>11</v>
      </c>
      <c r="CP23" s="71" t="s">
        <v>12</v>
      </c>
      <c r="CQ23" s="71" t="s">
        <v>13</v>
      </c>
      <c r="CR23" s="70" t="s">
        <v>28</v>
      </c>
      <c r="CS23" s="71" t="s">
        <v>3</v>
      </c>
      <c r="CT23" s="71" t="s">
        <v>4</v>
      </c>
      <c r="CU23" s="71" t="s">
        <v>5</v>
      </c>
      <c r="CV23" s="71" t="s">
        <v>6</v>
      </c>
      <c r="CW23" s="71" t="s">
        <v>7</v>
      </c>
      <c r="CX23" s="71" t="s">
        <v>8</v>
      </c>
      <c r="CY23" s="71" t="s">
        <v>9</v>
      </c>
      <c r="CZ23" s="71" t="s">
        <v>10</v>
      </c>
      <c r="DA23" s="71" t="s">
        <v>11</v>
      </c>
      <c r="DB23" s="71" t="s">
        <v>12</v>
      </c>
      <c r="DC23" s="71" t="s">
        <v>13</v>
      </c>
      <c r="DD23" s="70" t="s">
        <v>29</v>
      </c>
      <c r="DE23" s="71" t="s">
        <v>3</v>
      </c>
      <c r="DF23" s="71" t="s">
        <v>4</v>
      </c>
      <c r="DG23" s="71" t="s">
        <v>5</v>
      </c>
      <c r="DH23" s="71" t="s">
        <v>6</v>
      </c>
      <c r="DI23" s="71" t="s">
        <v>7</v>
      </c>
      <c r="DJ23" s="71" t="s">
        <v>8</v>
      </c>
      <c r="DK23" s="71" t="s">
        <v>9</v>
      </c>
      <c r="DL23" s="71" t="s">
        <v>10</v>
      </c>
      <c r="DM23" s="71" t="s">
        <v>11</v>
      </c>
      <c r="DN23" s="71" t="s">
        <v>12</v>
      </c>
      <c r="DO23" s="71" t="s">
        <v>13</v>
      </c>
      <c r="DP23" s="70" t="s">
        <v>30</v>
      </c>
      <c r="DQ23" s="71" t="s">
        <v>3</v>
      </c>
      <c r="DR23" s="71" t="s">
        <v>4</v>
      </c>
      <c r="DS23" s="71" t="s">
        <v>5</v>
      </c>
      <c r="DT23" s="71" t="s">
        <v>6</v>
      </c>
      <c r="DU23" s="71" t="s">
        <v>7</v>
      </c>
      <c r="DV23" s="71" t="s">
        <v>8</v>
      </c>
      <c r="DW23" s="71" t="s">
        <v>9</v>
      </c>
      <c r="DX23" s="71" t="s">
        <v>10</v>
      </c>
      <c r="DY23" s="71" t="s">
        <v>11</v>
      </c>
      <c r="DZ23" s="71" t="s">
        <v>12</v>
      </c>
      <c r="EA23" s="71" t="s">
        <v>13</v>
      </c>
      <c r="EB23" s="70" t="s">
        <v>5</v>
      </c>
      <c r="EC23" s="71" t="s">
        <v>3</v>
      </c>
      <c r="ED23" s="71" t="s">
        <v>4</v>
      </c>
      <c r="EE23" s="71" t="s">
        <v>5</v>
      </c>
      <c r="EF23" s="71" t="s">
        <v>6</v>
      </c>
      <c r="EG23" s="71" t="s">
        <v>7</v>
      </c>
      <c r="EH23" s="71" t="s">
        <v>8</v>
      </c>
      <c r="EI23" s="71" t="s">
        <v>9</v>
      </c>
      <c r="EJ23" s="71" t="s">
        <v>10</v>
      </c>
      <c r="EK23" s="71" t="s">
        <v>11</v>
      </c>
      <c r="EL23" s="71" t="s">
        <v>12</v>
      </c>
      <c r="EM23" s="71" t="s">
        <v>13</v>
      </c>
      <c r="EN23" s="70" t="s">
        <v>31</v>
      </c>
      <c r="EO23" s="71" t="s">
        <v>3</v>
      </c>
      <c r="EP23" s="71" t="s">
        <v>4</v>
      </c>
      <c r="EQ23" s="71" t="s">
        <v>5</v>
      </c>
      <c r="ER23" s="71" t="s">
        <v>6</v>
      </c>
      <c r="ES23" s="71" t="s">
        <v>7</v>
      </c>
      <c r="ET23" s="71" t="s">
        <v>8</v>
      </c>
      <c r="EU23" s="71" t="s">
        <v>9</v>
      </c>
      <c r="EV23" s="71" t="s">
        <v>10</v>
      </c>
      <c r="EW23" s="71" t="s">
        <v>11</v>
      </c>
      <c r="EX23" s="71" t="s">
        <v>12</v>
      </c>
      <c r="EY23" s="71" t="s">
        <v>13</v>
      </c>
      <c r="EZ23" s="70" t="s">
        <v>32</v>
      </c>
      <c r="FA23" s="71" t="s">
        <v>3</v>
      </c>
      <c r="FB23" s="71" t="s">
        <v>4</v>
      </c>
      <c r="FC23" s="71" t="s">
        <v>5</v>
      </c>
      <c r="FD23" s="71" t="s">
        <v>6</v>
      </c>
      <c r="FE23" s="71" t="s">
        <v>7</v>
      </c>
      <c r="FF23" s="71" t="s">
        <v>8</v>
      </c>
      <c r="FG23" s="71" t="s">
        <v>9</v>
      </c>
      <c r="FH23" s="71" t="s">
        <v>10</v>
      </c>
      <c r="FI23" s="71" t="s">
        <v>11</v>
      </c>
      <c r="FJ23" s="71" t="s">
        <v>12</v>
      </c>
      <c r="FK23" s="71" t="s">
        <v>13</v>
      </c>
      <c r="FL23" s="70" t="s">
        <v>33</v>
      </c>
      <c r="FM23" s="71" t="s">
        <v>3</v>
      </c>
      <c r="FN23" s="71" t="s">
        <v>4</v>
      </c>
      <c r="FO23" s="71" t="s">
        <v>5</v>
      </c>
      <c r="FP23" s="71" t="s">
        <v>6</v>
      </c>
      <c r="FQ23" s="71" t="s">
        <v>7</v>
      </c>
      <c r="FR23" s="71" t="s">
        <v>8</v>
      </c>
      <c r="FS23" s="71" t="s">
        <v>9</v>
      </c>
      <c r="FT23" s="71" t="s">
        <v>10</v>
      </c>
      <c r="FU23" s="71" t="s">
        <v>11</v>
      </c>
      <c r="FV23" s="71" t="s">
        <v>12</v>
      </c>
      <c r="FW23" s="71" t="s">
        <v>13</v>
      </c>
      <c r="FX23" s="70" t="s">
        <v>34</v>
      </c>
      <c r="FY23" s="71" t="s">
        <v>3</v>
      </c>
      <c r="FZ23" s="71" t="s">
        <v>4</v>
      </c>
      <c r="GA23" s="71" t="s">
        <v>5</v>
      </c>
      <c r="GB23" s="71" t="s">
        <v>6</v>
      </c>
      <c r="GC23" s="71" t="s">
        <v>7</v>
      </c>
      <c r="GD23" s="71" t="s">
        <v>8</v>
      </c>
      <c r="GE23" s="71" t="s">
        <v>9</v>
      </c>
      <c r="GF23" s="71" t="s">
        <v>10</v>
      </c>
      <c r="GG23" s="71" t="s">
        <v>11</v>
      </c>
      <c r="GH23" s="71" t="s">
        <v>12</v>
      </c>
      <c r="GI23" s="71" t="s">
        <v>13</v>
      </c>
      <c r="GJ23" s="70" t="s">
        <v>6</v>
      </c>
      <c r="GK23" s="71" t="s">
        <v>3</v>
      </c>
      <c r="GL23" s="71" t="s">
        <v>4</v>
      </c>
      <c r="GM23" s="71" t="s">
        <v>5</v>
      </c>
      <c r="GN23" s="71" t="s">
        <v>6</v>
      </c>
      <c r="GO23" s="71" t="s">
        <v>7</v>
      </c>
      <c r="GP23" s="71" t="s">
        <v>8</v>
      </c>
      <c r="GQ23" s="71" t="s">
        <v>9</v>
      </c>
      <c r="GR23" s="71" t="s">
        <v>10</v>
      </c>
      <c r="GS23" s="71" t="s">
        <v>11</v>
      </c>
      <c r="GT23" s="71" t="s">
        <v>12</v>
      </c>
      <c r="GU23" s="71" t="s">
        <v>13</v>
      </c>
      <c r="GV23" s="70" t="s">
        <v>35</v>
      </c>
      <c r="GW23" s="71" t="s">
        <v>3</v>
      </c>
      <c r="GX23" s="71" t="s">
        <v>4</v>
      </c>
      <c r="GY23" s="71" t="s">
        <v>5</v>
      </c>
      <c r="GZ23" s="71" t="s">
        <v>6</v>
      </c>
      <c r="HA23" s="71" t="s">
        <v>7</v>
      </c>
      <c r="HB23" s="71" t="s">
        <v>8</v>
      </c>
      <c r="HC23" s="71" t="s">
        <v>9</v>
      </c>
      <c r="HD23" s="71" t="s">
        <v>10</v>
      </c>
      <c r="HE23" s="71" t="s">
        <v>11</v>
      </c>
      <c r="HF23" s="71" t="s">
        <v>12</v>
      </c>
      <c r="HG23" s="71" t="s">
        <v>13</v>
      </c>
      <c r="HH23" s="70" t="s">
        <v>36</v>
      </c>
      <c r="HI23" s="71" t="s">
        <v>3</v>
      </c>
      <c r="HJ23" s="71" t="s">
        <v>4</v>
      </c>
      <c r="HK23" s="71" t="s">
        <v>5</v>
      </c>
      <c r="HL23" s="71" t="s">
        <v>6</v>
      </c>
      <c r="HM23" s="71" t="s">
        <v>7</v>
      </c>
      <c r="HN23" s="71" t="s">
        <v>8</v>
      </c>
      <c r="HO23" s="71" t="s">
        <v>9</v>
      </c>
      <c r="HP23" s="71" t="s">
        <v>10</v>
      </c>
      <c r="HQ23" s="71" t="s">
        <v>11</v>
      </c>
      <c r="HR23" s="71" t="s">
        <v>12</v>
      </c>
      <c r="HS23" s="71" t="s">
        <v>13</v>
      </c>
      <c r="HT23" s="70" t="s">
        <v>37</v>
      </c>
      <c r="HU23" s="71" t="s">
        <v>3</v>
      </c>
      <c r="HV23" s="71" t="s">
        <v>4</v>
      </c>
      <c r="HW23" s="71" t="s">
        <v>5</v>
      </c>
      <c r="HX23" s="71" t="s">
        <v>6</v>
      </c>
      <c r="HY23" s="71" t="s">
        <v>7</v>
      </c>
      <c r="HZ23" s="71" t="s">
        <v>8</v>
      </c>
      <c r="IA23" s="71" t="s">
        <v>9</v>
      </c>
      <c r="IB23" s="71" t="s">
        <v>10</v>
      </c>
      <c r="IC23" s="71" t="s">
        <v>11</v>
      </c>
      <c r="ID23" s="71" t="s">
        <v>12</v>
      </c>
      <c r="IE23" s="71" t="s">
        <v>13</v>
      </c>
      <c r="IF23" s="70" t="s">
        <v>38</v>
      </c>
      <c r="IG23" s="71" t="s">
        <v>3</v>
      </c>
      <c r="IH23" s="71" t="s">
        <v>4</v>
      </c>
      <c r="II23" s="71" t="s">
        <v>5</v>
      </c>
      <c r="IJ23" s="71" t="s">
        <v>6</v>
      </c>
      <c r="IK23" s="71" t="s">
        <v>7</v>
      </c>
      <c r="IL23" s="71" t="s">
        <v>8</v>
      </c>
      <c r="IM23" s="71" t="s">
        <v>9</v>
      </c>
      <c r="IN23" s="71" t="s">
        <v>10</v>
      </c>
      <c r="IO23" s="71" t="s">
        <v>11</v>
      </c>
      <c r="IP23" s="71" t="s">
        <v>12</v>
      </c>
      <c r="IQ23" s="71" t="s">
        <v>13</v>
      </c>
      <c r="IR23" s="70" t="s">
        <v>39</v>
      </c>
      <c r="IS23" s="71" t="s">
        <v>3</v>
      </c>
      <c r="IT23" s="71" t="s">
        <v>4</v>
      </c>
      <c r="IU23" s="71" t="s">
        <v>5</v>
      </c>
      <c r="IV23" s="71" t="s">
        <v>6</v>
      </c>
      <c r="IW23" s="71" t="s">
        <v>7</v>
      </c>
      <c r="IX23" s="71" t="s">
        <v>8</v>
      </c>
      <c r="IY23" s="71" t="s">
        <v>9</v>
      </c>
      <c r="IZ23" s="71" t="s">
        <v>10</v>
      </c>
      <c r="JA23" s="71" t="s">
        <v>11</v>
      </c>
      <c r="JB23" s="71" t="s">
        <v>12</v>
      </c>
      <c r="JC23" s="71" t="s">
        <v>13</v>
      </c>
      <c r="JD23" s="70" t="s">
        <v>40</v>
      </c>
      <c r="JE23" s="71" t="s">
        <v>3</v>
      </c>
      <c r="JF23" s="71" t="s">
        <v>4</v>
      </c>
      <c r="JG23" s="71" t="s">
        <v>5</v>
      </c>
      <c r="JH23" s="71" t="s">
        <v>6</v>
      </c>
      <c r="JI23" s="71" t="s">
        <v>7</v>
      </c>
      <c r="JJ23" s="71" t="s">
        <v>8</v>
      </c>
      <c r="JK23" s="71" t="s">
        <v>9</v>
      </c>
      <c r="JL23" s="71" t="s">
        <v>10</v>
      </c>
      <c r="JM23" s="71" t="s">
        <v>11</v>
      </c>
      <c r="JN23" s="71" t="s">
        <v>12</v>
      </c>
      <c r="JO23" s="71" t="s">
        <v>13</v>
      </c>
      <c r="JP23" s="70" t="s">
        <v>41</v>
      </c>
      <c r="JQ23" s="71" t="s">
        <v>3</v>
      </c>
      <c r="JR23" s="71" t="s">
        <v>4</v>
      </c>
      <c r="JS23" s="71" t="s">
        <v>5</v>
      </c>
      <c r="JT23" s="71" t="s">
        <v>6</v>
      </c>
      <c r="JU23" s="71" t="s">
        <v>7</v>
      </c>
      <c r="JV23" s="71" t="s">
        <v>8</v>
      </c>
      <c r="JW23" s="71" t="s">
        <v>9</v>
      </c>
      <c r="JX23" s="71" t="s">
        <v>10</v>
      </c>
      <c r="JY23" s="71" t="s">
        <v>11</v>
      </c>
      <c r="JZ23" s="71" t="s">
        <v>12</v>
      </c>
      <c r="KA23" s="71" t="s">
        <v>13</v>
      </c>
      <c r="KB23" s="70" t="s">
        <v>42</v>
      </c>
      <c r="KC23" s="71" t="s">
        <v>3</v>
      </c>
      <c r="KD23" s="71" t="s">
        <v>4</v>
      </c>
      <c r="KE23" s="71" t="s">
        <v>5</v>
      </c>
      <c r="KF23" s="71" t="s">
        <v>6</v>
      </c>
      <c r="KG23" s="71" t="s">
        <v>7</v>
      </c>
      <c r="KH23" s="71" t="s">
        <v>8</v>
      </c>
      <c r="KI23" s="71" t="s">
        <v>9</v>
      </c>
      <c r="KJ23" s="71" t="s">
        <v>10</v>
      </c>
      <c r="KK23" s="71" t="s">
        <v>11</v>
      </c>
      <c r="KL23" s="71" t="s">
        <v>12</v>
      </c>
      <c r="KM23" s="71" t="s">
        <v>13</v>
      </c>
      <c r="KN23" s="70" t="s">
        <v>43</v>
      </c>
      <c r="KO23" s="71" t="s">
        <v>3</v>
      </c>
      <c r="KP23" s="71" t="s">
        <v>4</v>
      </c>
      <c r="KQ23" s="71" t="s">
        <v>5</v>
      </c>
      <c r="KR23" s="71" t="s">
        <v>6</v>
      </c>
      <c r="KS23" s="71" t="s">
        <v>7</v>
      </c>
      <c r="KT23" s="71" t="s">
        <v>8</v>
      </c>
      <c r="KU23" s="71" t="s">
        <v>9</v>
      </c>
      <c r="KV23" s="71" t="s">
        <v>10</v>
      </c>
      <c r="KW23" s="71" t="s">
        <v>11</v>
      </c>
      <c r="KX23" s="71" t="s">
        <v>12</v>
      </c>
      <c r="KY23" s="71" t="s">
        <v>13</v>
      </c>
      <c r="KZ23" s="70" t="s">
        <v>44</v>
      </c>
      <c r="LA23" s="71" t="s">
        <v>3</v>
      </c>
      <c r="LB23" s="71" t="s">
        <v>4</v>
      </c>
      <c r="LC23" s="71" t="s">
        <v>5</v>
      </c>
      <c r="LD23" s="71" t="s">
        <v>6</v>
      </c>
      <c r="LE23" s="71" t="s">
        <v>7</v>
      </c>
      <c r="LF23" s="71" t="s">
        <v>8</v>
      </c>
      <c r="LG23" s="71" t="s">
        <v>9</v>
      </c>
      <c r="LH23" s="71" t="s">
        <v>10</v>
      </c>
      <c r="LI23" s="71" t="s">
        <v>11</v>
      </c>
      <c r="LJ23" s="71" t="s">
        <v>12</v>
      </c>
      <c r="LK23" s="71" t="s">
        <v>13</v>
      </c>
      <c r="LL23" s="70" t="s">
        <v>45</v>
      </c>
      <c r="LM23" s="71" t="s">
        <v>3</v>
      </c>
      <c r="LN23" s="71" t="s">
        <v>4</v>
      </c>
      <c r="LO23" s="71" t="s">
        <v>5</v>
      </c>
      <c r="LP23" s="71" t="s">
        <v>6</v>
      </c>
      <c r="LQ23" s="71" t="s">
        <v>7</v>
      </c>
      <c r="LR23" s="71" t="s">
        <v>8</v>
      </c>
      <c r="LS23" s="71" t="s">
        <v>9</v>
      </c>
      <c r="LT23" s="71" t="s">
        <v>10</v>
      </c>
      <c r="LU23" s="71" t="s">
        <v>11</v>
      </c>
      <c r="LV23" s="71" t="s">
        <v>12</v>
      </c>
      <c r="LW23" s="71" t="s">
        <v>13</v>
      </c>
      <c r="LX23" s="70" t="s">
        <v>46</v>
      </c>
      <c r="LY23" s="71" t="s">
        <v>3</v>
      </c>
      <c r="LZ23" s="71" t="s">
        <v>4</v>
      </c>
      <c r="MA23" s="71" t="s">
        <v>5</v>
      </c>
      <c r="MB23" s="71" t="s">
        <v>6</v>
      </c>
      <c r="MC23" s="71" t="s">
        <v>7</v>
      </c>
      <c r="MD23" s="71" t="s">
        <v>8</v>
      </c>
      <c r="ME23" s="71" t="s">
        <v>9</v>
      </c>
      <c r="MF23" s="71" t="s">
        <v>10</v>
      </c>
      <c r="MG23" s="71" t="s">
        <v>11</v>
      </c>
      <c r="MH23" s="71" t="s">
        <v>12</v>
      </c>
      <c r="MI23" s="71" t="s">
        <v>13</v>
      </c>
      <c r="MJ23" s="70" t="s">
        <v>47</v>
      </c>
      <c r="MK23" s="71" t="s">
        <v>3</v>
      </c>
      <c r="ML23" s="71" t="s">
        <v>4</v>
      </c>
      <c r="MM23" s="71" t="s">
        <v>5</v>
      </c>
      <c r="MN23" s="71" t="s">
        <v>6</v>
      </c>
      <c r="MO23" s="71" t="s">
        <v>7</v>
      </c>
      <c r="MP23" s="71" t="s">
        <v>8</v>
      </c>
      <c r="MQ23" s="71" t="s">
        <v>9</v>
      </c>
      <c r="MR23" s="71" t="s">
        <v>10</v>
      </c>
      <c r="MS23" s="71" t="s">
        <v>11</v>
      </c>
      <c r="MT23" s="71" t="s">
        <v>12</v>
      </c>
      <c r="MU23" s="71" t="s">
        <v>13</v>
      </c>
      <c r="MV23" s="70" t="s">
        <v>48</v>
      </c>
      <c r="MW23" s="71" t="s">
        <v>3</v>
      </c>
      <c r="MX23" s="71" t="s">
        <v>4</v>
      </c>
      <c r="MY23" s="71" t="s">
        <v>5</v>
      </c>
      <c r="MZ23" s="71" t="s">
        <v>6</v>
      </c>
      <c r="NA23" s="71" t="s">
        <v>7</v>
      </c>
      <c r="NB23" s="71" t="s">
        <v>8</v>
      </c>
      <c r="NC23" s="71" t="s">
        <v>9</v>
      </c>
      <c r="ND23" s="71" t="s">
        <v>10</v>
      </c>
      <c r="NE23" s="71" t="s">
        <v>11</v>
      </c>
      <c r="NF23" s="71" t="s">
        <v>12</v>
      </c>
      <c r="NG23" s="71" t="s">
        <v>13</v>
      </c>
      <c r="NH23" s="70" t="s">
        <v>49</v>
      </c>
      <c r="NI23" s="71" t="s">
        <v>3</v>
      </c>
      <c r="NJ23" s="71" t="s">
        <v>4</v>
      </c>
      <c r="NK23" s="71" t="s">
        <v>5</v>
      </c>
      <c r="NL23" s="71" t="s">
        <v>6</v>
      </c>
      <c r="NM23" s="71" t="s">
        <v>7</v>
      </c>
      <c r="NN23" s="71" t="s">
        <v>8</v>
      </c>
      <c r="NO23" s="71" t="s">
        <v>9</v>
      </c>
      <c r="NP23" s="71" t="s">
        <v>10</v>
      </c>
      <c r="NQ23" s="71" t="s">
        <v>11</v>
      </c>
      <c r="NR23" s="71" t="s">
        <v>12</v>
      </c>
      <c r="NS23" s="71" t="s">
        <v>13</v>
      </c>
      <c r="NT23" s="70" t="s">
        <v>50</v>
      </c>
      <c r="NU23" s="71" t="s">
        <v>3</v>
      </c>
      <c r="NV23" s="71" t="s">
        <v>4</v>
      </c>
      <c r="NW23" s="71" t="s">
        <v>5</v>
      </c>
      <c r="NX23" s="71" t="s">
        <v>6</v>
      </c>
      <c r="NY23" s="71" t="s">
        <v>7</v>
      </c>
      <c r="NZ23" s="71" t="s">
        <v>8</v>
      </c>
      <c r="OA23" s="71" t="s">
        <v>9</v>
      </c>
      <c r="OB23" s="71" t="s">
        <v>10</v>
      </c>
      <c r="OC23" s="71" t="s">
        <v>11</v>
      </c>
      <c r="OD23" s="71" t="s">
        <v>12</v>
      </c>
      <c r="OE23" s="71" t="s">
        <v>13</v>
      </c>
      <c r="OF23" s="70" t="s">
        <v>51</v>
      </c>
      <c r="OG23" s="71" t="s">
        <v>3</v>
      </c>
      <c r="OH23" s="71" t="s">
        <v>4</v>
      </c>
      <c r="OI23" s="71" t="s">
        <v>5</v>
      </c>
      <c r="OJ23" s="71" t="s">
        <v>6</v>
      </c>
      <c r="OK23" s="71" t="s">
        <v>7</v>
      </c>
      <c r="OL23" s="71" t="s">
        <v>8</v>
      </c>
      <c r="OM23" s="71" t="s">
        <v>9</v>
      </c>
      <c r="ON23" s="71" t="s">
        <v>10</v>
      </c>
      <c r="OO23" s="71" t="s">
        <v>11</v>
      </c>
      <c r="OP23" s="71" t="s">
        <v>12</v>
      </c>
      <c r="OQ23" s="71" t="s">
        <v>13</v>
      </c>
      <c r="OR23" s="70" t="s">
        <v>52</v>
      </c>
      <c r="OS23" s="71" t="s">
        <v>3</v>
      </c>
      <c r="OT23" s="71" t="s">
        <v>4</v>
      </c>
      <c r="OU23" s="71" t="s">
        <v>5</v>
      </c>
      <c r="OV23" s="71" t="s">
        <v>6</v>
      </c>
      <c r="OW23" s="71" t="s">
        <v>7</v>
      </c>
      <c r="OX23" s="71" t="s">
        <v>8</v>
      </c>
      <c r="OY23" s="71" t="s">
        <v>9</v>
      </c>
      <c r="OZ23" s="71" t="s">
        <v>10</v>
      </c>
      <c r="PA23" s="71" t="s">
        <v>11</v>
      </c>
      <c r="PB23" s="71" t="s">
        <v>12</v>
      </c>
      <c r="PC23" s="71" t="s">
        <v>13</v>
      </c>
      <c r="PD23" s="70" t="s">
        <v>53</v>
      </c>
      <c r="PE23" s="71" t="s">
        <v>3</v>
      </c>
      <c r="PF23" s="71" t="s">
        <v>4</v>
      </c>
      <c r="PG23" s="71" t="s">
        <v>5</v>
      </c>
      <c r="PH23" s="71" t="s">
        <v>6</v>
      </c>
      <c r="PI23" s="71" t="s">
        <v>7</v>
      </c>
      <c r="PJ23" s="71" t="s">
        <v>8</v>
      </c>
      <c r="PK23" s="71" t="s">
        <v>9</v>
      </c>
      <c r="PL23" s="71" t="s">
        <v>10</v>
      </c>
      <c r="PM23" s="71" t="s">
        <v>11</v>
      </c>
      <c r="PN23" s="71" t="s">
        <v>12</v>
      </c>
      <c r="PO23" s="71" t="s">
        <v>13</v>
      </c>
      <c r="PP23" s="70" t="s">
        <v>54</v>
      </c>
      <c r="PQ23" s="71" t="s">
        <v>3</v>
      </c>
      <c r="PR23" s="71" t="s">
        <v>4</v>
      </c>
      <c r="PS23" s="71" t="s">
        <v>5</v>
      </c>
      <c r="PT23" s="71" t="s">
        <v>6</v>
      </c>
      <c r="PU23" s="71" t="s">
        <v>7</v>
      </c>
      <c r="PV23" s="71" t="s">
        <v>8</v>
      </c>
      <c r="PW23" s="71" t="s">
        <v>9</v>
      </c>
      <c r="PX23" s="71" t="s">
        <v>10</v>
      </c>
      <c r="PY23" s="71" t="s">
        <v>11</v>
      </c>
      <c r="PZ23" s="71" t="s">
        <v>12</v>
      </c>
      <c r="QA23" s="71" t="s">
        <v>13</v>
      </c>
      <c r="QB23" s="70" t="s">
        <v>55</v>
      </c>
      <c r="QC23" s="71" t="s">
        <v>3</v>
      </c>
      <c r="QD23" s="71" t="s">
        <v>4</v>
      </c>
      <c r="QE23" s="71" t="s">
        <v>5</v>
      </c>
      <c r="QF23" s="71" t="s">
        <v>6</v>
      </c>
      <c r="QG23" s="71" t="s">
        <v>7</v>
      </c>
      <c r="QH23" s="71" t="s">
        <v>8</v>
      </c>
      <c r="QI23" s="71" t="s">
        <v>9</v>
      </c>
      <c r="QJ23" s="71" t="s">
        <v>10</v>
      </c>
      <c r="QK23" s="71" t="s">
        <v>11</v>
      </c>
      <c r="QL23" s="71" t="s">
        <v>12</v>
      </c>
      <c r="QM23" s="71" t="s">
        <v>13</v>
      </c>
      <c r="QN23" s="70" t="s">
        <v>56</v>
      </c>
      <c r="QO23" s="71" t="s">
        <v>3</v>
      </c>
      <c r="QP23" s="71" t="s">
        <v>4</v>
      </c>
      <c r="QQ23" s="71" t="s">
        <v>5</v>
      </c>
      <c r="QR23" s="71" t="s">
        <v>6</v>
      </c>
      <c r="QS23" s="71" t="s">
        <v>7</v>
      </c>
      <c r="QT23" s="71" t="s">
        <v>8</v>
      </c>
      <c r="QU23" s="71" t="s">
        <v>9</v>
      </c>
      <c r="QV23" s="71" t="s">
        <v>10</v>
      </c>
      <c r="QW23" s="71" t="s">
        <v>11</v>
      </c>
      <c r="QX23" s="71" t="s">
        <v>12</v>
      </c>
      <c r="QY23" s="71" t="s">
        <v>13</v>
      </c>
      <c r="QZ23" s="70" t="s">
        <v>57</v>
      </c>
      <c r="RA23" s="71" t="s">
        <v>3</v>
      </c>
      <c r="RB23" s="71" t="s">
        <v>4</v>
      </c>
      <c r="RC23" s="71" t="s">
        <v>5</v>
      </c>
      <c r="RD23" s="71" t="s">
        <v>6</v>
      </c>
      <c r="RE23" s="71" t="s">
        <v>7</v>
      </c>
      <c r="RF23" s="71" t="s">
        <v>8</v>
      </c>
      <c r="RG23" s="71" t="s">
        <v>9</v>
      </c>
      <c r="RH23" s="71" t="s">
        <v>10</v>
      </c>
      <c r="RI23" s="71" t="s">
        <v>11</v>
      </c>
      <c r="RJ23" s="71" t="s">
        <v>12</v>
      </c>
      <c r="RK23" s="71" t="s">
        <v>13</v>
      </c>
      <c r="RL23" s="70" t="s">
        <v>105</v>
      </c>
      <c r="RM23" s="71" t="s">
        <v>3</v>
      </c>
      <c r="RN23" s="71" t="s">
        <v>4</v>
      </c>
      <c r="RO23" s="71" t="s">
        <v>5</v>
      </c>
      <c r="RP23" s="71" t="s">
        <v>6</v>
      </c>
      <c r="RQ23" s="71" t="s">
        <v>7</v>
      </c>
      <c r="RR23" s="71" t="s">
        <v>8</v>
      </c>
      <c r="RS23" s="71" t="s">
        <v>9</v>
      </c>
      <c r="RT23" s="71" t="s">
        <v>10</v>
      </c>
      <c r="RU23" s="71" t="s">
        <v>11</v>
      </c>
      <c r="RV23" s="71" t="s">
        <v>12</v>
      </c>
      <c r="RW23" s="71" t="s">
        <v>13</v>
      </c>
      <c r="RX23" s="70" t="s">
        <v>106</v>
      </c>
      <c r="RY23" s="71" t="s">
        <v>3</v>
      </c>
      <c r="RZ23" s="71" t="s">
        <v>4</v>
      </c>
      <c r="SA23" s="71" t="s">
        <v>5</v>
      </c>
      <c r="SB23" s="71" t="s">
        <v>6</v>
      </c>
      <c r="SC23" s="71" t="s">
        <v>7</v>
      </c>
      <c r="SD23" s="71" t="s">
        <v>8</v>
      </c>
      <c r="SE23" s="71" t="s">
        <v>9</v>
      </c>
      <c r="SF23" s="71" t="s">
        <v>10</v>
      </c>
      <c r="SG23" s="71" t="s">
        <v>11</v>
      </c>
      <c r="SH23" s="71" t="s">
        <v>12</v>
      </c>
      <c r="SI23" s="71" t="s">
        <v>13</v>
      </c>
      <c r="SJ23" s="70" t="s">
        <v>107</v>
      </c>
      <c r="SK23" s="71" t="s">
        <v>3</v>
      </c>
      <c r="SL23" s="71" t="s">
        <v>4</v>
      </c>
      <c r="SM23" s="71" t="s">
        <v>5</v>
      </c>
      <c r="SN23" s="71" t="s">
        <v>6</v>
      </c>
      <c r="SO23" s="71" t="s">
        <v>7</v>
      </c>
      <c r="SP23" s="71" t="s">
        <v>8</v>
      </c>
      <c r="SQ23" s="71" t="s">
        <v>9</v>
      </c>
      <c r="SR23" s="71" t="s">
        <v>10</v>
      </c>
      <c r="SS23" s="71" t="s">
        <v>11</v>
      </c>
      <c r="ST23" s="71" t="s">
        <v>12</v>
      </c>
      <c r="SU23" s="71" t="s">
        <v>13</v>
      </c>
      <c r="SV23" s="70" t="s">
        <v>108</v>
      </c>
      <c r="SW23" s="71" t="s">
        <v>3</v>
      </c>
      <c r="SX23" s="71" t="s">
        <v>4</v>
      </c>
      <c r="SY23" s="71" t="s">
        <v>5</v>
      </c>
      <c r="SZ23" s="71" t="s">
        <v>6</v>
      </c>
      <c r="TA23" s="71" t="s">
        <v>7</v>
      </c>
      <c r="TB23" s="71" t="s">
        <v>8</v>
      </c>
      <c r="TC23" s="71" t="s">
        <v>9</v>
      </c>
      <c r="TD23" s="71" t="s">
        <v>10</v>
      </c>
      <c r="TE23" s="71" t="s">
        <v>11</v>
      </c>
      <c r="TF23" s="71" t="s">
        <v>12</v>
      </c>
      <c r="TG23" s="71" t="s">
        <v>13</v>
      </c>
      <c r="TH23" s="70" t="s">
        <v>109</v>
      </c>
      <c r="TI23" s="71" t="s">
        <v>3</v>
      </c>
      <c r="TJ23" s="71" t="s">
        <v>4</v>
      </c>
      <c r="TK23" s="71" t="s">
        <v>5</v>
      </c>
      <c r="TL23" s="71" t="s">
        <v>6</v>
      </c>
      <c r="TM23" s="71" t="s">
        <v>7</v>
      </c>
      <c r="TN23" s="71" t="s">
        <v>8</v>
      </c>
      <c r="TO23" s="71" t="s">
        <v>9</v>
      </c>
      <c r="TP23" s="71" t="s">
        <v>10</v>
      </c>
      <c r="TQ23" s="71" t="s">
        <v>11</v>
      </c>
      <c r="TR23" s="71" t="s">
        <v>12</v>
      </c>
      <c r="TS23" s="71" t="s">
        <v>13</v>
      </c>
      <c r="TT23" s="70" t="s">
        <v>110</v>
      </c>
      <c r="TU23" s="71" t="s">
        <v>3</v>
      </c>
    </row>
    <row r="24" spans="2:541" ht="25" customHeight="1" x14ac:dyDescent="0.35">
      <c r="L24" s="72" t="s">
        <v>58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91" t="s">
        <v>59</v>
      </c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3"/>
    </row>
    <row r="25" spans="2:541" ht="25" customHeight="1" x14ac:dyDescent="0.35">
      <c r="B25" s="64" t="s">
        <v>111</v>
      </c>
      <c r="C25" s="58"/>
      <c r="D25" s="58"/>
      <c r="X25" s="82" t="s">
        <v>112</v>
      </c>
      <c r="Y25" s="58"/>
      <c r="Z25" s="58"/>
      <c r="AA25" s="58"/>
      <c r="AB25" s="58"/>
      <c r="AC25" s="58"/>
      <c r="AN25" s="82" t="s">
        <v>112</v>
      </c>
      <c r="AO25" s="58"/>
      <c r="AP25" s="58"/>
      <c r="AQ25" s="58"/>
      <c r="AR25" s="58"/>
      <c r="AS25" s="58"/>
      <c r="BE25" s="82" t="s">
        <v>112</v>
      </c>
      <c r="BF25" s="58"/>
      <c r="BG25" s="58"/>
      <c r="BH25" s="58"/>
      <c r="BI25" s="58"/>
      <c r="BJ25" s="58"/>
      <c r="BS25" s="82" t="s">
        <v>112</v>
      </c>
      <c r="BT25" s="58"/>
      <c r="BU25" s="58"/>
      <c r="BV25" s="58"/>
      <c r="BW25" s="58"/>
      <c r="BX25" s="58"/>
      <c r="CR25" s="82" t="s">
        <v>112</v>
      </c>
      <c r="CS25" s="58"/>
      <c r="CT25" s="58"/>
      <c r="CU25" s="58"/>
      <c r="CV25" s="58"/>
      <c r="CW25" s="58"/>
      <c r="DE25" s="82" t="s">
        <v>112</v>
      </c>
      <c r="DF25" s="58"/>
      <c r="DG25" s="58"/>
      <c r="DH25" s="58"/>
      <c r="DI25" s="58"/>
      <c r="DJ25" s="58"/>
      <c r="DS25" s="82" t="s">
        <v>112</v>
      </c>
      <c r="DT25" s="58"/>
      <c r="DU25" s="58"/>
      <c r="DV25" s="58"/>
      <c r="DW25" s="58"/>
      <c r="DX25" s="58"/>
      <c r="EO25" s="82" t="s">
        <v>112</v>
      </c>
      <c r="EP25" s="58"/>
      <c r="EQ25" s="58"/>
      <c r="ER25" s="58"/>
      <c r="ES25" s="58"/>
      <c r="ET25" s="58"/>
      <c r="FK25" s="82" t="s">
        <v>112</v>
      </c>
      <c r="FL25" s="58"/>
      <c r="FM25" s="58"/>
      <c r="FN25" s="58"/>
      <c r="FO25" s="58"/>
      <c r="FP25" s="58"/>
      <c r="GG25" s="82" t="s">
        <v>112</v>
      </c>
      <c r="GH25" s="58"/>
      <c r="GI25" s="58"/>
      <c r="GJ25" s="58"/>
      <c r="GK25" s="58"/>
      <c r="GL25" s="58"/>
      <c r="HC25" s="82" t="s">
        <v>112</v>
      </c>
      <c r="HD25" s="58"/>
      <c r="HE25" s="58"/>
      <c r="HF25" s="58"/>
      <c r="HG25" s="58"/>
      <c r="HH25" s="58"/>
    </row>
    <row r="26" spans="2:541" ht="25" customHeight="1" x14ac:dyDescent="0.35">
      <c r="B26" s="58"/>
      <c r="C26" s="58"/>
      <c r="D26" s="58"/>
      <c r="AD26" s="63">
        <v>475</v>
      </c>
      <c r="AE26" s="58"/>
      <c r="AF26" s="58"/>
      <c r="AG26" s="58"/>
      <c r="AH26" s="64" t="s">
        <v>113</v>
      </c>
      <c r="AI26" s="58"/>
      <c r="AJ26" s="58"/>
      <c r="AK26" s="58"/>
      <c r="AL26" s="58"/>
      <c r="AM26" s="58"/>
      <c r="AN26" s="58"/>
      <c r="AO26" s="58"/>
      <c r="AP26" s="58"/>
      <c r="AQ26" s="58"/>
      <c r="AT26" s="63">
        <v>476</v>
      </c>
      <c r="AU26" s="58"/>
      <c r="AV26" s="58"/>
      <c r="AW26" s="58"/>
      <c r="AX26" s="64" t="s">
        <v>114</v>
      </c>
      <c r="AY26" s="58"/>
      <c r="AZ26" s="58"/>
      <c r="BA26" s="58"/>
      <c r="BB26" s="58"/>
      <c r="BC26" s="58"/>
      <c r="BD26" s="58"/>
      <c r="BE26" s="58"/>
      <c r="BF26" s="58"/>
      <c r="BK26" s="63">
        <v>477</v>
      </c>
      <c r="BL26" s="58"/>
      <c r="BM26" s="58"/>
      <c r="BN26" s="58"/>
      <c r="BO26" s="64" t="s">
        <v>115</v>
      </c>
      <c r="BP26" s="58"/>
      <c r="BQ26" s="58"/>
      <c r="BR26" s="58"/>
      <c r="BS26" s="58"/>
      <c r="BT26" s="58"/>
      <c r="BU26" s="58"/>
      <c r="BV26" s="58"/>
      <c r="BW26" s="58"/>
      <c r="BX26" s="58"/>
      <c r="BY26" s="63">
        <v>478</v>
      </c>
      <c r="BZ26" s="58"/>
      <c r="CA26" s="58"/>
      <c r="CB26" s="58"/>
      <c r="CC26" s="64" t="s">
        <v>116</v>
      </c>
      <c r="CD26" s="58"/>
      <c r="CE26" s="58"/>
      <c r="CF26" s="58"/>
      <c r="CG26" s="58"/>
      <c r="CH26" s="58"/>
      <c r="CI26" s="58"/>
      <c r="CJ26" s="58"/>
      <c r="CK26" s="58"/>
      <c r="CL26" s="58"/>
      <c r="CX26" s="63">
        <v>479</v>
      </c>
      <c r="CY26" s="58"/>
      <c r="CZ26" s="58"/>
      <c r="DA26" s="58"/>
      <c r="DB26" s="64" t="s">
        <v>117</v>
      </c>
      <c r="DC26" s="58"/>
      <c r="DD26" s="58"/>
      <c r="DE26" s="58"/>
      <c r="DF26" s="58"/>
      <c r="DG26" s="58"/>
      <c r="DH26" s="58"/>
      <c r="DI26" s="58"/>
      <c r="DJ26" s="58"/>
      <c r="DK26" s="63">
        <v>480</v>
      </c>
      <c r="DL26" s="58"/>
      <c r="DM26" s="58"/>
      <c r="DN26" s="58"/>
      <c r="DO26" s="64" t="s">
        <v>117</v>
      </c>
      <c r="DP26" s="58"/>
      <c r="DQ26" s="58"/>
      <c r="DR26" s="58"/>
      <c r="DS26" s="58"/>
      <c r="DT26" s="58"/>
      <c r="DU26" s="58"/>
      <c r="DV26" s="58"/>
      <c r="DW26" s="58"/>
      <c r="DY26" s="63">
        <v>481</v>
      </c>
      <c r="DZ26" s="58"/>
      <c r="EA26" s="58"/>
      <c r="EB26" s="58"/>
      <c r="EC26" s="64" t="s">
        <v>117</v>
      </c>
      <c r="ED26" s="58"/>
      <c r="EE26" s="58"/>
      <c r="EF26" s="58"/>
      <c r="EG26" s="58"/>
      <c r="EH26" s="58"/>
      <c r="EI26" s="58"/>
      <c r="EJ26" s="58"/>
      <c r="EK26" s="58"/>
      <c r="EU26" s="63">
        <v>482</v>
      </c>
      <c r="EV26" s="58"/>
      <c r="EW26" s="58"/>
      <c r="EX26" s="58"/>
      <c r="EY26" s="64" t="s">
        <v>117</v>
      </c>
      <c r="EZ26" s="58"/>
      <c r="FA26" s="58"/>
      <c r="FB26" s="58"/>
      <c r="FC26" s="58"/>
      <c r="FD26" s="58"/>
      <c r="FE26" s="58"/>
      <c r="FF26" s="58"/>
      <c r="FG26" s="58"/>
      <c r="FQ26" s="63">
        <v>483</v>
      </c>
      <c r="FR26" s="58"/>
      <c r="FS26" s="58"/>
      <c r="FT26" s="58"/>
      <c r="FU26" s="64" t="s">
        <v>117</v>
      </c>
      <c r="FV26" s="58"/>
      <c r="FW26" s="58"/>
      <c r="FX26" s="58"/>
      <c r="FY26" s="58"/>
      <c r="FZ26" s="58"/>
      <c r="GA26" s="58"/>
      <c r="GB26" s="58"/>
      <c r="GC26" s="58"/>
      <c r="GM26" s="63">
        <v>484</v>
      </c>
      <c r="GN26" s="58"/>
      <c r="GO26" s="58"/>
      <c r="GP26" s="58"/>
      <c r="GQ26" s="64" t="s">
        <v>117</v>
      </c>
      <c r="GR26" s="58"/>
      <c r="GS26" s="58"/>
      <c r="GT26" s="58"/>
      <c r="GU26" s="58"/>
      <c r="GV26" s="58"/>
      <c r="GW26" s="58"/>
      <c r="GX26" s="58"/>
      <c r="GY26" s="58"/>
      <c r="HI26" s="63">
        <v>485</v>
      </c>
      <c r="HJ26" s="58"/>
      <c r="HK26" s="58"/>
      <c r="HL26" s="58"/>
      <c r="HM26" s="64" t="s">
        <v>117</v>
      </c>
      <c r="HN26" s="58"/>
      <c r="HO26" s="58"/>
      <c r="HP26" s="58"/>
      <c r="HQ26" s="58"/>
      <c r="HR26" s="58"/>
      <c r="HS26" s="58"/>
      <c r="HT26" s="58"/>
      <c r="HU26" s="58"/>
    </row>
    <row r="27" spans="2:541" ht="25" customHeight="1" x14ac:dyDescent="0.35">
      <c r="AD27" s="82" t="s">
        <v>118</v>
      </c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T27" s="82" t="s">
        <v>118</v>
      </c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K27" s="82" t="s">
        <v>118</v>
      </c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82" t="s">
        <v>118</v>
      </c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X27" s="82" t="s">
        <v>118</v>
      </c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82" t="s">
        <v>118</v>
      </c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Y27" s="82" t="s">
        <v>118</v>
      </c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U27" s="82" t="s">
        <v>118</v>
      </c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Q27" s="82" t="s">
        <v>118</v>
      </c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M27" s="82" t="s">
        <v>118</v>
      </c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HI27" s="82" t="s">
        <v>118</v>
      </c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</row>
    <row r="28" spans="2:541" ht="25" customHeight="1" x14ac:dyDescent="0.35">
      <c r="AD28" s="64" t="s">
        <v>119</v>
      </c>
      <c r="AE28" s="58"/>
      <c r="AF28" s="58"/>
      <c r="AG28" s="58"/>
      <c r="AH28" s="58"/>
      <c r="AI28" s="64" t="s">
        <v>119</v>
      </c>
      <c r="AJ28" s="58"/>
      <c r="AK28" s="58"/>
      <c r="AL28" s="58"/>
      <c r="AT28" s="64" t="s">
        <v>119</v>
      </c>
      <c r="AU28" s="58"/>
      <c r="AV28" s="58"/>
      <c r="AW28" s="58"/>
      <c r="AX28" s="58"/>
      <c r="AY28" s="64" t="s">
        <v>119</v>
      </c>
      <c r="AZ28" s="58"/>
      <c r="BA28" s="58"/>
      <c r="BB28" s="58"/>
      <c r="BC28" s="58"/>
      <c r="BD28" s="58"/>
      <c r="BE28" s="58"/>
      <c r="BF28" s="58"/>
      <c r="BG28" s="58"/>
      <c r="BH28" s="58"/>
      <c r="BY28" s="64" t="s">
        <v>119</v>
      </c>
      <c r="BZ28" s="58"/>
      <c r="CA28" s="58"/>
      <c r="CB28" s="58"/>
      <c r="CC28" s="58"/>
      <c r="CD28" s="64" t="s">
        <v>119</v>
      </c>
      <c r="CE28" s="58"/>
      <c r="CF28" s="58"/>
      <c r="CG28" s="58"/>
      <c r="CH28" s="58"/>
      <c r="CI28" s="58"/>
      <c r="CJ28" s="58"/>
      <c r="CK28" s="58"/>
      <c r="CL28" s="58"/>
      <c r="CM28" s="58"/>
      <c r="CX28" s="64" t="s">
        <v>119</v>
      </c>
      <c r="CY28" s="58"/>
      <c r="CZ28" s="58"/>
      <c r="DA28" s="58"/>
      <c r="DB28" s="58"/>
      <c r="DC28" s="64" t="s">
        <v>119</v>
      </c>
      <c r="DD28" s="58"/>
      <c r="DE28" s="58"/>
      <c r="DF28" s="58"/>
      <c r="DK28" s="64" t="s">
        <v>119</v>
      </c>
      <c r="DL28" s="58"/>
      <c r="DM28" s="58"/>
      <c r="DN28" s="58"/>
      <c r="DO28" s="58"/>
      <c r="DP28" s="64" t="s">
        <v>119</v>
      </c>
      <c r="DQ28" s="58"/>
      <c r="DR28" s="58"/>
      <c r="DS28" s="58"/>
      <c r="DY28" s="64" t="s">
        <v>119</v>
      </c>
      <c r="DZ28" s="58"/>
      <c r="EA28" s="58"/>
      <c r="EB28" s="58"/>
      <c r="EC28" s="58"/>
      <c r="ED28" s="64" t="s">
        <v>119</v>
      </c>
      <c r="EE28" s="58"/>
      <c r="EF28" s="58"/>
      <c r="EG28" s="58"/>
      <c r="EU28" s="64" t="s">
        <v>119</v>
      </c>
      <c r="EV28" s="58"/>
      <c r="EW28" s="58"/>
      <c r="EX28" s="58"/>
      <c r="EY28" s="58"/>
      <c r="EZ28" s="64" t="s">
        <v>119</v>
      </c>
      <c r="FA28" s="58"/>
      <c r="FB28" s="58"/>
      <c r="FC28" s="58"/>
      <c r="FQ28" s="64" t="s">
        <v>119</v>
      </c>
      <c r="FR28" s="58"/>
      <c r="FS28" s="58"/>
      <c r="FT28" s="58"/>
      <c r="FU28" s="58"/>
      <c r="FV28" s="64" t="s">
        <v>119</v>
      </c>
      <c r="FW28" s="58"/>
      <c r="FX28" s="58"/>
      <c r="FY28" s="58"/>
      <c r="GM28" s="64" t="s">
        <v>119</v>
      </c>
      <c r="GN28" s="58"/>
      <c r="GO28" s="58"/>
      <c r="GP28" s="58"/>
      <c r="GQ28" s="58"/>
      <c r="GR28" s="64" t="s">
        <v>119</v>
      </c>
      <c r="GS28" s="58"/>
      <c r="GT28" s="58"/>
      <c r="GU28" s="58"/>
      <c r="HI28" s="64" t="s">
        <v>119</v>
      </c>
      <c r="HJ28" s="58"/>
      <c r="HK28" s="58"/>
      <c r="HL28" s="58"/>
      <c r="HM28" s="58"/>
      <c r="HN28" s="64" t="s">
        <v>119</v>
      </c>
      <c r="HO28" s="58"/>
      <c r="HP28" s="58"/>
      <c r="HQ28" s="58"/>
    </row>
    <row r="29" spans="2:541" ht="25" customHeight="1" x14ac:dyDescent="0.35"/>
    <row r="30" spans="2:541" ht="25" customHeight="1" x14ac:dyDescent="0.35">
      <c r="BK30" s="64" t="s">
        <v>119</v>
      </c>
      <c r="BL30" s="58"/>
      <c r="BM30" s="58"/>
      <c r="BN30" s="58"/>
      <c r="BO30" s="58"/>
      <c r="BP30" s="64" t="s">
        <v>119</v>
      </c>
      <c r="BQ30" s="58"/>
      <c r="BR30" s="58"/>
      <c r="BS30" s="58"/>
      <c r="BT30" s="58"/>
      <c r="BU30" s="58"/>
      <c r="BV30" s="58"/>
      <c r="BW30" s="58"/>
      <c r="BX30" s="58"/>
      <c r="BY30" s="58"/>
    </row>
    <row r="31" spans="2:541" ht="25" customHeight="1" x14ac:dyDescent="0.35"/>
    <row r="32" spans="2:541" ht="25" customHeight="1" x14ac:dyDescent="0.35">
      <c r="X32" s="72" t="s">
        <v>58</v>
      </c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73" t="s">
        <v>59</v>
      </c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</row>
    <row r="33" spans="2:293" ht="25" customHeight="1" x14ac:dyDescent="0.35">
      <c r="AM33" s="63">
        <v>475</v>
      </c>
      <c r="AN33" s="58"/>
      <c r="AO33" s="58"/>
      <c r="AP33" s="64" t="s">
        <v>120</v>
      </c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N33" s="63">
        <v>476</v>
      </c>
      <c r="BO33" s="58"/>
      <c r="BP33" s="58"/>
      <c r="BQ33" s="64" t="s">
        <v>121</v>
      </c>
      <c r="BR33" s="58"/>
      <c r="BS33" s="58"/>
      <c r="BT33" s="58"/>
      <c r="BU33" s="58"/>
      <c r="BV33" s="58"/>
      <c r="BW33" s="58"/>
      <c r="BX33" s="58"/>
      <c r="BY33" s="58"/>
      <c r="BZ33" s="58"/>
      <c r="CB33" s="63">
        <v>477</v>
      </c>
      <c r="CC33" s="58"/>
      <c r="CD33" s="58"/>
      <c r="CE33" s="64" t="s">
        <v>122</v>
      </c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U33" s="63">
        <v>478</v>
      </c>
      <c r="CV33" s="58"/>
      <c r="CW33" s="58"/>
      <c r="CX33" s="64" t="s">
        <v>123</v>
      </c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J33" s="63">
        <v>479</v>
      </c>
      <c r="DK33" s="58"/>
      <c r="DL33" s="58"/>
      <c r="DM33" s="64" t="s">
        <v>124</v>
      </c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Y33" s="63">
        <v>480</v>
      </c>
      <c r="DZ33" s="58"/>
      <c r="EA33" s="58"/>
      <c r="EB33" s="64" t="s">
        <v>125</v>
      </c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X33" s="63">
        <v>481</v>
      </c>
      <c r="EY33" s="58"/>
      <c r="EZ33" s="58"/>
      <c r="FA33" s="64" t="s">
        <v>124</v>
      </c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P33" s="63">
        <v>482</v>
      </c>
      <c r="FQ33" s="58"/>
      <c r="FR33" s="58"/>
      <c r="FS33" s="64" t="s">
        <v>124</v>
      </c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H33" s="63">
        <v>483</v>
      </c>
      <c r="GI33" s="58"/>
      <c r="GJ33" s="58"/>
      <c r="GK33" s="64" t="s">
        <v>125</v>
      </c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HA33" s="63">
        <v>484</v>
      </c>
      <c r="HB33" s="58"/>
      <c r="HC33" s="58"/>
      <c r="HD33" s="64" t="s">
        <v>124</v>
      </c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S33" s="63">
        <v>485</v>
      </c>
      <c r="HT33" s="58"/>
      <c r="HU33" s="58"/>
      <c r="HV33" s="64" t="s">
        <v>124</v>
      </c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</row>
    <row r="34" spans="2:293" ht="25" customHeight="1" x14ac:dyDescent="0.35">
      <c r="AM34" s="65" t="s">
        <v>126</v>
      </c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N34" s="65" t="s">
        <v>127</v>
      </c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B34" s="65" t="s">
        <v>128</v>
      </c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U34" s="65" t="s">
        <v>129</v>
      </c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J34" s="65" t="s">
        <v>129</v>
      </c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Y34" s="65" t="s">
        <v>130</v>
      </c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X34" s="65" t="s">
        <v>131</v>
      </c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P34" s="65" t="s">
        <v>131</v>
      </c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H34" s="65" t="s">
        <v>127</v>
      </c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HA34" s="65" t="s">
        <v>132</v>
      </c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S34" s="65" t="s">
        <v>132</v>
      </c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</row>
    <row r="35" spans="2:293" ht="25" customHeight="1" x14ac:dyDescent="0.35">
      <c r="AM35" s="66"/>
      <c r="AN35" s="67"/>
      <c r="AO35" s="66"/>
      <c r="AP35" s="67"/>
      <c r="AV35" s="65"/>
      <c r="AW35" s="58"/>
      <c r="AX35" s="58"/>
      <c r="AY35" s="58"/>
      <c r="AZ35" s="67"/>
      <c r="BA35" s="65"/>
      <c r="BB35" s="58"/>
      <c r="BC35" s="58"/>
      <c r="BD35" s="67"/>
      <c r="BE35" s="65"/>
      <c r="BF35" s="58"/>
      <c r="BG35" s="58"/>
      <c r="BH35" s="58"/>
      <c r="BI35" s="58"/>
      <c r="BJ35" s="58"/>
      <c r="BK35" s="67"/>
      <c r="BL35" s="66"/>
      <c r="BM35" s="67"/>
      <c r="BN35" s="65"/>
      <c r="BO35" s="58"/>
      <c r="BP35" s="58"/>
      <c r="BQ35" s="58"/>
      <c r="BR35" s="58"/>
      <c r="BS35" s="58"/>
      <c r="BT35" s="67"/>
      <c r="BU35" s="65"/>
      <c r="BV35" s="58"/>
      <c r="BW35" s="58"/>
      <c r="BX35" s="58"/>
      <c r="BY35" s="58"/>
      <c r="BZ35" s="58"/>
      <c r="CA35" s="67"/>
      <c r="CB35" s="65"/>
      <c r="CC35" s="58"/>
      <c r="CD35" s="58"/>
      <c r="CE35" s="67"/>
      <c r="CF35" s="66"/>
      <c r="CG35" s="67"/>
      <c r="CH35" s="66"/>
      <c r="CI35" s="67"/>
      <c r="CJ35" s="66"/>
      <c r="CK35" s="67"/>
      <c r="CL35" s="65"/>
      <c r="CM35" s="58"/>
      <c r="CN35" s="67"/>
      <c r="CO35" s="65"/>
      <c r="CP35" s="58"/>
      <c r="CQ35" s="58"/>
      <c r="CR35" s="58"/>
      <c r="CS35" s="58"/>
      <c r="CT35" s="67"/>
      <c r="CU35" s="66"/>
      <c r="CV35" s="67"/>
      <c r="CW35" s="65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67"/>
      <c r="DJ35" s="65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67"/>
      <c r="DY35" s="66"/>
      <c r="DZ35" s="67"/>
      <c r="EA35" s="66"/>
      <c r="EB35" s="67"/>
      <c r="EC35" s="66"/>
      <c r="ED35" s="67"/>
      <c r="EE35" s="66"/>
      <c r="EF35" s="67"/>
      <c r="EG35" s="65"/>
      <c r="EH35" s="58"/>
      <c r="EI35" s="67"/>
      <c r="EJ35" s="65"/>
      <c r="EK35" s="58"/>
      <c r="EL35" s="58"/>
      <c r="EM35" s="58"/>
      <c r="EN35" s="67"/>
      <c r="EO35" s="65"/>
      <c r="EP35" s="58"/>
      <c r="EQ35" s="58"/>
      <c r="ER35" s="58"/>
      <c r="ES35" s="58"/>
      <c r="ET35" s="67"/>
      <c r="EU35" s="65"/>
      <c r="EV35" s="58"/>
      <c r="EW35" s="67"/>
      <c r="EX35" s="65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67"/>
      <c r="FP35" s="65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67"/>
      <c r="GH35" s="65"/>
      <c r="GI35" s="58"/>
      <c r="GJ35" s="58"/>
      <c r="GK35" s="67"/>
      <c r="GL35" s="65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67"/>
      <c r="HA35" s="65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67"/>
      <c r="HS35" s="65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</row>
    <row r="36" spans="2:293" ht="25" customHeight="1" x14ac:dyDescent="0.35"/>
    <row r="37" spans="2:293" ht="25" customHeight="1" x14ac:dyDescent="0.35"/>
    <row r="38" spans="2:293" ht="25" customHeight="1" x14ac:dyDescent="0.35"/>
    <row r="39" spans="2:293" ht="25" customHeight="1" x14ac:dyDescent="0.35">
      <c r="L39" s="72" t="s">
        <v>58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91" t="s">
        <v>59</v>
      </c>
      <c r="FA39" s="92"/>
      <c r="FB39" s="92"/>
      <c r="FC39" s="92"/>
      <c r="FD39" s="92"/>
      <c r="FE39" s="92"/>
      <c r="FF39" s="92"/>
      <c r="FG39" s="92"/>
      <c r="FH39" s="92"/>
      <c r="FI39" s="92"/>
      <c r="FJ39" s="92"/>
      <c r="FK39" s="92"/>
      <c r="FL39" s="92"/>
      <c r="FM39" s="92"/>
      <c r="FN39" s="92"/>
      <c r="FO39" s="92"/>
      <c r="FP39" s="92"/>
      <c r="FQ39" s="92"/>
      <c r="FR39" s="92"/>
      <c r="FS39" s="92"/>
      <c r="FT39" s="92"/>
      <c r="FU39" s="92"/>
      <c r="FV39" s="92"/>
      <c r="FW39" s="92"/>
      <c r="FX39" s="92"/>
      <c r="FY39" s="92"/>
      <c r="FZ39" s="92"/>
      <c r="GA39" s="92"/>
      <c r="GB39" s="92"/>
      <c r="GC39" s="92"/>
      <c r="GD39" s="92"/>
      <c r="GE39" s="92"/>
      <c r="GF39" s="92"/>
      <c r="GG39" s="92"/>
      <c r="GH39" s="92"/>
      <c r="GI39" s="92"/>
      <c r="GJ39" s="92"/>
      <c r="GK39" s="92"/>
      <c r="GL39" s="92"/>
      <c r="GM39" s="92"/>
      <c r="GN39" s="92"/>
      <c r="GO39" s="92"/>
      <c r="GP39" s="92"/>
      <c r="GQ39" s="92"/>
      <c r="GR39" s="92"/>
      <c r="GS39" s="92"/>
      <c r="GT39" s="92"/>
      <c r="GU39" s="92"/>
      <c r="GV39" s="92"/>
      <c r="GW39" s="92"/>
      <c r="GX39" s="92"/>
      <c r="GY39" s="92"/>
      <c r="GZ39" s="92"/>
      <c r="HA39" s="92"/>
      <c r="HB39" s="92"/>
      <c r="HC39" s="92"/>
      <c r="HD39" s="92"/>
      <c r="HE39" s="92"/>
      <c r="HF39" s="92"/>
      <c r="HG39" s="92"/>
      <c r="HH39" s="92"/>
      <c r="HI39" s="92"/>
      <c r="HJ39" s="92"/>
      <c r="HK39" s="92"/>
      <c r="HL39" s="92"/>
      <c r="HM39" s="92"/>
      <c r="HN39" s="92"/>
      <c r="HO39" s="92"/>
      <c r="HP39" s="92"/>
      <c r="HQ39" s="92"/>
      <c r="HR39" s="92"/>
      <c r="HS39" s="92"/>
      <c r="HT39" s="92"/>
      <c r="HU39" s="92"/>
      <c r="HV39" s="92"/>
      <c r="HW39" s="92"/>
      <c r="HX39" s="92"/>
      <c r="HY39" s="92"/>
      <c r="HZ39" s="92"/>
      <c r="IA39" s="92"/>
      <c r="IB39" s="92"/>
      <c r="IC39" s="92"/>
      <c r="ID39" s="92"/>
      <c r="IE39" s="92"/>
      <c r="IF39" s="92"/>
      <c r="IG39" s="92"/>
      <c r="IH39" s="92"/>
      <c r="II39" s="92"/>
      <c r="IJ39" s="92"/>
      <c r="IK39" s="92"/>
      <c r="IL39" s="92"/>
      <c r="IM39" s="92"/>
      <c r="IN39" s="92"/>
      <c r="IO39" s="92"/>
      <c r="IP39" s="92"/>
      <c r="IQ39" s="92"/>
      <c r="IR39" s="92"/>
      <c r="IS39" s="92"/>
      <c r="IT39" s="92"/>
      <c r="IU39" s="92"/>
      <c r="IV39" s="92"/>
      <c r="IW39" s="92"/>
      <c r="IX39" s="92"/>
      <c r="IY39" s="92"/>
      <c r="IZ39" s="92"/>
      <c r="JA39" s="92"/>
      <c r="JB39" s="92"/>
      <c r="JC39" s="92"/>
      <c r="JD39" s="92"/>
      <c r="JE39" s="92"/>
      <c r="JF39" s="92"/>
      <c r="JG39" s="92"/>
      <c r="JH39" s="92"/>
      <c r="JI39" s="92"/>
      <c r="JJ39" s="92"/>
      <c r="JK39" s="92"/>
      <c r="JL39" s="92"/>
      <c r="JM39" s="92"/>
      <c r="JN39" s="92"/>
      <c r="JO39" s="92"/>
      <c r="JP39" s="92"/>
      <c r="JQ39" s="92"/>
      <c r="JR39" s="92"/>
      <c r="JS39" s="92"/>
      <c r="JT39" s="92"/>
      <c r="JU39" s="92"/>
      <c r="JV39" s="93"/>
      <c r="JW39" s="84"/>
      <c r="JX39" s="84"/>
      <c r="JY39" s="84"/>
      <c r="JZ39" s="84"/>
      <c r="KA39" s="84"/>
      <c r="KB39" s="84"/>
      <c r="KC39" s="84"/>
      <c r="KD39" s="84"/>
      <c r="KE39" s="84"/>
      <c r="KF39" s="84"/>
      <c r="KG39" s="84"/>
    </row>
    <row r="40" spans="2:293" ht="25" customHeight="1" x14ac:dyDescent="0.35">
      <c r="B40" s="64" t="s">
        <v>133</v>
      </c>
      <c r="C40" s="58"/>
      <c r="D40" s="58"/>
      <c r="X40" s="63">
        <v>486</v>
      </c>
      <c r="Y40" s="58"/>
      <c r="Z40" s="58"/>
      <c r="AA40" s="58"/>
      <c r="AB40" s="64" t="s">
        <v>134</v>
      </c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DK40" s="63">
        <v>491</v>
      </c>
      <c r="DL40" s="58"/>
      <c r="DM40" s="58"/>
      <c r="DN40" s="58"/>
      <c r="DO40" s="64" t="s">
        <v>135</v>
      </c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FM40" s="63">
        <v>496</v>
      </c>
      <c r="FN40" s="58"/>
      <c r="FO40" s="58"/>
      <c r="FP40" s="58"/>
      <c r="FQ40" s="64" t="s">
        <v>136</v>
      </c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HQ40" s="63">
        <v>501</v>
      </c>
      <c r="HR40" s="58"/>
      <c r="HS40" s="58"/>
      <c r="HT40" s="58"/>
      <c r="HU40" s="64" t="s">
        <v>138</v>
      </c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  <c r="IU40" s="58"/>
      <c r="IV40" s="58"/>
      <c r="IW40" s="58"/>
      <c r="IX40" s="58"/>
      <c r="IY40" s="58"/>
      <c r="IZ40" s="58"/>
      <c r="JA40" s="58"/>
      <c r="JB40" s="58"/>
    </row>
    <row r="41" spans="2:293" ht="25" customHeight="1" x14ac:dyDescent="0.35">
      <c r="B41" s="58"/>
      <c r="C41" s="58"/>
      <c r="D41" s="58"/>
      <c r="X41" s="82" t="s">
        <v>112</v>
      </c>
      <c r="Y41" s="58"/>
      <c r="Z41" s="58"/>
      <c r="AA41" s="58"/>
      <c r="AB41" s="58"/>
      <c r="AC41" s="58"/>
      <c r="AD41" s="82" t="s">
        <v>118</v>
      </c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3" t="s">
        <v>139</v>
      </c>
      <c r="AV41" s="58"/>
      <c r="DK41" s="82" t="s">
        <v>112</v>
      </c>
      <c r="DL41" s="58"/>
      <c r="DM41" s="58"/>
      <c r="DN41" s="58"/>
      <c r="DO41" s="58"/>
      <c r="DP41" s="58"/>
      <c r="DQ41" s="82" t="s">
        <v>118</v>
      </c>
      <c r="DR41" s="58"/>
      <c r="DS41" s="58"/>
      <c r="DT41" s="58"/>
      <c r="DU41" s="58"/>
      <c r="DV41" s="58"/>
      <c r="DW41" s="58"/>
      <c r="DX41" s="58"/>
      <c r="DY41" s="83" t="s">
        <v>139</v>
      </c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FM41" s="82" t="s">
        <v>112</v>
      </c>
      <c r="FN41" s="58"/>
      <c r="FO41" s="58"/>
      <c r="FP41" s="58"/>
      <c r="FQ41" s="58"/>
      <c r="FR41" s="58"/>
      <c r="FS41" s="82" t="s">
        <v>118</v>
      </c>
      <c r="FT41" s="58"/>
      <c r="FU41" s="58"/>
      <c r="FV41" s="58"/>
      <c r="FW41" s="58"/>
      <c r="FX41" s="58"/>
      <c r="FY41" s="58"/>
      <c r="FZ41" s="58"/>
      <c r="GA41" s="83" t="s">
        <v>139</v>
      </c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HQ41" s="82" t="s">
        <v>112</v>
      </c>
      <c r="HR41" s="58"/>
      <c r="HS41" s="58"/>
      <c r="HT41" s="58"/>
      <c r="HU41" s="58"/>
      <c r="HV41" s="58"/>
      <c r="HW41" s="82" t="s">
        <v>118</v>
      </c>
      <c r="HX41" s="58"/>
      <c r="HY41" s="58"/>
      <c r="HZ41" s="58"/>
      <c r="IA41" s="58"/>
      <c r="IB41" s="58"/>
      <c r="IC41" s="58"/>
      <c r="ID41" s="58"/>
      <c r="IE41" s="83" t="s">
        <v>139</v>
      </c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  <c r="IV41" s="58"/>
      <c r="IW41" s="58"/>
      <c r="IX41" s="58"/>
      <c r="IY41" s="58"/>
      <c r="IZ41" s="58"/>
      <c r="JA41" s="58"/>
      <c r="JB41" s="58"/>
    </row>
    <row r="42" spans="2:293" ht="25" customHeight="1" x14ac:dyDescent="0.35">
      <c r="B42" s="58"/>
      <c r="C42" s="58"/>
      <c r="D42" s="58"/>
      <c r="AD42" s="83" t="s">
        <v>139</v>
      </c>
      <c r="AE42" s="58"/>
      <c r="DQ42" s="83" t="s">
        <v>139</v>
      </c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FS42" s="83" t="s">
        <v>139</v>
      </c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HW42" s="83" t="s">
        <v>139</v>
      </c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</row>
    <row r="43" spans="2:293" ht="25" customHeight="1" x14ac:dyDescent="0.35">
      <c r="B43" s="58"/>
      <c r="C43" s="58"/>
      <c r="D43" s="58"/>
    </row>
    <row r="44" spans="2:293" ht="25" customHeight="1" x14ac:dyDescent="0.35">
      <c r="B44" s="58"/>
      <c r="C44" s="58"/>
      <c r="D44" s="58"/>
      <c r="AP44" s="63">
        <v>487</v>
      </c>
      <c r="AQ44" s="58"/>
      <c r="AR44" s="58"/>
      <c r="AS44" s="58"/>
      <c r="AT44" s="64" t="s">
        <v>134</v>
      </c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DU44" s="63">
        <v>492</v>
      </c>
      <c r="DV44" s="58"/>
      <c r="DW44" s="58"/>
      <c r="DX44" s="58"/>
      <c r="DY44" s="64" t="s">
        <v>135</v>
      </c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Y44" s="63">
        <v>497</v>
      </c>
      <c r="FZ44" s="58"/>
      <c r="GA44" s="58"/>
      <c r="GB44" s="58"/>
      <c r="GC44" s="64" t="s">
        <v>136</v>
      </c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IB44" s="63">
        <v>502</v>
      </c>
      <c r="IC44" s="58"/>
      <c r="ID44" s="58"/>
      <c r="IE44" s="58"/>
      <c r="IF44" s="64" t="s">
        <v>141</v>
      </c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  <c r="IT44" s="58"/>
      <c r="IU44" s="58"/>
      <c r="IV44" s="58"/>
      <c r="IW44" s="58"/>
      <c r="IX44" s="58"/>
      <c r="IY44" s="58"/>
      <c r="IZ44" s="58"/>
      <c r="JA44" s="58"/>
      <c r="JB44" s="58"/>
      <c r="JC44" s="58"/>
      <c r="JD44" s="58"/>
      <c r="JE44" s="58"/>
      <c r="JF44" s="58"/>
      <c r="JG44" s="58"/>
      <c r="JH44" s="58"/>
      <c r="JI44" s="58"/>
      <c r="JJ44" s="58"/>
      <c r="JK44" s="58"/>
      <c r="JL44" s="58"/>
      <c r="JM44" s="58"/>
      <c r="JN44" s="58"/>
      <c r="JO44" s="58"/>
      <c r="JP44" s="58"/>
    </row>
    <row r="45" spans="2:293" ht="25" customHeight="1" x14ac:dyDescent="0.35">
      <c r="B45" s="58"/>
      <c r="C45" s="58"/>
      <c r="D45" s="58"/>
      <c r="AP45" s="82" t="s">
        <v>112</v>
      </c>
      <c r="AQ45" s="58"/>
      <c r="AR45" s="58"/>
      <c r="AS45" s="58"/>
      <c r="AT45" s="58"/>
      <c r="AU45" s="58"/>
      <c r="AV45" s="82" t="s">
        <v>118</v>
      </c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3" t="s">
        <v>139</v>
      </c>
      <c r="BN45" s="58"/>
      <c r="DU45" s="82" t="s">
        <v>112</v>
      </c>
      <c r="DV45" s="58"/>
      <c r="DW45" s="58"/>
      <c r="DX45" s="58"/>
      <c r="DY45" s="58"/>
      <c r="DZ45" s="58"/>
      <c r="EA45" s="82" t="s">
        <v>118</v>
      </c>
      <c r="EB45" s="58"/>
      <c r="EC45" s="58"/>
      <c r="ED45" s="58"/>
      <c r="EE45" s="58"/>
      <c r="EF45" s="58"/>
      <c r="EG45" s="58"/>
      <c r="EH45" s="58"/>
      <c r="EI45" s="83" t="s">
        <v>139</v>
      </c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Y45" s="82" t="s">
        <v>112</v>
      </c>
      <c r="FZ45" s="58"/>
      <c r="GA45" s="58"/>
      <c r="GB45" s="58"/>
      <c r="GC45" s="58"/>
      <c r="GD45" s="58"/>
      <c r="GE45" s="82" t="s">
        <v>118</v>
      </c>
      <c r="GF45" s="58"/>
      <c r="GG45" s="58"/>
      <c r="GH45" s="58"/>
      <c r="GI45" s="58"/>
      <c r="GJ45" s="58"/>
      <c r="GK45" s="58"/>
      <c r="GL45" s="58"/>
      <c r="GM45" s="83" t="s">
        <v>139</v>
      </c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IB45" s="82" t="s">
        <v>112</v>
      </c>
      <c r="IC45" s="58"/>
      <c r="ID45" s="58"/>
      <c r="IE45" s="58"/>
      <c r="IF45" s="58"/>
      <c r="IG45" s="58"/>
      <c r="IH45" s="82" t="s">
        <v>118</v>
      </c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83" t="s">
        <v>139</v>
      </c>
      <c r="IT45" s="58"/>
      <c r="IU45" s="58"/>
      <c r="IV45" s="58"/>
      <c r="IW45" s="58"/>
      <c r="IX45" s="58"/>
      <c r="IY45" s="58"/>
      <c r="IZ45" s="58"/>
      <c r="JA45" s="58"/>
      <c r="JB45" s="58"/>
      <c r="JC45" s="58"/>
      <c r="JD45" s="58"/>
      <c r="JE45" s="58"/>
      <c r="JF45" s="58"/>
      <c r="JG45" s="58"/>
      <c r="JH45" s="58"/>
      <c r="JI45" s="58"/>
      <c r="JJ45" s="58"/>
      <c r="JK45" s="58"/>
      <c r="JL45" s="58"/>
      <c r="JM45" s="58"/>
      <c r="JN45" s="58"/>
      <c r="JO45" s="58"/>
      <c r="JP45" s="58"/>
    </row>
    <row r="46" spans="2:293" ht="25" customHeight="1" x14ac:dyDescent="0.35">
      <c r="AV46" s="83" t="s">
        <v>139</v>
      </c>
      <c r="AW46" s="58"/>
      <c r="EA46" s="83" t="s">
        <v>139</v>
      </c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GE46" s="83" t="s">
        <v>139</v>
      </c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IH46" s="83" t="s">
        <v>139</v>
      </c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  <c r="IT46" s="58"/>
      <c r="IU46" s="58"/>
      <c r="IV46" s="58"/>
      <c r="IW46" s="58"/>
      <c r="IX46" s="58"/>
      <c r="IY46" s="58"/>
      <c r="IZ46" s="58"/>
      <c r="JA46" s="58"/>
      <c r="JB46" s="58"/>
      <c r="JC46" s="58"/>
      <c r="JD46" s="58"/>
      <c r="JE46" s="58"/>
    </row>
    <row r="47" spans="2:293" ht="25" customHeight="1" x14ac:dyDescent="0.35"/>
    <row r="48" spans="2:293" ht="25" customHeight="1" x14ac:dyDescent="0.35">
      <c r="BI48" s="63">
        <v>488</v>
      </c>
      <c r="BJ48" s="58"/>
      <c r="BK48" s="58"/>
      <c r="BL48" s="58"/>
      <c r="BM48" s="64" t="s">
        <v>134</v>
      </c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EG48" s="63">
        <v>493</v>
      </c>
      <c r="EH48" s="58"/>
      <c r="EI48" s="58"/>
      <c r="EJ48" s="58"/>
      <c r="EK48" s="64" t="s">
        <v>135</v>
      </c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GI48" s="63">
        <v>498</v>
      </c>
      <c r="GJ48" s="58"/>
      <c r="GK48" s="58"/>
      <c r="GL48" s="58"/>
      <c r="GM48" s="64" t="s">
        <v>136</v>
      </c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</row>
    <row r="49" spans="20:291" ht="25" customHeight="1" x14ac:dyDescent="0.35">
      <c r="BI49" s="82" t="s">
        <v>112</v>
      </c>
      <c r="BJ49" s="58"/>
      <c r="BK49" s="58"/>
      <c r="BL49" s="58"/>
      <c r="BM49" s="58"/>
      <c r="BN49" s="58"/>
      <c r="BO49" s="82" t="s">
        <v>118</v>
      </c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3" t="s">
        <v>139</v>
      </c>
      <c r="CG49" s="58"/>
      <c r="EG49" s="82" t="s">
        <v>112</v>
      </c>
      <c r="EH49" s="58"/>
      <c r="EI49" s="58"/>
      <c r="EJ49" s="58"/>
      <c r="EK49" s="58"/>
      <c r="EL49" s="58"/>
      <c r="EM49" s="82" t="s">
        <v>118</v>
      </c>
      <c r="EN49" s="58"/>
      <c r="EO49" s="58"/>
      <c r="EP49" s="58"/>
      <c r="EQ49" s="58"/>
      <c r="ER49" s="58"/>
      <c r="ES49" s="58"/>
      <c r="ET49" s="58"/>
      <c r="EU49" s="83" t="s">
        <v>139</v>
      </c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GI49" s="82" t="s">
        <v>112</v>
      </c>
      <c r="GJ49" s="58"/>
      <c r="GK49" s="58"/>
      <c r="GL49" s="58"/>
      <c r="GM49" s="58"/>
      <c r="GN49" s="58"/>
      <c r="GO49" s="82" t="s">
        <v>118</v>
      </c>
      <c r="GP49" s="58"/>
      <c r="GQ49" s="58"/>
      <c r="GR49" s="58"/>
      <c r="GS49" s="58"/>
      <c r="GT49" s="58"/>
      <c r="GU49" s="58"/>
      <c r="GV49" s="58"/>
      <c r="GW49" s="83" t="s">
        <v>139</v>
      </c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</row>
    <row r="50" spans="20:291" ht="25" customHeight="1" x14ac:dyDescent="0.35">
      <c r="BO50" s="83" t="s">
        <v>139</v>
      </c>
      <c r="BP50" s="58"/>
      <c r="EM50" s="83" t="s">
        <v>139</v>
      </c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GO50" s="83" t="s">
        <v>139</v>
      </c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</row>
    <row r="51" spans="20:291" ht="25" customHeight="1" x14ac:dyDescent="0.35"/>
    <row r="52" spans="20:291" ht="25" customHeight="1" x14ac:dyDescent="0.35">
      <c r="CA52" s="63">
        <v>489</v>
      </c>
      <c r="CB52" s="58"/>
      <c r="CC52" s="58"/>
      <c r="CD52" s="58"/>
      <c r="CE52" s="64" t="s">
        <v>134</v>
      </c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EQ52" s="63">
        <v>494</v>
      </c>
      <c r="ER52" s="58"/>
      <c r="ES52" s="58"/>
      <c r="ET52" s="58"/>
      <c r="EU52" s="64" t="s">
        <v>135</v>
      </c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GU52" s="63">
        <v>499</v>
      </c>
      <c r="GV52" s="58"/>
      <c r="GW52" s="58"/>
      <c r="GX52" s="58"/>
      <c r="GY52" s="64" t="s">
        <v>136</v>
      </c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</row>
    <row r="53" spans="20:291" ht="25" customHeight="1" x14ac:dyDescent="0.35">
      <c r="CA53" s="82" t="s">
        <v>112</v>
      </c>
      <c r="CB53" s="58"/>
      <c r="CC53" s="58"/>
      <c r="CD53" s="58"/>
      <c r="CE53" s="58"/>
      <c r="CF53" s="58"/>
      <c r="CG53" s="82" t="s">
        <v>118</v>
      </c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3" t="s">
        <v>139</v>
      </c>
      <c r="CY53" s="58"/>
      <c r="EQ53" s="82" t="s">
        <v>112</v>
      </c>
      <c r="ER53" s="58"/>
      <c r="ES53" s="58"/>
      <c r="ET53" s="58"/>
      <c r="EU53" s="58"/>
      <c r="EV53" s="58"/>
      <c r="EW53" s="82" t="s">
        <v>118</v>
      </c>
      <c r="EX53" s="58"/>
      <c r="EY53" s="58"/>
      <c r="EZ53" s="58"/>
      <c r="FA53" s="58"/>
      <c r="FB53" s="58"/>
      <c r="FC53" s="58"/>
      <c r="FD53" s="58"/>
      <c r="FE53" s="83" t="s">
        <v>139</v>
      </c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GU53" s="82" t="s">
        <v>112</v>
      </c>
      <c r="GV53" s="58"/>
      <c r="GW53" s="58"/>
      <c r="GX53" s="58"/>
      <c r="GY53" s="58"/>
      <c r="GZ53" s="58"/>
      <c r="HA53" s="82" t="s">
        <v>118</v>
      </c>
      <c r="HB53" s="58"/>
      <c r="HC53" s="58"/>
      <c r="HD53" s="58"/>
      <c r="HE53" s="58"/>
      <c r="HF53" s="58"/>
      <c r="HG53" s="58"/>
      <c r="HH53" s="58"/>
      <c r="HI53" s="83" t="s">
        <v>139</v>
      </c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</row>
    <row r="54" spans="20:291" ht="25" customHeight="1" x14ac:dyDescent="0.35">
      <c r="CG54" s="83" t="s">
        <v>139</v>
      </c>
      <c r="CH54" s="58"/>
      <c r="EW54" s="83" t="s">
        <v>139</v>
      </c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HA54" s="83" t="s">
        <v>139</v>
      </c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</row>
    <row r="55" spans="20:291" ht="25" customHeight="1" x14ac:dyDescent="0.35"/>
    <row r="56" spans="20:291" ht="25" customHeight="1" x14ac:dyDescent="0.35">
      <c r="CS56" s="63">
        <v>490</v>
      </c>
      <c r="CT56" s="58"/>
      <c r="CU56" s="58"/>
      <c r="CV56" s="58"/>
      <c r="CW56" s="64" t="s">
        <v>134</v>
      </c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FC56" s="63">
        <v>495</v>
      </c>
      <c r="FD56" s="58"/>
      <c r="FE56" s="58"/>
      <c r="FF56" s="58"/>
      <c r="FG56" s="64" t="s">
        <v>136</v>
      </c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HE56" s="63">
        <v>500</v>
      </c>
      <c r="HF56" s="58"/>
      <c r="HG56" s="58"/>
      <c r="HH56" s="58"/>
      <c r="HI56" s="64" t="s">
        <v>138</v>
      </c>
      <c r="HJ56" s="58"/>
      <c r="HK56" s="58"/>
      <c r="HL56" s="58"/>
      <c r="HM56" s="58"/>
      <c r="HN56" s="58"/>
      <c r="HO56" s="58"/>
      <c r="HP56" s="58"/>
      <c r="HQ56" s="58"/>
      <c r="HR56" s="58"/>
      <c r="HS56" s="58"/>
      <c r="HT56" s="58"/>
      <c r="HU56" s="58"/>
      <c r="HV56" s="58"/>
      <c r="HW56" s="58"/>
      <c r="HX56" s="58"/>
      <c r="HY56" s="58"/>
      <c r="HZ56" s="58"/>
      <c r="IA56" s="58"/>
      <c r="IB56" s="58"/>
      <c r="IC56" s="58"/>
      <c r="ID56" s="58"/>
      <c r="IE56" s="58"/>
      <c r="IF56" s="58"/>
      <c r="IG56" s="58"/>
      <c r="IH56" s="58"/>
      <c r="II56" s="58"/>
      <c r="IJ56" s="58"/>
      <c r="IK56" s="58"/>
      <c r="IL56" s="58"/>
      <c r="IM56" s="58"/>
      <c r="IN56" s="58"/>
      <c r="IO56" s="58"/>
      <c r="IP56" s="58"/>
    </row>
    <row r="57" spans="20:291" ht="25" customHeight="1" x14ac:dyDescent="0.35">
      <c r="CS57" s="82" t="s">
        <v>112</v>
      </c>
      <c r="CT57" s="58"/>
      <c r="CU57" s="58"/>
      <c r="CV57" s="58"/>
      <c r="CW57" s="58"/>
      <c r="CX57" s="58"/>
      <c r="CY57" s="82" t="s">
        <v>118</v>
      </c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3" t="s">
        <v>139</v>
      </c>
      <c r="DQ57" s="58"/>
      <c r="FC57" s="82" t="s">
        <v>112</v>
      </c>
      <c r="FD57" s="58"/>
      <c r="FE57" s="58"/>
      <c r="FF57" s="58"/>
      <c r="FG57" s="58"/>
      <c r="FH57" s="58"/>
      <c r="FI57" s="82" t="s">
        <v>118</v>
      </c>
      <c r="FJ57" s="58"/>
      <c r="FK57" s="58"/>
      <c r="FL57" s="58"/>
      <c r="FM57" s="58"/>
      <c r="FN57" s="58"/>
      <c r="FO57" s="58"/>
      <c r="FP57" s="58"/>
      <c r="FQ57" s="83" t="s">
        <v>139</v>
      </c>
      <c r="FR57" s="58"/>
      <c r="FS57" s="58"/>
      <c r="FT57" s="58"/>
      <c r="FU57" s="58"/>
      <c r="FV57" s="58"/>
      <c r="FW57" s="58"/>
      <c r="FX57" s="58"/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/>
      <c r="GL57" s="58"/>
      <c r="GM57" s="58"/>
      <c r="GN57" s="58"/>
      <c r="HE57" s="82" t="s">
        <v>112</v>
      </c>
      <c r="HF57" s="58"/>
      <c r="HG57" s="58"/>
      <c r="HH57" s="58"/>
      <c r="HI57" s="58"/>
      <c r="HJ57" s="58"/>
      <c r="HK57" s="82" t="s">
        <v>118</v>
      </c>
      <c r="HL57" s="58"/>
      <c r="HM57" s="58"/>
      <c r="HN57" s="58"/>
      <c r="HO57" s="58"/>
      <c r="HP57" s="58"/>
      <c r="HQ57" s="58"/>
      <c r="HR57" s="58"/>
      <c r="HS57" s="83" t="s">
        <v>139</v>
      </c>
      <c r="HT57" s="58"/>
      <c r="HU57" s="58"/>
      <c r="HV57" s="58"/>
      <c r="HW57" s="58"/>
      <c r="HX57" s="58"/>
      <c r="HY57" s="58"/>
      <c r="HZ57" s="58"/>
      <c r="IA57" s="58"/>
      <c r="IB57" s="58"/>
      <c r="IC57" s="58"/>
      <c r="ID57" s="58"/>
      <c r="IE57" s="58"/>
      <c r="IF57" s="58"/>
      <c r="IG57" s="58"/>
      <c r="IH57" s="58"/>
      <c r="II57" s="58"/>
      <c r="IJ57" s="58"/>
      <c r="IK57" s="58"/>
      <c r="IL57" s="58"/>
      <c r="IM57" s="58"/>
      <c r="IN57" s="58"/>
      <c r="IO57" s="58"/>
      <c r="IP57" s="58"/>
    </row>
    <row r="58" spans="20:291" ht="25" customHeight="1" x14ac:dyDescent="0.35">
      <c r="CY58" s="83" t="s">
        <v>139</v>
      </c>
      <c r="CZ58" s="58"/>
      <c r="FI58" s="83" t="s">
        <v>139</v>
      </c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HK58" s="83" t="s">
        <v>139</v>
      </c>
      <c r="HL58" s="58"/>
      <c r="HM58" s="58"/>
      <c r="HN58" s="58"/>
      <c r="HO58" s="58"/>
      <c r="HP58" s="58"/>
      <c r="HQ58" s="58"/>
      <c r="HR58" s="58"/>
      <c r="HS58" s="58"/>
      <c r="HT58" s="58"/>
      <c r="HU58" s="58"/>
      <c r="HV58" s="58"/>
      <c r="HW58" s="58"/>
      <c r="HX58" s="58"/>
      <c r="HY58" s="58"/>
      <c r="HZ58" s="58"/>
      <c r="IA58" s="58"/>
      <c r="IB58" s="58"/>
      <c r="IC58" s="58"/>
      <c r="ID58" s="58"/>
      <c r="IE58" s="58"/>
      <c r="IF58" s="58"/>
      <c r="IG58" s="58"/>
      <c r="IH58" s="58"/>
    </row>
    <row r="59" spans="20:291" ht="25" customHeight="1" x14ac:dyDescent="0.35"/>
    <row r="60" spans="20:291" ht="25" customHeight="1" x14ac:dyDescent="0.35">
      <c r="T60" s="94" t="s">
        <v>58</v>
      </c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6"/>
      <c r="EZ60" s="91" t="s">
        <v>59</v>
      </c>
      <c r="FA60" s="92"/>
      <c r="FB60" s="92"/>
      <c r="FC60" s="92"/>
      <c r="FD60" s="92"/>
      <c r="FE60" s="92"/>
      <c r="FF60" s="92"/>
      <c r="FG60" s="92"/>
      <c r="FH60" s="92"/>
      <c r="FI60" s="92"/>
      <c r="FJ60" s="92"/>
      <c r="FK60" s="92"/>
      <c r="FL60" s="92"/>
      <c r="FM60" s="92"/>
      <c r="FN60" s="92"/>
      <c r="FO60" s="92"/>
      <c r="FP60" s="92"/>
      <c r="FQ60" s="92"/>
      <c r="FR60" s="92"/>
      <c r="FS60" s="92"/>
      <c r="FT60" s="92"/>
      <c r="FU60" s="92"/>
      <c r="FV60" s="92"/>
      <c r="FW60" s="92"/>
      <c r="FX60" s="92"/>
      <c r="FY60" s="92"/>
      <c r="FZ60" s="92"/>
      <c r="GA60" s="92"/>
      <c r="GB60" s="92"/>
      <c r="GC60" s="92"/>
      <c r="GD60" s="92"/>
      <c r="GE60" s="92"/>
      <c r="GF60" s="92"/>
      <c r="GG60" s="92"/>
      <c r="GH60" s="92"/>
      <c r="GI60" s="92"/>
      <c r="GJ60" s="92"/>
      <c r="GK60" s="92"/>
      <c r="GL60" s="92"/>
      <c r="GM60" s="92"/>
      <c r="GN60" s="92"/>
      <c r="GO60" s="92"/>
      <c r="GP60" s="92"/>
      <c r="GQ60" s="92"/>
      <c r="GR60" s="92"/>
      <c r="GS60" s="92"/>
      <c r="GT60" s="92"/>
      <c r="GU60" s="92"/>
      <c r="GV60" s="92"/>
      <c r="GW60" s="92"/>
      <c r="GX60" s="92"/>
      <c r="GY60" s="92"/>
      <c r="GZ60" s="92"/>
      <c r="HA60" s="92"/>
      <c r="HB60" s="92"/>
      <c r="HC60" s="92"/>
      <c r="HD60" s="92"/>
      <c r="HE60" s="92"/>
      <c r="HF60" s="92"/>
      <c r="HG60" s="92"/>
      <c r="HH60" s="92"/>
      <c r="HI60" s="92"/>
      <c r="HJ60" s="92"/>
      <c r="HK60" s="92"/>
      <c r="HL60" s="92"/>
      <c r="HM60" s="92"/>
      <c r="HN60" s="92"/>
      <c r="HO60" s="92"/>
      <c r="HP60" s="92"/>
      <c r="HQ60" s="92"/>
      <c r="HR60" s="92"/>
      <c r="HS60" s="92"/>
      <c r="HT60" s="92"/>
      <c r="HU60" s="92"/>
      <c r="HV60" s="92"/>
      <c r="HW60" s="92"/>
      <c r="HX60" s="92"/>
      <c r="HY60" s="92"/>
      <c r="HZ60" s="92"/>
      <c r="IA60" s="92"/>
      <c r="IB60" s="92"/>
      <c r="IC60" s="92"/>
      <c r="ID60" s="92"/>
      <c r="IE60" s="92"/>
      <c r="IF60" s="92"/>
      <c r="IG60" s="92"/>
      <c r="IH60" s="92"/>
      <c r="II60" s="92"/>
      <c r="IJ60" s="92"/>
      <c r="IK60" s="92"/>
      <c r="IL60" s="92"/>
      <c r="IM60" s="92"/>
      <c r="IN60" s="92"/>
      <c r="IO60" s="92"/>
      <c r="IP60" s="92"/>
      <c r="IQ60" s="92"/>
      <c r="IR60" s="92"/>
      <c r="IS60" s="92"/>
      <c r="IT60" s="92"/>
      <c r="IU60" s="92"/>
      <c r="IV60" s="92"/>
      <c r="IW60" s="92"/>
      <c r="IX60" s="92"/>
      <c r="IY60" s="92"/>
      <c r="IZ60" s="92"/>
      <c r="JA60" s="92"/>
      <c r="JB60" s="92"/>
      <c r="JC60" s="92"/>
      <c r="JD60" s="92"/>
      <c r="JE60" s="92"/>
      <c r="JF60" s="92"/>
      <c r="JG60" s="92"/>
      <c r="JH60" s="92"/>
      <c r="JI60" s="92"/>
      <c r="JJ60" s="92"/>
      <c r="JK60" s="92"/>
      <c r="JL60" s="92"/>
      <c r="JM60" s="92"/>
      <c r="JN60" s="92"/>
      <c r="JO60" s="92"/>
      <c r="JP60" s="92"/>
      <c r="JQ60" s="92"/>
      <c r="JR60" s="92"/>
      <c r="JS60" s="92"/>
      <c r="JT60" s="92"/>
      <c r="JU60" s="92"/>
      <c r="JV60" s="93"/>
      <c r="JW60" s="84"/>
      <c r="JX60" s="84"/>
      <c r="JY60" s="84"/>
      <c r="JZ60" s="84"/>
      <c r="KA60" s="84"/>
      <c r="KB60" s="84"/>
      <c r="KC60" s="84"/>
      <c r="KD60" s="84"/>
      <c r="KE60" s="84"/>
    </row>
    <row r="61" spans="20:291" ht="25" customHeight="1" x14ac:dyDescent="0.35">
      <c r="AF61" s="63">
        <v>486</v>
      </c>
      <c r="AG61" s="58"/>
      <c r="AH61" s="58"/>
      <c r="AI61" s="64" t="s">
        <v>144</v>
      </c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Y61" s="63">
        <v>487</v>
      </c>
      <c r="AZ61" s="58"/>
      <c r="BA61" s="58"/>
      <c r="BB61" s="64" t="s">
        <v>144</v>
      </c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Q61" s="63">
        <v>488</v>
      </c>
      <c r="BR61" s="58"/>
      <c r="BS61" s="58"/>
      <c r="BT61" s="85" t="s">
        <v>145</v>
      </c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7"/>
      <c r="CI61" s="63">
        <v>489</v>
      </c>
      <c r="CJ61" s="58"/>
      <c r="CK61" s="58"/>
      <c r="CL61" s="85" t="s">
        <v>146</v>
      </c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7"/>
      <c r="DA61" s="63">
        <v>490</v>
      </c>
      <c r="DB61" s="58"/>
      <c r="DC61" s="58"/>
      <c r="DD61" s="85" t="s">
        <v>147</v>
      </c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7"/>
      <c r="EI61" s="63">
        <v>491</v>
      </c>
      <c r="EJ61" s="58"/>
      <c r="EK61" s="58"/>
      <c r="EL61" s="85" t="s">
        <v>148</v>
      </c>
      <c r="EM61" s="86"/>
      <c r="EN61" s="86"/>
      <c r="EO61" s="86"/>
      <c r="EP61" s="86"/>
      <c r="EQ61" s="86"/>
      <c r="ER61" s="87"/>
      <c r="ET61" s="63">
        <v>492</v>
      </c>
      <c r="EU61" s="58"/>
      <c r="EV61" s="58"/>
      <c r="EW61" s="64" t="s">
        <v>149</v>
      </c>
      <c r="EX61" s="58"/>
      <c r="EY61" s="58"/>
      <c r="EZ61" s="58"/>
      <c r="FA61" s="58"/>
      <c r="FE61" s="63">
        <v>493</v>
      </c>
      <c r="FF61" s="58"/>
      <c r="FG61" s="58"/>
      <c r="FH61" s="64" t="s">
        <v>149</v>
      </c>
      <c r="FI61" s="58"/>
      <c r="FJ61" s="58"/>
      <c r="FK61" s="58"/>
      <c r="FL61" s="58"/>
      <c r="FO61" s="63">
        <v>494</v>
      </c>
      <c r="FP61" s="58"/>
      <c r="FQ61" s="58"/>
      <c r="FR61" s="64" t="s">
        <v>149</v>
      </c>
      <c r="FS61" s="58"/>
      <c r="FT61" s="58"/>
      <c r="FU61" s="58"/>
      <c r="FV61" s="58"/>
      <c r="GG61" s="63">
        <v>495</v>
      </c>
      <c r="GH61" s="58"/>
      <c r="GI61" s="58"/>
      <c r="GJ61" s="85" t="s">
        <v>150</v>
      </c>
      <c r="GK61" s="86"/>
      <c r="GL61" s="86"/>
      <c r="GM61" s="86"/>
      <c r="GN61" s="86"/>
      <c r="GO61" s="86"/>
      <c r="GP61" s="87"/>
      <c r="GR61" s="63">
        <v>496</v>
      </c>
      <c r="GS61" s="58"/>
      <c r="GT61" s="58"/>
      <c r="GU61" s="64" t="s">
        <v>151</v>
      </c>
      <c r="GV61" s="58"/>
      <c r="GW61" s="58"/>
      <c r="GX61" s="58"/>
      <c r="GY61" s="58"/>
      <c r="GZ61" s="58"/>
      <c r="HB61" s="63">
        <v>497</v>
      </c>
      <c r="HC61" s="58"/>
      <c r="HD61" s="58"/>
      <c r="HE61" s="64" t="s">
        <v>152</v>
      </c>
      <c r="HF61" s="58"/>
      <c r="HG61" s="58"/>
      <c r="HH61" s="58"/>
      <c r="HI61" s="58"/>
      <c r="HM61" s="63">
        <v>498</v>
      </c>
      <c r="HN61" s="58"/>
      <c r="HO61" s="58"/>
      <c r="HP61" s="64" t="s">
        <v>152</v>
      </c>
      <c r="HQ61" s="58"/>
      <c r="HR61" s="58"/>
      <c r="HS61" s="58"/>
      <c r="HT61" s="58"/>
      <c r="HY61" s="63">
        <v>499</v>
      </c>
      <c r="HZ61" s="58"/>
      <c r="IA61" s="58"/>
      <c r="IB61" s="64" t="s">
        <v>152</v>
      </c>
      <c r="IC61" s="58"/>
      <c r="ID61" s="58"/>
      <c r="IE61" s="58"/>
      <c r="IF61" s="58"/>
      <c r="IU61" s="63">
        <v>501</v>
      </c>
      <c r="IV61" s="58"/>
      <c r="IW61" s="58"/>
      <c r="IX61" s="85" t="s">
        <v>153</v>
      </c>
      <c r="IY61" s="86"/>
      <c r="IZ61" s="86"/>
      <c r="JA61" s="86"/>
      <c r="JB61" s="86"/>
      <c r="JC61" s="86"/>
      <c r="JD61" s="87"/>
      <c r="JF61" s="63">
        <v>502</v>
      </c>
      <c r="JG61" s="58"/>
      <c r="JH61" s="58"/>
      <c r="JI61" s="64" t="s">
        <v>154</v>
      </c>
      <c r="JJ61" s="58"/>
      <c r="JK61" s="58"/>
      <c r="JL61" s="58"/>
      <c r="JM61" s="58"/>
      <c r="JN61" s="58"/>
      <c r="JO61" s="58"/>
      <c r="JP61" s="58"/>
      <c r="JQ61" s="58"/>
      <c r="JR61" s="58"/>
    </row>
    <row r="62" spans="20:291" ht="25" customHeight="1" x14ac:dyDescent="0.35">
      <c r="AF62" s="65" t="s">
        <v>155</v>
      </c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Y62" s="65" t="s">
        <v>156</v>
      </c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Q62" s="88" t="s">
        <v>157</v>
      </c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90"/>
      <c r="CI62" s="88" t="s">
        <v>158</v>
      </c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90"/>
      <c r="DA62" s="88" t="s">
        <v>159</v>
      </c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90"/>
      <c r="EI62" s="88" t="s">
        <v>160</v>
      </c>
      <c r="EJ62" s="89"/>
      <c r="EK62" s="89"/>
      <c r="EL62" s="89"/>
      <c r="EM62" s="89"/>
      <c r="EN62" s="89"/>
      <c r="EO62" s="89"/>
      <c r="EP62" s="89"/>
      <c r="EQ62" s="89"/>
      <c r="ER62" s="90"/>
      <c r="ET62" s="65" t="s">
        <v>132</v>
      </c>
      <c r="EU62" s="58"/>
      <c r="EV62" s="58"/>
      <c r="EW62" s="58"/>
      <c r="EX62" s="58"/>
      <c r="EY62" s="58"/>
      <c r="EZ62" s="58"/>
      <c r="FA62" s="58"/>
      <c r="FE62" s="65" t="s">
        <v>132</v>
      </c>
      <c r="FF62" s="58"/>
      <c r="FG62" s="58"/>
      <c r="FH62" s="58"/>
      <c r="FI62" s="58"/>
      <c r="FJ62" s="58"/>
      <c r="FK62" s="58"/>
      <c r="FL62" s="58"/>
      <c r="FO62" s="65" t="s">
        <v>132</v>
      </c>
      <c r="FP62" s="58"/>
      <c r="FQ62" s="58"/>
      <c r="FR62" s="58"/>
      <c r="FS62" s="58"/>
      <c r="FT62" s="58"/>
      <c r="FU62" s="58"/>
      <c r="FV62" s="58"/>
      <c r="GG62" s="88" t="s">
        <v>161</v>
      </c>
      <c r="GH62" s="89"/>
      <c r="GI62" s="89"/>
      <c r="GJ62" s="89"/>
      <c r="GK62" s="89"/>
      <c r="GL62" s="89"/>
      <c r="GM62" s="89"/>
      <c r="GN62" s="89"/>
      <c r="GO62" s="89"/>
      <c r="GP62" s="90"/>
      <c r="GR62" s="65" t="s">
        <v>158</v>
      </c>
      <c r="GS62" s="58"/>
      <c r="GT62" s="58"/>
      <c r="GU62" s="58"/>
      <c r="GV62" s="58"/>
      <c r="GW62" s="58"/>
      <c r="GX62" s="58"/>
      <c r="GY62" s="58"/>
      <c r="GZ62" s="58"/>
      <c r="HB62" s="65" t="s">
        <v>159</v>
      </c>
      <c r="HC62" s="58"/>
      <c r="HD62" s="58"/>
      <c r="HE62" s="58"/>
      <c r="HF62" s="58"/>
      <c r="HG62" s="58"/>
      <c r="HH62" s="58"/>
      <c r="HI62" s="58"/>
      <c r="HM62" s="65" t="s">
        <v>159</v>
      </c>
      <c r="HN62" s="58"/>
      <c r="HO62" s="58"/>
      <c r="HP62" s="58"/>
      <c r="HQ62" s="58"/>
      <c r="HR62" s="58"/>
      <c r="HS62" s="58"/>
      <c r="HT62" s="58"/>
      <c r="HY62" s="65" t="s">
        <v>159</v>
      </c>
      <c r="HZ62" s="58"/>
      <c r="IA62" s="58"/>
      <c r="IB62" s="58"/>
      <c r="IC62" s="58"/>
      <c r="ID62" s="58"/>
      <c r="IE62" s="58"/>
      <c r="IF62" s="58"/>
      <c r="IU62" s="88" t="s">
        <v>129</v>
      </c>
      <c r="IV62" s="89"/>
      <c r="IW62" s="89"/>
      <c r="IX62" s="89"/>
      <c r="IY62" s="89"/>
      <c r="IZ62" s="89"/>
      <c r="JA62" s="89"/>
      <c r="JB62" s="89"/>
      <c r="JC62" s="89"/>
      <c r="JD62" s="90"/>
      <c r="JF62" s="65" t="s">
        <v>162</v>
      </c>
      <c r="JG62" s="58"/>
      <c r="JH62" s="58"/>
      <c r="JI62" s="58"/>
      <c r="JJ62" s="58"/>
      <c r="JK62" s="58"/>
      <c r="JL62" s="58"/>
      <c r="JM62" s="58"/>
      <c r="JN62" s="58"/>
      <c r="JO62" s="58"/>
      <c r="JP62" s="58"/>
      <c r="JQ62" s="58"/>
      <c r="JR62" s="58"/>
    </row>
    <row r="63" spans="20:291" ht="25" customHeight="1" x14ac:dyDescent="0.35">
      <c r="AF63" s="66"/>
      <c r="AG63" s="67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7"/>
      <c r="AY63" s="65"/>
      <c r="AZ63" s="58"/>
      <c r="BA63" s="58"/>
      <c r="BB63" s="58"/>
      <c r="BC63" s="58"/>
      <c r="BD63" s="58"/>
      <c r="BE63" s="67"/>
      <c r="BF63" s="66"/>
      <c r="BG63" s="67"/>
      <c r="BH63" s="65"/>
      <c r="BI63" s="58"/>
      <c r="BJ63" s="58"/>
      <c r="BK63" s="58"/>
      <c r="BL63" s="58"/>
      <c r="BM63" s="58"/>
      <c r="BN63" s="58"/>
      <c r="BO63" s="58"/>
      <c r="BP63" s="67"/>
      <c r="BQ63" s="65"/>
      <c r="BR63" s="58"/>
      <c r="BS63" s="58"/>
      <c r="BT63" s="67"/>
      <c r="BU63" s="66"/>
      <c r="BV63" s="67"/>
      <c r="BW63" s="88"/>
      <c r="BX63" s="89"/>
      <c r="BY63" s="89"/>
      <c r="BZ63" s="89"/>
      <c r="CA63" s="89"/>
      <c r="CB63" s="89"/>
      <c r="CC63" s="89"/>
      <c r="CD63" s="89"/>
      <c r="CE63" s="89"/>
      <c r="CF63" s="89"/>
      <c r="CG63" s="90"/>
      <c r="CH63" s="67"/>
      <c r="CI63" s="65"/>
      <c r="CJ63" s="58"/>
      <c r="CK63" s="58"/>
      <c r="CL63" s="58"/>
      <c r="CM63" s="58"/>
      <c r="CN63" s="58"/>
      <c r="CO63" s="58"/>
      <c r="CP63" s="67"/>
      <c r="CQ63" s="88"/>
      <c r="CR63" s="89"/>
      <c r="CS63" s="89"/>
      <c r="CT63" s="89"/>
      <c r="CU63" s="89"/>
      <c r="CV63" s="89"/>
      <c r="CW63" s="89"/>
      <c r="CX63" s="89"/>
      <c r="CY63" s="90"/>
      <c r="CZ63" s="67"/>
      <c r="DA63" s="88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90"/>
      <c r="EI63" s="66"/>
      <c r="EJ63" s="67"/>
      <c r="EK63" s="88"/>
      <c r="EL63" s="89"/>
      <c r="EM63" s="89"/>
      <c r="EN63" s="89"/>
      <c r="EO63" s="89"/>
      <c r="EP63" s="90"/>
      <c r="EQ63" s="67"/>
      <c r="ER63" s="66"/>
      <c r="ES63" s="67"/>
      <c r="ET63" s="65"/>
      <c r="EU63" s="58"/>
      <c r="EV63" s="58"/>
      <c r="EW63" s="58"/>
      <c r="EX63" s="58"/>
      <c r="EY63" s="58"/>
      <c r="EZ63" s="58"/>
      <c r="FA63" s="58"/>
      <c r="FB63" s="67"/>
      <c r="FE63" s="65"/>
      <c r="FF63" s="58"/>
      <c r="FG63" s="58"/>
      <c r="FH63" s="58"/>
      <c r="FI63" s="58"/>
      <c r="FJ63" s="58"/>
      <c r="FK63" s="58"/>
      <c r="FL63" s="58"/>
      <c r="FM63" s="67"/>
      <c r="FO63" s="65"/>
      <c r="FP63" s="58"/>
      <c r="FQ63" s="58"/>
      <c r="FR63" s="58"/>
      <c r="FS63" s="58"/>
      <c r="FT63" s="58"/>
      <c r="FU63" s="58"/>
      <c r="FV63" s="58"/>
      <c r="GG63" s="66"/>
      <c r="GH63" s="67"/>
      <c r="GI63" s="88"/>
      <c r="GJ63" s="89"/>
      <c r="GK63" s="89"/>
      <c r="GL63" s="90"/>
      <c r="GM63" s="67"/>
      <c r="GN63" s="65"/>
      <c r="GO63" s="58"/>
      <c r="GP63" s="58"/>
      <c r="GQ63" s="67"/>
      <c r="GR63" s="65"/>
      <c r="GS63" s="58"/>
      <c r="GT63" s="58"/>
      <c r="GU63" s="58"/>
      <c r="GV63" s="58"/>
      <c r="GW63" s="67"/>
      <c r="GX63" s="65"/>
      <c r="GY63" s="58"/>
      <c r="GZ63" s="58"/>
      <c r="HA63" s="67"/>
      <c r="HB63" s="65"/>
      <c r="HC63" s="58"/>
      <c r="HD63" s="58"/>
      <c r="HE63" s="58"/>
      <c r="HF63" s="58"/>
      <c r="HG63" s="58"/>
      <c r="HH63" s="58"/>
      <c r="HI63" s="58"/>
      <c r="HJ63" s="67"/>
      <c r="HM63" s="65"/>
      <c r="HN63" s="58"/>
      <c r="HO63" s="58"/>
      <c r="HP63" s="58"/>
      <c r="HQ63" s="58"/>
      <c r="HR63" s="58"/>
      <c r="HS63" s="58"/>
      <c r="HT63" s="58"/>
      <c r="HU63" s="67"/>
      <c r="HY63" s="65"/>
      <c r="HZ63" s="58"/>
      <c r="IA63" s="58"/>
      <c r="IB63" s="58"/>
      <c r="IC63" s="58"/>
      <c r="ID63" s="58"/>
      <c r="IE63" s="58"/>
      <c r="IF63" s="58"/>
      <c r="IG63" s="67"/>
      <c r="IU63" s="88"/>
      <c r="IV63" s="89"/>
      <c r="IW63" s="89"/>
      <c r="IX63" s="89"/>
      <c r="IY63" s="89"/>
      <c r="IZ63" s="89"/>
      <c r="JA63" s="89"/>
      <c r="JB63" s="89"/>
      <c r="JC63" s="89"/>
      <c r="JD63" s="90"/>
      <c r="JE63" s="67"/>
      <c r="JF63" s="65"/>
      <c r="JG63" s="58"/>
      <c r="JH63" s="67"/>
      <c r="JI63" s="66"/>
      <c r="JJ63" s="67"/>
      <c r="JK63" s="65"/>
      <c r="JL63" s="58"/>
      <c r="JM63" s="58"/>
      <c r="JN63" s="58"/>
      <c r="JO63" s="58"/>
      <c r="JP63" s="58"/>
      <c r="JQ63" s="58"/>
      <c r="JR63" s="58"/>
    </row>
    <row r="64" spans="20:291" ht="25" customHeight="1" x14ac:dyDescent="0.35">
      <c r="II64" s="63">
        <v>500</v>
      </c>
      <c r="IJ64" s="58"/>
      <c r="IK64" s="58"/>
      <c r="IL64" s="64" t="s">
        <v>163</v>
      </c>
      <c r="IM64" s="58"/>
      <c r="IN64" s="58"/>
      <c r="IO64" s="58"/>
      <c r="IP64" s="58"/>
      <c r="IQ64" s="58"/>
      <c r="IR64" s="58"/>
      <c r="IS64" s="58"/>
      <c r="IT64" s="58"/>
      <c r="IU64" s="58"/>
      <c r="IV64" s="58"/>
      <c r="IW64" s="58"/>
      <c r="IX64" s="58"/>
    </row>
    <row r="65" spans="243:258" ht="25" customHeight="1" x14ac:dyDescent="0.35">
      <c r="II65" s="65" t="s">
        <v>129</v>
      </c>
      <c r="IJ65" s="58"/>
      <c r="IK65" s="58"/>
      <c r="IL65" s="58"/>
      <c r="IM65" s="58"/>
      <c r="IN65" s="58"/>
      <c r="IO65" s="58"/>
      <c r="IP65" s="58"/>
      <c r="IQ65" s="58"/>
      <c r="IR65" s="58"/>
      <c r="IS65" s="58"/>
      <c r="IT65" s="58"/>
      <c r="IU65" s="58"/>
      <c r="IV65" s="58"/>
      <c r="IW65" s="58"/>
      <c r="IX65" s="58"/>
    </row>
    <row r="66" spans="243:258" ht="25" customHeight="1" x14ac:dyDescent="0.35">
      <c r="II66" s="65"/>
      <c r="IJ66" s="58"/>
      <c r="IK66" s="58"/>
      <c r="IL66" s="58"/>
      <c r="IM66" s="58"/>
      <c r="IN66" s="58"/>
      <c r="IO66" s="58"/>
      <c r="IP66" s="58"/>
      <c r="IQ66" s="58"/>
      <c r="IR66" s="58"/>
      <c r="IS66" s="58"/>
      <c r="IT66" s="58"/>
      <c r="IU66" s="58"/>
      <c r="IV66" s="58"/>
      <c r="IW66" s="58"/>
      <c r="IX66" s="58"/>
    </row>
    <row r="67" spans="243:258" ht="25" customHeight="1" x14ac:dyDescent="0.35"/>
    <row r="68" spans="243:258" ht="25" customHeight="1" x14ac:dyDescent="0.35"/>
    <row r="69" spans="243:258" ht="25" customHeight="1" x14ac:dyDescent="0.35"/>
    <row r="70" spans="243:258" ht="25" customHeight="1" x14ac:dyDescent="0.35"/>
    <row r="71" spans="243:258" ht="25" customHeight="1" x14ac:dyDescent="0.35"/>
    <row r="72" spans="243:258" ht="25" customHeight="1" x14ac:dyDescent="0.35"/>
    <row r="73" spans="243:258" ht="25" customHeight="1" x14ac:dyDescent="0.35"/>
    <row r="74" spans="243:258" ht="25" customHeight="1" x14ac:dyDescent="0.35"/>
    <row r="75" spans="243:258" ht="25" customHeight="1" x14ac:dyDescent="0.35"/>
    <row r="76" spans="243:258" ht="25" customHeight="1" x14ac:dyDescent="0.35"/>
    <row r="77" spans="243:258" ht="25" customHeight="1" x14ac:dyDescent="0.35"/>
    <row r="78" spans="243:258" ht="25" customHeight="1" x14ac:dyDescent="0.35"/>
    <row r="79" spans="243:258" ht="25" customHeight="1" x14ac:dyDescent="0.35"/>
    <row r="80" spans="243:258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511">
    <mergeCell ref="W2:DO2"/>
    <mergeCell ref="DP2:HG2"/>
    <mergeCell ref="HH2:KN2"/>
    <mergeCell ref="EZ39:JV39"/>
    <mergeCell ref="T60:EY60"/>
    <mergeCell ref="EZ60:JV60"/>
    <mergeCell ref="DS11:DW12"/>
    <mergeCell ref="GJ61:GP61"/>
    <mergeCell ref="GG62:GP62"/>
    <mergeCell ref="GI63:GL63"/>
    <mergeCell ref="IX61:JD61"/>
    <mergeCell ref="IU62:JD62"/>
    <mergeCell ref="IU63:JD63"/>
    <mergeCell ref="CL61:CY61"/>
    <mergeCell ref="CI62:CY62"/>
    <mergeCell ref="CQ63:CY63"/>
    <mergeCell ref="CW56:DQ56"/>
    <mergeCell ref="CY57:DO57"/>
    <mergeCell ref="DP57:DQ57"/>
    <mergeCell ref="DD61:DQ61"/>
    <mergeCell ref="DA62:DQ62"/>
    <mergeCell ref="DA63:DQ63"/>
    <mergeCell ref="AH63:AW63"/>
    <mergeCell ref="BM48:CG48"/>
    <mergeCell ref="BO49:CE49"/>
    <mergeCell ref="CF49:CG49"/>
    <mergeCell ref="BT61:CG61"/>
    <mergeCell ref="BQ62:CG62"/>
    <mergeCell ref="BW63:CG63"/>
    <mergeCell ref="CE52:CY52"/>
    <mergeCell ref="CG53:CW53"/>
    <mergeCell ref="CX53:CY53"/>
    <mergeCell ref="AT44:BN44"/>
    <mergeCell ref="AP45:AU45"/>
    <mergeCell ref="AV45:BL45"/>
    <mergeCell ref="BM45:BN45"/>
    <mergeCell ref="AV46:AW46"/>
    <mergeCell ref="AI61:AW61"/>
    <mergeCell ref="AB40:AV40"/>
    <mergeCell ref="AD41:AT41"/>
    <mergeCell ref="AP44:AS44"/>
    <mergeCell ref="JF63:JG63"/>
    <mergeCell ref="JK63:JR63"/>
    <mergeCell ref="II64:IK64"/>
    <mergeCell ref="IL64:IX64"/>
    <mergeCell ref="II65:IX65"/>
    <mergeCell ref="II66:IX66"/>
    <mergeCell ref="GX63:GZ63"/>
    <mergeCell ref="HB63:HI63"/>
    <mergeCell ref="HM63:HT63"/>
    <mergeCell ref="HY63:IF63"/>
    <mergeCell ref="FE63:FL63"/>
    <mergeCell ref="FO63:FV63"/>
    <mergeCell ref="GN63:GP63"/>
    <mergeCell ref="GR63:GV63"/>
    <mergeCell ref="CI63:CO63"/>
    <mergeCell ref="ET63:FA63"/>
    <mergeCell ref="EK63:EP63"/>
    <mergeCell ref="HM62:HT62"/>
    <mergeCell ref="HY62:IF62"/>
    <mergeCell ref="JF62:JR62"/>
    <mergeCell ref="AY63:BD63"/>
    <mergeCell ref="BH63:BO63"/>
    <mergeCell ref="BQ63:BS63"/>
    <mergeCell ref="ET62:FA62"/>
    <mergeCell ref="FE62:FL62"/>
    <mergeCell ref="FO62:FV62"/>
    <mergeCell ref="GR62:GZ62"/>
    <mergeCell ref="HB62:HI62"/>
    <mergeCell ref="AY62:BO62"/>
    <mergeCell ref="AF62:AW62"/>
    <mergeCell ref="EI62:ER62"/>
    <mergeCell ref="HY61:IA61"/>
    <mergeCell ref="IB61:IF61"/>
    <mergeCell ref="IU61:IW61"/>
    <mergeCell ref="JF61:JH61"/>
    <mergeCell ref="JI61:JR61"/>
    <mergeCell ref="GR61:GT61"/>
    <mergeCell ref="GU61:GZ61"/>
    <mergeCell ref="HB61:HD61"/>
    <mergeCell ref="HE61:HI61"/>
    <mergeCell ref="HM61:HO61"/>
    <mergeCell ref="HP61:HT61"/>
    <mergeCell ref="FE61:FG61"/>
    <mergeCell ref="FH61:FL61"/>
    <mergeCell ref="FO61:FQ61"/>
    <mergeCell ref="FR61:FV61"/>
    <mergeCell ref="GG61:GI61"/>
    <mergeCell ref="DA61:DC61"/>
    <mergeCell ref="EI61:EK61"/>
    <mergeCell ref="ET61:EV61"/>
    <mergeCell ref="EW61:FA61"/>
    <mergeCell ref="EL61:ER61"/>
    <mergeCell ref="AF61:AH61"/>
    <mergeCell ref="AY61:BA61"/>
    <mergeCell ref="BB61:BO61"/>
    <mergeCell ref="BQ61:BS61"/>
    <mergeCell ref="CI61:CK61"/>
    <mergeCell ref="HE57:HJ57"/>
    <mergeCell ref="HK57:HR57"/>
    <mergeCell ref="HS57:IP57"/>
    <mergeCell ref="CY58:CZ58"/>
    <mergeCell ref="FI58:GF58"/>
    <mergeCell ref="HK58:IH58"/>
    <mergeCell ref="CS57:CX57"/>
    <mergeCell ref="FC57:FH57"/>
    <mergeCell ref="FI57:FP57"/>
    <mergeCell ref="FQ57:GN57"/>
    <mergeCell ref="CS56:CV56"/>
    <mergeCell ref="FC56:FF56"/>
    <mergeCell ref="FG56:GN56"/>
    <mergeCell ref="HE56:HH56"/>
    <mergeCell ref="HI56:IP56"/>
    <mergeCell ref="GU53:GZ53"/>
    <mergeCell ref="HA53:HH53"/>
    <mergeCell ref="HI53:IF53"/>
    <mergeCell ref="CG54:CH54"/>
    <mergeCell ref="EW54:FN54"/>
    <mergeCell ref="HA54:HX54"/>
    <mergeCell ref="CA53:CF53"/>
    <mergeCell ref="EQ53:EV53"/>
    <mergeCell ref="EW53:FD53"/>
    <mergeCell ref="FE53:FV53"/>
    <mergeCell ref="CA52:CD52"/>
    <mergeCell ref="EQ52:ET52"/>
    <mergeCell ref="EU52:FV52"/>
    <mergeCell ref="GU52:GX52"/>
    <mergeCell ref="GY52:IF52"/>
    <mergeCell ref="GI49:GN49"/>
    <mergeCell ref="GO49:GV49"/>
    <mergeCell ref="GW49:HT49"/>
    <mergeCell ref="BO50:BP50"/>
    <mergeCell ref="EM50:FD50"/>
    <mergeCell ref="GO50:HL50"/>
    <mergeCell ref="BI49:BN49"/>
    <mergeCell ref="EG49:EL49"/>
    <mergeCell ref="EM49:ET49"/>
    <mergeCell ref="EU49:FL49"/>
    <mergeCell ref="BI48:BL48"/>
    <mergeCell ref="EG48:EJ48"/>
    <mergeCell ref="EK48:FL48"/>
    <mergeCell ref="GI48:GL48"/>
    <mergeCell ref="GM48:HT48"/>
    <mergeCell ref="GM45:HJ45"/>
    <mergeCell ref="IB45:IG45"/>
    <mergeCell ref="IH45:IR45"/>
    <mergeCell ref="IS45:JP45"/>
    <mergeCell ref="EA46:ER46"/>
    <mergeCell ref="GE46:HB46"/>
    <mergeCell ref="IH46:JE46"/>
    <mergeCell ref="IB44:IE44"/>
    <mergeCell ref="IF44:JP44"/>
    <mergeCell ref="DU45:DZ45"/>
    <mergeCell ref="EA45:EH45"/>
    <mergeCell ref="EI45:EZ45"/>
    <mergeCell ref="FY45:GD45"/>
    <mergeCell ref="GE45:GL45"/>
    <mergeCell ref="AD42:AE42"/>
    <mergeCell ref="DQ42:EH42"/>
    <mergeCell ref="FS42:GP42"/>
    <mergeCell ref="HW42:IT42"/>
    <mergeCell ref="DU44:DX44"/>
    <mergeCell ref="DY44:EZ44"/>
    <mergeCell ref="FY44:GB44"/>
    <mergeCell ref="GC44:HJ44"/>
    <mergeCell ref="FM41:FR41"/>
    <mergeCell ref="FS41:FZ41"/>
    <mergeCell ref="GA41:GX41"/>
    <mergeCell ref="HQ41:HV41"/>
    <mergeCell ref="HW41:ID41"/>
    <mergeCell ref="IE41:JB41"/>
    <mergeCell ref="FM40:FP40"/>
    <mergeCell ref="FQ40:GX40"/>
    <mergeCell ref="HQ40:HT40"/>
    <mergeCell ref="HU40:JB40"/>
    <mergeCell ref="X41:AC41"/>
    <mergeCell ref="AU41:AV41"/>
    <mergeCell ref="DK41:DP41"/>
    <mergeCell ref="DQ41:DX41"/>
    <mergeCell ref="DY41:EP41"/>
    <mergeCell ref="GL35:GY35"/>
    <mergeCell ref="HA35:HQ35"/>
    <mergeCell ref="HS35:II35"/>
    <mergeCell ref="L39:EY39"/>
    <mergeCell ref="B40:D45"/>
    <mergeCell ref="X40:AA40"/>
    <mergeCell ref="DK40:DN40"/>
    <mergeCell ref="DO40:EP40"/>
    <mergeCell ref="EJ35:EM35"/>
    <mergeCell ref="EO35:ES35"/>
    <mergeCell ref="EU35:EV35"/>
    <mergeCell ref="EX35:FN35"/>
    <mergeCell ref="FP35:GF35"/>
    <mergeCell ref="GH35:GJ35"/>
    <mergeCell ref="CB35:CD35"/>
    <mergeCell ref="CL35:CM35"/>
    <mergeCell ref="CO35:CS35"/>
    <mergeCell ref="CW35:DH35"/>
    <mergeCell ref="DJ35:DW35"/>
    <mergeCell ref="EG35:EH35"/>
    <mergeCell ref="EX34:FN34"/>
    <mergeCell ref="FP34:GF34"/>
    <mergeCell ref="GH34:GY34"/>
    <mergeCell ref="HA34:HQ34"/>
    <mergeCell ref="HS34:II34"/>
    <mergeCell ref="AV35:AY35"/>
    <mergeCell ref="BA35:BC35"/>
    <mergeCell ref="BE35:BJ35"/>
    <mergeCell ref="BN35:BS35"/>
    <mergeCell ref="BU35:BZ35"/>
    <mergeCell ref="HA33:HC33"/>
    <mergeCell ref="HD33:HQ33"/>
    <mergeCell ref="HS33:HU33"/>
    <mergeCell ref="HV33:II33"/>
    <mergeCell ref="AM34:BL34"/>
    <mergeCell ref="BN34:BZ34"/>
    <mergeCell ref="CB34:CS34"/>
    <mergeCell ref="CU34:DH34"/>
    <mergeCell ref="DJ34:DW34"/>
    <mergeCell ref="DY34:EV34"/>
    <mergeCell ref="EX33:EZ33"/>
    <mergeCell ref="FA33:FN33"/>
    <mergeCell ref="FP33:FR33"/>
    <mergeCell ref="FS33:GF33"/>
    <mergeCell ref="GH33:GJ33"/>
    <mergeCell ref="GK33:GY33"/>
    <mergeCell ref="CU33:CW33"/>
    <mergeCell ref="CX33:DH33"/>
    <mergeCell ref="DJ33:DL33"/>
    <mergeCell ref="DM33:DW33"/>
    <mergeCell ref="DY33:EA33"/>
    <mergeCell ref="EB33:EV33"/>
    <mergeCell ref="AM33:AO33"/>
    <mergeCell ref="AP33:BL33"/>
    <mergeCell ref="BN33:BP33"/>
    <mergeCell ref="BQ33:BZ33"/>
    <mergeCell ref="CB33:CD33"/>
    <mergeCell ref="CE33:CS33"/>
    <mergeCell ref="GR28:GU28"/>
    <mergeCell ref="HI28:HM28"/>
    <mergeCell ref="HN28:HQ28"/>
    <mergeCell ref="BK30:BO30"/>
    <mergeCell ref="BP30:BY30"/>
    <mergeCell ref="X32:EM32"/>
    <mergeCell ref="EN32:IR32"/>
    <mergeCell ref="ED28:EG28"/>
    <mergeCell ref="EU28:EY28"/>
    <mergeCell ref="EZ28:FC28"/>
    <mergeCell ref="FQ28:FU28"/>
    <mergeCell ref="FV28:FY28"/>
    <mergeCell ref="GM28:GQ28"/>
    <mergeCell ref="CD28:CM28"/>
    <mergeCell ref="CX28:DB28"/>
    <mergeCell ref="DC28:DF28"/>
    <mergeCell ref="DK28:DO28"/>
    <mergeCell ref="DP28:DS28"/>
    <mergeCell ref="DY28:EC28"/>
    <mergeCell ref="DY27:EK27"/>
    <mergeCell ref="EU27:FG27"/>
    <mergeCell ref="FQ27:GC27"/>
    <mergeCell ref="GM27:GY27"/>
    <mergeCell ref="HI27:HU27"/>
    <mergeCell ref="AD28:AH28"/>
    <mergeCell ref="AI28:AL28"/>
    <mergeCell ref="AT28:AX28"/>
    <mergeCell ref="AY28:BH28"/>
    <mergeCell ref="BY28:CC28"/>
    <mergeCell ref="AD27:AQ27"/>
    <mergeCell ref="AT27:BF27"/>
    <mergeCell ref="BK27:BX27"/>
    <mergeCell ref="BY27:CL27"/>
    <mergeCell ref="CX27:DJ27"/>
    <mergeCell ref="DK27:DW27"/>
    <mergeCell ref="FQ26:FT26"/>
    <mergeCell ref="FU26:GC26"/>
    <mergeCell ref="GM26:GP26"/>
    <mergeCell ref="GQ26:GY26"/>
    <mergeCell ref="HI26:HL26"/>
    <mergeCell ref="HM26:HU26"/>
    <mergeCell ref="DK26:DN26"/>
    <mergeCell ref="DO26:DW26"/>
    <mergeCell ref="DY26:EB26"/>
    <mergeCell ref="EC26:EK26"/>
    <mergeCell ref="EU26:EX26"/>
    <mergeCell ref="EY26:FG26"/>
    <mergeCell ref="BK26:BN26"/>
    <mergeCell ref="BO26:BX26"/>
    <mergeCell ref="BY26:CB26"/>
    <mergeCell ref="CC26:CL26"/>
    <mergeCell ref="CX26:DA26"/>
    <mergeCell ref="DB26:DJ26"/>
    <mergeCell ref="DE25:DJ25"/>
    <mergeCell ref="DS25:DX25"/>
    <mergeCell ref="EO25:ET25"/>
    <mergeCell ref="FK25:FP25"/>
    <mergeCell ref="GG25:GL25"/>
    <mergeCell ref="HC25:HH25"/>
    <mergeCell ref="B25:D26"/>
    <mergeCell ref="X25:AC25"/>
    <mergeCell ref="AN25:AS25"/>
    <mergeCell ref="BE25:BJ25"/>
    <mergeCell ref="BS25:BX25"/>
    <mergeCell ref="CR25:CW25"/>
    <mergeCell ref="AD26:AG26"/>
    <mergeCell ref="AH26:AQ26"/>
    <mergeCell ref="AT26:AW26"/>
    <mergeCell ref="AX26:BF26"/>
    <mergeCell ref="IV16:JB16"/>
    <mergeCell ref="JC16:JF16"/>
    <mergeCell ref="JG16:JJ16"/>
    <mergeCell ref="JL16:JN16"/>
    <mergeCell ref="JO16:JP16"/>
    <mergeCell ref="L24:EA24"/>
    <mergeCell ref="EB24:IL24"/>
    <mergeCell ref="HL20:HM20"/>
    <mergeCell ref="HO20:HU20"/>
    <mergeCell ref="HV20:HY20"/>
    <mergeCell ref="HZ20:IC20"/>
    <mergeCell ref="IE20:IG20"/>
    <mergeCell ref="IH20:II20"/>
    <mergeCell ref="GM20:GO20"/>
    <mergeCell ref="GP20:GQ20"/>
    <mergeCell ref="GS20:GY20"/>
    <mergeCell ref="GZ20:HC20"/>
    <mergeCell ref="HD20:HG20"/>
    <mergeCell ref="HI20:HK20"/>
    <mergeCell ref="FL20:FO20"/>
    <mergeCell ref="FQ20:FS20"/>
    <mergeCell ref="FT20:FU20"/>
    <mergeCell ref="FW20:GC20"/>
    <mergeCell ref="GD20:GG20"/>
    <mergeCell ref="GH20:GK20"/>
    <mergeCell ref="EL20:EO20"/>
    <mergeCell ref="EP20:ES20"/>
    <mergeCell ref="EU20:EW20"/>
    <mergeCell ref="EX20:EY20"/>
    <mergeCell ref="FA20:FG20"/>
    <mergeCell ref="FH20:FK20"/>
    <mergeCell ref="CR20:CX20"/>
    <mergeCell ref="CY20:DB20"/>
    <mergeCell ref="DC20:DF20"/>
    <mergeCell ref="DH20:DJ20"/>
    <mergeCell ref="DK20:DL20"/>
    <mergeCell ref="EE20:EK20"/>
    <mergeCell ref="GY19:HM19"/>
    <mergeCell ref="HO19:HT19"/>
    <mergeCell ref="HU19:II19"/>
    <mergeCell ref="IV15:JA15"/>
    <mergeCell ref="JB15:JP15"/>
    <mergeCell ref="BE20:BK20"/>
    <mergeCell ref="BL20:BO20"/>
    <mergeCell ref="BP20:BS20"/>
    <mergeCell ref="BU20:BW20"/>
    <mergeCell ref="BX20:BY20"/>
    <mergeCell ref="EK19:EY19"/>
    <mergeCell ref="FA19:FF19"/>
    <mergeCell ref="FG19:FU19"/>
    <mergeCell ref="FW19:GB19"/>
    <mergeCell ref="GC19:GQ19"/>
    <mergeCell ref="GS19:GX19"/>
    <mergeCell ref="IF16:II16"/>
    <mergeCell ref="IJ16:IM16"/>
    <mergeCell ref="IO16:IQ16"/>
    <mergeCell ref="IR16:IS16"/>
    <mergeCell ref="B19:D20"/>
    <mergeCell ref="BE19:BJ19"/>
    <mergeCell ref="BK19:BY19"/>
    <mergeCell ref="CR19:CW19"/>
    <mergeCell ref="CX19:DL19"/>
    <mergeCell ref="EE19:EJ19"/>
    <mergeCell ref="HC16:HI16"/>
    <mergeCell ref="HJ16:HM16"/>
    <mergeCell ref="HN16:HQ16"/>
    <mergeCell ref="HS16:HU16"/>
    <mergeCell ref="HV16:HW16"/>
    <mergeCell ref="HY16:IE16"/>
    <mergeCell ref="GD16:GE16"/>
    <mergeCell ref="GG16:GM16"/>
    <mergeCell ref="GN16:GQ16"/>
    <mergeCell ref="GR16:GU16"/>
    <mergeCell ref="GW16:GY16"/>
    <mergeCell ref="GZ16:HA16"/>
    <mergeCell ref="FE16:FG16"/>
    <mergeCell ref="FH16:FI16"/>
    <mergeCell ref="FK16:FQ16"/>
    <mergeCell ref="FR16:FU16"/>
    <mergeCell ref="FV16:FY16"/>
    <mergeCell ref="GA16:GC16"/>
    <mergeCell ref="DX16:EA16"/>
    <mergeCell ref="EC16:EE16"/>
    <mergeCell ref="EF16:EG16"/>
    <mergeCell ref="EO16:EU16"/>
    <mergeCell ref="EV16:EY16"/>
    <mergeCell ref="EZ16:FC16"/>
    <mergeCell ref="CJ16:CM16"/>
    <mergeCell ref="CN16:CQ16"/>
    <mergeCell ref="CS16:CU16"/>
    <mergeCell ref="CV16:CW16"/>
    <mergeCell ref="DM16:DS16"/>
    <mergeCell ref="DT16:DW16"/>
    <mergeCell ref="HC15:HH15"/>
    <mergeCell ref="HI15:HW15"/>
    <mergeCell ref="HY15:ID15"/>
    <mergeCell ref="IE15:IS15"/>
    <mergeCell ref="AN16:AT16"/>
    <mergeCell ref="AU16:AX16"/>
    <mergeCell ref="AY16:BB16"/>
    <mergeCell ref="BD16:BF16"/>
    <mergeCell ref="BG16:BH16"/>
    <mergeCell ref="CC16:CI16"/>
    <mergeCell ref="EO15:ET15"/>
    <mergeCell ref="EU15:FI15"/>
    <mergeCell ref="FK15:FP15"/>
    <mergeCell ref="FQ15:GE15"/>
    <mergeCell ref="GG15:GL15"/>
    <mergeCell ref="GM15:HA15"/>
    <mergeCell ref="B11:D12"/>
    <mergeCell ref="JD11:JS12"/>
    <mergeCell ref="B15:D16"/>
    <mergeCell ref="AN15:AS15"/>
    <mergeCell ref="AT15:BH15"/>
    <mergeCell ref="CC15:CH15"/>
    <mergeCell ref="CI15:CW15"/>
    <mergeCell ref="DM15:DR15"/>
    <mergeCell ref="DS15:EG15"/>
    <mergeCell ref="HH8:HI8"/>
    <mergeCell ref="IK20:IQ20"/>
    <mergeCell ref="IR20:IU20"/>
    <mergeCell ref="IV20:IY20"/>
    <mergeCell ref="JA20:JC20"/>
    <mergeCell ref="JD20:JE20"/>
    <mergeCell ref="FM8:FO8"/>
    <mergeCell ref="FP8:FQ8"/>
    <mergeCell ref="GM8:GS8"/>
    <mergeCell ref="GT8:GW8"/>
    <mergeCell ref="GX8:HC8"/>
    <mergeCell ref="HE8:HG8"/>
    <mergeCell ref="DR8:DW8"/>
    <mergeCell ref="DY8:EA8"/>
    <mergeCell ref="EB8:EC8"/>
    <mergeCell ref="EU8:FA8"/>
    <mergeCell ref="FB8:FE8"/>
    <mergeCell ref="FF8:FK8"/>
    <mergeCell ref="CD8:CG8"/>
    <mergeCell ref="CH8:CM8"/>
    <mergeCell ref="CO8:CQ8"/>
    <mergeCell ref="CR8:CS8"/>
    <mergeCell ref="DG8:DM8"/>
    <mergeCell ref="DN8:DQ8"/>
    <mergeCell ref="GM7:GR7"/>
    <mergeCell ref="GS7:HI7"/>
    <mergeCell ref="IK19:IP19"/>
    <mergeCell ref="IQ19:JE19"/>
    <mergeCell ref="AT8:AZ8"/>
    <mergeCell ref="BA8:BD8"/>
    <mergeCell ref="BE8:BJ8"/>
    <mergeCell ref="BL8:BN8"/>
    <mergeCell ref="BO8:BP8"/>
    <mergeCell ref="BW8:CC8"/>
    <mergeCell ref="ID4:IE4"/>
    <mergeCell ref="B7:D8"/>
    <mergeCell ref="AT7:AY7"/>
    <mergeCell ref="AZ7:BP7"/>
    <mergeCell ref="BW7:CB7"/>
    <mergeCell ref="CC7:CS7"/>
    <mergeCell ref="DG7:DL7"/>
    <mergeCell ref="DM7:EC7"/>
    <mergeCell ref="EU7:EZ7"/>
    <mergeCell ref="FA7:FQ7"/>
    <mergeCell ref="GI4:GK4"/>
    <mergeCell ref="GL4:GM4"/>
    <mergeCell ref="HI4:HO4"/>
    <mergeCell ref="HP4:HS4"/>
    <mergeCell ref="HT4:HY4"/>
    <mergeCell ref="IA4:IC4"/>
    <mergeCell ref="EJ4:EO4"/>
    <mergeCell ref="EQ4:ES4"/>
    <mergeCell ref="ET4:EU4"/>
    <mergeCell ref="FQ4:FW4"/>
    <mergeCell ref="FX4:GA4"/>
    <mergeCell ref="GB4:GG4"/>
    <mergeCell ref="DE4:DH4"/>
    <mergeCell ref="DI4:DN4"/>
    <mergeCell ref="DP4:DR4"/>
    <mergeCell ref="DS4:DT4"/>
    <mergeCell ref="DY4:EE4"/>
    <mergeCell ref="EF4:EI4"/>
    <mergeCell ref="BK4:BQ4"/>
    <mergeCell ref="BR4:BU4"/>
    <mergeCell ref="BV4:CA4"/>
    <mergeCell ref="CC4:CE4"/>
    <mergeCell ref="CF4:CG4"/>
    <mergeCell ref="CX4:DD4"/>
    <mergeCell ref="EE3:EU3"/>
    <mergeCell ref="FQ3:FV3"/>
    <mergeCell ref="FW3:GM3"/>
    <mergeCell ref="HI3:HN3"/>
    <mergeCell ref="HO3:IE3"/>
    <mergeCell ref="AB4:AJ4"/>
    <mergeCell ref="AK4:AN4"/>
    <mergeCell ref="AO4:AT4"/>
    <mergeCell ref="AV4:AX4"/>
    <mergeCell ref="AY4:AZ4"/>
    <mergeCell ref="B3:D4"/>
    <mergeCell ref="AB3:AG3"/>
    <mergeCell ref="AH3:AZ3"/>
    <mergeCell ref="BK3:BP3"/>
    <mergeCell ref="BQ3:CG3"/>
    <mergeCell ref="CX3:DC3"/>
    <mergeCell ref="DD3:DT3"/>
    <mergeCell ref="DY3:ED3"/>
  </mergeCells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1" customWidth="1"/>
    <col min="13" max="13" width="8.7265625" style="2" customWidth="1"/>
    <col min="14" max="14" width="8.7265625" style="3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4.54296875" hidden="1" customWidth="1"/>
    <col min="22" max="22" width="6.7265625" hidden="1" customWidth="1"/>
    <col min="23" max="23" width="8.81640625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4" t="s">
        <v>164</v>
      </c>
      <c r="B1" s="5" t="s">
        <v>165</v>
      </c>
      <c r="C1" s="5" t="s">
        <v>166</v>
      </c>
      <c r="D1" s="5" t="s">
        <v>167</v>
      </c>
      <c r="E1" s="5" t="s">
        <v>168</v>
      </c>
      <c r="F1" s="5" t="s">
        <v>169</v>
      </c>
      <c r="G1" s="5" t="s">
        <v>170</v>
      </c>
      <c r="H1" s="5" t="s">
        <v>171</v>
      </c>
      <c r="I1" s="5" t="s">
        <v>172</v>
      </c>
      <c r="J1" s="5" t="s">
        <v>173</v>
      </c>
      <c r="K1" s="5" t="s">
        <v>174</v>
      </c>
      <c r="L1" s="5" t="s">
        <v>175</v>
      </c>
      <c r="M1" s="6" t="s">
        <v>176</v>
      </c>
      <c r="N1" s="6" t="s">
        <v>177</v>
      </c>
      <c r="O1" s="5" t="s">
        <v>178</v>
      </c>
      <c r="Q1" s="5" t="s">
        <v>179</v>
      </c>
      <c r="R1" s="5" t="s">
        <v>180</v>
      </c>
      <c r="S1" s="5">
        <v>0</v>
      </c>
      <c r="T1" s="4" t="s">
        <v>181</v>
      </c>
      <c r="U1" s="4" t="s">
        <v>182</v>
      </c>
      <c r="V1" s="4" t="s">
        <v>183</v>
      </c>
      <c r="W1" s="4" t="s">
        <v>184</v>
      </c>
      <c r="X1" s="7" t="s">
        <v>185</v>
      </c>
    </row>
    <row r="2" spans="1:24" x14ac:dyDescent="0.35">
      <c r="A2" s="11">
        <f t="shared" ref="A2:A33" ca="1" si="0">IF(O2="-", "", 1 + SUM(INDIRECT(ADDRESS(2,COLUMN(R2)) &amp; ":" &amp; ADDRESS(ROW(),COLUMN(R2)))))</f>
        <v>1</v>
      </c>
      <c r="B2" s="11" t="s">
        <v>186</v>
      </c>
      <c r="C2" s="11">
        <v>1050</v>
      </c>
      <c r="D2" s="11" t="s">
        <v>187</v>
      </c>
      <c r="E2" s="11" t="s">
        <v>188</v>
      </c>
      <c r="F2" s="11" t="s">
        <v>189</v>
      </c>
      <c r="G2" s="11" t="s">
        <v>190</v>
      </c>
      <c r="H2" s="11" t="s">
        <v>191</v>
      </c>
      <c r="I2" s="11">
        <v>7</v>
      </c>
      <c r="J2" s="1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8"/>
      <c r="N2" s="8" t="str">
        <f t="shared" ref="N2:N33" ca="1" si="2">IF(M2="", IF(X2=0, "", X2), IF(V2 = "", "", IF(V2/U2 = 0, "", V2/U2)))</f>
        <v/>
      </c>
      <c r="P2">
        <f t="shared" ref="P2:P33" si="3">IF(O2 = "-", -W2,I2)</f>
        <v>7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3.2, Biotec, без лактозы</v>
      </c>
      <c r="U2">
        <f t="shared" ref="U2:U33" ca="1" si="7">IF(C2 = "", 8, IF(C2 = "-", 8000 / INDIRECT("C" &amp; ROW() - 1), 8000/C2))</f>
        <v>7.6190476190476186</v>
      </c>
      <c r="V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35">
      <c r="A3" s="11">
        <f t="shared" ca="1" si="0"/>
        <v>1</v>
      </c>
      <c r="B3" s="11" t="s">
        <v>186</v>
      </c>
      <c r="C3" s="11">
        <v>1050</v>
      </c>
      <c r="D3" s="11" t="s">
        <v>187</v>
      </c>
      <c r="E3" s="11" t="s">
        <v>188</v>
      </c>
      <c r="F3" s="11" t="s">
        <v>189</v>
      </c>
      <c r="G3" s="11" t="s">
        <v>190</v>
      </c>
      <c r="H3" s="11" t="s">
        <v>192</v>
      </c>
      <c r="I3" s="11">
        <v>166</v>
      </c>
      <c r="J3" s="1" t="str">
        <f t="shared" ca="1" si="1"/>
        <v/>
      </c>
      <c r="K3" s="11">
        <v>1</v>
      </c>
      <c r="L3" s="11"/>
      <c r="M3" s="9"/>
      <c r="N3" s="8" t="str">
        <f t="shared" ca="1" si="2"/>
        <v/>
      </c>
      <c r="P3">
        <f t="shared" si="3"/>
        <v>166</v>
      </c>
      <c r="Q3">
        <f t="shared" ca="1" si="4"/>
        <v>0</v>
      </c>
      <c r="R3">
        <f t="shared" si="5"/>
        <v>0</v>
      </c>
      <c r="S3">
        <f t="shared" ca="1" si="6"/>
        <v>0</v>
      </c>
      <c r="T3" t="str">
        <f>IF(H3="","",VLOOKUP(H3,'Вода SKU'!$A$1:$B$150,2,0))</f>
        <v>3.2, Biotec, без лактозы</v>
      </c>
      <c r="U3">
        <f t="shared" ca="1" si="7"/>
        <v>7.6190476190476186</v>
      </c>
      <c r="V3">
        <f t="shared" ref="V3:V33" si="10">VALUE(IF(TRIM(MID(SUBSTITUTE($M3,",",REPT(" ",LEN($M3))), 0 *LEN($M3)+1,LEN($M3))) = "", "0", TRIM(MID(SUBSTITUTE($M3,",",REPT(" ",LEN($M3))),0 *LEN($M3)+1,LEN($M3))))) + VALUE(IF(TRIM(MID(SUBSTITUTE($M3,",",REPT(" ",LEN($M3))), 1 *LEN($M3)+1,LEN($M3))) = "", "0", TRIM(MID(SUBSTITUTE($M3,",",REPT(" ",LEN($M3))),1 *LEN($M3)+1,LEN($M3))))) + VALUE(IF(TRIM(MID(SUBSTITUTE($M3,",",REPT(" ",LEN($M3))), 2 *LEN($M3)+1,LEN($M3))) = "", "0", TRIM(MID(SUBSTITUTE($M3,",",REPT(" ",LEN($M3))),2 *LEN($M3)+1,LEN($M3))))) + VALUE(IF(TRIM(MID(SUBSTITUTE($M3,",",REPT(" ",LEN($M3))), 3 *LEN($M3)+1,LEN($M3))) = "", "0", TRIM(MID(SUBSTITUTE($M3,",",REPT(" ",LEN($M3))),3 *LEN($M3)+1,LEN($M3))))) + VALUE(IF(TRIM(MID(SUBSTITUTE($M3,",",REPT(" ",LEN($M3))), 4 *LEN($M3)+1,LEN($M3))) = "", "0", TRIM(MID(SUBSTITUTE($M3,",",REPT(" ",LEN($M3))),4 *LEN($M3)+1,LEN($M3))))) + VALUE(IF(TRIM(MID(SUBSTITUTE($M3,",",REPT(" ",LEN($M3))), 5 *LEN($M3)+1,LEN($M3))) = "", "0", TRIM(MID(SUBSTITUTE($M3,",",REPT(" ",LEN($M3))),5 *LEN($M3)+1,LEN($M3))))) + VALUE(IF(TRIM(MID(SUBSTITUTE($M3,",",REPT(" ",LEN($M3))), 6 *LEN($M3)+1,LEN($M3))) = "", "0", TRIM(MID(SUBSTITUTE($M3,",",REPT(" ",LEN($M3))),6 *LEN($M3)+1,LEN($M3))))) + VALUE(IF(TRIM(MID(SUBSTITUTE($M3,",",REPT(" ",LEN($M3))), 7 *LEN($M3)+1,LEN($M3))) = "", "0", TRIM(MID(SUBSTITUTE($M3,",",REPT(" ",LEN($M3))),7 *LEN($M3)+1,LEN($M3))))) + VALUE(IF(TRIM(MID(SUBSTITUTE($M3,",",REPT(" ",LEN($M3))), 8 *LEN($M3)+1,LEN($M3))) = "", "0", TRIM(MID(SUBSTITUTE($M3,",",REPT(" ",LEN($M3))),8 *LEN($M3)+1,LEN($M3))))) + VALUE(IF(TRIM(MID(SUBSTITUTE($M3,",",REPT(" ",LEN($M3))), 9 *LEN($M3)+1,LEN($M3))) = "", "0", TRIM(MID(SUBSTITUTE($M3,",",REPT(" ",LEN($M3))),9 *LEN($M3)+1,LEN($M3))))) + VALUE(IF(TRIM(MID(SUBSTITUTE($M3,",",REPT(" ",LEN($M3))), 10 *LEN($M3)+1,LEN($M3))) = "", "0", TRIM(MID(SUBSTITUTE($M3,",",REPT(" ",LEN($M3))),10 *LEN($M3)+1,LEN($M3)))))</f>
        <v>0</v>
      </c>
      <c r="W3">
        <f t="shared" ca="1" si="8"/>
        <v>0</v>
      </c>
      <c r="X3" t="str">
        <f t="shared" ca="1" si="9"/>
        <v/>
      </c>
    </row>
    <row r="4" spans="1:24" x14ac:dyDescent="0.35">
      <c r="A4" s="12">
        <f t="shared" ca="1" si="0"/>
        <v>1</v>
      </c>
      <c r="B4" s="12" t="s">
        <v>186</v>
      </c>
      <c r="C4" s="12">
        <v>1050</v>
      </c>
      <c r="D4" s="12" t="s">
        <v>193</v>
      </c>
      <c r="E4" s="12" t="s">
        <v>194</v>
      </c>
      <c r="F4" s="12" t="s">
        <v>195</v>
      </c>
      <c r="G4" s="12" t="s">
        <v>190</v>
      </c>
      <c r="H4" s="12" t="s">
        <v>196</v>
      </c>
      <c r="I4" s="12">
        <v>310</v>
      </c>
      <c r="J4" s="1" t="str">
        <f t="shared" ca="1" si="1"/>
        <v/>
      </c>
      <c r="K4" s="12">
        <v>1</v>
      </c>
      <c r="L4" s="12"/>
      <c r="M4" s="9"/>
      <c r="N4" s="8" t="str">
        <f t="shared" ca="1" si="2"/>
        <v/>
      </c>
      <c r="P4">
        <f t="shared" si="3"/>
        <v>310</v>
      </c>
      <c r="Q4">
        <f t="shared" ca="1" si="4"/>
        <v>0</v>
      </c>
      <c r="R4">
        <f t="shared" si="5"/>
        <v>0</v>
      </c>
      <c r="S4">
        <f t="shared" ca="1" si="6"/>
        <v>0</v>
      </c>
      <c r="T4" t="str">
        <f>IF(H4="","",VLOOKUP(H4,'Вода SKU'!$A$1:$B$150,2,0))</f>
        <v>3.2, Biotec, без лактозы</v>
      </c>
      <c r="U4">
        <f t="shared" ca="1" si="7"/>
        <v>7.6190476190476186</v>
      </c>
      <c r="V4">
        <f t="shared" si="10"/>
        <v>0</v>
      </c>
      <c r="W4">
        <f t="shared" ca="1" si="8"/>
        <v>0</v>
      </c>
      <c r="X4" t="str">
        <f t="shared" ca="1" si="9"/>
        <v/>
      </c>
    </row>
    <row r="5" spans="1:24" x14ac:dyDescent="0.35">
      <c r="A5" s="12">
        <f t="shared" ca="1" si="0"/>
        <v>1</v>
      </c>
      <c r="B5" s="12" t="s">
        <v>186</v>
      </c>
      <c r="C5" s="12">
        <v>1050</v>
      </c>
      <c r="D5" s="12" t="s">
        <v>193</v>
      </c>
      <c r="E5" s="12" t="s">
        <v>194</v>
      </c>
      <c r="F5" s="12" t="s">
        <v>195</v>
      </c>
      <c r="G5" s="12" t="s">
        <v>190</v>
      </c>
      <c r="H5" s="12" t="s">
        <v>197</v>
      </c>
      <c r="I5" s="12">
        <v>317</v>
      </c>
      <c r="J5" s="1" t="str">
        <f t="shared" ca="1" si="1"/>
        <v/>
      </c>
      <c r="K5" s="12">
        <v>1</v>
      </c>
      <c r="L5" s="12"/>
      <c r="M5" s="9"/>
      <c r="N5" s="8" t="str">
        <f t="shared" ca="1" si="2"/>
        <v/>
      </c>
      <c r="P5">
        <f t="shared" si="3"/>
        <v>317</v>
      </c>
      <c r="Q5">
        <f t="shared" ca="1" si="4"/>
        <v>0</v>
      </c>
      <c r="R5">
        <f t="shared" si="5"/>
        <v>0</v>
      </c>
      <c r="S5">
        <f t="shared" ca="1" si="6"/>
        <v>0</v>
      </c>
      <c r="T5" t="str">
        <f>IF(H5="","",VLOOKUP(H5,'Вода SKU'!$A$1:$B$150,2,0))</f>
        <v>3.2, Biotec, без лактозы</v>
      </c>
      <c r="U5">
        <f t="shared" ca="1" si="7"/>
        <v>7.6190476190476186</v>
      </c>
      <c r="V5">
        <f t="shared" si="10"/>
        <v>0</v>
      </c>
      <c r="W5">
        <f t="shared" ca="1" si="8"/>
        <v>0</v>
      </c>
      <c r="X5" t="str">
        <f t="shared" ca="1" si="9"/>
        <v/>
      </c>
    </row>
    <row r="6" spans="1:24" x14ac:dyDescent="0.35">
      <c r="A6" s="12">
        <f t="shared" ca="1" si="0"/>
        <v>1</v>
      </c>
      <c r="B6" s="12" t="s">
        <v>186</v>
      </c>
      <c r="C6" s="12">
        <v>1050</v>
      </c>
      <c r="D6" s="12" t="s">
        <v>193</v>
      </c>
      <c r="E6" s="12" t="s">
        <v>194</v>
      </c>
      <c r="F6" s="12" t="s">
        <v>195</v>
      </c>
      <c r="G6" s="12" t="s">
        <v>198</v>
      </c>
      <c r="H6" s="12" t="s">
        <v>199</v>
      </c>
      <c r="I6" s="12">
        <v>220</v>
      </c>
      <c r="J6" s="1" t="str">
        <f t="shared" ca="1" si="1"/>
        <v/>
      </c>
      <c r="K6" s="12">
        <v>1</v>
      </c>
      <c r="L6" s="12"/>
      <c r="M6" s="9"/>
      <c r="N6" s="8" t="str">
        <f t="shared" ca="1" si="2"/>
        <v/>
      </c>
      <c r="P6">
        <f t="shared" si="3"/>
        <v>220</v>
      </c>
      <c r="Q6">
        <f t="shared" ca="1" si="4"/>
        <v>0</v>
      </c>
      <c r="R6">
        <f t="shared" si="5"/>
        <v>0</v>
      </c>
      <c r="S6">
        <f t="shared" ca="1" si="6"/>
        <v>0</v>
      </c>
      <c r="T6" t="str">
        <f>IF(H6="","",VLOOKUP(H6,'Вода SKU'!$A$1:$B$150,2,0))</f>
        <v>3.2, Сакко</v>
      </c>
      <c r="U6">
        <f t="shared" ca="1" si="7"/>
        <v>7.6190476190476186</v>
      </c>
      <c r="V6">
        <f t="shared" si="10"/>
        <v>0</v>
      </c>
      <c r="W6">
        <f t="shared" ca="1" si="8"/>
        <v>0</v>
      </c>
      <c r="X6" t="str">
        <f t="shared" ca="1" si="9"/>
        <v/>
      </c>
    </row>
    <row r="7" spans="1:24" x14ac:dyDescent="0.35">
      <c r="A7" s="12">
        <f t="shared" ca="1" si="0"/>
        <v>1</v>
      </c>
      <c r="B7" s="12" t="s">
        <v>186</v>
      </c>
      <c r="C7" s="12">
        <v>1050</v>
      </c>
      <c r="D7" s="12" t="s">
        <v>193</v>
      </c>
      <c r="E7" s="12" t="s">
        <v>194</v>
      </c>
      <c r="F7" s="12" t="s">
        <v>195</v>
      </c>
      <c r="G7" s="12" t="s">
        <v>190</v>
      </c>
      <c r="H7" s="12" t="s">
        <v>200</v>
      </c>
      <c r="I7" s="12">
        <v>9</v>
      </c>
      <c r="J7" s="1" t="str">
        <f t="shared" ca="1" si="1"/>
        <v/>
      </c>
      <c r="K7" s="12">
        <v>1</v>
      </c>
      <c r="L7" s="12"/>
      <c r="M7" s="9"/>
      <c r="N7" s="8" t="str">
        <f t="shared" ca="1" si="2"/>
        <v/>
      </c>
      <c r="P7">
        <f t="shared" si="3"/>
        <v>9</v>
      </c>
      <c r="Q7">
        <f t="shared" ca="1" si="4"/>
        <v>0</v>
      </c>
      <c r="R7">
        <f t="shared" si="5"/>
        <v>0</v>
      </c>
      <c r="S7">
        <f t="shared" ca="1" si="6"/>
        <v>0</v>
      </c>
      <c r="T7" t="str">
        <f>IF(H7="","",VLOOKUP(H7,'Вода SKU'!$A$1:$B$150,2,0))</f>
        <v>3.2, Сакко</v>
      </c>
      <c r="U7">
        <f t="shared" ca="1" si="7"/>
        <v>7.6190476190476186</v>
      </c>
      <c r="V7">
        <f t="shared" si="10"/>
        <v>0</v>
      </c>
      <c r="W7">
        <f t="shared" ca="1" si="8"/>
        <v>0</v>
      </c>
      <c r="X7" t="str">
        <f t="shared" ca="1" si="9"/>
        <v/>
      </c>
    </row>
    <row r="8" spans="1:24" x14ac:dyDescent="0.35">
      <c r="A8" s="12">
        <f t="shared" ca="1" si="0"/>
        <v>1</v>
      </c>
      <c r="B8" s="12" t="s">
        <v>186</v>
      </c>
      <c r="C8" s="12">
        <v>1050</v>
      </c>
      <c r="D8" s="12" t="s">
        <v>193</v>
      </c>
      <c r="E8" s="12" t="s">
        <v>194</v>
      </c>
      <c r="F8" s="12" t="s">
        <v>195</v>
      </c>
      <c r="G8" s="12" t="s">
        <v>190</v>
      </c>
      <c r="H8" s="12" t="s">
        <v>201</v>
      </c>
      <c r="I8" s="12">
        <v>30</v>
      </c>
      <c r="J8" s="1" t="str">
        <f t="shared" ca="1" si="1"/>
        <v/>
      </c>
      <c r="K8" s="12">
        <v>1</v>
      </c>
      <c r="L8" s="12"/>
      <c r="M8" s="9"/>
      <c r="N8" s="8" t="str">
        <f t="shared" ca="1" si="2"/>
        <v/>
      </c>
      <c r="P8">
        <f t="shared" si="3"/>
        <v>30</v>
      </c>
      <c r="Q8">
        <f t="shared" ca="1" si="4"/>
        <v>0</v>
      </c>
      <c r="R8">
        <f t="shared" si="5"/>
        <v>0</v>
      </c>
      <c r="S8">
        <f t="shared" ca="1" si="6"/>
        <v>0</v>
      </c>
      <c r="T8" t="str">
        <f>IF(H8="","",VLOOKUP(H8,'Вода SKU'!$A$1:$B$150,2,0))</f>
        <v>3.2, Сакко</v>
      </c>
      <c r="U8">
        <f t="shared" ca="1" si="7"/>
        <v>7.6190476190476186</v>
      </c>
      <c r="V8">
        <f t="shared" si="10"/>
        <v>0</v>
      </c>
      <c r="W8">
        <f t="shared" ca="1" si="8"/>
        <v>0</v>
      </c>
      <c r="X8" t="str">
        <f t="shared" ca="1" si="9"/>
        <v/>
      </c>
    </row>
    <row r="9" spans="1:24" x14ac:dyDescent="0.35">
      <c r="A9" s="13" t="str">
        <f t="shared" ca="1" si="0"/>
        <v/>
      </c>
      <c r="B9" s="13" t="s">
        <v>202</v>
      </c>
      <c r="C9" s="13" t="s">
        <v>202</v>
      </c>
      <c r="D9" s="13" t="s">
        <v>202</v>
      </c>
      <c r="E9" s="13" t="s">
        <v>202</v>
      </c>
      <c r="F9" s="13" t="s">
        <v>202</v>
      </c>
      <c r="G9" s="13" t="s">
        <v>202</v>
      </c>
      <c r="H9" s="13" t="s">
        <v>202</v>
      </c>
      <c r="J9" s="1">
        <f t="shared" ca="1" si="1"/>
        <v>30.375</v>
      </c>
      <c r="M9" s="14">
        <v>8300</v>
      </c>
      <c r="N9" s="8">
        <f t="shared" ca="1" si="2"/>
        <v>1089.375</v>
      </c>
      <c r="O9" s="13" t="s">
        <v>202</v>
      </c>
      <c r="P9">
        <f t="shared" ca="1" si="3"/>
        <v>-1089.375</v>
      </c>
      <c r="Q9">
        <f t="shared" ca="1" si="4"/>
        <v>-30.375</v>
      </c>
      <c r="R9">
        <f t="shared" si="5"/>
        <v>1</v>
      </c>
      <c r="S9">
        <f t="shared" ca="1" si="6"/>
        <v>-30.375</v>
      </c>
      <c r="T9" t="str">
        <f>IF(H9="","",VLOOKUP(H9,'Вода SKU'!$A$1:$B$150,2,0))</f>
        <v>-</v>
      </c>
      <c r="U9">
        <f t="shared" ca="1" si="7"/>
        <v>7.6190476190476186</v>
      </c>
      <c r="V9">
        <f t="shared" si="10"/>
        <v>8300</v>
      </c>
      <c r="W9">
        <f t="shared" ca="1" si="8"/>
        <v>1089.375</v>
      </c>
      <c r="X9">
        <f t="shared" ca="1" si="9"/>
        <v>1050</v>
      </c>
    </row>
    <row r="10" spans="1:24" x14ac:dyDescent="0.35">
      <c r="A10" s="12">
        <f t="shared" ca="1" si="0"/>
        <v>2</v>
      </c>
      <c r="B10" s="12" t="s">
        <v>203</v>
      </c>
      <c r="C10" s="12">
        <v>1050</v>
      </c>
      <c r="D10" s="12" t="s">
        <v>193</v>
      </c>
      <c r="E10" s="12" t="s">
        <v>194</v>
      </c>
      <c r="F10" s="12" t="s">
        <v>195</v>
      </c>
      <c r="G10" s="12" t="s">
        <v>190</v>
      </c>
      <c r="H10" s="12" t="s">
        <v>204</v>
      </c>
      <c r="I10" s="12">
        <v>480</v>
      </c>
      <c r="J10" s="1" t="str">
        <f t="shared" ca="1" si="1"/>
        <v/>
      </c>
      <c r="K10" s="12">
        <v>1</v>
      </c>
      <c r="L10" s="12"/>
      <c r="M10" s="9"/>
      <c r="N10" s="8" t="str">
        <f t="shared" ca="1" si="2"/>
        <v/>
      </c>
      <c r="P10">
        <f t="shared" si="3"/>
        <v>480</v>
      </c>
      <c r="Q10">
        <f t="shared" ca="1" si="4"/>
        <v>0</v>
      </c>
      <c r="R10">
        <f t="shared" si="5"/>
        <v>0</v>
      </c>
      <c r="S10">
        <f t="shared" ca="1" si="6"/>
        <v>-30.375</v>
      </c>
      <c r="T10" t="str">
        <f>IF(H10="","",VLOOKUP(H10,'Вода SKU'!$A$1:$B$150,2,0))</f>
        <v>3.2, Сакко</v>
      </c>
      <c r="U10">
        <f t="shared" ca="1" si="7"/>
        <v>7.6190476190476186</v>
      </c>
      <c r="V10">
        <f t="shared" si="10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A11" s="12">
        <f t="shared" ca="1" si="0"/>
        <v>2</v>
      </c>
      <c r="B11" s="12" t="s">
        <v>203</v>
      </c>
      <c r="C11" s="12">
        <v>1050</v>
      </c>
      <c r="D11" s="12" t="s">
        <v>193</v>
      </c>
      <c r="E11" s="12" t="s">
        <v>194</v>
      </c>
      <c r="F11" s="12" t="s">
        <v>195</v>
      </c>
      <c r="G11" s="12" t="s">
        <v>190</v>
      </c>
      <c r="H11" s="12" t="s">
        <v>205</v>
      </c>
      <c r="I11" s="12">
        <v>650</v>
      </c>
      <c r="J11" s="1" t="str">
        <f t="shared" ca="1" si="1"/>
        <v/>
      </c>
      <c r="K11" s="12">
        <v>1</v>
      </c>
      <c r="L11" s="12"/>
      <c r="M11" s="9"/>
      <c r="N11" s="8" t="str">
        <f t="shared" ca="1" si="2"/>
        <v/>
      </c>
      <c r="P11">
        <f t="shared" si="3"/>
        <v>650</v>
      </c>
      <c r="Q11">
        <f t="shared" ca="1" si="4"/>
        <v>0</v>
      </c>
      <c r="R11">
        <f t="shared" si="5"/>
        <v>0</v>
      </c>
      <c r="S11">
        <f t="shared" ca="1" si="6"/>
        <v>-30.375</v>
      </c>
      <c r="T11" t="str">
        <f>IF(H11="","",VLOOKUP(H11,'Вода SKU'!$A$1:$B$150,2,0))</f>
        <v>3.2, Сакко</v>
      </c>
      <c r="U11">
        <f t="shared" ca="1" si="7"/>
        <v>7.6190476190476186</v>
      </c>
      <c r="V11">
        <f t="shared" si="10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A12" s="13" t="str">
        <f t="shared" ca="1" si="0"/>
        <v/>
      </c>
      <c r="B12" s="13" t="s">
        <v>202</v>
      </c>
      <c r="C12" s="13" t="s">
        <v>202</v>
      </c>
      <c r="D12" s="13" t="s">
        <v>202</v>
      </c>
      <c r="E12" s="13" t="s">
        <v>202</v>
      </c>
      <c r="F12" s="13" t="s">
        <v>202</v>
      </c>
      <c r="G12" s="13" t="s">
        <v>202</v>
      </c>
      <c r="H12" s="13" t="s">
        <v>202</v>
      </c>
      <c r="J12" s="1">
        <f t="shared" ca="1" si="1"/>
        <v>-40.625</v>
      </c>
      <c r="M12" s="14">
        <v>8300</v>
      </c>
      <c r="N12" s="8">
        <f t="shared" ca="1" si="2"/>
        <v>1089.375</v>
      </c>
      <c r="O12" s="13" t="s">
        <v>202</v>
      </c>
      <c r="P12">
        <f t="shared" ca="1" si="3"/>
        <v>-1089.375</v>
      </c>
      <c r="Q12">
        <f t="shared" ca="1" si="4"/>
        <v>10.25</v>
      </c>
      <c r="R12">
        <f t="shared" si="5"/>
        <v>1</v>
      </c>
      <c r="S12">
        <f t="shared" ca="1" si="6"/>
        <v>10.25</v>
      </c>
      <c r="T12" t="str">
        <f>IF(H12="","",VLOOKUP(H12,'Вода SKU'!$A$1:$B$150,2,0))</f>
        <v>-</v>
      </c>
      <c r="U12">
        <f t="shared" ca="1" si="7"/>
        <v>7.6190476190476186</v>
      </c>
      <c r="V12">
        <f t="shared" si="10"/>
        <v>8300</v>
      </c>
      <c r="W12">
        <f t="shared" ca="1" si="8"/>
        <v>1089.375</v>
      </c>
      <c r="X12">
        <f t="shared" ca="1" si="9"/>
        <v>1050</v>
      </c>
    </row>
    <row r="13" spans="1:24" x14ac:dyDescent="0.35">
      <c r="A13" s="12">
        <f t="shared" ca="1" si="0"/>
        <v>3</v>
      </c>
      <c r="B13" s="12" t="s">
        <v>203</v>
      </c>
      <c r="C13" s="12">
        <v>1050</v>
      </c>
      <c r="D13" s="12" t="s">
        <v>193</v>
      </c>
      <c r="E13" s="12" t="s">
        <v>194</v>
      </c>
      <c r="F13" s="12" t="s">
        <v>195</v>
      </c>
      <c r="G13" s="12" t="s">
        <v>190</v>
      </c>
      <c r="H13" s="12" t="s">
        <v>205</v>
      </c>
      <c r="I13" s="12">
        <v>286</v>
      </c>
      <c r="J13" s="1" t="str">
        <f t="shared" ca="1" si="1"/>
        <v/>
      </c>
      <c r="K13" s="12">
        <v>1</v>
      </c>
      <c r="L13" s="12"/>
      <c r="M13" s="9"/>
      <c r="N13" s="8" t="str">
        <f t="shared" ca="1" si="2"/>
        <v/>
      </c>
      <c r="P13">
        <f t="shared" si="3"/>
        <v>286</v>
      </c>
      <c r="Q13">
        <f t="shared" ca="1" si="4"/>
        <v>0</v>
      </c>
      <c r="R13">
        <f t="shared" si="5"/>
        <v>0</v>
      </c>
      <c r="S13">
        <f t="shared" ca="1" si="6"/>
        <v>10.25</v>
      </c>
      <c r="T13" t="str">
        <f>IF(H13="","",VLOOKUP(H13,'Вода SKU'!$A$1:$B$150,2,0))</f>
        <v>3.2, Сакко</v>
      </c>
      <c r="U13">
        <f t="shared" ca="1" si="7"/>
        <v>7.6190476190476186</v>
      </c>
      <c r="V13">
        <f t="shared" si="10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A14" s="12">
        <f t="shared" ca="1" si="0"/>
        <v>3</v>
      </c>
      <c r="B14" s="12" t="s">
        <v>203</v>
      </c>
      <c r="C14" s="12">
        <v>1050</v>
      </c>
      <c r="D14" s="12" t="s">
        <v>193</v>
      </c>
      <c r="E14" s="12" t="s">
        <v>206</v>
      </c>
      <c r="F14" s="12" t="s">
        <v>207</v>
      </c>
      <c r="G14" s="12" t="s">
        <v>190</v>
      </c>
      <c r="H14" s="12" t="s">
        <v>208</v>
      </c>
      <c r="I14" s="12">
        <v>15</v>
      </c>
      <c r="J14" s="1" t="str">
        <f t="shared" ca="1" si="1"/>
        <v/>
      </c>
      <c r="K14" s="12">
        <v>1</v>
      </c>
      <c r="L14" s="12"/>
      <c r="M14" s="9"/>
      <c r="N14" s="8" t="str">
        <f t="shared" ca="1" si="2"/>
        <v/>
      </c>
      <c r="P14">
        <f t="shared" si="3"/>
        <v>15</v>
      </c>
      <c r="Q14">
        <f t="shared" ca="1" si="4"/>
        <v>0</v>
      </c>
      <c r="R14">
        <f t="shared" si="5"/>
        <v>0</v>
      </c>
      <c r="S14">
        <f t="shared" ca="1" si="6"/>
        <v>10.25</v>
      </c>
      <c r="T14" t="str">
        <f>IF(H14="","",VLOOKUP(H14,'Вода SKU'!$A$1:$B$150,2,0))</f>
        <v>3.2, Сакко</v>
      </c>
      <c r="U14">
        <f t="shared" ca="1" si="7"/>
        <v>7.6190476190476186</v>
      </c>
      <c r="V14">
        <f t="shared" si="10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A15" s="12">
        <f t="shared" ca="1" si="0"/>
        <v>3</v>
      </c>
      <c r="B15" s="12" t="s">
        <v>203</v>
      </c>
      <c r="C15" s="12">
        <v>1050</v>
      </c>
      <c r="D15" s="12" t="s">
        <v>193</v>
      </c>
      <c r="E15" s="12" t="s">
        <v>206</v>
      </c>
      <c r="F15" s="12" t="s">
        <v>207</v>
      </c>
      <c r="G15" s="12" t="s">
        <v>190</v>
      </c>
      <c r="H15" s="12" t="s">
        <v>209</v>
      </c>
      <c r="I15" s="12">
        <v>59</v>
      </c>
      <c r="J15" s="1" t="str">
        <f t="shared" ca="1" si="1"/>
        <v/>
      </c>
      <c r="K15" s="12">
        <v>1</v>
      </c>
      <c r="L15" s="12"/>
      <c r="M15" s="9"/>
      <c r="N15" s="8" t="str">
        <f t="shared" ca="1" si="2"/>
        <v/>
      </c>
      <c r="P15">
        <f t="shared" si="3"/>
        <v>59</v>
      </c>
      <c r="Q15">
        <f t="shared" ca="1" si="4"/>
        <v>0</v>
      </c>
      <c r="R15">
        <f t="shared" si="5"/>
        <v>0</v>
      </c>
      <c r="S15">
        <f t="shared" ca="1" si="6"/>
        <v>10.25</v>
      </c>
      <c r="T15" t="str">
        <f>IF(H15="","",VLOOKUP(H15,'Вода SKU'!$A$1:$B$150,2,0))</f>
        <v>3.2, Сакко</v>
      </c>
      <c r="U15">
        <f t="shared" ca="1" si="7"/>
        <v>7.6190476190476186</v>
      </c>
      <c r="V15">
        <f t="shared" si="10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A16" s="12">
        <f t="shared" ca="1" si="0"/>
        <v>3</v>
      </c>
      <c r="B16" s="12" t="s">
        <v>203</v>
      </c>
      <c r="C16" s="12">
        <v>1050</v>
      </c>
      <c r="D16" s="12" t="s">
        <v>193</v>
      </c>
      <c r="E16" s="12" t="s">
        <v>206</v>
      </c>
      <c r="F16" s="12" t="s">
        <v>207</v>
      </c>
      <c r="G16" s="12" t="s">
        <v>190</v>
      </c>
      <c r="H16" s="12" t="s">
        <v>210</v>
      </c>
      <c r="I16" s="12">
        <v>78</v>
      </c>
      <c r="J16" s="1" t="str">
        <f t="shared" ca="1" si="1"/>
        <v/>
      </c>
      <c r="K16" s="12">
        <v>1</v>
      </c>
      <c r="L16" s="12"/>
      <c r="M16" s="9"/>
      <c r="N16" s="8" t="str">
        <f t="shared" ca="1" si="2"/>
        <v/>
      </c>
      <c r="P16">
        <f t="shared" si="3"/>
        <v>78</v>
      </c>
      <c r="Q16">
        <f t="shared" ca="1" si="4"/>
        <v>0</v>
      </c>
      <c r="R16">
        <f t="shared" si="5"/>
        <v>0</v>
      </c>
      <c r="S16">
        <f t="shared" ca="1" si="6"/>
        <v>10.25</v>
      </c>
      <c r="T16" t="str">
        <f>IF(H16="","",VLOOKUP(H16,'Вода SKU'!$A$1:$B$150,2,0))</f>
        <v>3.2, Сакко</v>
      </c>
      <c r="U16">
        <f t="shared" ca="1" si="7"/>
        <v>7.6190476190476186</v>
      </c>
      <c r="V16">
        <f t="shared" si="10"/>
        <v>0</v>
      </c>
      <c r="W16">
        <f t="shared" ca="1" si="8"/>
        <v>0</v>
      </c>
      <c r="X16" t="str">
        <f t="shared" ca="1" si="9"/>
        <v/>
      </c>
    </row>
    <row r="17" spans="1:24" x14ac:dyDescent="0.35">
      <c r="A17" s="12">
        <f t="shared" ca="1" si="0"/>
        <v>3</v>
      </c>
      <c r="B17" s="12" t="s">
        <v>203</v>
      </c>
      <c r="C17" s="12">
        <v>1050</v>
      </c>
      <c r="D17" s="12" t="s">
        <v>193</v>
      </c>
      <c r="E17" s="12" t="s">
        <v>206</v>
      </c>
      <c r="F17" s="12" t="s">
        <v>207</v>
      </c>
      <c r="G17" s="12" t="s">
        <v>190</v>
      </c>
      <c r="H17" s="12" t="s">
        <v>211</v>
      </c>
      <c r="I17" s="12">
        <v>214</v>
      </c>
      <c r="J17" s="1" t="str">
        <f t="shared" ca="1" si="1"/>
        <v/>
      </c>
      <c r="K17" s="12">
        <v>1</v>
      </c>
      <c r="L17" s="12"/>
      <c r="M17" s="9"/>
      <c r="N17" s="8" t="str">
        <f t="shared" ca="1" si="2"/>
        <v/>
      </c>
      <c r="P17">
        <f t="shared" si="3"/>
        <v>214</v>
      </c>
      <c r="Q17">
        <f t="shared" ca="1" si="4"/>
        <v>0</v>
      </c>
      <c r="R17">
        <f t="shared" si="5"/>
        <v>0</v>
      </c>
      <c r="S17">
        <f t="shared" ca="1" si="6"/>
        <v>10.25</v>
      </c>
      <c r="T17" t="str">
        <f>IF(H17="","",VLOOKUP(H17,'Вода SKU'!$A$1:$B$150,2,0))</f>
        <v>3.2, Сакко</v>
      </c>
      <c r="U17">
        <f t="shared" ca="1" si="7"/>
        <v>7.6190476190476186</v>
      </c>
      <c r="V17">
        <f t="shared" si="10"/>
        <v>0</v>
      </c>
      <c r="W17">
        <f t="shared" ca="1" si="8"/>
        <v>0</v>
      </c>
      <c r="X17" t="str">
        <f t="shared" ca="1" si="9"/>
        <v/>
      </c>
    </row>
    <row r="18" spans="1:24" x14ac:dyDescent="0.35">
      <c r="A18" s="12">
        <f t="shared" ca="1" si="0"/>
        <v>3</v>
      </c>
      <c r="B18" s="12" t="s">
        <v>203</v>
      </c>
      <c r="C18" s="12">
        <v>1050</v>
      </c>
      <c r="D18" s="12" t="s">
        <v>193</v>
      </c>
      <c r="E18" s="12" t="s">
        <v>206</v>
      </c>
      <c r="F18" s="12" t="s">
        <v>207</v>
      </c>
      <c r="G18" s="12" t="s">
        <v>190</v>
      </c>
      <c r="H18" s="12" t="s">
        <v>212</v>
      </c>
      <c r="I18" s="12">
        <v>450</v>
      </c>
      <c r="J18" s="1" t="str">
        <f t="shared" ca="1" si="1"/>
        <v/>
      </c>
      <c r="K18" s="12">
        <v>1</v>
      </c>
      <c r="L18" s="12"/>
      <c r="M18" s="9"/>
      <c r="N18" s="8" t="str">
        <f t="shared" ca="1" si="2"/>
        <v/>
      </c>
      <c r="P18">
        <f t="shared" si="3"/>
        <v>450</v>
      </c>
      <c r="Q18">
        <f t="shared" ca="1" si="4"/>
        <v>0</v>
      </c>
      <c r="R18">
        <f t="shared" si="5"/>
        <v>0</v>
      </c>
      <c r="S18">
        <f t="shared" ca="1" si="6"/>
        <v>10.25</v>
      </c>
      <c r="T18" t="str">
        <f>IF(H18="","",VLOOKUP(H18,'Вода SKU'!$A$1:$B$150,2,0))</f>
        <v>3.2, Сакко</v>
      </c>
      <c r="U18">
        <f t="shared" ca="1" si="7"/>
        <v>7.6190476190476186</v>
      </c>
      <c r="V18">
        <f t="shared" si="10"/>
        <v>0</v>
      </c>
      <c r="W18">
        <f t="shared" ca="1" si="8"/>
        <v>0</v>
      </c>
      <c r="X18" t="str">
        <f t="shared" ca="1" si="9"/>
        <v/>
      </c>
    </row>
    <row r="19" spans="1:24" x14ac:dyDescent="0.35">
      <c r="A19" s="13" t="str">
        <f t="shared" ca="1" si="0"/>
        <v/>
      </c>
      <c r="B19" s="13" t="s">
        <v>202</v>
      </c>
      <c r="C19" s="13" t="s">
        <v>202</v>
      </c>
      <c r="D19" s="13" t="s">
        <v>202</v>
      </c>
      <c r="E19" s="13" t="s">
        <v>202</v>
      </c>
      <c r="F19" s="13" t="s">
        <v>202</v>
      </c>
      <c r="G19" s="13" t="s">
        <v>202</v>
      </c>
      <c r="H19" s="13" t="s">
        <v>202</v>
      </c>
      <c r="J19" s="1">
        <f t="shared" ca="1" si="1"/>
        <v>-12.625</v>
      </c>
      <c r="M19" s="14">
        <v>8300</v>
      </c>
      <c r="N19" s="8">
        <f t="shared" ca="1" si="2"/>
        <v>1089.375</v>
      </c>
      <c r="O19" s="13" t="s">
        <v>202</v>
      </c>
      <c r="P19">
        <f t="shared" ca="1" si="3"/>
        <v>-1089.375</v>
      </c>
      <c r="Q19">
        <f t="shared" ca="1" si="4"/>
        <v>22.875</v>
      </c>
      <c r="R19">
        <f t="shared" si="5"/>
        <v>1</v>
      </c>
      <c r="S19">
        <f t="shared" ca="1" si="6"/>
        <v>22.875</v>
      </c>
      <c r="T19" t="str">
        <f>IF(H19="","",VLOOKUP(H19,'Вода SKU'!$A$1:$B$150,2,0))</f>
        <v>-</v>
      </c>
      <c r="U19">
        <f t="shared" ca="1" si="7"/>
        <v>7.6190476190476186</v>
      </c>
      <c r="V19">
        <f t="shared" si="10"/>
        <v>8300</v>
      </c>
      <c r="W19">
        <f t="shared" ca="1" si="8"/>
        <v>1089.375</v>
      </c>
      <c r="X19">
        <f t="shared" ca="1" si="9"/>
        <v>1050</v>
      </c>
    </row>
    <row r="20" spans="1:24" x14ac:dyDescent="0.35">
      <c r="A20" s="15">
        <f t="shared" ca="1" si="0"/>
        <v>4</v>
      </c>
      <c r="B20" s="15" t="s">
        <v>213</v>
      </c>
      <c r="C20" s="15">
        <v>850</v>
      </c>
      <c r="D20" s="15" t="s">
        <v>214</v>
      </c>
      <c r="E20" s="15" t="s">
        <v>215</v>
      </c>
      <c r="F20" s="15" t="s">
        <v>216</v>
      </c>
      <c r="G20" s="15" t="s">
        <v>217</v>
      </c>
      <c r="H20" s="15" t="s">
        <v>218</v>
      </c>
      <c r="I20" s="15">
        <v>22</v>
      </c>
      <c r="J20" s="1" t="str">
        <f t="shared" ca="1" si="1"/>
        <v/>
      </c>
      <c r="K20" s="15">
        <v>1</v>
      </c>
      <c r="L20" s="15"/>
      <c r="M20" s="9"/>
      <c r="N20" s="8" t="str">
        <f t="shared" ca="1" si="2"/>
        <v/>
      </c>
      <c r="P20">
        <f t="shared" si="3"/>
        <v>22</v>
      </c>
      <c r="Q20">
        <f t="shared" ca="1" si="4"/>
        <v>0</v>
      </c>
      <c r="R20">
        <f t="shared" si="5"/>
        <v>0</v>
      </c>
      <c r="S20">
        <f t="shared" ca="1" si="6"/>
        <v>22.875</v>
      </c>
      <c r="T20" t="str">
        <f>IF(H20="","",VLOOKUP(H20,'Вода SKU'!$A$1:$B$150,2,0))</f>
        <v>2.7, Сакко</v>
      </c>
      <c r="U20">
        <f t="shared" ca="1" si="7"/>
        <v>9.4117647058823533</v>
      </c>
      <c r="V20">
        <f t="shared" si="10"/>
        <v>0</v>
      </c>
      <c r="W20">
        <f t="shared" ca="1" si="8"/>
        <v>0</v>
      </c>
      <c r="X20" t="str">
        <f t="shared" ca="1" si="9"/>
        <v/>
      </c>
    </row>
    <row r="21" spans="1:24" x14ac:dyDescent="0.35">
      <c r="A21" s="15">
        <f t="shared" ca="1" si="0"/>
        <v>4</v>
      </c>
      <c r="B21" s="15" t="s">
        <v>213</v>
      </c>
      <c r="C21" s="15">
        <v>850</v>
      </c>
      <c r="D21" s="15" t="s">
        <v>214</v>
      </c>
      <c r="E21" s="15" t="s">
        <v>215</v>
      </c>
      <c r="F21" s="15" t="s">
        <v>216</v>
      </c>
      <c r="G21" s="15" t="s">
        <v>217</v>
      </c>
      <c r="H21" s="15" t="s">
        <v>219</v>
      </c>
      <c r="I21" s="15">
        <v>855</v>
      </c>
      <c r="J21" s="1" t="str">
        <f t="shared" ca="1" si="1"/>
        <v/>
      </c>
      <c r="K21" s="15">
        <v>1</v>
      </c>
      <c r="L21" s="15"/>
      <c r="M21" s="9"/>
      <c r="N21" s="8" t="str">
        <f t="shared" ca="1" si="2"/>
        <v/>
      </c>
      <c r="P21">
        <f t="shared" si="3"/>
        <v>855</v>
      </c>
      <c r="Q21">
        <f t="shared" ca="1" si="4"/>
        <v>0</v>
      </c>
      <c r="R21">
        <f t="shared" si="5"/>
        <v>0</v>
      </c>
      <c r="S21">
        <f t="shared" ca="1" si="6"/>
        <v>22.875</v>
      </c>
      <c r="T21" t="str">
        <f>IF(H21="","",VLOOKUP(H21,'Вода SKU'!$A$1:$B$150,2,0))</f>
        <v>2.7, Сакко</v>
      </c>
      <c r="U21">
        <f t="shared" ca="1" si="7"/>
        <v>9.4117647058823533</v>
      </c>
      <c r="V21">
        <f t="shared" si="10"/>
        <v>0</v>
      </c>
      <c r="W21">
        <f t="shared" ca="1" si="8"/>
        <v>0</v>
      </c>
      <c r="X21" t="str">
        <f t="shared" ca="1" si="9"/>
        <v/>
      </c>
    </row>
    <row r="22" spans="1:24" x14ac:dyDescent="0.35">
      <c r="A22" s="13" t="str">
        <f t="shared" ca="1" si="0"/>
        <v/>
      </c>
      <c r="B22" s="13" t="s">
        <v>202</v>
      </c>
      <c r="C22" s="13" t="s">
        <v>202</v>
      </c>
      <c r="D22" s="13" t="s">
        <v>202</v>
      </c>
      <c r="E22" s="13" t="s">
        <v>202</v>
      </c>
      <c r="F22" s="13" t="s">
        <v>202</v>
      </c>
      <c r="G22" s="13" t="s">
        <v>202</v>
      </c>
      <c r="H22" s="13" t="s">
        <v>202</v>
      </c>
      <c r="J22" s="1">
        <f t="shared" ca="1" si="1"/>
        <v>4.875</v>
      </c>
      <c r="M22" s="14">
        <v>8300</v>
      </c>
      <c r="N22" s="8">
        <f t="shared" ca="1" si="2"/>
        <v>881.875</v>
      </c>
      <c r="O22" s="13" t="s">
        <v>202</v>
      </c>
      <c r="P22">
        <f t="shared" ca="1" si="3"/>
        <v>-881.875</v>
      </c>
      <c r="Q22">
        <f t="shared" ca="1" si="4"/>
        <v>18</v>
      </c>
      <c r="R22">
        <f t="shared" si="5"/>
        <v>1</v>
      </c>
      <c r="S22">
        <f t="shared" ca="1" si="6"/>
        <v>18</v>
      </c>
      <c r="T22" t="str">
        <f>IF(H22="","",VLOOKUP(H22,'Вода SKU'!$A$1:$B$150,2,0))</f>
        <v>-</v>
      </c>
      <c r="U22">
        <f t="shared" ca="1" si="7"/>
        <v>9.4117647058823533</v>
      </c>
      <c r="V22">
        <f t="shared" si="10"/>
        <v>8300</v>
      </c>
      <c r="W22">
        <f t="shared" ca="1" si="8"/>
        <v>881.875</v>
      </c>
      <c r="X22">
        <f t="shared" ca="1" si="9"/>
        <v>850</v>
      </c>
    </row>
    <row r="23" spans="1:24" x14ac:dyDescent="0.35">
      <c r="A23" s="12">
        <f t="shared" ca="1" si="0"/>
        <v>5</v>
      </c>
      <c r="B23" s="12" t="s">
        <v>220</v>
      </c>
      <c r="C23" s="12">
        <v>1050</v>
      </c>
      <c r="D23" s="12" t="s">
        <v>193</v>
      </c>
      <c r="E23" s="12" t="s">
        <v>221</v>
      </c>
      <c r="F23" s="12" t="s">
        <v>222</v>
      </c>
      <c r="G23" s="12" t="s">
        <v>198</v>
      </c>
      <c r="H23" s="12" t="s">
        <v>223</v>
      </c>
      <c r="I23" s="12">
        <v>27</v>
      </c>
      <c r="J23" s="1" t="str">
        <f t="shared" ca="1" si="1"/>
        <v/>
      </c>
      <c r="K23" s="12">
        <v>1</v>
      </c>
      <c r="L23" s="12"/>
      <c r="M23" s="9"/>
      <c r="N23" s="8" t="str">
        <f t="shared" ca="1" si="2"/>
        <v/>
      </c>
      <c r="P23">
        <f t="shared" si="3"/>
        <v>27</v>
      </c>
      <c r="Q23">
        <f t="shared" ca="1" si="4"/>
        <v>0</v>
      </c>
      <c r="R23">
        <f t="shared" si="5"/>
        <v>0</v>
      </c>
      <c r="S23">
        <f t="shared" ca="1" si="6"/>
        <v>18</v>
      </c>
      <c r="T23" t="str">
        <f>IF(H23="","",VLOOKUP(H23,'Вода SKU'!$A$1:$B$150,2,0))</f>
        <v>3.2, Biotec</v>
      </c>
      <c r="U23">
        <f t="shared" ca="1" si="7"/>
        <v>7.6190476190476186</v>
      </c>
      <c r="V23">
        <f t="shared" si="10"/>
        <v>0</v>
      </c>
      <c r="W23">
        <f t="shared" ca="1" si="8"/>
        <v>0</v>
      </c>
      <c r="X23" t="str">
        <f t="shared" ca="1" si="9"/>
        <v/>
      </c>
    </row>
    <row r="24" spans="1:24" x14ac:dyDescent="0.35">
      <c r="A24" s="12">
        <f t="shared" ca="1" si="0"/>
        <v>5</v>
      </c>
      <c r="B24" s="12" t="s">
        <v>220</v>
      </c>
      <c r="C24" s="12">
        <v>1050</v>
      </c>
      <c r="D24" s="12" t="s">
        <v>193</v>
      </c>
      <c r="E24" s="12" t="s">
        <v>194</v>
      </c>
      <c r="F24" s="12" t="s">
        <v>195</v>
      </c>
      <c r="G24" s="12" t="s">
        <v>190</v>
      </c>
      <c r="H24" s="12" t="s">
        <v>224</v>
      </c>
      <c r="I24" s="12">
        <v>1050</v>
      </c>
      <c r="J24" s="1" t="str">
        <f t="shared" ca="1" si="1"/>
        <v/>
      </c>
      <c r="K24" s="12">
        <v>1</v>
      </c>
      <c r="L24" s="12"/>
      <c r="M24" s="9"/>
      <c r="N24" s="8" t="str">
        <f t="shared" ca="1" si="2"/>
        <v/>
      </c>
      <c r="P24">
        <f t="shared" si="3"/>
        <v>1050</v>
      </c>
      <c r="Q24">
        <f t="shared" ca="1" si="4"/>
        <v>0</v>
      </c>
      <c r="R24">
        <f t="shared" si="5"/>
        <v>0</v>
      </c>
      <c r="S24">
        <f t="shared" ca="1" si="6"/>
        <v>18</v>
      </c>
      <c r="T24" t="str">
        <f>IF(H24="","",VLOOKUP(H24,'Вода SKU'!$A$1:$B$150,2,0))</f>
        <v>3.2, Biotec</v>
      </c>
      <c r="U24">
        <f t="shared" ca="1" si="7"/>
        <v>7.6190476190476186</v>
      </c>
      <c r="V24">
        <f t="shared" si="10"/>
        <v>0</v>
      </c>
      <c r="W24">
        <f t="shared" ca="1" si="8"/>
        <v>0</v>
      </c>
      <c r="X24" t="str">
        <f t="shared" ca="1" si="9"/>
        <v/>
      </c>
    </row>
    <row r="25" spans="1:24" x14ac:dyDescent="0.35">
      <c r="A25" s="13" t="str">
        <f t="shared" ca="1" si="0"/>
        <v/>
      </c>
      <c r="B25" s="13" t="s">
        <v>202</v>
      </c>
      <c r="C25" s="13" t="s">
        <v>202</v>
      </c>
      <c r="D25" s="13" t="s">
        <v>202</v>
      </c>
      <c r="E25" s="13" t="s">
        <v>202</v>
      </c>
      <c r="F25" s="13" t="s">
        <v>202</v>
      </c>
      <c r="G25" s="13" t="s">
        <v>202</v>
      </c>
      <c r="H25" s="13" t="s">
        <v>202</v>
      </c>
      <c r="J25" s="1">
        <f t="shared" ca="1" si="1"/>
        <v>12.375</v>
      </c>
      <c r="M25" s="14">
        <v>8300</v>
      </c>
      <c r="N25" s="8">
        <f t="shared" ca="1" si="2"/>
        <v>1089.375</v>
      </c>
      <c r="O25" s="13" t="s">
        <v>202</v>
      </c>
      <c r="P25">
        <f t="shared" ca="1" si="3"/>
        <v>-1089.375</v>
      </c>
      <c r="Q25">
        <f t="shared" ca="1" si="4"/>
        <v>5.625</v>
      </c>
      <c r="R25">
        <f t="shared" si="5"/>
        <v>1</v>
      </c>
      <c r="S25">
        <f t="shared" ca="1" si="6"/>
        <v>5.625</v>
      </c>
      <c r="T25" t="str">
        <f>IF(H25="","",VLOOKUP(H25,'Вода SKU'!$A$1:$B$150,2,0))</f>
        <v>-</v>
      </c>
      <c r="U25">
        <f t="shared" ca="1" si="7"/>
        <v>7.6190476190476186</v>
      </c>
      <c r="V25">
        <f t="shared" si="10"/>
        <v>8300</v>
      </c>
      <c r="W25">
        <f t="shared" ca="1" si="8"/>
        <v>1089.375</v>
      </c>
      <c r="X25">
        <f t="shared" ca="1" si="9"/>
        <v>1050</v>
      </c>
    </row>
    <row r="26" spans="1:24" x14ac:dyDescent="0.35">
      <c r="A26" s="15">
        <f t="shared" ca="1" si="0"/>
        <v>6</v>
      </c>
      <c r="B26" s="15" t="s">
        <v>225</v>
      </c>
      <c r="C26" s="15">
        <v>850</v>
      </c>
      <c r="D26" s="15" t="s">
        <v>214</v>
      </c>
      <c r="E26" s="15" t="s">
        <v>215</v>
      </c>
      <c r="F26" s="15" t="s">
        <v>216</v>
      </c>
      <c r="G26" s="15" t="s">
        <v>217</v>
      </c>
      <c r="H26" s="15" t="s">
        <v>219</v>
      </c>
      <c r="I26" s="15">
        <v>350</v>
      </c>
      <c r="J26" s="1" t="str">
        <f t="shared" ca="1" si="1"/>
        <v/>
      </c>
      <c r="K26" s="15">
        <v>1</v>
      </c>
      <c r="L26" s="15"/>
      <c r="M26" s="9"/>
      <c r="N26" s="8" t="str">
        <f t="shared" ca="1" si="2"/>
        <v/>
      </c>
      <c r="P26">
        <f t="shared" si="3"/>
        <v>350</v>
      </c>
      <c r="Q26">
        <f t="shared" ca="1" si="4"/>
        <v>0</v>
      </c>
      <c r="R26">
        <f t="shared" si="5"/>
        <v>0</v>
      </c>
      <c r="S26">
        <f t="shared" ca="1" si="6"/>
        <v>5.625</v>
      </c>
      <c r="T26" t="str">
        <f>IF(H26="","",VLOOKUP(H26,'Вода SKU'!$A$1:$B$150,2,0))</f>
        <v>2.7, Сакко</v>
      </c>
      <c r="U26">
        <f t="shared" ca="1" si="7"/>
        <v>9.4117647058823533</v>
      </c>
      <c r="V26">
        <f t="shared" si="10"/>
        <v>0</v>
      </c>
      <c r="W26">
        <f t="shared" ca="1" si="8"/>
        <v>0</v>
      </c>
      <c r="X26" t="str">
        <f t="shared" ca="1" si="9"/>
        <v/>
      </c>
    </row>
    <row r="27" spans="1:24" x14ac:dyDescent="0.35">
      <c r="A27" s="15">
        <f t="shared" ca="1" si="0"/>
        <v>6</v>
      </c>
      <c r="B27" s="15" t="s">
        <v>225</v>
      </c>
      <c r="C27" s="15">
        <v>850</v>
      </c>
      <c r="D27" s="15" t="s">
        <v>214</v>
      </c>
      <c r="E27" s="15" t="s">
        <v>215</v>
      </c>
      <c r="F27" s="15" t="s">
        <v>216</v>
      </c>
      <c r="G27" s="15" t="s">
        <v>217</v>
      </c>
      <c r="H27" s="15" t="s">
        <v>226</v>
      </c>
      <c r="I27" s="15">
        <v>53</v>
      </c>
      <c r="J27" s="1" t="str">
        <f t="shared" ca="1" si="1"/>
        <v/>
      </c>
      <c r="K27" s="15">
        <v>1</v>
      </c>
      <c r="L27" s="15" t="s">
        <v>84</v>
      </c>
      <c r="M27" s="9"/>
      <c r="N27" s="8" t="str">
        <f t="shared" ca="1" si="2"/>
        <v/>
      </c>
      <c r="P27">
        <f t="shared" si="3"/>
        <v>53</v>
      </c>
      <c r="Q27">
        <f t="shared" ca="1" si="4"/>
        <v>0</v>
      </c>
      <c r="R27">
        <f t="shared" si="5"/>
        <v>0</v>
      </c>
      <c r="S27">
        <f t="shared" ca="1" si="6"/>
        <v>5.625</v>
      </c>
      <c r="T27" t="str">
        <f>IF(H27="","",VLOOKUP(H27,'Вода SKU'!$A$1:$B$150,2,0))</f>
        <v>2.7, Альче</v>
      </c>
      <c r="U27">
        <f t="shared" ca="1" si="7"/>
        <v>9.4117647058823533</v>
      </c>
      <c r="V27">
        <f t="shared" si="10"/>
        <v>0</v>
      </c>
      <c r="W27">
        <f t="shared" ca="1" si="8"/>
        <v>0</v>
      </c>
      <c r="X27" t="str">
        <f t="shared" ca="1" si="9"/>
        <v/>
      </c>
    </row>
    <row r="28" spans="1:24" x14ac:dyDescent="0.35">
      <c r="A28" s="15">
        <f t="shared" ca="1" si="0"/>
        <v>6</v>
      </c>
      <c r="B28" s="15" t="s">
        <v>225</v>
      </c>
      <c r="C28" s="15">
        <v>850</v>
      </c>
      <c r="D28" s="15" t="s">
        <v>214</v>
      </c>
      <c r="E28" s="15" t="s">
        <v>215</v>
      </c>
      <c r="F28" s="15" t="s">
        <v>216</v>
      </c>
      <c r="G28" s="15" t="s">
        <v>217</v>
      </c>
      <c r="H28" s="15" t="s">
        <v>227</v>
      </c>
      <c r="I28" s="15">
        <v>475</v>
      </c>
      <c r="J28" s="1" t="str">
        <f t="shared" ca="1" si="1"/>
        <v/>
      </c>
      <c r="K28" s="15">
        <v>1</v>
      </c>
      <c r="L28" s="15"/>
      <c r="M28" s="9"/>
      <c r="N28" s="8" t="str">
        <f t="shared" ca="1" si="2"/>
        <v/>
      </c>
      <c r="P28">
        <f t="shared" si="3"/>
        <v>475</v>
      </c>
      <c r="Q28">
        <f t="shared" ca="1" si="4"/>
        <v>0</v>
      </c>
      <c r="R28">
        <f t="shared" si="5"/>
        <v>0</v>
      </c>
      <c r="S28">
        <f t="shared" ca="1" si="6"/>
        <v>5.625</v>
      </c>
      <c r="T28" t="str">
        <f>IF(H28="","",VLOOKUP(H28,'Вода SKU'!$A$1:$B$150,2,0))</f>
        <v>2.7, Альче</v>
      </c>
      <c r="U28">
        <f t="shared" ca="1" si="7"/>
        <v>9.4117647058823533</v>
      </c>
      <c r="V28">
        <f t="shared" si="10"/>
        <v>0</v>
      </c>
      <c r="W28">
        <f t="shared" ca="1" si="8"/>
        <v>0</v>
      </c>
      <c r="X28" t="str">
        <f t="shared" ca="1" si="9"/>
        <v/>
      </c>
    </row>
    <row r="29" spans="1:24" x14ac:dyDescent="0.35">
      <c r="A29" s="13" t="str">
        <f t="shared" ca="1" si="0"/>
        <v/>
      </c>
      <c r="B29" s="13" t="s">
        <v>202</v>
      </c>
      <c r="C29" s="13" t="s">
        <v>202</v>
      </c>
      <c r="D29" s="13" t="s">
        <v>202</v>
      </c>
      <c r="E29" s="13" t="s">
        <v>202</v>
      </c>
      <c r="F29" s="13" t="s">
        <v>202</v>
      </c>
      <c r="G29" s="13" t="s">
        <v>202</v>
      </c>
      <c r="H29" s="13" t="s">
        <v>202</v>
      </c>
      <c r="J29" s="1">
        <f t="shared" ca="1" si="1"/>
        <v>3.875</v>
      </c>
      <c r="M29" s="14">
        <v>8300</v>
      </c>
      <c r="N29" s="8">
        <f t="shared" ca="1" si="2"/>
        <v>881.875</v>
      </c>
      <c r="O29" s="13" t="s">
        <v>202</v>
      </c>
      <c r="P29">
        <f t="shared" ca="1" si="3"/>
        <v>-881.875</v>
      </c>
      <c r="Q29">
        <f t="shared" ca="1" si="4"/>
        <v>1.75</v>
      </c>
      <c r="R29">
        <f t="shared" si="5"/>
        <v>1</v>
      </c>
      <c r="S29">
        <f t="shared" ca="1" si="6"/>
        <v>1.75</v>
      </c>
      <c r="T29" t="str">
        <f>IF(H29="","",VLOOKUP(H29,'Вода SKU'!$A$1:$B$150,2,0))</f>
        <v>-</v>
      </c>
      <c r="U29">
        <f t="shared" ca="1" si="7"/>
        <v>9.4117647058823533</v>
      </c>
      <c r="V29">
        <f t="shared" si="10"/>
        <v>8300</v>
      </c>
      <c r="W29">
        <f t="shared" ca="1" si="8"/>
        <v>881.875</v>
      </c>
      <c r="X29">
        <f t="shared" ca="1" si="9"/>
        <v>850</v>
      </c>
    </row>
    <row r="30" spans="1:24" x14ac:dyDescent="0.35">
      <c r="A30" s="11">
        <f t="shared" ca="1" si="0"/>
        <v>7</v>
      </c>
      <c r="B30" s="11" t="s">
        <v>220</v>
      </c>
      <c r="C30" s="11">
        <v>1050</v>
      </c>
      <c r="D30" s="11" t="s">
        <v>187</v>
      </c>
      <c r="E30" s="11" t="s">
        <v>188</v>
      </c>
      <c r="F30" s="11" t="s">
        <v>189</v>
      </c>
      <c r="G30" s="11" t="s">
        <v>190</v>
      </c>
      <c r="H30" s="11" t="s">
        <v>228</v>
      </c>
      <c r="I30" s="11">
        <v>1050</v>
      </c>
      <c r="J30" s="1" t="str">
        <f t="shared" ca="1" si="1"/>
        <v/>
      </c>
      <c r="K30" s="11">
        <v>1</v>
      </c>
      <c r="L30" s="11"/>
      <c r="M30" s="9"/>
      <c r="N30" s="8" t="str">
        <f t="shared" ca="1" si="2"/>
        <v/>
      </c>
      <c r="P30">
        <f t="shared" si="3"/>
        <v>1050</v>
      </c>
      <c r="Q30">
        <f t="shared" ca="1" si="4"/>
        <v>0</v>
      </c>
      <c r="R30">
        <f t="shared" si="5"/>
        <v>0</v>
      </c>
      <c r="S30">
        <f t="shared" ca="1" si="6"/>
        <v>1.75</v>
      </c>
      <c r="T30" t="str">
        <f>IF(H30="","",VLOOKUP(H30,'Вода SKU'!$A$1:$B$150,2,0))</f>
        <v>3.2, Biotec</v>
      </c>
      <c r="U30">
        <f t="shared" ca="1" si="7"/>
        <v>7.6190476190476186</v>
      </c>
      <c r="V30">
        <f t="shared" si="10"/>
        <v>0</v>
      </c>
      <c r="W30">
        <f t="shared" ca="1" si="8"/>
        <v>0</v>
      </c>
      <c r="X30" t="str">
        <f t="shared" ca="1" si="9"/>
        <v/>
      </c>
    </row>
    <row r="31" spans="1:24" x14ac:dyDescent="0.35">
      <c r="A31" s="13" t="str">
        <f t="shared" ca="1" si="0"/>
        <v/>
      </c>
      <c r="B31" s="13" t="s">
        <v>202</v>
      </c>
      <c r="C31" s="13" t="s">
        <v>202</v>
      </c>
      <c r="D31" s="13" t="s">
        <v>202</v>
      </c>
      <c r="E31" s="13" t="s">
        <v>202</v>
      </c>
      <c r="F31" s="13" t="s">
        <v>202</v>
      </c>
      <c r="G31" s="13" t="s">
        <v>202</v>
      </c>
      <c r="H31" s="13" t="s">
        <v>202</v>
      </c>
      <c r="J31" s="1">
        <f t="shared" ca="1" si="1"/>
        <v>39.375</v>
      </c>
      <c r="M31" s="14">
        <v>8300</v>
      </c>
      <c r="N31" s="8">
        <f t="shared" ca="1" si="2"/>
        <v>1089.375</v>
      </c>
      <c r="O31" s="13" t="s">
        <v>202</v>
      </c>
      <c r="P31">
        <f t="shared" ca="1" si="3"/>
        <v>-1089.375</v>
      </c>
      <c r="Q31">
        <f t="shared" ca="1" si="4"/>
        <v>-37.625</v>
      </c>
      <c r="R31">
        <f t="shared" si="5"/>
        <v>1</v>
      </c>
      <c r="S31">
        <f t="shared" ca="1" si="6"/>
        <v>-37.625</v>
      </c>
      <c r="T31" t="str">
        <f>IF(H31="","",VLOOKUP(H31,'Вода SKU'!$A$1:$B$150,2,0))</f>
        <v>-</v>
      </c>
      <c r="U31">
        <f t="shared" ca="1" si="7"/>
        <v>7.6190476190476186</v>
      </c>
      <c r="V31">
        <f t="shared" si="10"/>
        <v>8300</v>
      </c>
      <c r="W31">
        <f t="shared" ca="1" si="8"/>
        <v>1089.375</v>
      </c>
      <c r="X31">
        <f t="shared" ca="1" si="9"/>
        <v>1050</v>
      </c>
    </row>
    <row r="32" spans="1:24" x14ac:dyDescent="0.35">
      <c r="A32" s="15">
        <f t="shared" ca="1" si="0"/>
        <v>8</v>
      </c>
      <c r="B32" s="15" t="s">
        <v>225</v>
      </c>
      <c r="C32" s="15">
        <v>850</v>
      </c>
      <c r="D32" s="15" t="s">
        <v>214</v>
      </c>
      <c r="E32" s="15" t="s">
        <v>215</v>
      </c>
      <c r="F32" s="15" t="s">
        <v>216</v>
      </c>
      <c r="G32" s="15" t="s">
        <v>217</v>
      </c>
      <c r="H32" s="15" t="s">
        <v>227</v>
      </c>
      <c r="I32" s="15">
        <v>200</v>
      </c>
      <c r="J32" s="1" t="str">
        <f t="shared" ca="1" si="1"/>
        <v/>
      </c>
      <c r="K32" s="15">
        <v>1</v>
      </c>
      <c r="L32" s="15"/>
      <c r="M32" s="9"/>
      <c r="N32" s="8" t="str">
        <f t="shared" ca="1" si="2"/>
        <v/>
      </c>
      <c r="P32">
        <f t="shared" si="3"/>
        <v>200</v>
      </c>
      <c r="Q32">
        <f t="shared" ca="1" si="4"/>
        <v>0</v>
      </c>
      <c r="R32">
        <f t="shared" si="5"/>
        <v>0</v>
      </c>
      <c r="S32">
        <f t="shared" ca="1" si="6"/>
        <v>-37.625</v>
      </c>
      <c r="T32" t="str">
        <f>IF(H32="","",VLOOKUP(H32,'Вода SKU'!$A$1:$B$150,2,0))</f>
        <v>2.7, Альче</v>
      </c>
      <c r="U32">
        <f t="shared" ca="1" si="7"/>
        <v>9.4117647058823533</v>
      </c>
      <c r="V32">
        <f t="shared" si="10"/>
        <v>0</v>
      </c>
      <c r="W32">
        <f t="shared" ca="1" si="8"/>
        <v>0</v>
      </c>
      <c r="X32" t="str">
        <f t="shared" ca="1" si="9"/>
        <v/>
      </c>
    </row>
    <row r="33" spans="1:24" x14ac:dyDescent="0.35">
      <c r="A33" s="16">
        <f t="shared" ca="1" si="0"/>
        <v>8</v>
      </c>
      <c r="B33" s="16" t="s">
        <v>225</v>
      </c>
      <c r="C33" s="16">
        <v>850</v>
      </c>
      <c r="D33" s="16" t="s">
        <v>229</v>
      </c>
      <c r="E33" s="16" t="s">
        <v>215</v>
      </c>
      <c r="F33" s="16" t="s">
        <v>216</v>
      </c>
      <c r="G33" s="16" t="s">
        <v>217</v>
      </c>
      <c r="H33" s="16" t="s">
        <v>230</v>
      </c>
      <c r="I33" s="16">
        <v>59</v>
      </c>
      <c r="J33" s="1" t="str">
        <f t="shared" ca="1" si="1"/>
        <v/>
      </c>
      <c r="K33" s="16">
        <v>1</v>
      </c>
      <c r="L33" s="16"/>
      <c r="M33" s="9"/>
      <c r="N33" s="8" t="str">
        <f t="shared" ca="1" si="2"/>
        <v/>
      </c>
      <c r="P33">
        <f t="shared" si="3"/>
        <v>59</v>
      </c>
      <c r="Q33">
        <f t="shared" ca="1" si="4"/>
        <v>0</v>
      </c>
      <c r="R33">
        <f t="shared" si="5"/>
        <v>0</v>
      </c>
      <c r="S33">
        <f t="shared" ca="1" si="6"/>
        <v>-37.625</v>
      </c>
      <c r="T33" t="str">
        <f>IF(H33="","",VLOOKUP(H33,'Вода SKU'!$A$1:$B$150,2,0))</f>
        <v>2.7, Сакко</v>
      </c>
      <c r="U33">
        <f t="shared" ca="1" si="7"/>
        <v>9.4117647058823533</v>
      </c>
      <c r="V33">
        <f t="shared" si="10"/>
        <v>0</v>
      </c>
      <c r="W33">
        <f t="shared" ca="1" si="8"/>
        <v>0</v>
      </c>
      <c r="X33" t="str">
        <f t="shared" ca="1" si="9"/>
        <v/>
      </c>
    </row>
    <row r="34" spans="1:24" x14ac:dyDescent="0.35">
      <c r="A34" s="16">
        <f t="shared" ref="A34:A65" ca="1" si="11">IF(O34="-", "", 1 + SUM(INDIRECT(ADDRESS(2,COLUMN(R34)) &amp; ":" &amp; ADDRESS(ROW(),COLUMN(R34)))))</f>
        <v>8</v>
      </c>
      <c r="B34" s="16" t="s">
        <v>225</v>
      </c>
      <c r="C34" s="16">
        <v>850</v>
      </c>
      <c r="D34" s="16" t="s">
        <v>229</v>
      </c>
      <c r="E34" s="16" t="s">
        <v>215</v>
      </c>
      <c r="F34" s="16" t="s">
        <v>216</v>
      </c>
      <c r="G34" s="16" t="s">
        <v>217</v>
      </c>
      <c r="H34" s="16" t="s">
        <v>231</v>
      </c>
      <c r="I34" s="16">
        <v>620</v>
      </c>
      <c r="J34" s="1" t="str">
        <f t="shared" ref="J34:J65" ca="1" si="12">IF(M34="", IF(O34="","",X34+(INDIRECT("S" &amp; ROW() - 1) - S34)),IF(O34="", "", INDIRECT("S" &amp; ROW() - 1) - S34))</f>
        <v/>
      </c>
      <c r="K34" s="16">
        <v>1</v>
      </c>
      <c r="L34" s="16"/>
      <c r="M34" s="9"/>
      <c r="N34" s="8" t="str">
        <f t="shared" ref="N34:N65" ca="1" si="13">IF(M34="", IF(X34=0, "", X34), IF(V34 = "", "", IF(V34/U34 = 0, "", V34/U34)))</f>
        <v/>
      </c>
      <c r="P34">
        <f t="shared" ref="P34:P65" si="14">IF(O34 = "-", -W34,I34)</f>
        <v>620</v>
      </c>
      <c r="Q34">
        <f t="shared" ref="Q34:Q65" ca="1" si="15">IF(O34 = "-", SUM(INDIRECT(ADDRESS(2,COLUMN(P34)) &amp; ":" &amp; ADDRESS(ROW(),COLUMN(P34)))), 0)</f>
        <v>0</v>
      </c>
      <c r="R34">
        <f t="shared" ref="R34:R65" si="16">IF(O34="-",1,0)</f>
        <v>0</v>
      </c>
      <c r="S34">
        <f t="shared" ref="S34:S65" ca="1" si="17">IF(Q34 = 0, INDIRECT("S" &amp; ROW() - 1), Q34)</f>
        <v>-37.625</v>
      </c>
      <c r="T34" t="str">
        <f>IF(H34="","",VLOOKUP(H34,'Вода SKU'!$A$1:$B$150,2,0))</f>
        <v>2.7, Сакко</v>
      </c>
      <c r="U34">
        <f t="shared" ref="U34:U65" ca="1" si="18">IF(C34 = "", 8, IF(C34 = "-", 8000 / INDIRECT("C" &amp; ROW() - 1), 8000/C34))</f>
        <v>9.4117647058823533</v>
      </c>
      <c r="V34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9">IF(V34 = "", "", V34/U34)</f>
        <v>0</v>
      </c>
      <c r="X34" t="str">
        <f t="shared" ref="X34:X65" ca="1" si="20">IF(O34="", "", MAX(ROUND(-(INDIRECT("S" &amp; ROW() - 1) - S34)/INDIRECT("C" &amp; ROW() - 1), 0), 1) * INDIRECT("C" &amp; ROW() - 1))</f>
        <v/>
      </c>
    </row>
    <row r="35" spans="1:24" x14ac:dyDescent="0.35">
      <c r="A35" s="13" t="str">
        <f t="shared" ca="1" si="11"/>
        <v/>
      </c>
      <c r="B35" s="13" t="s">
        <v>202</v>
      </c>
      <c r="C35" s="13" t="s">
        <v>202</v>
      </c>
      <c r="D35" s="13" t="s">
        <v>202</v>
      </c>
      <c r="E35" s="13" t="s">
        <v>202</v>
      </c>
      <c r="F35" s="13" t="s">
        <v>202</v>
      </c>
      <c r="G35" s="13" t="s">
        <v>202</v>
      </c>
      <c r="H35" s="13" t="s">
        <v>202</v>
      </c>
      <c r="J35" s="1">
        <f t="shared" ca="1" si="12"/>
        <v>2.875</v>
      </c>
      <c r="M35" s="14">
        <v>8300</v>
      </c>
      <c r="N35" s="8">
        <f t="shared" ca="1" si="13"/>
        <v>881.875</v>
      </c>
      <c r="O35" s="13" t="s">
        <v>202</v>
      </c>
      <c r="P35">
        <f t="shared" ca="1" si="14"/>
        <v>-881.875</v>
      </c>
      <c r="Q35">
        <f t="shared" ca="1" si="15"/>
        <v>-40.5</v>
      </c>
      <c r="R35">
        <f t="shared" si="16"/>
        <v>1</v>
      </c>
      <c r="S35">
        <f t="shared" ca="1" si="17"/>
        <v>-40.5</v>
      </c>
      <c r="T35" t="str">
        <f>IF(H35="","",VLOOKUP(H35,'Вода SKU'!$A$1:$B$150,2,0))</f>
        <v>-</v>
      </c>
      <c r="U35">
        <f t="shared" ca="1" si="18"/>
        <v>9.4117647058823533</v>
      </c>
      <c r="V35">
        <f t="shared" ref="V35:V65" si="21">VALUE(IF(TRIM(MID(SUBSTITUTE($M35,",",REPT(" ",LEN($M35))), 0 *LEN($M35)+1,LEN($M35))) = "", "0", TRIM(MID(SUBSTITUTE($M35,",",REPT(" ",LEN($M35))),0 *LEN($M35)+1,LEN($M35))))) + VALUE(IF(TRIM(MID(SUBSTITUTE($M35,",",REPT(" ",LEN($M35))), 1 *LEN($M35)+1,LEN($M35))) = "", "0", TRIM(MID(SUBSTITUTE($M35,",",REPT(" ",LEN($M35))),1 *LEN($M35)+1,LEN($M35))))) + VALUE(IF(TRIM(MID(SUBSTITUTE($M35,",",REPT(" ",LEN($M35))), 2 *LEN($M35)+1,LEN($M35))) = "", "0", TRIM(MID(SUBSTITUTE($M35,",",REPT(" ",LEN($M35))),2 *LEN($M35)+1,LEN($M35))))) + VALUE(IF(TRIM(MID(SUBSTITUTE($M35,",",REPT(" ",LEN($M35))), 3 *LEN($M35)+1,LEN($M35))) = "", "0", TRIM(MID(SUBSTITUTE($M35,",",REPT(" ",LEN($M35))),3 *LEN($M35)+1,LEN($M35))))) + VALUE(IF(TRIM(MID(SUBSTITUTE($M35,",",REPT(" ",LEN($M35))), 4 *LEN($M35)+1,LEN($M35))) = "", "0", TRIM(MID(SUBSTITUTE($M35,",",REPT(" ",LEN($M35))),4 *LEN($M35)+1,LEN($M35))))) + VALUE(IF(TRIM(MID(SUBSTITUTE($M35,",",REPT(" ",LEN($M35))), 5 *LEN($M35)+1,LEN($M35))) = "", "0", TRIM(MID(SUBSTITUTE($M35,",",REPT(" ",LEN($M35))),5 *LEN($M35)+1,LEN($M35))))) + VALUE(IF(TRIM(MID(SUBSTITUTE($M35,",",REPT(" ",LEN($M35))), 6 *LEN($M35)+1,LEN($M35))) = "", "0", TRIM(MID(SUBSTITUTE($M35,",",REPT(" ",LEN($M35))),6 *LEN($M35)+1,LEN($M35))))) + VALUE(IF(TRIM(MID(SUBSTITUTE($M35,",",REPT(" ",LEN($M35))), 7 *LEN($M35)+1,LEN($M35))) = "", "0", TRIM(MID(SUBSTITUTE($M35,",",REPT(" ",LEN($M35))),7 *LEN($M35)+1,LEN($M35))))) + VALUE(IF(TRIM(MID(SUBSTITUTE($M35,",",REPT(" ",LEN($M35))), 8 *LEN($M35)+1,LEN($M35))) = "", "0", TRIM(MID(SUBSTITUTE($M35,",",REPT(" ",LEN($M35))),8 *LEN($M35)+1,LEN($M35))))) + VALUE(IF(TRIM(MID(SUBSTITUTE($M35,",",REPT(" ",LEN($M35))), 9 *LEN($M35)+1,LEN($M35))) = "", "0", TRIM(MID(SUBSTITUTE($M35,",",REPT(" ",LEN($M35))),9 *LEN($M35)+1,LEN($M35))))) + VALUE(IF(TRIM(MID(SUBSTITUTE($M35,",",REPT(" ",LEN($M35))), 10 *LEN($M35)+1,LEN($M35))) = "", "0", TRIM(MID(SUBSTITUTE($M35,",",REPT(" ",LEN($M35))),10 *LEN($M35)+1,LEN($M35)))))</f>
        <v>8300</v>
      </c>
      <c r="W35">
        <f t="shared" ca="1" si="19"/>
        <v>881.875</v>
      </c>
      <c r="X35">
        <f t="shared" ca="1" si="20"/>
        <v>850</v>
      </c>
    </row>
    <row r="36" spans="1:24" x14ac:dyDescent="0.35">
      <c r="A36" s="11">
        <f t="shared" ca="1" si="11"/>
        <v>9</v>
      </c>
      <c r="B36" s="11" t="s">
        <v>203</v>
      </c>
      <c r="C36" s="11">
        <v>1050</v>
      </c>
      <c r="D36" s="11" t="s">
        <v>187</v>
      </c>
      <c r="E36" s="11" t="s">
        <v>188</v>
      </c>
      <c r="F36" s="11" t="s">
        <v>189</v>
      </c>
      <c r="G36" s="11" t="s">
        <v>190</v>
      </c>
      <c r="H36" s="11" t="s">
        <v>232</v>
      </c>
      <c r="I36" s="11">
        <v>14</v>
      </c>
      <c r="J36" s="1" t="str">
        <f t="shared" ca="1" si="12"/>
        <v/>
      </c>
      <c r="K36" s="11">
        <v>1</v>
      </c>
      <c r="L36" s="11"/>
      <c r="M36" s="9"/>
      <c r="N36" s="8" t="str">
        <f t="shared" ca="1" si="13"/>
        <v/>
      </c>
      <c r="P36">
        <f t="shared" si="14"/>
        <v>14</v>
      </c>
      <c r="Q36">
        <f t="shared" ca="1" si="15"/>
        <v>0</v>
      </c>
      <c r="R36">
        <f t="shared" si="16"/>
        <v>0</v>
      </c>
      <c r="S36">
        <f t="shared" ca="1" si="17"/>
        <v>-40.5</v>
      </c>
      <c r="T36" t="str">
        <f>IF(H36="","",VLOOKUP(H36,'Вода SKU'!$A$1:$B$150,2,0))</f>
        <v>3.2, Сакко</v>
      </c>
      <c r="U36">
        <f t="shared" ca="1" si="18"/>
        <v>7.6190476190476186</v>
      </c>
      <c r="V36">
        <f t="shared" si="21"/>
        <v>0</v>
      </c>
      <c r="W36">
        <f t="shared" ca="1" si="19"/>
        <v>0</v>
      </c>
      <c r="X36" t="str">
        <f t="shared" ca="1" si="20"/>
        <v/>
      </c>
    </row>
    <row r="37" spans="1:24" x14ac:dyDescent="0.35">
      <c r="A37" s="11">
        <f t="shared" ca="1" si="11"/>
        <v>9</v>
      </c>
      <c r="B37" s="11" t="s">
        <v>203</v>
      </c>
      <c r="C37" s="11">
        <v>1050</v>
      </c>
      <c r="D37" s="11" t="s">
        <v>187</v>
      </c>
      <c r="E37" s="11" t="s">
        <v>188</v>
      </c>
      <c r="F37" s="11" t="s">
        <v>189</v>
      </c>
      <c r="G37" s="11" t="s">
        <v>190</v>
      </c>
      <c r="H37" s="11" t="s">
        <v>233</v>
      </c>
      <c r="I37" s="11">
        <v>20</v>
      </c>
      <c r="J37" s="1" t="str">
        <f t="shared" ca="1" si="12"/>
        <v/>
      </c>
      <c r="K37" s="11">
        <v>1</v>
      </c>
      <c r="L37" s="11"/>
      <c r="M37" s="9"/>
      <c r="N37" s="8" t="str">
        <f t="shared" ca="1" si="13"/>
        <v/>
      </c>
      <c r="P37">
        <f t="shared" si="14"/>
        <v>20</v>
      </c>
      <c r="Q37">
        <f t="shared" ca="1" si="15"/>
        <v>0</v>
      </c>
      <c r="R37">
        <f t="shared" si="16"/>
        <v>0</v>
      </c>
      <c r="S37">
        <f t="shared" ca="1" si="17"/>
        <v>-40.5</v>
      </c>
      <c r="T37" t="str">
        <f>IF(H37="","",VLOOKUP(H37,'Вода SKU'!$A$1:$B$150,2,0))</f>
        <v>3.2, Сакко</v>
      </c>
      <c r="U37">
        <f t="shared" ca="1" si="18"/>
        <v>7.6190476190476186</v>
      </c>
      <c r="V37">
        <f t="shared" si="21"/>
        <v>0</v>
      </c>
      <c r="W37">
        <f t="shared" ca="1" si="19"/>
        <v>0</v>
      </c>
      <c r="X37" t="str">
        <f t="shared" ca="1" si="20"/>
        <v/>
      </c>
    </row>
    <row r="38" spans="1:24" x14ac:dyDescent="0.35">
      <c r="A38" s="11">
        <f t="shared" ca="1" si="11"/>
        <v>9</v>
      </c>
      <c r="B38" s="11" t="s">
        <v>203</v>
      </c>
      <c r="C38" s="11">
        <v>1050</v>
      </c>
      <c r="D38" s="11" t="s">
        <v>187</v>
      </c>
      <c r="E38" s="11" t="s">
        <v>188</v>
      </c>
      <c r="F38" s="11" t="s">
        <v>189</v>
      </c>
      <c r="G38" s="11" t="s">
        <v>190</v>
      </c>
      <c r="H38" s="11" t="s">
        <v>234</v>
      </c>
      <c r="I38" s="11">
        <v>35</v>
      </c>
      <c r="J38" s="1" t="str">
        <f t="shared" ca="1" si="12"/>
        <v/>
      </c>
      <c r="K38" s="11">
        <v>1</v>
      </c>
      <c r="L38" s="11"/>
      <c r="M38" s="9"/>
      <c r="N38" s="8" t="str">
        <f t="shared" ca="1" si="13"/>
        <v/>
      </c>
      <c r="P38">
        <f t="shared" si="14"/>
        <v>35</v>
      </c>
      <c r="Q38">
        <f t="shared" ca="1" si="15"/>
        <v>0</v>
      </c>
      <c r="R38">
        <f t="shared" si="16"/>
        <v>0</v>
      </c>
      <c r="S38">
        <f t="shared" ca="1" si="17"/>
        <v>-40.5</v>
      </c>
      <c r="T38" t="str">
        <f>IF(H38="","",VLOOKUP(H38,'Вода SKU'!$A$1:$B$150,2,0))</f>
        <v>3.2, Сакко</v>
      </c>
      <c r="U38">
        <f t="shared" ca="1" si="18"/>
        <v>7.6190476190476186</v>
      </c>
      <c r="V38">
        <f t="shared" si="21"/>
        <v>0</v>
      </c>
      <c r="W38">
        <f t="shared" ca="1" si="19"/>
        <v>0</v>
      </c>
      <c r="X38" t="str">
        <f t="shared" ca="1" si="20"/>
        <v/>
      </c>
    </row>
    <row r="39" spans="1:24" x14ac:dyDescent="0.35">
      <c r="A39" s="11">
        <f t="shared" ca="1" si="11"/>
        <v>9</v>
      </c>
      <c r="B39" s="11" t="s">
        <v>203</v>
      </c>
      <c r="C39" s="11">
        <v>1050</v>
      </c>
      <c r="D39" s="11" t="s">
        <v>187</v>
      </c>
      <c r="E39" s="11" t="s">
        <v>188</v>
      </c>
      <c r="F39" s="11" t="s">
        <v>189</v>
      </c>
      <c r="G39" s="11" t="s">
        <v>190</v>
      </c>
      <c r="H39" s="11" t="s">
        <v>235</v>
      </c>
      <c r="I39" s="11">
        <v>157</v>
      </c>
      <c r="J39" s="1" t="str">
        <f t="shared" ca="1" si="12"/>
        <v/>
      </c>
      <c r="K39" s="11">
        <v>1</v>
      </c>
      <c r="L39" s="11"/>
      <c r="M39" s="9"/>
      <c r="N39" s="8" t="str">
        <f t="shared" ca="1" si="13"/>
        <v/>
      </c>
      <c r="P39">
        <f t="shared" si="14"/>
        <v>157</v>
      </c>
      <c r="Q39">
        <f t="shared" ca="1" si="15"/>
        <v>0</v>
      </c>
      <c r="R39">
        <f t="shared" si="16"/>
        <v>0</v>
      </c>
      <c r="S39">
        <f t="shared" ca="1" si="17"/>
        <v>-40.5</v>
      </c>
      <c r="T39" t="str">
        <f>IF(H39="","",VLOOKUP(H39,'Вода SKU'!$A$1:$B$150,2,0))</f>
        <v>3.2, Сакко</v>
      </c>
      <c r="U39">
        <f t="shared" ca="1" si="18"/>
        <v>7.6190476190476186</v>
      </c>
      <c r="V39">
        <f t="shared" si="21"/>
        <v>0</v>
      </c>
      <c r="W39">
        <f t="shared" ca="1" si="19"/>
        <v>0</v>
      </c>
      <c r="X39" t="str">
        <f t="shared" ca="1" si="20"/>
        <v/>
      </c>
    </row>
    <row r="40" spans="1:24" x14ac:dyDescent="0.35">
      <c r="A40" s="11">
        <f t="shared" ca="1" si="11"/>
        <v>9</v>
      </c>
      <c r="B40" s="11" t="s">
        <v>203</v>
      </c>
      <c r="C40" s="11">
        <v>1050</v>
      </c>
      <c r="D40" s="11" t="s">
        <v>187</v>
      </c>
      <c r="E40" s="11" t="s">
        <v>188</v>
      </c>
      <c r="F40" s="11" t="s">
        <v>189</v>
      </c>
      <c r="G40" s="11" t="s">
        <v>190</v>
      </c>
      <c r="H40" s="11" t="s">
        <v>236</v>
      </c>
      <c r="I40" s="11">
        <v>179</v>
      </c>
      <c r="J40" s="1" t="str">
        <f t="shared" ca="1" si="12"/>
        <v/>
      </c>
      <c r="K40" s="11">
        <v>1</v>
      </c>
      <c r="L40" s="11"/>
      <c r="M40" s="9"/>
      <c r="N40" s="8" t="str">
        <f t="shared" ca="1" si="13"/>
        <v/>
      </c>
      <c r="P40">
        <f t="shared" si="14"/>
        <v>179</v>
      </c>
      <c r="Q40">
        <f t="shared" ca="1" si="15"/>
        <v>0</v>
      </c>
      <c r="R40">
        <f t="shared" si="16"/>
        <v>0</v>
      </c>
      <c r="S40">
        <f t="shared" ca="1" si="17"/>
        <v>-40.5</v>
      </c>
      <c r="T40" t="str">
        <f>IF(H40="","",VLOOKUP(H40,'Вода SKU'!$A$1:$B$150,2,0))</f>
        <v>3.2, Сакко</v>
      </c>
      <c r="U40">
        <f t="shared" ca="1" si="18"/>
        <v>7.6190476190476186</v>
      </c>
      <c r="V40">
        <f t="shared" si="21"/>
        <v>0</v>
      </c>
      <c r="W40">
        <f t="shared" ca="1" si="19"/>
        <v>0</v>
      </c>
      <c r="X40" t="str">
        <f t="shared" ca="1" si="20"/>
        <v/>
      </c>
    </row>
    <row r="41" spans="1:24" x14ac:dyDescent="0.35">
      <c r="A41" s="11">
        <f t="shared" ca="1" si="11"/>
        <v>9</v>
      </c>
      <c r="B41" s="11" t="s">
        <v>203</v>
      </c>
      <c r="C41" s="11">
        <v>1050</v>
      </c>
      <c r="D41" s="11" t="s">
        <v>187</v>
      </c>
      <c r="E41" s="11" t="s">
        <v>188</v>
      </c>
      <c r="F41" s="11" t="s">
        <v>189</v>
      </c>
      <c r="G41" s="11" t="s">
        <v>190</v>
      </c>
      <c r="H41" s="11" t="s">
        <v>237</v>
      </c>
      <c r="I41" s="11">
        <v>226</v>
      </c>
      <c r="J41" s="1" t="str">
        <f t="shared" ca="1" si="12"/>
        <v/>
      </c>
      <c r="K41" s="11">
        <v>1</v>
      </c>
      <c r="L41" s="11"/>
      <c r="M41" s="9"/>
      <c r="N41" s="8" t="str">
        <f t="shared" ca="1" si="13"/>
        <v/>
      </c>
      <c r="P41">
        <f t="shared" si="14"/>
        <v>226</v>
      </c>
      <c r="Q41">
        <f t="shared" ca="1" si="15"/>
        <v>0</v>
      </c>
      <c r="R41">
        <f t="shared" si="16"/>
        <v>0</v>
      </c>
      <c r="S41">
        <f t="shared" ca="1" si="17"/>
        <v>-40.5</v>
      </c>
      <c r="T41" t="str">
        <f>IF(H41="","",VLOOKUP(H41,'Вода SKU'!$A$1:$B$150,2,0))</f>
        <v>3.2, Сакко</v>
      </c>
      <c r="U41">
        <f t="shared" ca="1" si="18"/>
        <v>7.6190476190476186</v>
      </c>
      <c r="V41">
        <f t="shared" si="21"/>
        <v>0</v>
      </c>
      <c r="W41">
        <f t="shared" ca="1" si="19"/>
        <v>0</v>
      </c>
      <c r="X41" t="str">
        <f t="shared" ca="1" si="20"/>
        <v/>
      </c>
    </row>
    <row r="42" spans="1:24" x14ac:dyDescent="0.35">
      <c r="A42" s="11">
        <f t="shared" ca="1" si="11"/>
        <v>9</v>
      </c>
      <c r="B42" s="11" t="s">
        <v>203</v>
      </c>
      <c r="C42" s="11">
        <v>1050</v>
      </c>
      <c r="D42" s="11" t="s">
        <v>187</v>
      </c>
      <c r="E42" s="11" t="s">
        <v>188</v>
      </c>
      <c r="F42" s="11" t="s">
        <v>189</v>
      </c>
      <c r="G42" s="11" t="s">
        <v>190</v>
      </c>
      <c r="H42" s="11" t="s">
        <v>238</v>
      </c>
      <c r="I42" s="11">
        <v>275</v>
      </c>
      <c r="J42" s="1" t="str">
        <f t="shared" ca="1" si="12"/>
        <v/>
      </c>
      <c r="K42" s="11">
        <v>1</v>
      </c>
      <c r="L42" s="11"/>
      <c r="M42" s="9"/>
      <c r="N42" s="8" t="str">
        <f t="shared" ca="1" si="13"/>
        <v/>
      </c>
      <c r="P42">
        <f t="shared" si="14"/>
        <v>275</v>
      </c>
      <c r="Q42">
        <f t="shared" ca="1" si="15"/>
        <v>0</v>
      </c>
      <c r="R42">
        <f t="shared" si="16"/>
        <v>0</v>
      </c>
      <c r="S42">
        <f t="shared" ca="1" si="17"/>
        <v>-40.5</v>
      </c>
      <c r="T42" t="str">
        <f>IF(H42="","",VLOOKUP(H42,'Вода SKU'!$A$1:$B$150,2,0))</f>
        <v>3.2, Сакко</v>
      </c>
      <c r="U42">
        <f t="shared" ca="1" si="18"/>
        <v>7.6190476190476186</v>
      </c>
      <c r="V42">
        <f t="shared" si="21"/>
        <v>0</v>
      </c>
      <c r="W42">
        <f t="shared" ca="1" si="19"/>
        <v>0</v>
      </c>
      <c r="X42" t="str">
        <f t="shared" ca="1" si="20"/>
        <v/>
      </c>
    </row>
    <row r="43" spans="1:24" x14ac:dyDescent="0.35">
      <c r="A43" s="11">
        <f t="shared" ca="1" si="11"/>
        <v>9</v>
      </c>
      <c r="B43" s="11" t="s">
        <v>203</v>
      </c>
      <c r="C43" s="11">
        <v>1050</v>
      </c>
      <c r="D43" s="11" t="s">
        <v>187</v>
      </c>
      <c r="E43" s="11" t="s">
        <v>188</v>
      </c>
      <c r="F43" s="11" t="s">
        <v>189</v>
      </c>
      <c r="G43" s="11" t="s">
        <v>190</v>
      </c>
      <c r="H43" s="11" t="s">
        <v>239</v>
      </c>
      <c r="I43" s="11">
        <v>200</v>
      </c>
      <c r="J43" s="1" t="str">
        <f t="shared" ca="1" si="12"/>
        <v/>
      </c>
      <c r="K43" s="11">
        <v>1</v>
      </c>
      <c r="L43" s="11"/>
      <c r="M43" s="9"/>
      <c r="N43" s="8" t="str">
        <f t="shared" ca="1" si="13"/>
        <v/>
      </c>
      <c r="P43">
        <f t="shared" si="14"/>
        <v>200</v>
      </c>
      <c r="Q43">
        <f t="shared" ca="1" si="15"/>
        <v>0</v>
      </c>
      <c r="R43">
        <f t="shared" si="16"/>
        <v>0</v>
      </c>
      <c r="S43">
        <f t="shared" ca="1" si="17"/>
        <v>-40.5</v>
      </c>
      <c r="T43" t="str">
        <f>IF(H43="","",VLOOKUP(H43,'Вода SKU'!$A$1:$B$150,2,0))</f>
        <v>3.2, Сакко</v>
      </c>
      <c r="U43">
        <f t="shared" ca="1" si="18"/>
        <v>7.6190476190476186</v>
      </c>
      <c r="V43">
        <f t="shared" si="21"/>
        <v>0</v>
      </c>
      <c r="W43">
        <f t="shared" ca="1" si="19"/>
        <v>0</v>
      </c>
      <c r="X43" t="str">
        <f t="shared" ca="1" si="20"/>
        <v/>
      </c>
    </row>
    <row r="44" spans="1:24" x14ac:dyDescent="0.35">
      <c r="A44" s="13" t="str">
        <f t="shared" ca="1" si="11"/>
        <v/>
      </c>
      <c r="B44" s="13" t="s">
        <v>202</v>
      </c>
      <c r="C44" s="13" t="s">
        <v>202</v>
      </c>
      <c r="D44" s="13" t="s">
        <v>202</v>
      </c>
      <c r="E44" s="13" t="s">
        <v>202</v>
      </c>
      <c r="F44" s="13" t="s">
        <v>202</v>
      </c>
      <c r="G44" s="13" t="s">
        <v>202</v>
      </c>
      <c r="H44" s="13" t="s">
        <v>202</v>
      </c>
      <c r="J44" s="1">
        <f t="shared" ca="1" si="12"/>
        <v>-16.625</v>
      </c>
      <c r="M44" s="14">
        <v>8300</v>
      </c>
      <c r="N44" s="8">
        <f t="shared" ca="1" si="13"/>
        <v>1089.375</v>
      </c>
      <c r="O44" s="13" t="s">
        <v>202</v>
      </c>
      <c r="P44">
        <f t="shared" ca="1" si="14"/>
        <v>-1089.375</v>
      </c>
      <c r="Q44">
        <f t="shared" ca="1" si="15"/>
        <v>-23.875</v>
      </c>
      <c r="R44">
        <f t="shared" si="16"/>
        <v>1</v>
      </c>
      <c r="S44">
        <f t="shared" ca="1" si="17"/>
        <v>-23.875</v>
      </c>
      <c r="T44" t="str">
        <f>IF(H44="","",VLOOKUP(H44,'Вода SKU'!$A$1:$B$150,2,0))</f>
        <v>-</v>
      </c>
      <c r="U44">
        <f t="shared" ca="1" si="18"/>
        <v>7.6190476190476186</v>
      </c>
      <c r="V44">
        <f t="shared" si="21"/>
        <v>8300</v>
      </c>
      <c r="W44">
        <f t="shared" ca="1" si="19"/>
        <v>1089.375</v>
      </c>
      <c r="X44">
        <f t="shared" ca="1" si="20"/>
        <v>1050</v>
      </c>
    </row>
    <row r="45" spans="1:24" x14ac:dyDescent="0.35">
      <c r="A45" s="16">
        <f t="shared" ca="1" si="11"/>
        <v>10</v>
      </c>
      <c r="B45" s="16" t="s">
        <v>225</v>
      </c>
      <c r="C45" s="16">
        <v>850</v>
      </c>
      <c r="D45" s="16" t="s">
        <v>229</v>
      </c>
      <c r="E45" s="16" t="s">
        <v>215</v>
      </c>
      <c r="F45" s="16" t="s">
        <v>216</v>
      </c>
      <c r="G45" s="16" t="s">
        <v>217</v>
      </c>
      <c r="H45" s="16" t="s">
        <v>231</v>
      </c>
      <c r="I45" s="16">
        <v>416</v>
      </c>
      <c r="J45" s="1" t="str">
        <f t="shared" ca="1" si="12"/>
        <v/>
      </c>
      <c r="K45" s="16">
        <v>1</v>
      </c>
      <c r="L45" s="16"/>
      <c r="M45" s="9"/>
      <c r="N45" s="8" t="str">
        <f t="shared" ca="1" si="13"/>
        <v/>
      </c>
      <c r="P45">
        <f t="shared" si="14"/>
        <v>416</v>
      </c>
      <c r="Q45">
        <f t="shared" ca="1" si="15"/>
        <v>0</v>
      </c>
      <c r="R45">
        <f t="shared" si="16"/>
        <v>0</v>
      </c>
      <c r="S45">
        <f t="shared" ca="1" si="17"/>
        <v>-23.875</v>
      </c>
      <c r="T45" t="str">
        <f>IF(H45="","",VLOOKUP(H45,'Вода SKU'!$A$1:$B$150,2,0))</f>
        <v>2.7, Сакко</v>
      </c>
      <c r="U45">
        <f t="shared" ca="1" si="18"/>
        <v>9.4117647058823533</v>
      </c>
      <c r="V45">
        <f t="shared" si="21"/>
        <v>0</v>
      </c>
      <c r="W45">
        <f t="shared" ca="1" si="19"/>
        <v>0</v>
      </c>
      <c r="X45" t="str">
        <f t="shared" ca="1" si="20"/>
        <v/>
      </c>
    </row>
    <row r="46" spans="1:24" x14ac:dyDescent="0.35">
      <c r="A46" s="16">
        <f t="shared" ca="1" si="11"/>
        <v>10</v>
      </c>
      <c r="B46" s="16" t="s">
        <v>225</v>
      </c>
      <c r="C46" s="16">
        <v>850</v>
      </c>
      <c r="D46" s="16" t="s">
        <v>229</v>
      </c>
      <c r="E46" s="16" t="s">
        <v>215</v>
      </c>
      <c r="F46" s="16" t="s">
        <v>216</v>
      </c>
      <c r="G46" s="16" t="s">
        <v>217</v>
      </c>
      <c r="H46" s="16" t="s">
        <v>240</v>
      </c>
      <c r="I46" s="16">
        <v>465</v>
      </c>
      <c r="J46" s="1" t="str">
        <f t="shared" ca="1" si="12"/>
        <v/>
      </c>
      <c r="K46" s="16">
        <v>1</v>
      </c>
      <c r="L46" s="16"/>
      <c r="M46" s="9"/>
      <c r="N46" s="8" t="str">
        <f t="shared" ca="1" si="13"/>
        <v/>
      </c>
      <c r="P46">
        <f t="shared" si="14"/>
        <v>465</v>
      </c>
      <c r="Q46">
        <f t="shared" ca="1" si="15"/>
        <v>0</v>
      </c>
      <c r="R46">
        <f t="shared" si="16"/>
        <v>0</v>
      </c>
      <c r="S46">
        <f t="shared" ca="1" si="17"/>
        <v>-23.875</v>
      </c>
      <c r="T46" t="str">
        <f>IF(H46="","",VLOOKUP(H46,'Вода SKU'!$A$1:$B$150,2,0))</f>
        <v>2.7, Альче</v>
      </c>
      <c r="U46">
        <f t="shared" ca="1" si="18"/>
        <v>9.4117647058823533</v>
      </c>
      <c r="V46">
        <f t="shared" si="21"/>
        <v>0</v>
      </c>
      <c r="W46">
        <f t="shared" ca="1" si="19"/>
        <v>0</v>
      </c>
      <c r="X46" t="str">
        <f t="shared" ca="1" si="20"/>
        <v/>
      </c>
    </row>
    <row r="47" spans="1:24" x14ac:dyDescent="0.35">
      <c r="A47" s="13" t="str">
        <f t="shared" ca="1" si="11"/>
        <v/>
      </c>
      <c r="B47" s="13" t="s">
        <v>202</v>
      </c>
      <c r="C47" s="13" t="s">
        <v>202</v>
      </c>
      <c r="D47" s="13" t="s">
        <v>202</v>
      </c>
      <c r="E47" s="13" t="s">
        <v>202</v>
      </c>
      <c r="F47" s="13" t="s">
        <v>202</v>
      </c>
      <c r="G47" s="13" t="s">
        <v>202</v>
      </c>
      <c r="H47" s="13" t="s">
        <v>202</v>
      </c>
      <c r="J47" s="1">
        <f t="shared" ca="1" si="12"/>
        <v>0.875</v>
      </c>
      <c r="M47" s="14">
        <v>8300</v>
      </c>
      <c r="N47" s="8">
        <f t="shared" ca="1" si="13"/>
        <v>881.875</v>
      </c>
      <c r="O47" s="13" t="s">
        <v>202</v>
      </c>
      <c r="P47">
        <f t="shared" ca="1" si="14"/>
        <v>-881.875</v>
      </c>
      <c r="Q47">
        <f t="shared" ca="1" si="15"/>
        <v>-24.75</v>
      </c>
      <c r="R47">
        <f t="shared" si="16"/>
        <v>1</v>
      </c>
      <c r="S47">
        <f t="shared" ca="1" si="17"/>
        <v>-24.75</v>
      </c>
      <c r="T47" t="str">
        <f>IF(H47="","",VLOOKUP(H47,'Вода SKU'!$A$1:$B$150,2,0))</f>
        <v>-</v>
      </c>
      <c r="U47">
        <f t="shared" ca="1" si="18"/>
        <v>9.4117647058823533</v>
      </c>
      <c r="V47">
        <f t="shared" si="21"/>
        <v>8300</v>
      </c>
      <c r="W47">
        <f t="shared" ca="1" si="19"/>
        <v>881.875</v>
      </c>
      <c r="X47">
        <f t="shared" ca="1" si="20"/>
        <v>850</v>
      </c>
    </row>
    <row r="48" spans="1:24" x14ac:dyDescent="0.35">
      <c r="A48" s="11">
        <f t="shared" ca="1" si="11"/>
        <v>11</v>
      </c>
      <c r="B48" s="11" t="s">
        <v>203</v>
      </c>
      <c r="C48" s="11">
        <v>1050</v>
      </c>
      <c r="D48" s="11" t="s">
        <v>187</v>
      </c>
      <c r="E48" s="11" t="s">
        <v>188</v>
      </c>
      <c r="F48" s="11" t="s">
        <v>189</v>
      </c>
      <c r="G48" s="11" t="s">
        <v>190</v>
      </c>
      <c r="H48" s="11" t="s">
        <v>239</v>
      </c>
      <c r="I48" s="11">
        <v>1050</v>
      </c>
      <c r="J48" s="1" t="str">
        <f t="shared" ca="1" si="12"/>
        <v/>
      </c>
      <c r="K48" s="11">
        <v>1</v>
      </c>
      <c r="L48" s="11"/>
      <c r="M48" s="9"/>
      <c r="N48" s="8" t="str">
        <f t="shared" ca="1" si="13"/>
        <v/>
      </c>
      <c r="P48">
        <f t="shared" si="14"/>
        <v>1050</v>
      </c>
      <c r="Q48">
        <f t="shared" ca="1" si="15"/>
        <v>0</v>
      </c>
      <c r="R48">
        <f t="shared" si="16"/>
        <v>0</v>
      </c>
      <c r="S48">
        <f t="shared" ca="1" si="17"/>
        <v>-24.75</v>
      </c>
      <c r="T48" t="str">
        <f>IF(H48="","",VLOOKUP(H48,'Вода SKU'!$A$1:$B$150,2,0))</f>
        <v>3.2, Сакко</v>
      </c>
      <c r="U48">
        <f t="shared" ca="1" si="18"/>
        <v>7.6190476190476186</v>
      </c>
      <c r="V48">
        <f t="shared" si="21"/>
        <v>0</v>
      </c>
      <c r="W48">
        <f t="shared" ca="1" si="19"/>
        <v>0</v>
      </c>
      <c r="X48" t="str">
        <f t="shared" ca="1" si="20"/>
        <v/>
      </c>
    </row>
    <row r="49" spans="1:24" x14ac:dyDescent="0.35">
      <c r="A49" s="13" t="str">
        <f t="shared" ca="1" si="11"/>
        <v/>
      </c>
      <c r="B49" s="13" t="s">
        <v>202</v>
      </c>
      <c r="C49" s="13" t="s">
        <v>202</v>
      </c>
      <c r="D49" s="13" t="s">
        <v>202</v>
      </c>
      <c r="E49" s="13" t="s">
        <v>202</v>
      </c>
      <c r="F49" s="13" t="s">
        <v>202</v>
      </c>
      <c r="G49" s="13" t="s">
        <v>202</v>
      </c>
      <c r="H49" s="13" t="s">
        <v>202</v>
      </c>
      <c r="J49" s="1">
        <f t="shared" ca="1" si="12"/>
        <v>39.375</v>
      </c>
      <c r="M49" s="14">
        <v>8300</v>
      </c>
      <c r="N49" s="8">
        <f t="shared" ca="1" si="13"/>
        <v>1089.375</v>
      </c>
      <c r="O49" s="13" t="s">
        <v>202</v>
      </c>
      <c r="P49">
        <f t="shared" ca="1" si="14"/>
        <v>-1089.375</v>
      </c>
      <c r="Q49">
        <f t="shared" ca="1" si="15"/>
        <v>-64.125</v>
      </c>
      <c r="R49">
        <f t="shared" si="16"/>
        <v>1</v>
      </c>
      <c r="S49">
        <f t="shared" ca="1" si="17"/>
        <v>-64.125</v>
      </c>
      <c r="T49" t="str">
        <f>IF(H49="","",VLOOKUP(H49,'Вода SKU'!$A$1:$B$150,2,0))</f>
        <v>-</v>
      </c>
      <c r="U49">
        <f t="shared" ca="1" si="18"/>
        <v>7.6190476190476186</v>
      </c>
      <c r="V49">
        <f t="shared" si="21"/>
        <v>8300</v>
      </c>
      <c r="W49">
        <f t="shared" ca="1" si="19"/>
        <v>1089.375</v>
      </c>
      <c r="X49">
        <f t="shared" ca="1" si="20"/>
        <v>1050</v>
      </c>
    </row>
    <row r="50" spans="1:24" x14ac:dyDescent="0.35">
      <c r="A50" s="16">
        <f t="shared" ca="1" si="11"/>
        <v>12</v>
      </c>
      <c r="B50" s="16" t="s">
        <v>225</v>
      </c>
      <c r="C50" s="16">
        <v>850</v>
      </c>
      <c r="D50" s="16" t="s">
        <v>229</v>
      </c>
      <c r="E50" s="16" t="s">
        <v>215</v>
      </c>
      <c r="F50" s="16" t="s">
        <v>216</v>
      </c>
      <c r="G50" s="16" t="s">
        <v>217</v>
      </c>
      <c r="H50" s="16" t="s">
        <v>240</v>
      </c>
      <c r="I50" s="16">
        <v>870</v>
      </c>
      <c r="J50" s="1" t="str">
        <f t="shared" ca="1" si="12"/>
        <v/>
      </c>
      <c r="K50" s="16">
        <v>1</v>
      </c>
      <c r="L50" s="16"/>
      <c r="M50" s="9"/>
      <c r="N50" s="8" t="str">
        <f t="shared" ca="1" si="13"/>
        <v/>
      </c>
      <c r="P50">
        <f t="shared" si="14"/>
        <v>870</v>
      </c>
      <c r="Q50">
        <f t="shared" ca="1" si="15"/>
        <v>0</v>
      </c>
      <c r="R50">
        <f t="shared" si="16"/>
        <v>0</v>
      </c>
      <c r="S50">
        <f t="shared" ca="1" si="17"/>
        <v>-64.125</v>
      </c>
      <c r="T50" t="str">
        <f>IF(H50="","",VLOOKUP(H50,'Вода SKU'!$A$1:$B$150,2,0))</f>
        <v>2.7, Альче</v>
      </c>
      <c r="U50">
        <f t="shared" ca="1" si="18"/>
        <v>9.4117647058823533</v>
      </c>
      <c r="V50">
        <f t="shared" si="21"/>
        <v>0</v>
      </c>
      <c r="W50">
        <f t="shared" ca="1" si="19"/>
        <v>0</v>
      </c>
      <c r="X50" t="str">
        <f t="shared" ca="1" si="20"/>
        <v/>
      </c>
    </row>
    <row r="51" spans="1:24" x14ac:dyDescent="0.35">
      <c r="A51" s="16">
        <f t="shared" ca="1" si="11"/>
        <v>12</v>
      </c>
      <c r="B51" s="16" t="s">
        <v>225</v>
      </c>
      <c r="C51" s="16">
        <v>850</v>
      </c>
      <c r="D51" s="16" t="s">
        <v>229</v>
      </c>
      <c r="E51" s="16" t="s">
        <v>215</v>
      </c>
      <c r="F51" s="16" t="s">
        <v>216</v>
      </c>
      <c r="G51" s="16" t="s">
        <v>217</v>
      </c>
      <c r="H51" s="16" t="s">
        <v>241</v>
      </c>
      <c r="I51" s="16">
        <v>7</v>
      </c>
      <c r="J51" s="1" t="str">
        <f t="shared" ca="1" si="12"/>
        <v/>
      </c>
      <c r="K51" s="16">
        <v>1</v>
      </c>
      <c r="L51" s="16"/>
      <c r="M51" s="9"/>
      <c r="N51" s="8" t="str">
        <f t="shared" ca="1" si="13"/>
        <v/>
      </c>
      <c r="P51">
        <f t="shared" si="14"/>
        <v>7</v>
      </c>
      <c r="Q51">
        <f t="shared" ca="1" si="15"/>
        <v>0</v>
      </c>
      <c r="R51">
        <f t="shared" si="16"/>
        <v>0</v>
      </c>
      <c r="S51">
        <f t="shared" ca="1" si="17"/>
        <v>-64.125</v>
      </c>
      <c r="T51" t="str">
        <f>IF(H51="","",VLOOKUP(H51,'Вода SKU'!$A$1:$B$150,2,0))</f>
        <v>2.7, Альче</v>
      </c>
      <c r="U51">
        <f t="shared" ca="1" si="18"/>
        <v>9.4117647058823533</v>
      </c>
      <c r="V51">
        <f t="shared" si="21"/>
        <v>0</v>
      </c>
      <c r="W51">
        <f t="shared" ca="1" si="19"/>
        <v>0</v>
      </c>
      <c r="X51" t="str">
        <f t="shared" ca="1" si="20"/>
        <v/>
      </c>
    </row>
    <row r="52" spans="1:24" x14ac:dyDescent="0.35">
      <c r="A52" s="13" t="str">
        <f t="shared" ca="1" si="11"/>
        <v/>
      </c>
      <c r="B52" s="13" t="s">
        <v>202</v>
      </c>
      <c r="C52" s="13" t="s">
        <v>202</v>
      </c>
      <c r="D52" s="13" t="s">
        <v>202</v>
      </c>
      <c r="E52" s="13" t="s">
        <v>202</v>
      </c>
      <c r="F52" s="13" t="s">
        <v>202</v>
      </c>
      <c r="G52" s="13" t="s">
        <v>202</v>
      </c>
      <c r="H52" s="13" t="s">
        <v>202</v>
      </c>
      <c r="J52" s="1">
        <f t="shared" ca="1" si="12"/>
        <v>4.875</v>
      </c>
      <c r="M52" s="14">
        <v>8300</v>
      </c>
      <c r="N52" s="8">
        <f t="shared" ca="1" si="13"/>
        <v>881.875</v>
      </c>
      <c r="O52" s="13" t="s">
        <v>202</v>
      </c>
      <c r="P52">
        <f t="shared" ca="1" si="14"/>
        <v>-881.875</v>
      </c>
      <c r="Q52">
        <f t="shared" ca="1" si="15"/>
        <v>-69</v>
      </c>
      <c r="R52">
        <f t="shared" si="16"/>
        <v>1</v>
      </c>
      <c r="S52">
        <f t="shared" ca="1" si="17"/>
        <v>-69</v>
      </c>
      <c r="T52" t="str">
        <f>IF(H52="","",VLOOKUP(H52,'Вода SKU'!$A$1:$B$150,2,0))</f>
        <v>-</v>
      </c>
      <c r="U52">
        <f t="shared" ca="1" si="18"/>
        <v>9.4117647058823533</v>
      </c>
      <c r="V52">
        <f t="shared" si="21"/>
        <v>8300</v>
      </c>
      <c r="W52">
        <f t="shared" ca="1" si="19"/>
        <v>881.875</v>
      </c>
      <c r="X52">
        <f t="shared" ca="1" si="20"/>
        <v>850</v>
      </c>
    </row>
    <row r="53" spans="1:24" x14ac:dyDescent="0.35">
      <c r="A53" s="11">
        <f t="shared" ca="1" si="11"/>
        <v>13</v>
      </c>
      <c r="B53" s="11" t="s">
        <v>203</v>
      </c>
      <c r="C53" s="11">
        <v>1050</v>
      </c>
      <c r="D53" s="11" t="s">
        <v>187</v>
      </c>
      <c r="E53" s="11" t="s">
        <v>188</v>
      </c>
      <c r="F53" s="11" t="s">
        <v>189</v>
      </c>
      <c r="G53" s="11" t="s">
        <v>190</v>
      </c>
      <c r="H53" s="11" t="s">
        <v>239</v>
      </c>
      <c r="I53" s="11">
        <v>1050</v>
      </c>
      <c r="J53" s="1" t="str">
        <f t="shared" ca="1" si="12"/>
        <v/>
      </c>
      <c r="K53" s="11">
        <v>1</v>
      </c>
      <c r="L53" s="11"/>
      <c r="M53" s="9"/>
      <c r="N53" s="8" t="str">
        <f t="shared" ca="1" si="13"/>
        <v/>
      </c>
      <c r="P53">
        <f t="shared" si="14"/>
        <v>1050</v>
      </c>
      <c r="Q53">
        <f t="shared" ca="1" si="15"/>
        <v>0</v>
      </c>
      <c r="R53">
        <f t="shared" si="16"/>
        <v>0</v>
      </c>
      <c r="S53">
        <f t="shared" ca="1" si="17"/>
        <v>-69</v>
      </c>
      <c r="T53" t="str">
        <f>IF(H53="","",VLOOKUP(H53,'Вода SKU'!$A$1:$B$150,2,0))</f>
        <v>3.2, Сакко</v>
      </c>
      <c r="U53">
        <f t="shared" ca="1" si="18"/>
        <v>7.6190476190476186</v>
      </c>
      <c r="V53">
        <f t="shared" si="21"/>
        <v>0</v>
      </c>
      <c r="W53">
        <f t="shared" ca="1" si="19"/>
        <v>0</v>
      </c>
      <c r="X53" t="str">
        <f t="shared" ca="1" si="20"/>
        <v/>
      </c>
    </row>
    <row r="54" spans="1:24" x14ac:dyDescent="0.35">
      <c r="A54" s="13" t="str">
        <f t="shared" ca="1" si="11"/>
        <v/>
      </c>
      <c r="B54" s="13" t="s">
        <v>202</v>
      </c>
      <c r="C54" s="13" t="s">
        <v>202</v>
      </c>
      <c r="D54" s="13" t="s">
        <v>202</v>
      </c>
      <c r="E54" s="13" t="s">
        <v>202</v>
      </c>
      <c r="F54" s="13" t="s">
        <v>202</v>
      </c>
      <c r="G54" s="13" t="s">
        <v>202</v>
      </c>
      <c r="H54" s="13" t="s">
        <v>202</v>
      </c>
      <c r="J54" s="1">
        <f t="shared" ca="1" si="12"/>
        <v>39.375</v>
      </c>
      <c r="M54" s="14">
        <v>8300</v>
      </c>
      <c r="N54" s="8">
        <f t="shared" ca="1" si="13"/>
        <v>1089.375</v>
      </c>
      <c r="O54" s="13" t="s">
        <v>202</v>
      </c>
      <c r="P54">
        <f t="shared" ca="1" si="14"/>
        <v>-1089.375</v>
      </c>
      <c r="Q54">
        <f t="shared" ca="1" si="15"/>
        <v>-108.375</v>
      </c>
      <c r="R54">
        <f t="shared" si="16"/>
        <v>1</v>
      </c>
      <c r="S54">
        <f t="shared" ca="1" si="17"/>
        <v>-108.375</v>
      </c>
      <c r="T54" t="str">
        <f>IF(H54="","",VLOOKUP(H54,'Вода SKU'!$A$1:$B$150,2,0))</f>
        <v>-</v>
      </c>
      <c r="U54">
        <f t="shared" ca="1" si="18"/>
        <v>7.6190476190476186</v>
      </c>
      <c r="V54">
        <f t="shared" si="21"/>
        <v>8300</v>
      </c>
      <c r="W54">
        <f t="shared" ca="1" si="19"/>
        <v>1089.375</v>
      </c>
      <c r="X54">
        <f t="shared" ca="1" si="20"/>
        <v>1050</v>
      </c>
    </row>
    <row r="55" spans="1:24" x14ac:dyDescent="0.35">
      <c r="A55" s="15">
        <f t="shared" ca="1" si="11"/>
        <v>14</v>
      </c>
      <c r="B55" s="15" t="s">
        <v>213</v>
      </c>
      <c r="C55" s="15">
        <v>850</v>
      </c>
      <c r="D55" s="15" t="s">
        <v>214</v>
      </c>
      <c r="E55" s="15" t="s">
        <v>221</v>
      </c>
      <c r="F55" s="15" t="s">
        <v>242</v>
      </c>
      <c r="G55" s="15" t="s">
        <v>217</v>
      </c>
      <c r="H55" s="15" t="s">
        <v>243</v>
      </c>
      <c r="I55" s="15">
        <v>16</v>
      </c>
      <c r="J55" s="1" t="str">
        <f t="shared" ca="1" si="12"/>
        <v/>
      </c>
      <c r="K55" s="15">
        <v>1</v>
      </c>
      <c r="L55" s="15"/>
      <c r="M55" s="9"/>
      <c r="N55" s="8" t="str">
        <f t="shared" ca="1" si="13"/>
        <v/>
      </c>
      <c r="P55">
        <f t="shared" si="14"/>
        <v>16</v>
      </c>
      <c r="Q55">
        <f t="shared" ca="1" si="15"/>
        <v>0</v>
      </c>
      <c r="R55">
        <f t="shared" si="16"/>
        <v>0</v>
      </c>
      <c r="S55">
        <f t="shared" ca="1" si="17"/>
        <v>-108.375</v>
      </c>
      <c r="T55" t="str">
        <f>IF(H55="","",VLOOKUP(H55,'Вода SKU'!$A$1:$B$150,2,0))</f>
        <v>2.7, Сакко</v>
      </c>
      <c r="U55">
        <f t="shared" ca="1" si="18"/>
        <v>9.4117647058823533</v>
      </c>
      <c r="V55">
        <f t="shared" si="21"/>
        <v>0</v>
      </c>
      <c r="W55">
        <f t="shared" ca="1" si="19"/>
        <v>0</v>
      </c>
      <c r="X55" t="str">
        <f t="shared" ca="1" si="20"/>
        <v/>
      </c>
    </row>
    <row r="56" spans="1:24" x14ac:dyDescent="0.35">
      <c r="A56" s="15">
        <f t="shared" ca="1" si="11"/>
        <v>14</v>
      </c>
      <c r="B56" s="15" t="s">
        <v>213</v>
      </c>
      <c r="C56" s="15">
        <v>850</v>
      </c>
      <c r="D56" s="15" t="s">
        <v>214</v>
      </c>
      <c r="E56" s="15" t="s">
        <v>221</v>
      </c>
      <c r="F56" s="15" t="s">
        <v>242</v>
      </c>
      <c r="G56" s="15" t="s">
        <v>217</v>
      </c>
      <c r="H56" s="15" t="s">
        <v>244</v>
      </c>
      <c r="I56" s="15">
        <v>774</v>
      </c>
      <c r="J56" s="1" t="str">
        <f t="shared" ca="1" si="12"/>
        <v/>
      </c>
      <c r="K56" s="15">
        <v>1</v>
      </c>
      <c r="L56" s="15"/>
      <c r="M56" s="9"/>
      <c r="N56" s="8" t="str">
        <f t="shared" ca="1" si="13"/>
        <v/>
      </c>
      <c r="P56">
        <f t="shared" si="14"/>
        <v>774</v>
      </c>
      <c r="Q56">
        <f t="shared" ca="1" si="15"/>
        <v>0</v>
      </c>
      <c r="R56">
        <f t="shared" si="16"/>
        <v>0</v>
      </c>
      <c r="S56">
        <f t="shared" ca="1" si="17"/>
        <v>-108.375</v>
      </c>
      <c r="T56" t="str">
        <f>IF(H56="","",VLOOKUP(H56,'Вода SKU'!$A$1:$B$150,2,0))</f>
        <v>2.7, Сакко</v>
      </c>
      <c r="U56">
        <f t="shared" ca="1" si="18"/>
        <v>9.4117647058823533</v>
      </c>
      <c r="V56">
        <f t="shared" si="21"/>
        <v>0</v>
      </c>
      <c r="W56">
        <f t="shared" ca="1" si="19"/>
        <v>0</v>
      </c>
      <c r="X56" t="str">
        <f t="shared" ca="1" si="20"/>
        <v/>
      </c>
    </row>
    <row r="57" spans="1:24" x14ac:dyDescent="0.35">
      <c r="A57" s="15">
        <f t="shared" ca="1" si="11"/>
        <v>14</v>
      </c>
      <c r="B57" s="15" t="s">
        <v>213</v>
      </c>
      <c r="C57" s="15">
        <v>850</v>
      </c>
      <c r="D57" s="15" t="s">
        <v>214</v>
      </c>
      <c r="E57" s="15" t="s">
        <v>221</v>
      </c>
      <c r="F57" s="15" t="s">
        <v>242</v>
      </c>
      <c r="G57" s="15" t="s">
        <v>217</v>
      </c>
      <c r="H57" s="15" t="s">
        <v>245</v>
      </c>
      <c r="I57" s="15">
        <v>90</v>
      </c>
      <c r="J57" s="1" t="str">
        <f t="shared" ca="1" si="12"/>
        <v/>
      </c>
      <c r="K57" s="15">
        <v>1</v>
      </c>
      <c r="L57" s="15"/>
      <c r="M57" s="9"/>
      <c r="N57" s="8" t="str">
        <f t="shared" ca="1" si="13"/>
        <v/>
      </c>
      <c r="P57">
        <f t="shared" si="14"/>
        <v>90</v>
      </c>
      <c r="Q57">
        <f t="shared" ca="1" si="15"/>
        <v>0</v>
      </c>
      <c r="R57">
        <f t="shared" si="16"/>
        <v>0</v>
      </c>
      <c r="S57">
        <f t="shared" ca="1" si="17"/>
        <v>-108.375</v>
      </c>
      <c r="T57" t="str">
        <f>IF(H57="","",VLOOKUP(H57,'Вода SKU'!$A$1:$B$150,2,0))</f>
        <v>2.7, Сакко</v>
      </c>
      <c r="U57">
        <f t="shared" ca="1" si="18"/>
        <v>9.4117647058823533</v>
      </c>
      <c r="V57">
        <f t="shared" si="21"/>
        <v>0</v>
      </c>
      <c r="W57">
        <f t="shared" ca="1" si="19"/>
        <v>0</v>
      </c>
      <c r="X57" t="str">
        <f t="shared" ca="1" si="20"/>
        <v/>
      </c>
    </row>
    <row r="58" spans="1:24" x14ac:dyDescent="0.35">
      <c r="A58" s="13" t="str">
        <f t="shared" ca="1" si="11"/>
        <v/>
      </c>
      <c r="B58" s="13" t="s">
        <v>202</v>
      </c>
      <c r="C58" s="13" t="s">
        <v>202</v>
      </c>
      <c r="D58" s="13" t="s">
        <v>202</v>
      </c>
      <c r="E58" s="13" t="s">
        <v>202</v>
      </c>
      <c r="F58" s="13" t="s">
        <v>202</v>
      </c>
      <c r="G58" s="13" t="s">
        <v>202</v>
      </c>
      <c r="H58" s="13" t="s">
        <v>202</v>
      </c>
      <c r="J58" s="1">
        <f t="shared" ca="1" si="12"/>
        <v>1.875</v>
      </c>
      <c r="M58" s="14">
        <v>8300</v>
      </c>
      <c r="N58" s="8">
        <f t="shared" ca="1" si="13"/>
        <v>881.875</v>
      </c>
      <c r="O58" s="13" t="s">
        <v>202</v>
      </c>
      <c r="P58">
        <f t="shared" ca="1" si="14"/>
        <v>-881.875</v>
      </c>
      <c r="Q58">
        <f t="shared" ca="1" si="15"/>
        <v>-110.25</v>
      </c>
      <c r="R58">
        <f t="shared" si="16"/>
        <v>1</v>
      </c>
      <c r="S58">
        <f t="shared" ca="1" si="17"/>
        <v>-110.25</v>
      </c>
      <c r="T58" t="str">
        <f>IF(H58="","",VLOOKUP(H58,'Вода SKU'!$A$1:$B$150,2,0))</f>
        <v>-</v>
      </c>
      <c r="U58">
        <f t="shared" ca="1" si="18"/>
        <v>9.4117647058823533</v>
      </c>
      <c r="V58">
        <f t="shared" si="21"/>
        <v>8300</v>
      </c>
      <c r="W58">
        <f t="shared" ca="1" si="19"/>
        <v>881.875</v>
      </c>
      <c r="X58">
        <f t="shared" ca="1" si="20"/>
        <v>850</v>
      </c>
    </row>
    <row r="59" spans="1:24" x14ac:dyDescent="0.35">
      <c r="A59" s="11">
        <f t="shared" ca="1" si="11"/>
        <v>15</v>
      </c>
      <c r="B59" s="11" t="s">
        <v>203</v>
      </c>
      <c r="C59" s="11">
        <v>1050</v>
      </c>
      <c r="D59" s="11" t="s">
        <v>187</v>
      </c>
      <c r="E59" s="11" t="s">
        <v>188</v>
      </c>
      <c r="F59" s="11" t="s">
        <v>189</v>
      </c>
      <c r="G59" s="11" t="s">
        <v>190</v>
      </c>
      <c r="H59" s="11" t="s">
        <v>239</v>
      </c>
      <c r="I59" s="11">
        <v>218</v>
      </c>
      <c r="J59" s="1" t="str">
        <f t="shared" ca="1" si="12"/>
        <v/>
      </c>
      <c r="K59" s="11">
        <v>1</v>
      </c>
      <c r="L59" s="11"/>
      <c r="M59" s="8"/>
      <c r="N59" s="8" t="str">
        <f t="shared" ca="1" si="13"/>
        <v/>
      </c>
      <c r="P59">
        <f t="shared" si="14"/>
        <v>218</v>
      </c>
      <c r="Q59">
        <f t="shared" ca="1" si="15"/>
        <v>0</v>
      </c>
      <c r="R59">
        <f t="shared" si="16"/>
        <v>0</v>
      </c>
      <c r="S59">
        <f t="shared" ca="1" si="17"/>
        <v>-110.25</v>
      </c>
      <c r="T59" t="str">
        <f>IF(H59="","",VLOOKUP(H59,'Вода SKU'!$A$1:$B$150,2,0))</f>
        <v>3.2, Сакко</v>
      </c>
      <c r="U59">
        <f t="shared" ca="1" si="18"/>
        <v>7.6190476190476186</v>
      </c>
      <c r="V59">
        <f t="shared" si="21"/>
        <v>0</v>
      </c>
      <c r="W59">
        <f t="shared" ca="1" si="19"/>
        <v>0</v>
      </c>
      <c r="X59" t="str">
        <f t="shared" ca="1" si="20"/>
        <v/>
      </c>
    </row>
    <row r="60" spans="1:24" x14ac:dyDescent="0.35">
      <c r="A60" s="11">
        <f t="shared" ca="1" si="11"/>
        <v>15</v>
      </c>
      <c r="B60" s="11" t="s">
        <v>203</v>
      </c>
      <c r="C60" s="11">
        <v>1050</v>
      </c>
      <c r="D60" s="11" t="s">
        <v>187</v>
      </c>
      <c r="E60" s="11" t="s">
        <v>188</v>
      </c>
      <c r="F60" s="11" t="s">
        <v>189</v>
      </c>
      <c r="G60" s="11" t="s">
        <v>190</v>
      </c>
      <c r="H60" s="11" t="s">
        <v>246</v>
      </c>
      <c r="I60" s="11">
        <v>900</v>
      </c>
      <c r="J60" s="1" t="str">
        <f t="shared" ca="1" si="12"/>
        <v/>
      </c>
      <c r="K60" s="11">
        <v>1</v>
      </c>
      <c r="L60" s="11"/>
      <c r="M60" s="9"/>
      <c r="N60" s="8" t="str">
        <f t="shared" ca="1" si="13"/>
        <v/>
      </c>
      <c r="P60">
        <f t="shared" si="14"/>
        <v>900</v>
      </c>
      <c r="Q60">
        <f t="shared" ca="1" si="15"/>
        <v>0</v>
      </c>
      <c r="R60">
        <f t="shared" si="16"/>
        <v>0</v>
      </c>
      <c r="S60">
        <f t="shared" ca="1" si="17"/>
        <v>-110.25</v>
      </c>
      <c r="T60" t="str">
        <f>IF(H60="","",VLOOKUP(H60,'Вода SKU'!$A$1:$B$150,2,0))</f>
        <v>3.2, Сакко</v>
      </c>
      <c r="U60">
        <f t="shared" ca="1" si="18"/>
        <v>7.6190476190476186</v>
      </c>
      <c r="V60">
        <f t="shared" si="21"/>
        <v>0</v>
      </c>
      <c r="W60">
        <f t="shared" ca="1" si="19"/>
        <v>0</v>
      </c>
      <c r="X60" t="str">
        <f t="shared" ca="1" si="20"/>
        <v/>
      </c>
    </row>
    <row r="61" spans="1:24" x14ac:dyDescent="0.35">
      <c r="A61" s="13" t="str">
        <f t="shared" ca="1" si="11"/>
        <v/>
      </c>
      <c r="B61" s="13" t="s">
        <v>202</v>
      </c>
      <c r="C61" s="13" t="s">
        <v>202</v>
      </c>
      <c r="D61" s="13" t="s">
        <v>202</v>
      </c>
      <c r="E61" s="13" t="s">
        <v>202</v>
      </c>
      <c r="F61" s="13" t="s">
        <v>202</v>
      </c>
      <c r="G61" s="13" t="s">
        <v>202</v>
      </c>
      <c r="H61" s="13" t="s">
        <v>202</v>
      </c>
      <c r="J61" s="1">
        <f t="shared" ca="1" si="12"/>
        <v>-28.625</v>
      </c>
      <c r="M61" s="14">
        <v>8300</v>
      </c>
      <c r="N61" s="8">
        <f t="shared" ca="1" si="13"/>
        <v>1089.375</v>
      </c>
      <c r="O61" s="13" t="s">
        <v>202</v>
      </c>
      <c r="P61">
        <f t="shared" ca="1" si="14"/>
        <v>-1089.375</v>
      </c>
      <c r="Q61">
        <f t="shared" ca="1" si="15"/>
        <v>-81.625</v>
      </c>
      <c r="R61">
        <f t="shared" si="16"/>
        <v>1</v>
      </c>
      <c r="S61">
        <f t="shared" ca="1" si="17"/>
        <v>-81.625</v>
      </c>
      <c r="T61" t="str">
        <f>IF(H61="","",VLOOKUP(H61,'Вода SKU'!$A$1:$B$150,2,0))</f>
        <v>-</v>
      </c>
      <c r="U61">
        <f t="shared" ca="1" si="18"/>
        <v>7.6190476190476186</v>
      </c>
      <c r="V61">
        <f t="shared" si="21"/>
        <v>8300</v>
      </c>
      <c r="W61">
        <f t="shared" ca="1" si="19"/>
        <v>1089.375</v>
      </c>
      <c r="X61">
        <f t="shared" ca="1" si="20"/>
        <v>1050</v>
      </c>
    </row>
    <row r="62" spans="1:24" x14ac:dyDescent="0.35">
      <c r="A62" s="15">
        <f t="shared" ca="1" si="11"/>
        <v>16</v>
      </c>
      <c r="B62" s="15" t="s">
        <v>213</v>
      </c>
      <c r="C62" s="15">
        <v>850</v>
      </c>
      <c r="D62" s="15" t="s">
        <v>214</v>
      </c>
      <c r="E62" s="15" t="s">
        <v>221</v>
      </c>
      <c r="F62" s="15" t="s">
        <v>242</v>
      </c>
      <c r="G62" s="15" t="s">
        <v>217</v>
      </c>
      <c r="H62" s="15" t="s">
        <v>245</v>
      </c>
      <c r="I62" s="15">
        <v>880</v>
      </c>
      <c r="J62" s="1" t="str">
        <f t="shared" ca="1" si="12"/>
        <v/>
      </c>
      <c r="K62" s="15">
        <v>1</v>
      </c>
      <c r="L62" s="15"/>
      <c r="M62" s="9"/>
      <c r="N62" s="8" t="str">
        <f t="shared" ca="1" si="13"/>
        <v/>
      </c>
      <c r="P62">
        <f t="shared" si="14"/>
        <v>880</v>
      </c>
      <c r="Q62">
        <f t="shared" ca="1" si="15"/>
        <v>0</v>
      </c>
      <c r="R62">
        <f t="shared" si="16"/>
        <v>0</v>
      </c>
      <c r="S62">
        <f t="shared" ca="1" si="17"/>
        <v>-81.625</v>
      </c>
      <c r="T62" t="str">
        <f>IF(H62="","",VLOOKUP(H62,'Вода SKU'!$A$1:$B$150,2,0))</f>
        <v>2.7, Сакко</v>
      </c>
      <c r="U62">
        <f t="shared" ca="1" si="18"/>
        <v>9.4117647058823533</v>
      </c>
      <c r="V62">
        <f t="shared" si="21"/>
        <v>0</v>
      </c>
      <c r="W62">
        <f t="shared" ca="1" si="19"/>
        <v>0</v>
      </c>
      <c r="X62" t="str">
        <f t="shared" ca="1" si="20"/>
        <v/>
      </c>
    </row>
    <row r="63" spans="1:24" x14ac:dyDescent="0.35">
      <c r="A63" s="13" t="str">
        <f t="shared" ca="1" si="11"/>
        <v/>
      </c>
      <c r="B63" s="13" t="s">
        <v>202</v>
      </c>
      <c r="C63" s="13" t="s">
        <v>202</v>
      </c>
      <c r="D63" s="13" t="s">
        <v>202</v>
      </c>
      <c r="E63" s="13" t="s">
        <v>202</v>
      </c>
      <c r="F63" s="13" t="s">
        <v>202</v>
      </c>
      <c r="G63" s="13" t="s">
        <v>202</v>
      </c>
      <c r="H63" s="13" t="s">
        <v>202</v>
      </c>
      <c r="J63" s="1">
        <f t="shared" ca="1" si="12"/>
        <v>1.875</v>
      </c>
      <c r="M63" s="14">
        <v>8300</v>
      </c>
      <c r="N63" s="8">
        <f t="shared" ca="1" si="13"/>
        <v>881.875</v>
      </c>
      <c r="O63" s="13" t="s">
        <v>202</v>
      </c>
      <c r="P63">
        <f t="shared" ca="1" si="14"/>
        <v>-881.875</v>
      </c>
      <c r="Q63">
        <f t="shared" ca="1" si="15"/>
        <v>-83.5</v>
      </c>
      <c r="R63">
        <f t="shared" si="16"/>
        <v>1</v>
      </c>
      <c r="S63">
        <f t="shared" ca="1" si="17"/>
        <v>-83.5</v>
      </c>
      <c r="T63" t="str">
        <f>IF(H63="","",VLOOKUP(H63,'Вода SKU'!$A$1:$B$150,2,0))</f>
        <v>-</v>
      </c>
      <c r="U63">
        <f t="shared" ca="1" si="18"/>
        <v>9.4117647058823533</v>
      </c>
      <c r="V63">
        <f t="shared" si="21"/>
        <v>8300</v>
      </c>
      <c r="W63">
        <f t="shared" ca="1" si="19"/>
        <v>881.875</v>
      </c>
      <c r="X63">
        <f t="shared" ca="1" si="20"/>
        <v>850</v>
      </c>
    </row>
    <row r="64" spans="1:24" x14ac:dyDescent="0.35">
      <c r="A64" s="15">
        <f t="shared" ca="1" si="11"/>
        <v>17</v>
      </c>
      <c r="B64" s="15" t="s">
        <v>213</v>
      </c>
      <c r="C64" s="15">
        <v>850</v>
      </c>
      <c r="D64" s="15" t="s">
        <v>214</v>
      </c>
      <c r="E64" s="15" t="s">
        <v>221</v>
      </c>
      <c r="F64" s="15" t="s">
        <v>242</v>
      </c>
      <c r="G64" s="15" t="s">
        <v>217</v>
      </c>
      <c r="H64" s="15" t="s">
        <v>245</v>
      </c>
      <c r="I64" s="15">
        <v>880</v>
      </c>
      <c r="J64" s="1" t="str">
        <f t="shared" ca="1" si="12"/>
        <v/>
      </c>
      <c r="K64" s="15">
        <v>1</v>
      </c>
      <c r="L64" s="15"/>
      <c r="M64" s="9"/>
      <c r="N64" s="8" t="str">
        <f t="shared" ca="1" si="13"/>
        <v/>
      </c>
      <c r="P64">
        <f t="shared" si="14"/>
        <v>880</v>
      </c>
      <c r="Q64">
        <f t="shared" ca="1" si="15"/>
        <v>0</v>
      </c>
      <c r="R64">
        <f t="shared" si="16"/>
        <v>0</v>
      </c>
      <c r="S64">
        <f t="shared" ca="1" si="17"/>
        <v>-83.5</v>
      </c>
      <c r="T64" t="str">
        <f>IF(H64="","",VLOOKUP(H64,'Вода SKU'!$A$1:$B$150,2,0))</f>
        <v>2.7, Сакко</v>
      </c>
      <c r="U64">
        <f t="shared" ca="1" si="18"/>
        <v>9.4117647058823533</v>
      </c>
      <c r="V64">
        <f t="shared" si="21"/>
        <v>0</v>
      </c>
      <c r="W64">
        <f t="shared" ca="1" si="19"/>
        <v>0</v>
      </c>
      <c r="X64" t="str">
        <f t="shared" ca="1" si="20"/>
        <v/>
      </c>
    </row>
    <row r="65" spans="1:24" x14ac:dyDescent="0.35">
      <c r="A65" s="13" t="str">
        <f t="shared" ca="1" si="11"/>
        <v/>
      </c>
      <c r="B65" s="13" t="s">
        <v>202</v>
      </c>
      <c r="C65" s="13" t="s">
        <v>202</v>
      </c>
      <c r="D65" s="13" t="s">
        <v>202</v>
      </c>
      <c r="E65" s="13" t="s">
        <v>202</v>
      </c>
      <c r="F65" s="13" t="s">
        <v>202</v>
      </c>
      <c r="G65" s="13" t="s">
        <v>202</v>
      </c>
      <c r="H65" s="13" t="s">
        <v>202</v>
      </c>
      <c r="J65" s="1">
        <f t="shared" ca="1" si="12"/>
        <v>1.875</v>
      </c>
      <c r="M65" s="14">
        <v>8300</v>
      </c>
      <c r="N65" s="8">
        <f t="shared" ca="1" si="13"/>
        <v>881.875</v>
      </c>
      <c r="O65" s="13" t="s">
        <v>202</v>
      </c>
      <c r="P65">
        <f t="shared" ca="1" si="14"/>
        <v>-881.875</v>
      </c>
      <c r="Q65">
        <f t="shared" ca="1" si="15"/>
        <v>-85.375</v>
      </c>
      <c r="R65">
        <f t="shared" si="16"/>
        <v>1</v>
      </c>
      <c r="S65">
        <f t="shared" ca="1" si="17"/>
        <v>-85.375</v>
      </c>
      <c r="T65" t="str">
        <f>IF(H65="","",VLOOKUP(H65,'Вода SKU'!$A$1:$B$150,2,0))</f>
        <v>-</v>
      </c>
      <c r="U65">
        <f t="shared" ca="1" si="18"/>
        <v>9.4117647058823533</v>
      </c>
      <c r="V65">
        <f t="shared" si="21"/>
        <v>8300</v>
      </c>
      <c r="W65">
        <f t="shared" ca="1" si="19"/>
        <v>881.875</v>
      </c>
      <c r="X65">
        <f t="shared" ca="1" si="20"/>
        <v>850</v>
      </c>
    </row>
    <row r="66" spans="1:24" x14ac:dyDescent="0.35">
      <c r="A66" s="11">
        <f t="shared" ref="A66:A93" ca="1" si="22">IF(O66="-", "", 1 + SUM(INDIRECT(ADDRESS(2,COLUMN(R66)) &amp; ":" &amp; ADDRESS(ROW(),COLUMN(R66)))))</f>
        <v>18</v>
      </c>
      <c r="B66" s="11" t="s">
        <v>203</v>
      </c>
      <c r="C66" s="11">
        <v>1050</v>
      </c>
      <c r="D66" s="11" t="s">
        <v>187</v>
      </c>
      <c r="E66" s="11" t="s">
        <v>188</v>
      </c>
      <c r="F66" s="11" t="s">
        <v>189</v>
      </c>
      <c r="G66" s="11" t="s">
        <v>190</v>
      </c>
      <c r="H66" s="11" t="s">
        <v>246</v>
      </c>
      <c r="I66" s="11">
        <v>1050</v>
      </c>
      <c r="J66" s="1" t="str">
        <f t="shared" ref="J66:J97" ca="1" si="23">IF(M66="", IF(O66="","",X66+(INDIRECT("S" &amp; ROW() - 1) - S66)),IF(O66="", "", INDIRECT("S" &amp; ROW() - 1) - S66))</f>
        <v/>
      </c>
      <c r="K66" s="11">
        <v>1</v>
      </c>
      <c r="L66" s="11"/>
      <c r="M66" s="9"/>
      <c r="N66" s="8" t="str">
        <f t="shared" ref="N66:N97" ca="1" si="24">IF(M66="", IF(X66=0, "", X66), IF(V66 = "", "", IF(V66/U66 = 0, "", V66/U66)))</f>
        <v/>
      </c>
      <c r="P66">
        <f t="shared" ref="P66:P97" si="25">IF(O66 = "-", -W66,I66)</f>
        <v>1050</v>
      </c>
      <c r="Q66">
        <f t="shared" ref="Q66:Q97" ca="1" si="26">IF(O66 = "-", SUM(INDIRECT(ADDRESS(2,COLUMN(P66)) &amp; ":" &amp; ADDRESS(ROW(),COLUMN(P66)))), 0)</f>
        <v>0</v>
      </c>
      <c r="R66">
        <f t="shared" ref="R66:R97" si="27">IF(O66="-",1,0)</f>
        <v>0</v>
      </c>
      <c r="S66">
        <f t="shared" ref="S66:S97" ca="1" si="28">IF(Q66 = 0, INDIRECT("S" &amp; ROW() - 1), Q66)</f>
        <v>-85.375</v>
      </c>
      <c r="T66" t="str">
        <f>IF(H66="","",VLOOKUP(H66,'Вода SKU'!$A$1:$B$150,2,0))</f>
        <v>3.2, Сакко</v>
      </c>
      <c r="U66">
        <f t="shared" ref="U66:U97" ca="1" si="29">IF(C66 = "", 8, IF(C66 = "-", 8000 / INDIRECT("C" &amp; ROW() - 1), 8000/C66))</f>
        <v>7.6190476190476186</v>
      </c>
      <c r="V66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30">IF(V66 = "", "", V66/U66)</f>
        <v>0</v>
      </c>
      <c r="X66" t="str">
        <f t="shared" ref="X66:X97" ca="1" si="31">IF(O66="", "", MAX(ROUND(-(INDIRECT("S" &amp; ROW() - 1) - S66)/INDIRECT("C" &amp; ROW() - 1), 0), 1) * INDIRECT("C" &amp; ROW() - 1))</f>
        <v/>
      </c>
    </row>
    <row r="67" spans="1:24" x14ac:dyDescent="0.35">
      <c r="A67" s="13" t="str">
        <f t="shared" ca="1" si="22"/>
        <v/>
      </c>
      <c r="B67" s="13" t="s">
        <v>202</v>
      </c>
      <c r="C67" s="13" t="s">
        <v>202</v>
      </c>
      <c r="D67" s="13" t="s">
        <v>202</v>
      </c>
      <c r="E67" s="13" t="s">
        <v>202</v>
      </c>
      <c r="F67" s="13" t="s">
        <v>202</v>
      </c>
      <c r="G67" s="13" t="s">
        <v>202</v>
      </c>
      <c r="H67" s="13" t="s">
        <v>202</v>
      </c>
      <c r="J67" s="1">
        <f t="shared" ca="1" si="23"/>
        <v>39.375</v>
      </c>
      <c r="M67" s="14">
        <v>8300</v>
      </c>
      <c r="N67" s="8">
        <f t="shared" ca="1" si="24"/>
        <v>1089.375</v>
      </c>
      <c r="O67" s="13" t="s">
        <v>202</v>
      </c>
      <c r="P67">
        <f t="shared" ca="1" si="25"/>
        <v>-1089.375</v>
      </c>
      <c r="Q67">
        <f t="shared" ca="1" si="26"/>
        <v>-124.75</v>
      </c>
      <c r="R67">
        <f t="shared" si="27"/>
        <v>1</v>
      </c>
      <c r="S67">
        <f t="shared" ca="1" si="28"/>
        <v>-124.75</v>
      </c>
      <c r="T67" t="str">
        <f>IF(H67="","",VLOOKUP(H67,'Вода SKU'!$A$1:$B$150,2,0))</f>
        <v>-</v>
      </c>
      <c r="U67">
        <f t="shared" ca="1" si="29"/>
        <v>7.6190476190476186</v>
      </c>
      <c r="V67">
        <f t="shared" ref="V67:V97" si="32">VALUE(IF(TRIM(MID(SUBSTITUTE($M67,",",REPT(" ",LEN($M67))), 0 *LEN($M67)+1,LEN($M67))) = "", "0", TRIM(MID(SUBSTITUTE($M67,",",REPT(" ",LEN($M67))),0 *LEN($M67)+1,LEN($M67))))) + VALUE(IF(TRIM(MID(SUBSTITUTE($M67,",",REPT(" ",LEN($M67))), 1 *LEN($M67)+1,LEN($M67))) = "", "0", TRIM(MID(SUBSTITUTE($M67,",",REPT(" ",LEN($M67))),1 *LEN($M67)+1,LEN($M67))))) + VALUE(IF(TRIM(MID(SUBSTITUTE($M67,",",REPT(" ",LEN($M67))), 2 *LEN($M67)+1,LEN($M67))) = "", "0", TRIM(MID(SUBSTITUTE($M67,",",REPT(" ",LEN($M67))),2 *LEN($M67)+1,LEN($M67))))) + VALUE(IF(TRIM(MID(SUBSTITUTE($M67,",",REPT(" ",LEN($M67))), 3 *LEN($M67)+1,LEN($M67))) = "", "0", TRIM(MID(SUBSTITUTE($M67,",",REPT(" ",LEN($M67))),3 *LEN($M67)+1,LEN($M67))))) + VALUE(IF(TRIM(MID(SUBSTITUTE($M67,",",REPT(" ",LEN($M67))), 4 *LEN($M67)+1,LEN($M67))) = "", "0", TRIM(MID(SUBSTITUTE($M67,",",REPT(" ",LEN($M67))),4 *LEN($M67)+1,LEN($M67))))) + VALUE(IF(TRIM(MID(SUBSTITUTE($M67,",",REPT(" ",LEN($M67))), 5 *LEN($M67)+1,LEN($M67))) = "", "0", TRIM(MID(SUBSTITUTE($M67,",",REPT(" ",LEN($M67))),5 *LEN($M67)+1,LEN($M67))))) + VALUE(IF(TRIM(MID(SUBSTITUTE($M67,",",REPT(" ",LEN($M67))), 6 *LEN($M67)+1,LEN($M67))) = "", "0", TRIM(MID(SUBSTITUTE($M67,",",REPT(" ",LEN($M67))),6 *LEN($M67)+1,LEN($M67))))) + VALUE(IF(TRIM(MID(SUBSTITUTE($M67,",",REPT(" ",LEN($M67))), 7 *LEN($M67)+1,LEN($M67))) = "", "0", TRIM(MID(SUBSTITUTE($M67,",",REPT(" ",LEN($M67))),7 *LEN($M67)+1,LEN($M67))))) + VALUE(IF(TRIM(MID(SUBSTITUTE($M67,",",REPT(" ",LEN($M67))), 8 *LEN($M67)+1,LEN($M67))) = "", "0", TRIM(MID(SUBSTITUTE($M67,",",REPT(" ",LEN($M67))),8 *LEN($M67)+1,LEN($M67))))) + VALUE(IF(TRIM(MID(SUBSTITUTE($M67,",",REPT(" ",LEN($M67))), 9 *LEN($M67)+1,LEN($M67))) = "", "0", TRIM(MID(SUBSTITUTE($M67,",",REPT(" ",LEN($M67))),9 *LEN($M67)+1,LEN($M67))))) + VALUE(IF(TRIM(MID(SUBSTITUTE($M67,",",REPT(" ",LEN($M67))), 10 *LEN($M67)+1,LEN($M67))) = "", "0", TRIM(MID(SUBSTITUTE($M67,",",REPT(" ",LEN($M67))),10 *LEN($M67)+1,LEN($M67)))))</f>
        <v>8300</v>
      </c>
      <c r="W67">
        <f t="shared" ca="1" si="30"/>
        <v>1089.375</v>
      </c>
      <c r="X67">
        <f t="shared" ca="1" si="31"/>
        <v>1050</v>
      </c>
    </row>
    <row r="68" spans="1:24" x14ac:dyDescent="0.35">
      <c r="A68" s="15">
        <f t="shared" ca="1" si="22"/>
        <v>19</v>
      </c>
      <c r="B68" s="15" t="s">
        <v>213</v>
      </c>
      <c r="C68" s="15">
        <v>850</v>
      </c>
      <c r="D68" s="15" t="s">
        <v>214</v>
      </c>
      <c r="E68" s="15" t="s">
        <v>221</v>
      </c>
      <c r="F68" s="15" t="s">
        <v>242</v>
      </c>
      <c r="G68" s="15" t="s">
        <v>217</v>
      </c>
      <c r="H68" s="15" t="s">
        <v>245</v>
      </c>
      <c r="I68" s="15">
        <v>880</v>
      </c>
      <c r="J68" s="1" t="str">
        <f t="shared" ca="1" si="23"/>
        <v/>
      </c>
      <c r="K68" s="15">
        <v>1</v>
      </c>
      <c r="L68" s="15"/>
      <c r="M68" s="9"/>
      <c r="N68" s="8" t="str">
        <f t="shared" ca="1" si="24"/>
        <v/>
      </c>
      <c r="P68">
        <f t="shared" si="25"/>
        <v>880</v>
      </c>
      <c r="Q68">
        <f t="shared" ca="1" si="26"/>
        <v>0</v>
      </c>
      <c r="R68">
        <f t="shared" si="27"/>
        <v>0</v>
      </c>
      <c r="S68">
        <f t="shared" ca="1" si="28"/>
        <v>-124.75</v>
      </c>
      <c r="T68" t="str">
        <f>IF(H68="","",VLOOKUP(H68,'Вода SKU'!$A$1:$B$150,2,0))</f>
        <v>2.7, Сакко</v>
      </c>
      <c r="U68">
        <f t="shared" ca="1" si="29"/>
        <v>9.4117647058823533</v>
      </c>
      <c r="V68">
        <f t="shared" si="32"/>
        <v>0</v>
      </c>
      <c r="W68">
        <f t="shared" ca="1" si="30"/>
        <v>0</v>
      </c>
      <c r="X68" t="str">
        <f t="shared" ca="1" si="31"/>
        <v/>
      </c>
    </row>
    <row r="69" spans="1:24" x14ac:dyDescent="0.35">
      <c r="A69" s="13" t="str">
        <f t="shared" ca="1" si="22"/>
        <v/>
      </c>
      <c r="B69" s="13" t="s">
        <v>202</v>
      </c>
      <c r="C69" s="13" t="s">
        <v>202</v>
      </c>
      <c r="D69" s="13" t="s">
        <v>202</v>
      </c>
      <c r="E69" s="13" t="s">
        <v>202</v>
      </c>
      <c r="F69" s="13" t="s">
        <v>202</v>
      </c>
      <c r="G69" s="13" t="s">
        <v>202</v>
      </c>
      <c r="H69" s="13" t="s">
        <v>202</v>
      </c>
      <c r="J69" s="1">
        <f t="shared" ca="1" si="23"/>
        <v>1.875</v>
      </c>
      <c r="M69" s="14">
        <v>8300</v>
      </c>
      <c r="N69" s="8">
        <f t="shared" ca="1" si="24"/>
        <v>881.875</v>
      </c>
      <c r="O69" s="13" t="s">
        <v>202</v>
      </c>
      <c r="P69">
        <f t="shared" ca="1" si="25"/>
        <v>-881.875</v>
      </c>
      <c r="Q69">
        <f t="shared" ca="1" si="26"/>
        <v>-126.625</v>
      </c>
      <c r="R69">
        <f t="shared" si="27"/>
        <v>1</v>
      </c>
      <c r="S69">
        <f t="shared" ca="1" si="28"/>
        <v>-126.625</v>
      </c>
      <c r="T69" t="str">
        <f>IF(H69="","",VLOOKUP(H69,'Вода SKU'!$A$1:$B$150,2,0))</f>
        <v>-</v>
      </c>
      <c r="U69">
        <f t="shared" ca="1" si="29"/>
        <v>9.4117647058823533</v>
      </c>
      <c r="V69">
        <f t="shared" si="32"/>
        <v>8300</v>
      </c>
      <c r="W69">
        <f t="shared" ca="1" si="30"/>
        <v>881.875</v>
      </c>
      <c r="X69">
        <f t="shared" ca="1" si="31"/>
        <v>850</v>
      </c>
    </row>
    <row r="70" spans="1:24" x14ac:dyDescent="0.35">
      <c r="A70" s="11">
        <f t="shared" ca="1" si="22"/>
        <v>20</v>
      </c>
      <c r="B70" s="11" t="s">
        <v>203</v>
      </c>
      <c r="C70" s="11">
        <v>1050</v>
      </c>
      <c r="D70" s="11" t="s">
        <v>187</v>
      </c>
      <c r="E70" s="11" t="s">
        <v>188</v>
      </c>
      <c r="F70" s="11" t="s">
        <v>189</v>
      </c>
      <c r="G70" s="11" t="s">
        <v>190</v>
      </c>
      <c r="H70" s="11" t="s">
        <v>246</v>
      </c>
      <c r="I70" s="11">
        <v>1050</v>
      </c>
      <c r="J70" s="1" t="str">
        <f t="shared" ca="1" si="23"/>
        <v/>
      </c>
      <c r="K70" s="11">
        <v>1</v>
      </c>
      <c r="L70" s="11"/>
      <c r="M70" s="9"/>
      <c r="N70" s="8" t="str">
        <f t="shared" ca="1" si="24"/>
        <v/>
      </c>
      <c r="P70">
        <f t="shared" si="25"/>
        <v>1050</v>
      </c>
      <c r="Q70">
        <f t="shared" ca="1" si="26"/>
        <v>0</v>
      </c>
      <c r="R70">
        <f t="shared" si="27"/>
        <v>0</v>
      </c>
      <c r="S70">
        <f t="shared" ca="1" si="28"/>
        <v>-126.625</v>
      </c>
      <c r="T70" t="str">
        <f>IF(H70="","",VLOOKUP(H70,'Вода SKU'!$A$1:$B$150,2,0))</f>
        <v>3.2, Сакко</v>
      </c>
      <c r="U70">
        <f t="shared" ca="1" si="29"/>
        <v>7.6190476190476186</v>
      </c>
      <c r="V70">
        <f t="shared" si="32"/>
        <v>0</v>
      </c>
      <c r="W70">
        <f t="shared" ca="1" si="30"/>
        <v>0</v>
      </c>
      <c r="X70" t="str">
        <f t="shared" ca="1" si="31"/>
        <v/>
      </c>
    </row>
    <row r="71" spans="1:24" x14ac:dyDescent="0.35">
      <c r="A71" s="13" t="str">
        <f t="shared" ca="1" si="22"/>
        <v/>
      </c>
      <c r="B71" s="13" t="s">
        <v>202</v>
      </c>
      <c r="C71" s="13" t="s">
        <v>202</v>
      </c>
      <c r="D71" s="13" t="s">
        <v>202</v>
      </c>
      <c r="E71" s="13" t="s">
        <v>202</v>
      </c>
      <c r="F71" s="13" t="s">
        <v>202</v>
      </c>
      <c r="G71" s="13" t="s">
        <v>202</v>
      </c>
      <c r="H71" s="13" t="s">
        <v>202</v>
      </c>
      <c r="J71" s="1">
        <f t="shared" ca="1" si="23"/>
        <v>39.375</v>
      </c>
      <c r="M71" s="14">
        <v>8300</v>
      </c>
      <c r="N71" s="8">
        <f t="shared" ca="1" si="24"/>
        <v>1089.375</v>
      </c>
      <c r="O71" s="13" t="s">
        <v>202</v>
      </c>
      <c r="P71">
        <f t="shared" ca="1" si="25"/>
        <v>-1089.375</v>
      </c>
      <c r="Q71">
        <f t="shared" ca="1" si="26"/>
        <v>-166</v>
      </c>
      <c r="R71">
        <f t="shared" si="27"/>
        <v>1</v>
      </c>
      <c r="S71">
        <f t="shared" ca="1" si="28"/>
        <v>-166</v>
      </c>
      <c r="T71" t="str">
        <f>IF(H71="","",VLOOKUP(H71,'Вода SKU'!$A$1:$B$150,2,0))</f>
        <v>-</v>
      </c>
      <c r="U71">
        <f t="shared" ca="1" si="29"/>
        <v>7.6190476190476186</v>
      </c>
      <c r="V71">
        <f t="shared" si="32"/>
        <v>8300</v>
      </c>
      <c r="W71">
        <f t="shared" ca="1" si="30"/>
        <v>1089.375</v>
      </c>
      <c r="X71">
        <f t="shared" ca="1" si="31"/>
        <v>1050</v>
      </c>
    </row>
    <row r="72" spans="1:24" x14ac:dyDescent="0.35">
      <c r="A72" s="15">
        <f t="shared" ca="1" si="22"/>
        <v>21</v>
      </c>
      <c r="B72" s="15" t="s">
        <v>213</v>
      </c>
      <c r="C72" s="15">
        <v>850</v>
      </c>
      <c r="D72" s="15" t="s">
        <v>214</v>
      </c>
      <c r="E72" s="15" t="s">
        <v>247</v>
      </c>
      <c r="F72" s="15" t="s">
        <v>248</v>
      </c>
      <c r="G72" s="15" t="s">
        <v>217</v>
      </c>
      <c r="H72" s="15" t="s">
        <v>249</v>
      </c>
      <c r="I72" s="15">
        <v>30</v>
      </c>
      <c r="J72" s="1" t="str">
        <f t="shared" ca="1" si="23"/>
        <v/>
      </c>
      <c r="K72" s="15">
        <v>1</v>
      </c>
      <c r="L72" s="15"/>
      <c r="M72" s="9"/>
      <c r="N72" s="8" t="str">
        <f t="shared" ca="1" si="24"/>
        <v/>
      </c>
      <c r="P72">
        <f t="shared" si="25"/>
        <v>30</v>
      </c>
      <c r="Q72">
        <f t="shared" ca="1" si="26"/>
        <v>0</v>
      </c>
      <c r="R72">
        <f t="shared" si="27"/>
        <v>0</v>
      </c>
      <c r="S72">
        <f t="shared" ca="1" si="28"/>
        <v>-166</v>
      </c>
      <c r="T72" t="str">
        <f>IF(H72="","",VLOOKUP(H72,'Вода SKU'!$A$1:$B$150,2,0))</f>
        <v>2.7, Сакко</v>
      </c>
      <c r="U72">
        <f t="shared" ca="1" si="29"/>
        <v>9.4117647058823533</v>
      </c>
      <c r="V72">
        <f t="shared" si="32"/>
        <v>0</v>
      </c>
      <c r="W72">
        <f t="shared" ca="1" si="30"/>
        <v>0</v>
      </c>
      <c r="X72" t="str">
        <f t="shared" ca="1" si="31"/>
        <v/>
      </c>
    </row>
    <row r="73" spans="1:24" x14ac:dyDescent="0.35">
      <c r="A73" s="16">
        <f t="shared" ca="1" si="22"/>
        <v>21</v>
      </c>
      <c r="B73" s="16" t="s">
        <v>213</v>
      </c>
      <c r="C73" s="16">
        <v>850</v>
      </c>
      <c r="D73" s="16" t="s">
        <v>229</v>
      </c>
      <c r="E73" s="16" t="s">
        <v>247</v>
      </c>
      <c r="F73" s="16" t="s">
        <v>248</v>
      </c>
      <c r="G73" s="16" t="s">
        <v>217</v>
      </c>
      <c r="H73" s="16" t="s">
        <v>250</v>
      </c>
      <c r="I73" s="16">
        <v>508</v>
      </c>
      <c r="J73" s="1" t="str">
        <f t="shared" ca="1" si="23"/>
        <v/>
      </c>
      <c r="K73" s="16">
        <v>1</v>
      </c>
      <c r="L73" s="16"/>
      <c r="M73" s="9"/>
      <c r="N73" s="8" t="str">
        <f t="shared" ca="1" si="24"/>
        <v/>
      </c>
      <c r="P73">
        <f t="shared" si="25"/>
        <v>508</v>
      </c>
      <c r="Q73">
        <f t="shared" ca="1" si="26"/>
        <v>0</v>
      </c>
      <c r="R73">
        <f t="shared" si="27"/>
        <v>0</v>
      </c>
      <c r="S73">
        <f t="shared" ca="1" si="28"/>
        <v>-166</v>
      </c>
      <c r="T73" t="str">
        <f>IF(H73="","",VLOOKUP(H73,'Вода SKU'!$A$1:$B$150,2,0))</f>
        <v>2.7, Сакко</v>
      </c>
      <c r="U73">
        <f t="shared" ca="1" si="29"/>
        <v>9.4117647058823533</v>
      </c>
      <c r="V73">
        <f t="shared" si="32"/>
        <v>0</v>
      </c>
      <c r="W73">
        <f t="shared" ca="1" si="30"/>
        <v>0</v>
      </c>
      <c r="X73" t="str">
        <f t="shared" ca="1" si="31"/>
        <v/>
      </c>
    </row>
    <row r="74" spans="1:24" x14ac:dyDescent="0.35">
      <c r="A74" s="16">
        <f t="shared" ca="1" si="22"/>
        <v>21</v>
      </c>
      <c r="B74" s="16" t="s">
        <v>213</v>
      </c>
      <c r="C74" s="16">
        <v>850</v>
      </c>
      <c r="D74" s="16" t="s">
        <v>229</v>
      </c>
      <c r="E74" s="16" t="s">
        <v>247</v>
      </c>
      <c r="F74" s="16" t="s">
        <v>248</v>
      </c>
      <c r="G74" s="16" t="s">
        <v>217</v>
      </c>
      <c r="H74" s="16" t="s">
        <v>251</v>
      </c>
      <c r="I74" s="16">
        <v>342</v>
      </c>
      <c r="J74" s="1" t="str">
        <f t="shared" ca="1" si="23"/>
        <v/>
      </c>
      <c r="K74" s="16">
        <v>1</v>
      </c>
      <c r="L74" s="16"/>
      <c r="M74" s="9"/>
      <c r="N74" s="8" t="str">
        <f t="shared" ca="1" si="24"/>
        <v/>
      </c>
      <c r="P74">
        <f t="shared" si="25"/>
        <v>342</v>
      </c>
      <c r="Q74">
        <f t="shared" ref="Q74:Q99" ca="1" si="33">IF(O74="-",SUM(INDIRECT(ADDRESS(2,COLUMN(P74))&amp;":"&amp;ADDRESS(ROW(),COLUMN(P74)))),0)</f>
        <v>0</v>
      </c>
      <c r="R74">
        <f t="shared" si="27"/>
        <v>0</v>
      </c>
      <c r="S74">
        <f t="shared" ca="1" si="28"/>
        <v>-166</v>
      </c>
      <c r="T74" t="str">
        <f>IF(H74="","",VLOOKUP(H74,'Вода SKU'!$A$1:$B$150,2,0))</f>
        <v>2.7, Сакко</v>
      </c>
      <c r="U74">
        <f t="shared" ca="1" si="29"/>
        <v>9.4117647058823533</v>
      </c>
      <c r="V74">
        <f t="shared" si="32"/>
        <v>0</v>
      </c>
      <c r="W74">
        <f t="shared" ca="1" si="30"/>
        <v>0</v>
      </c>
      <c r="X74" t="str">
        <f t="shared" ca="1" si="31"/>
        <v/>
      </c>
    </row>
    <row r="75" spans="1:24" x14ac:dyDescent="0.35">
      <c r="A75" s="13" t="str">
        <f t="shared" ca="1" si="22"/>
        <v/>
      </c>
      <c r="B75" s="13" t="s">
        <v>202</v>
      </c>
      <c r="C75" s="13" t="s">
        <v>202</v>
      </c>
      <c r="D75" s="13" t="s">
        <v>202</v>
      </c>
      <c r="E75" s="13" t="s">
        <v>202</v>
      </c>
      <c r="F75" s="13" t="s">
        <v>202</v>
      </c>
      <c r="G75" s="13" t="s">
        <v>202</v>
      </c>
      <c r="H75" s="13" t="s">
        <v>202</v>
      </c>
      <c r="J75" s="1">
        <f t="shared" ca="1" si="23"/>
        <v>1.875</v>
      </c>
      <c r="M75" s="14">
        <v>8300</v>
      </c>
      <c r="N75" s="8">
        <f t="shared" ca="1" si="24"/>
        <v>881.875</v>
      </c>
      <c r="O75" s="13" t="s">
        <v>202</v>
      </c>
      <c r="P75">
        <f t="shared" ca="1" si="25"/>
        <v>-881.875</v>
      </c>
      <c r="Q75">
        <f t="shared" ca="1" si="33"/>
        <v>-167.875</v>
      </c>
      <c r="R75">
        <f t="shared" si="27"/>
        <v>1</v>
      </c>
      <c r="S75">
        <f t="shared" ca="1" si="28"/>
        <v>-167.875</v>
      </c>
      <c r="T75" t="str">
        <f>IF(H75="","",VLOOKUP(H75,'Вода SKU'!$A$1:$B$150,2,0))</f>
        <v>-</v>
      </c>
      <c r="U75">
        <f t="shared" ca="1" si="29"/>
        <v>9.4117647058823533</v>
      </c>
      <c r="V75">
        <f t="shared" si="32"/>
        <v>8300</v>
      </c>
      <c r="W75">
        <f t="shared" ca="1" si="30"/>
        <v>881.875</v>
      </c>
      <c r="X75">
        <f t="shared" ca="1" si="31"/>
        <v>850</v>
      </c>
    </row>
    <row r="76" spans="1:24" x14ac:dyDescent="0.35">
      <c r="A76" s="16">
        <f t="shared" ca="1" si="22"/>
        <v>22</v>
      </c>
      <c r="B76" s="16" t="s">
        <v>225</v>
      </c>
      <c r="C76" s="16">
        <v>850</v>
      </c>
      <c r="D76" s="16" t="s">
        <v>229</v>
      </c>
      <c r="E76" s="16" t="s">
        <v>247</v>
      </c>
      <c r="F76" s="16" t="s">
        <v>248</v>
      </c>
      <c r="G76" s="16" t="s">
        <v>217</v>
      </c>
      <c r="H76" s="16" t="s">
        <v>251</v>
      </c>
      <c r="I76" s="16">
        <v>529</v>
      </c>
      <c r="J76" s="1" t="str">
        <f t="shared" ca="1" si="23"/>
        <v/>
      </c>
      <c r="K76" s="16">
        <v>1</v>
      </c>
      <c r="L76" s="16"/>
      <c r="M76" s="9"/>
      <c r="N76" s="8" t="str">
        <f t="shared" ca="1" si="24"/>
        <v/>
      </c>
      <c r="P76">
        <f t="shared" si="25"/>
        <v>529</v>
      </c>
      <c r="Q76">
        <f t="shared" ca="1" si="33"/>
        <v>0</v>
      </c>
      <c r="R76">
        <f t="shared" si="27"/>
        <v>0</v>
      </c>
      <c r="S76">
        <f t="shared" ca="1" si="28"/>
        <v>-167.875</v>
      </c>
      <c r="T76" t="str">
        <f>IF(H76="","",VLOOKUP(H76,'Вода SKU'!$A$1:$B$150,2,0))</f>
        <v>2.7, Сакко</v>
      </c>
      <c r="U76">
        <f t="shared" ca="1" si="29"/>
        <v>9.4117647058823533</v>
      </c>
      <c r="V76">
        <f t="shared" si="32"/>
        <v>0</v>
      </c>
      <c r="W76">
        <f t="shared" ca="1" si="30"/>
        <v>0</v>
      </c>
      <c r="X76" t="str">
        <f t="shared" ca="1" si="31"/>
        <v/>
      </c>
    </row>
    <row r="77" spans="1:24" x14ac:dyDescent="0.35">
      <c r="A77" s="16">
        <f t="shared" ca="1" si="22"/>
        <v>22</v>
      </c>
      <c r="B77" s="16" t="s">
        <v>225</v>
      </c>
      <c r="C77" s="16">
        <v>850</v>
      </c>
      <c r="D77" s="16" t="s">
        <v>229</v>
      </c>
      <c r="E77" s="16" t="s">
        <v>247</v>
      </c>
      <c r="F77" s="16" t="s">
        <v>248</v>
      </c>
      <c r="G77" s="16" t="s">
        <v>217</v>
      </c>
      <c r="H77" s="16" t="s">
        <v>252</v>
      </c>
      <c r="I77" s="16">
        <v>350</v>
      </c>
      <c r="J77" s="1" t="str">
        <f t="shared" ca="1" si="23"/>
        <v/>
      </c>
      <c r="K77" s="16">
        <v>1</v>
      </c>
      <c r="L77" s="16"/>
      <c r="M77" s="9"/>
      <c r="N77" s="8" t="str">
        <f t="shared" ca="1" si="24"/>
        <v/>
      </c>
      <c r="P77">
        <f t="shared" si="25"/>
        <v>350</v>
      </c>
      <c r="Q77">
        <f t="shared" ca="1" si="33"/>
        <v>0</v>
      </c>
      <c r="R77">
        <f t="shared" si="27"/>
        <v>0</v>
      </c>
      <c r="S77">
        <f t="shared" ca="1" si="28"/>
        <v>-167.875</v>
      </c>
      <c r="T77" t="str">
        <f>IF(H77="","",VLOOKUP(H77,'Вода SKU'!$A$1:$B$150,2,0))</f>
        <v>2.7, Альче</v>
      </c>
      <c r="U77">
        <f t="shared" ca="1" si="29"/>
        <v>9.4117647058823533</v>
      </c>
      <c r="V77">
        <f t="shared" si="32"/>
        <v>0</v>
      </c>
      <c r="W77">
        <f t="shared" ca="1" si="30"/>
        <v>0</v>
      </c>
      <c r="X77" t="str">
        <f t="shared" ca="1" si="31"/>
        <v/>
      </c>
    </row>
    <row r="78" spans="1:24" x14ac:dyDescent="0.35">
      <c r="A78" s="13" t="str">
        <f t="shared" ca="1" si="22"/>
        <v/>
      </c>
      <c r="B78" s="13" t="s">
        <v>202</v>
      </c>
      <c r="C78" s="13" t="s">
        <v>202</v>
      </c>
      <c r="D78" s="13" t="s">
        <v>202</v>
      </c>
      <c r="E78" s="13" t="s">
        <v>202</v>
      </c>
      <c r="F78" s="13" t="s">
        <v>202</v>
      </c>
      <c r="G78" s="13" t="s">
        <v>202</v>
      </c>
      <c r="H78" s="13" t="s">
        <v>202</v>
      </c>
      <c r="J78" s="1">
        <f t="shared" ca="1" si="23"/>
        <v>2.875</v>
      </c>
      <c r="M78" s="14">
        <v>8300</v>
      </c>
      <c r="N78" s="8">
        <f t="shared" ca="1" si="24"/>
        <v>881.875</v>
      </c>
      <c r="O78" s="13" t="s">
        <v>202</v>
      </c>
      <c r="P78">
        <f t="shared" ca="1" si="25"/>
        <v>-881.875</v>
      </c>
      <c r="Q78">
        <f t="shared" ca="1" si="33"/>
        <v>-170.75</v>
      </c>
      <c r="R78">
        <f t="shared" si="27"/>
        <v>1</v>
      </c>
      <c r="S78">
        <f t="shared" ca="1" si="28"/>
        <v>-170.75</v>
      </c>
      <c r="T78" t="str">
        <f>IF(H78="","",VLOOKUP(H78,'Вода SKU'!$A$1:$B$150,2,0))</f>
        <v>-</v>
      </c>
      <c r="U78">
        <f t="shared" ca="1" si="29"/>
        <v>9.4117647058823533</v>
      </c>
      <c r="V78">
        <f t="shared" si="32"/>
        <v>8300</v>
      </c>
      <c r="W78">
        <f t="shared" ca="1" si="30"/>
        <v>881.875</v>
      </c>
      <c r="X78">
        <f t="shared" ca="1" si="31"/>
        <v>850</v>
      </c>
    </row>
    <row r="79" spans="1:24" x14ac:dyDescent="0.35">
      <c r="A79" s="16">
        <f t="shared" ca="1" si="22"/>
        <v>23</v>
      </c>
      <c r="B79" s="16" t="s">
        <v>225</v>
      </c>
      <c r="C79" s="16">
        <v>850</v>
      </c>
      <c r="D79" s="16" t="s">
        <v>229</v>
      </c>
      <c r="E79" s="16" t="s">
        <v>247</v>
      </c>
      <c r="F79" s="16" t="s">
        <v>248</v>
      </c>
      <c r="G79" s="16" t="s">
        <v>217</v>
      </c>
      <c r="H79" s="16" t="s">
        <v>252</v>
      </c>
      <c r="I79" s="16">
        <v>880</v>
      </c>
      <c r="J79" s="1" t="str">
        <f t="shared" ca="1" si="23"/>
        <v/>
      </c>
      <c r="K79" s="16">
        <v>1</v>
      </c>
      <c r="L79" s="16"/>
      <c r="M79" s="9"/>
      <c r="N79" s="8" t="str">
        <f t="shared" ca="1" si="24"/>
        <v/>
      </c>
      <c r="P79">
        <f t="shared" si="25"/>
        <v>880</v>
      </c>
      <c r="Q79">
        <f t="shared" ca="1" si="33"/>
        <v>0</v>
      </c>
      <c r="R79">
        <f t="shared" si="27"/>
        <v>0</v>
      </c>
      <c r="S79">
        <f t="shared" ca="1" si="28"/>
        <v>-170.75</v>
      </c>
      <c r="T79" t="str">
        <f>IF(H79="","",VLOOKUP(H79,'Вода SKU'!$A$1:$B$150,2,0))</f>
        <v>2.7, Альче</v>
      </c>
      <c r="U79">
        <f t="shared" ca="1" si="29"/>
        <v>9.4117647058823533</v>
      </c>
      <c r="V79">
        <f t="shared" si="32"/>
        <v>0</v>
      </c>
      <c r="W79">
        <f t="shared" ca="1" si="30"/>
        <v>0</v>
      </c>
      <c r="X79" t="str">
        <f t="shared" ca="1" si="31"/>
        <v/>
      </c>
    </row>
    <row r="80" spans="1:24" x14ac:dyDescent="0.35">
      <c r="A80" s="13" t="str">
        <f t="shared" ca="1" si="22"/>
        <v/>
      </c>
      <c r="B80" s="13" t="s">
        <v>202</v>
      </c>
      <c r="C80" s="13" t="s">
        <v>202</v>
      </c>
      <c r="D80" s="13" t="s">
        <v>202</v>
      </c>
      <c r="E80" s="13" t="s">
        <v>202</v>
      </c>
      <c r="F80" s="13" t="s">
        <v>202</v>
      </c>
      <c r="G80" s="13" t="s">
        <v>202</v>
      </c>
      <c r="H80" s="13" t="s">
        <v>202</v>
      </c>
      <c r="J80" s="1">
        <f t="shared" ca="1" si="23"/>
        <v>1.875</v>
      </c>
      <c r="M80" s="14">
        <v>8300</v>
      </c>
      <c r="N80" s="8">
        <f t="shared" ca="1" si="24"/>
        <v>881.875</v>
      </c>
      <c r="O80" s="13" t="s">
        <v>202</v>
      </c>
      <c r="P80">
        <f t="shared" ca="1" si="25"/>
        <v>-881.875</v>
      </c>
      <c r="Q80">
        <f t="shared" ca="1" si="33"/>
        <v>-172.625</v>
      </c>
      <c r="R80">
        <f t="shared" si="27"/>
        <v>1</v>
      </c>
      <c r="S80">
        <f t="shared" ca="1" si="28"/>
        <v>-172.625</v>
      </c>
      <c r="T80" t="str">
        <f>IF(H80="","",VLOOKUP(H80,'Вода SKU'!$A$1:$B$150,2,0))</f>
        <v>-</v>
      </c>
      <c r="U80">
        <f t="shared" ca="1" si="29"/>
        <v>9.4117647058823533</v>
      </c>
      <c r="V80">
        <f t="shared" si="32"/>
        <v>8300</v>
      </c>
      <c r="W80">
        <f t="shared" ca="1" si="30"/>
        <v>881.875</v>
      </c>
      <c r="X80">
        <f t="shared" ca="1" si="31"/>
        <v>850</v>
      </c>
    </row>
    <row r="81" spans="1:24" x14ac:dyDescent="0.35">
      <c r="A81" s="16">
        <f t="shared" ca="1" si="22"/>
        <v>24</v>
      </c>
      <c r="B81" s="16" t="s">
        <v>225</v>
      </c>
      <c r="C81" s="16">
        <v>850</v>
      </c>
      <c r="D81" s="16" t="s">
        <v>229</v>
      </c>
      <c r="E81" s="16" t="s">
        <v>247</v>
      </c>
      <c r="F81" s="16" t="s">
        <v>248</v>
      </c>
      <c r="G81" s="16" t="s">
        <v>217</v>
      </c>
      <c r="H81" s="16" t="s">
        <v>252</v>
      </c>
      <c r="I81" s="16">
        <v>880</v>
      </c>
      <c r="J81" s="1" t="str">
        <f t="shared" ca="1" si="23"/>
        <v/>
      </c>
      <c r="K81" s="16">
        <v>1</v>
      </c>
      <c r="L81" s="16"/>
      <c r="M81" s="9"/>
      <c r="N81" s="8" t="str">
        <f t="shared" ca="1" si="24"/>
        <v/>
      </c>
      <c r="P81">
        <f t="shared" si="25"/>
        <v>880</v>
      </c>
      <c r="Q81">
        <f t="shared" ca="1" si="33"/>
        <v>0</v>
      </c>
      <c r="R81">
        <f t="shared" si="27"/>
        <v>0</v>
      </c>
      <c r="S81">
        <f t="shared" ca="1" si="28"/>
        <v>-172.625</v>
      </c>
      <c r="T81" t="str">
        <f>IF(H81="","",VLOOKUP(H81,'Вода SKU'!$A$1:$B$150,2,0))</f>
        <v>2.7, Альче</v>
      </c>
      <c r="U81">
        <f t="shared" ca="1" si="29"/>
        <v>9.4117647058823533</v>
      </c>
      <c r="V81">
        <f t="shared" si="32"/>
        <v>0</v>
      </c>
      <c r="W81">
        <f t="shared" ca="1" si="30"/>
        <v>0</v>
      </c>
      <c r="X81" t="str">
        <f t="shared" ca="1" si="31"/>
        <v/>
      </c>
    </row>
    <row r="82" spans="1:24" x14ac:dyDescent="0.35">
      <c r="A82" s="13" t="str">
        <f t="shared" ca="1" si="22"/>
        <v/>
      </c>
      <c r="B82" s="13" t="s">
        <v>202</v>
      </c>
      <c r="C82" s="13" t="s">
        <v>202</v>
      </c>
      <c r="D82" s="13" t="s">
        <v>202</v>
      </c>
      <c r="E82" s="13" t="s">
        <v>202</v>
      </c>
      <c r="F82" s="13" t="s">
        <v>202</v>
      </c>
      <c r="G82" s="13" t="s">
        <v>202</v>
      </c>
      <c r="H82" s="13" t="s">
        <v>202</v>
      </c>
      <c r="J82" s="1">
        <f t="shared" ca="1" si="23"/>
        <v>1.875</v>
      </c>
      <c r="M82" s="14">
        <v>8300</v>
      </c>
      <c r="N82" s="8">
        <f t="shared" ca="1" si="24"/>
        <v>881.875</v>
      </c>
      <c r="O82" s="13" t="s">
        <v>202</v>
      </c>
      <c r="P82">
        <f t="shared" ca="1" si="25"/>
        <v>-881.875</v>
      </c>
      <c r="Q82">
        <f t="shared" ca="1" si="33"/>
        <v>-174.5</v>
      </c>
      <c r="R82">
        <f t="shared" si="27"/>
        <v>1</v>
      </c>
      <c r="S82">
        <f t="shared" ca="1" si="28"/>
        <v>-174.5</v>
      </c>
      <c r="T82" t="str">
        <f>IF(H82="","",VLOOKUP(H82,'Вода SKU'!$A$1:$B$150,2,0))</f>
        <v>-</v>
      </c>
      <c r="U82">
        <f t="shared" ca="1" si="29"/>
        <v>9.4117647058823533</v>
      </c>
      <c r="V82">
        <f t="shared" si="32"/>
        <v>8300</v>
      </c>
      <c r="W82">
        <f t="shared" ca="1" si="30"/>
        <v>881.875</v>
      </c>
      <c r="X82">
        <f t="shared" ca="1" si="31"/>
        <v>850</v>
      </c>
    </row>
    <row r="83" spans="1:24" x14ac:dyDescent="0.35">
      <c r="A83" s="16">
        <f t="shared" ca="1" si="22"/>
        <v>25</v>
      </c>
      <c r="B83" s="16" t="s">
        <v>225</v>
      </c>
      <c r="C83" s="16">
        <v>850</v>
      </c>
      <c r="D83" s="16" t="s">
        <v>229</v>
      </c>
      <c r="E83" s="16" t="s">
        <v>247</v>
      </c>
      <c r="F83" s="16" t="s">
        <v>248</v>
      </c>
      <c r="G83" s="16" t="s">
        <v>217</v>
      </c>
      <c r="H83" s="16" t="s">
        <v>252</v>
      </c>
      <c r="I83" s="16">
        <v>880</v>
      </c>
      <c r="J83" s="1" t="str">
        <f t="shared" ca="1" si="23"/>
        <v/>
      </c>
      <c r="K83" s="16">
        <v>1</v>
      </c>
      <c r="L83" s="16"/>
      <c r="M83" s="9"/>
      <c r="N83" s="8" t="str">
        <f t="shared" ca="1" si="24"/>
        <v/>
      </c>
      <c r="P83">
        <f t="shared" si="25"/>
        <v>880</v>
      </c>
      <c r="Q83">
        <f t="shared" ca="1" si="33"/>
        <v>0</v>
      </c>
      <c r="R83">
        <f t="shared" si="27"/>
        <v>0</v>
      </c>
      <c r="S83">
        <f t="shared" ca="1" si="28"/>
        <v>-174.5</v>
      </c>
      <c r="T83" t="str">
        <f>IF(H83="","",VLOOKUP(H83,'Вода SKU'!$A$1:$B$150,2,0))</f>
        <v>2.7, Альче</v>
      </c>
      <c r="U83">
        <f t="shared" ca="1" si="29"/>
        <v>9.4117647058823533</v>
      </c>
      <c r="V83">
        <f t="shared" si="32"/>
        <v>0</v>
      </c>
      <c r="W83">
        <f t="shared" ca="1" si="30"/>
        <v>0</v>
      </c>
      <c r="X83" t="str">
        <f t="shared" ca="1" si="31"/>
        <v/>
      </c>
    </row>
    <row r="84" spans="1:24" x14ac:dyDescent="0.35">
      <c r="A84" s="13" t="str">
        <f t="shared" ca="1" si="22"/>
        <v/>
      </c>
      <c r="B84" s="13" t="s">
        <v>202</v>
      </c>
      <c r="C84" s="13" t="s">
        <v>202</v>
      </c>
      <c r="D84" s="13" t="s">
        <v>202</v>
      </c>
      <c r="E84" s="13" t="s">
        <v>202</v>
      </c>
      <c r="F84" s="13" t="s">
        <v>202</v>
      </c>
      <c r="G84" s="13" t="s">
        <v>202</v>
      </c>
      <c r="H84" s="13" t="s">
        <v>202</v>
      </c>
      <c r="J84" s="1">
        <f t="shared" ca="1" si="23"/>
        <v>1.875</v>
      </c>
      <c r="M84" s="14">
        <v>8300</v>
      </c>
      <c r="N84" s="8">
        <f t="shared" ca="1" si="24"/>
        <v>881.875</v>
      </c>
      <c r="O84" s="13" t="s">
        <v>202</v>
      </c>
      <c r="P84">
        <f t="shared" ca="1" si="25"/>
        <v>-881.875</v>
      </c>
      <c r="Q84">
        <f t="shared" ca="1" si="33"/>
        <v>-176.375</v>
      </c>
      <c r="R84">
        <f t="shared" si="27"/>
        <v>1</v>
      </c>
      <c r="S84">
        <f t="shared" ca="1" si="28"/>
        <v>-176.375</v>
      </c>
      <c r="T84" t="str">
        <f>IF(H84="","",VLOOKUP(H84,'Вода SKU'!$A$1:$B$150,2,0))</f>
        <v>-</v>
      </c>
      <c r="U84">
        <f t="shared" ca="1" si="29"/>
        <v>9.4117647058823533</v>
      </c>
      <c r="V84">
        <f t="shared" si="32"/>
        <v>8300</v>
      </c>
      <c r="W84">
        <f t="shared" ca="1" si="30"/>
        <v>881.875</v>
      </c>
      <c r="X84">
        <f t="shared" ca="1" si="31"/>
        <v>850</v>
      </c>
    </row>
    <row r="85" spans="1:24" x14ac:dyDescent="0.35">
      <c r="A85" s="17">
        <f t="shared" ca="1" si="22"/>
        <v>26</v>
      </c>
      <c r="B85" s="17" t="s">
        <v>225</v>
      </c>
      <c r="C85" s="17">
        <v>850</v>
      </c>
      <c r="D85" s="17" t="s">
        <v>214</v>
      </c>
      <c r="E85" s="17" t="s">
        <v>253</v>
      </c>
      <c r="F85" s="17" t="s">
        <v>254</v>
      </c>
      <c r="G85" s="17" t="s">
        <v>255</v>
      </c>
      <c r="H85" s="17" t="s">
        <v>256</v>
      </c>
      <c r="I85" s="17">
        <v>756</v>
      </c>
      <c r="J85" s="1" t="str">
        <f t="shared" ca="1" si="23"/>
        <v/>
      </c>
      <c r="K85" s="17">
        <v>2</v>
      </c>
      <c r="L85" s="17"/>
      <c r="M85" s="9"/>
      <c r="N85" s="8" t="str">
        <f t="shared" ca="1" si="24"/>
        <v/>
      </c>
      <c r="P85">
        <f t="shared" si="25"/>
        <v>756</v>
      </c>
      <c r="Q85">
        <f t="shared" ca="1" si="33"/>
        <v>0</v>
      </c>
      <c r="R85">
        <f t="shared" si="27"/>
        <v>0</v>
      </c>
      <c r="S85">
        <f t="shared" ca="1" si="28"/>
        <v>-176.375</v>
      </c>
      <c r="T85" t="str">
        <f>IF(H85="","",VLOOKUP(H85,'Вода SKU'!$A$1:$B$150,2,0))</f>
        <v>2.7, Альче</v>
      </c>
      <c r="U85">
        <f t="shared" ca="1" si="29"/>
        <v>9.4117647058823533</v>
      </c>
      <c r="V85">
        <f t="shared" si="32"/>
        <v>0</v>
      </c>
      <c r="W85">
        <f t="shared" ca="1" si="30"/>
        <v>0</v>
      </c>
      <c r="X85" t="str">
        <f t="shared" ca="1" si="31"/>
        <v/>
      </c>
    </row>
    <row r="86" spans="1:24" x14ac:dyDescent="0.35">
      <c r="A86" s="15">
        <f t="shared" ca="1" si="22"/>
        <v>26</v>
      </c>
      <c r="B86" s="15" t="s">
        <v>225</v>
      </c>
      <c r="C86" s="15">
        <v>850</v>
      </c>
      <c r="D86" s="15" t="s">
        <v>214</v>
      </c>
      <c r="E86" s="15" t="s">
        <v>257</v>
      </c>
      <c r="F86" s="15" t="s">
        <v>254</v>
      </c>
      <c r="G86" s="15" t="s">
        <v>258</v>
      </c>
      <c r="H86" s="15" t="s">
        <v>259</v>
      </c>
      <c r="I86" s="15">
        <v>125</v>
      </c>
      <c r="J86" s="1" t="str">
        <f t="shared" ca="1" si="23"/>
        <v/>
      </c>
      <c r="K86" s="15">
        <v>1</v>
      </c>
      <c r="L86" s="15"/>
      <c r="M86" s="9"/>
      <c r="N86" s="8" t="str">
        <f t="shared" ca="1" si="24"/>
        <v/>
      </c>
      <c r="P86">
        <f t="shared" si="25"/>
        <v>125</v>
      </c>
      <c r="Q86">
        <f t="shared" ca="1" si="33"/>
        <v>0</v>
      </c>
      <c r="R86">
        <f t="shared" si="27"/>
        <v>0</v>
      </c>
      <c r="S86">
        <f t="shared" ca="1" si="28"/>
        <v>-176.375</v>
      </c>
      <c r="T86" t="str">
        <f>IF(H86="","",VLOOKUP(H86,'Вода SKU'!$A$1:$B$150,2,0))</f>
        <v>2.7, Альче</v>
      </c>
      <c r="U86">
        <f t="shared" ca="1" si="29"/>
        <v>9.4117647058823533</v>
      </c>
      <c r="V86">
        <f t="shared" si="32"/>
        <v>0</v>
      </c>
      <c r="W86">
        <f t="shared" ca="1" si="30"/>
        <v>0</v>
      </c>
      <c r="X86" t="str">
        <f t="shared" ca="1" si="31"/>
        <v/>
      </c>
    </row>
    <row r="87" spans="1:24" x14ac:dyDescent="0.35">
      <c r="A87" s="13" t="str">
        <f t="shared" ca="1" si="22"/>
        <v/>
      </c>
      <c r="B87" s="13" t="s">
        <v>202</v>
      </c>
      <c r="C87" s="13" t="s">
        <v>202</v>
      </c>
      <c r="D87" s="13" t="s">
        <v>202</v>
      </c>
      <c r="E87" s="13" t="s">
        <v>202</v>
      </c>
      <c r="F87" s="13" t="s">
        <v>202</v>
      </c>
      <c r="G87" s="13" t="s">
        <v>202</v>
      </c>
      <c r="H87" s="13" t="s">
        <v>202</v>
      </c>
      <c r="J87" s="1">
        <f t="shared" ca="1" si="23"/>
        <v>0.875</v>
      </c>
      <c r="M87" s="14">
        <v>8300</v>
      </c>
      <c r="N87" s="8">
        <f t="shared" ca="1" si="24"/>
        <v>881.875</v>
      </c>
      <c r="O87" s="13" t="s">
        <v>202</v>
      </c>
      <c r="P87">
        <f t="shared" ca="1" si="25"/>
        <v>-881.875</v>
      </c>
      <c r="Q87">
        <f t="shared" ca="1" si="33"/>
        <v>-177.25</v>
      </c>
      <c r="R87">
        <f t="shared" si="27"/>
        <v>1</v>
      </c>
      <c r="S87">
        <f t="shared" ca="1" si="28"/>
        <v>-177.25</v>
      </c>
      <c r="T87" t="str">
        <f>IF(H87="","",VLOOKUP(H87,'Вода SKU'!$A$1:$B$150,2,0))</f>
        <v>-</v>
      </c>
      <c r="U87">
        <f t="shared" ca="1" si="29"/>
        <v>9.4117647058823533</v>
      </c>
      <c r="V87">
        <f t="shared" si="32"/>
        <v>8300</v>
      </c>
      <c r="W87">
        <f t="shared" ca="1" si="30"/>
        <v>881.875</v>
      </c>
      <c r="X87">
        <f t="shared" ca="1" si="31"/>
        <v>850</v>
      </c>
    </row>
    <row r="88" spans="1:24" x14ac:dyDescent="0.35">
      <c r="A88" s="15">
        <f t="shared" ca="1" si="22"/>
        <v>27</v>
      </c>
      <c r="B88" s="15" t="s">
        <v>225</v>
      </c>
      <c r="C88" s="15">
        <v>850</v>
      </c>
      <c r="D88" s="15" t="s">
        <v>214</v>
      </c>
      <c r="E88" s="15" t="s">
        <v>257</v>
      </c>
      <c r="F88" s="15" t="s">
        <v>254</v>
      </c>
      <c r="G88" s="15" t="s">
        <v>258</v>
      </c>
      <c r="H88" s="15" t="s">
        <v>259</v>
      </c>
      <c r="I88" s="15">
        <v>880</v>
      </c>
      <c r="J88" s="1" t="str">
        <f t="shared" ca="1" si="23"/>
        <v/>
      </c>
      <c r="K88" s="15">
        <v>1</v>
      </c>
      <c r="L88" s="15"/>
      <c r="M88" s="9"/>
      <c r="N88" s="8" t="str">
        <f t="shared" ca="1" si="24"/>
        <v/>
      </c>
      <c r="P88">
        <f t="shared" si="25"/>
        <v>880</v>
      </c>
      <c r="Q88">
        <f t="shared" ca="1" si="33"/>
        <v>0</v>
      </c>
      <c r="R88">
        <f t="shared" si="27"/>
        <v>0</v>
      </c>
      <c r="S88">
        <f t="shared" ca="1" si="28"/>
        <v>-177.25</v>
      </c>
      <c r="T88" t="str">
        <f>IF(H88="","",VLOOKUP(H88,'Вода SKU'!$A$1:$B$150,2,0))</f>
        <v>2.7, Альче</v>
      </c>
      <c r="U88">
        <f t="shared" ca="1" si="29"/>
        <v>9.4117647058823533</v>
      </c>
      <c r="V88">
        <f t="shared" si="32"/>
        <v>0</v>
      </c>
      <c r="W88">
        <f t="shared" ca="1" si="30"/>
        <v>0</v>
      </c>
      <c r="X88" t="str">
        <f t="shared" ca="1" si="31"/>
        <v/>
      </c>
    </row>
    <row r="89" spans="1:24" x14ac:dyDescent="0.35">
      <c r="A89" s="13" t="str">
        <f t="shared" ca="1" si="22"/>
        <v/>
      </c>
      <c r="B89" s="13" t="s">
        <v>202</v>
      </c>
      <c r="C89" s="13" t="s">
        <v>202</v>
      </c>
      <c r="D89" s="13" t="s">
        <v>202</v>
      </c>
      <c r="E89" s="13" t="s">
        <v>202</v>
      </c>
      <c r="F89" s="13" t="s">
        <v>202</v>
      </c>
      <c r="G89" s="13" t="s">
        <v>202</v>
      </c>
      <c r="H89" s="13" t="s">
        <v>202</v>
      </c>
      <c r="J89" s="1">
        <f t="shared" ca="1" si="23"/>
        <v>1.875</v>
      </c>
      <c r="M89" s="14">
        <v>8300</v>
      </c>
      <c r="N89" s="8">
        <f t="shared" ca="1" si="24"/>
        <v>881.875</v>
      </c>
      <c r="O89" s="13" t="s">
        <v>202</v>
      </c>
      <c r="P89">
        <f t="shared" ca="1" si="25"/>
        <v>-881.875</v>
      </c>
      <c r="Q89">
        <f t="shared" ca="1" si="33"/>
        <v>-179.125</v>
      </c>
      <c r="R89">
        <f t="shared" si="27"/>
        <v>1</v>
      </c>
      <c r="S89">
        <f t="shared" ca="1" si="28"/>
        <v>-179.125</v>
      </c>
      <c r="T89" t="str">
        <f>IF(H89="","",VLOOKUP(H89,'Вода SKU'!$A$1:$B$150,2,0))</f>
        <v>-</v>
      </c>
      <c r="U89">
        <f t="shared" ca="1" si="29"/>
        <v>9.4117647058823533</v>
      </c>
      <c r="V89">
        <f t="shared" si="32"/>
        <v>8300</v>
      </c>
      <c r="W89">
        <f t="shared" ca="1" si="30"/>
        <v>881.875</v>
      </c>
      <c r="X89">
        <f t="shared" ca="1" si="31"/>
        <v>850</v>
      </c>
    </row>
    <row r="90" spans="1:24" x14ac:dyDescent="0.35">
      <c r="A90" s="15">
        <f t="shared" ca="1" si="22"/>
        <v>28</v>
      </c>
      <c r="B90" s="15" t="s">
        <v>213</v>
      </c>
      <c r="C90" s="15">
        <v>850</v>
      </c>
      <c r="D90" s="15" t="s">
        <v>214</v>
      </c>
      <c r="E90" s="15" t="s">
        <v>260</v>
      </c>
      <c r="F90" s="15" t="s">
        <v>261</v>
      </c>
      <c r="G90" s="15" t="s">
        <v>217</v>
      </c>
      <c r="H90" s="15" t="s">
        <v>262</v>
      </c>
      <c r="I90" s="15">
        <v>200</v>
      </c>
      <c r="J90" s="1" t="str">
        <f t="shared" ca="1" si="23"/>
        <v/>
      </c>
      <c r="K90" s="15">
        <v>1</v>
      </c>
      <c r="L90" s="15"/>
      <c r="M90" s="9"/>
      <c r="N90" s="8" t="str">
        <f t="shared" ca="1" si="24"/>
        <v/>
      </c>
      <c r="P90">
        <f t="shared" si="25"/>
        <v>200</v>
      </c>
      <c r="Q90">
        <f t="shared" ca="1" si="33"/>
        <v>0</v>
      </c>
      <c r="R90">
        <f t="shared" si="27"/>
        <v>0</v>
      </c>
      <c r="S90">
        <f t="shared" ca="1" si="28"/>
        <v>-179.125</v>
      </c>
      <c r="T90" t="str">
        <f>IF(H90="","",VLOOKUP(H90,'Вода SKU'!$A$1:$B$150,2,0))</f>
        <v>2.7, Сакко</v>
      </c>
      <c r="U90">
        <f t="shared" ca="1" si="29"/>
        <v>9.4117647058823533</v>
      </c>
      <c r="V90">
        <f t="shared" si="32"/>
        <v>0</v>
      </c>
      <c r="W90">
        <f t="shared" ca="1" si="30"/>
        <v>0</v>
      </c>
      <c r="X90" t="str">
        <f t="shared" ca="1" si="31"/>
        <v/>
      </c>
    </row>
    <row r="91" spans="1:24" x14ac:dyDescent="0.35">
      <c r="A91" s="15">
        <f t="shared" ca="1" si="22"/>
        <v>28</v>
      </c>
      <c r="B91" s="15" t="s">
        <v>213</v>
      </c>
      <c r="C91" s="15">
        <v>850</v>
      </c>
      <c r="D91" s="15" t="s">
        <v>214</v>
      </c>
      <c r="E91" s="15" t="s">
        <v>260</v>
      </c>
      <c r="F91" s="15" t="s">
        <v>261</v>
      </c>
      <c r="G91" s="15" t="s">
        <v>217</v>
      </c>
      <c r="H91" s="15" t="s">
        <v>263</v>
      </c>
      <c r="I91" s="15">
        <v>49</v>
      </c>
      <c r="J91" s="1" t="str">
        <f t="shared" ca="1" si="23"/>
        <v/>
      </c>
      <c r="K91" s="15">
        <v>1</v>
      </c>
      <c r="L91" s="15"/>
      <c r="M91" s="9"/>
      <c r="N91" s="8" t="str">
        <f t="shared" ca="1" si="24"/>
        <v/>
      </c>
      <c r="P91">
        <f t="shared" si="25"/>
        <v>49</v>
      </c>
      <c r="Q91">
        <f t="shared" ca="1" si="33"/>
        <v>0</v>
      </c>
      <c r="R91">
        <f t="shared" si="27"/>
        <v>0</v>
      </c>
      <c r="S91">
        <f t="shared" ca="1" si="28"/>
        <v>-179.125</v>
      </c>
      <c r="T91" t="str">
        <f>IF(H91="","",VLOOKUP(H91,'Вода SKU'!$A$1:$B$150,2,0))</f>
        <v>2.7, Сакко</v>
      </c>
      <c r="U91">
        <f t="shared" ca="1" si="29"/>
        <v>9.4117647058823533</v>
      </c>
      <c r="V91">
        <f t="shared" si="32"/>
        <v>0</v>
      </c>
      <c r="W91">
        <f t="shared" ca="1" si="30"/>
        <v>0</v>
      </c>
      <c r="X91" t="str">
        <f t="shared" ca="1" si="31"/>
        <v/>
      </c>
    </row>
    <row r="92" spans="1:24" x14ac:dyDescent="0.35">
      <c r="A92" s="16">
        <f t="shared" ca="1" si="22"/>
        <v>28</v>
      </c>
      <c r="B92" s="16" t="s">
        <v>213</v>
      </c>
      <c r="C92" s="16">
        <v>850</v>
      </c>
      <c r="D92" s="16" t="s">
        <v>229</v>
      </c>
      <c r="E92" s="16" t="s">
        <v>260</v>
      </c>
      <c r="F92" s="16" t="s">
        <v>261</v>
      </c>
      <c r="G92" s="16" t="s">
        <v>217</v>
      </c>
      <c r="H92" s="16" t="s">
        <v>264</v>
      </c>
      <c r="I92" s="16">
        <v>630</v>
      </c>
      <c r="J92" s="1" t="str">
        <f t="shared" ca="1" si="23"/>
        <v/>
      </c>
      <c r="K92" s="16">
        <v>1</v>
      </c>
      <c r="L92" s="16"/>
      <c r="M92" s="9"/>
      <c r="N92" s="8" t="str">
        <f t="shared" ca="1" si="24"/>
        <v/>
      </c>
      <c r="P92">
        <f t="shared" si="25"/>
        <v>630</v>
      </c>
      <c r="Q92">
        <f t="shared" ca="1" si="33"/>
        <v>0</v>
      </c>
      <c r="R92">
        <f t="shared" si="27"/>
        <v>0</v>
      </c>
      <c r="S92">
        <f t="shared" ca="1" si="28"/>
        <v>-179.125</v>
      </c>
      <c r="T92" t="str">
        <f>IF(H92="","",VLOOKUP(H92,'Вода SKU'!$A$1:$B$150,2,0))</f>
        <v>2.7, Сакко</v>
      </c>
      <c r="U92">
        <f t="shared" ca="1" si="29"/>
        <v>9.4117647058823533</v>
      </c>
      <c r="V92">
        <f t="shared" si="32"/>
        <v>0</v>
      </c>
      <c r="W92">
        <f t="shared" ca="1" si="30"/>
        <v>0</v>
      </c>
      <c r="X92" t="str">
        <f t="shared" ca="1" si="31"/>
        <v/>
      </c>
    </row>
    <row r="93" spans="1:24" x14ac:dyDescent="0.35">
      <c r="A93" s="13" t="str">
        <f t="shared" ca="1" si="22"/>
        <v/>
      </c>
      <c r="B93" s="13" t="s">
        <v>202</v>
      </c>
      <c r="C93" s="13" t="s">
        <v>202</v>
      </c>
      <c r="D93" s="13" t="s">
        <v>202</v>
      </c>
      <c r="E93" s="13" t="s">
        <v>202</v>
      </c>
      <c r="F93" s="13" t="s">
        <v>202</v>
      </c>
      <c r="G93" s="13" t="s">
        <v>202</v>
      </c>
      <c r="H93" s="13" t="s">
        <v>202</v>
      </c>
      <c r="J93" s="1">
        <f t="shared" ca="1" si="23"/>
        <v>2.875</v>
      </c>
      <c r="M93" s="14">
        <v>8300</v>
      </c>
      <c r="N93" s="8">
        <f t="shared" ca="1" si="24"/>
        <v>881.875</v>
      </c>
      <c r="O93" s="13" t="s">
        <v>202</v>
      </c>
      <c r="P93">
        <f t="shared" ca="1" si="25"/>
        <v>-881.875</v>
      </c>
      <c r="Q93">
        <f t="shared" ca="1" si="33"/>
        <v>-182</v>
      </c>
      <c r="R93">
        <f t="shared" si="27"/>
        <v>1</v>
      </c>
      <c r="S93">
        <f t="shared" ca="1" si="28"/>
        <v>-182</v>
      </c>
      <c r="T93" t="str">
        <f>IF(H93="","",VLOOKUP(H93,'Вода SKU'!$A$1:$B$150,2,0))</f>
        <v>-</v>
      </c>
      <c r="U93">
        <f t="shared" ca="1" si="29"/>
        <v>9.4117647058823533</v>
      </c>
      <c r="V93">
        <f t="shared" si="32"/>
        <v>8300</v>
      </c>
      <c r="W93">
        <f t="shared" ca="1" si="30"/>
        <v>881.875</v>
      </c>
      <c r="X93">
        <f t="shared" ca="1" si="31"/>
        <v>850</v>
      </c>
    </row>
    <row r="94" spans="1:24" x14ac:dyDescent="0.35">
      <c r="J94" s="1" t="str">
        <f t="shared" ca="1" si="23"/>
        <v/>
      </c>
      <c r="M94" s="9"/>
      <c r="N94" s="8" t="str">
        <f t="shared" ca="1" si="24"/>
        <v/>
      </c>
      <c r="P94">
        <f t="shared" si="25"/>
        <v>0</v>
      </c>
      <c r="Q94">
        <f t="shared" ca="1" si="33"/>
        <v>0</v>
      </c>
      <c r="R94">
        <f t="shared" si="27"/>
        <v>0</v>
      </c>
      <c r="S94">
        <f t="shared" ca="1" si="28"/>
        <v>-182</v>
      </c>
      <c r="T94" t="str">
        <f>IF(H94="","",VLOOKUP(H94,'Вода SKU'!$A$1:$B$150,2,0))</f>
        <v/>
      </c>
      <c r="U94">
        <f t="shared" ca="1" si="29"/>
        <v>8</v>
      </c>
      <c r="V94">
        <f t="shared" si="32"/>
        <v>0</v>
      </c>
      <c r="W94">
        <f t="shared" ca="1" si="30"/>
        <v>0</v>
      </c>
      <c r="X94" t="str">
        <f t="shared" ca="1" si="31"/>
        <v/>
      </c>
    </row>
    <row r="95" spans="1:24" x14ac:dyDescent="0.35">
      <c r="J95" s="1" t="str">
        <f t="shared" ca="1" si="23"/>
        <v/>
      </c>
      <c r="M95" s="9"/>
      <c r="N95" s="8" t="str">
        <f t="shared" ca="1" si="24"/>
        <v/>
      </c>
      <c r="P95">
        <f t="shared" si="25"/>
        <v>0</v>
      </c>
      <c r="Q95">
        <f t="shared" ca="1" si="33"/>
        <v>0</v>
      </c>
      <c r="R95">
        <f t="shared" si="27"/>
        <v>0</v>
      </c>
      <c r="S95">
        <f t="shared" ca="1" si="28"/>
        <v>-182</v>
      </c>
      <c r="T95" t="str">
        <f>IF(H95="","",VLOOKUP(H95,'Вода SKU'!$A$1:$B$150,2,0))</f>
        <v/>
      </c>
      <c r="U95">
        <f t="shared" ca="1" si="29"/>
        <v>8</v>
      </c>
      <c r="V95">
        <f t="shared" si="32"/>
        <v>0</v>
      </c>
      <c r="W95">
        <f t="shared" ca="1" si="30"/>
        <v>0</v>
      </c>
      <c r="X95" t="str">
        <f t="shared" ca="1" si="31"/>
        <v/>
      </c>
    </row>
    <row r="96" spans="1:24" x14ac:dyDescent="0.35">
      <c r="J96" s="1" t="str">
        <f t="shared" ca="1" si="23"/>
        <v/>
      </c>
      <c r="M96" s="9"/>
      <c r="N96" s="8" t="str">
        <f t="shared" ca="1" si="24"/>
        <v/>
      </c>
      <c r="P96">
        <f t="shared" si="25"/>
        <v>0</v>
      </c>
      <c r="Q96">
        <f t="shared" ca="1" si="33"/>
        <v>0</v>
      </c>
      <c r="R96">
        <f t="shared" si="27"/>
        <v>0</v>
      </c>
      <c r="S96">
        <f t="shared" ca="1" si="28"/>
        <v>-182</v>
      </c>
      <c r="T96" t="str">
        <f>IF(H96="","",VLOOKUP(H96,'Вода SKU'!$A$1:$B$150,2,0))</f>
        <v/>
      </c>
      <c r="U96">
        <f t="shared" ca="1" si="29"/>
        <v>8</v>
      </c>
      <c r="V96">
        <f t="shared" si="32"/>
        <v>0</v>
      </c>
      <c r="W96">
        <f t="shared" ca="1" si="30"/>
        <v>0</v>
      </c>
      <c r="X96" t="str">
        <f t="shared" ca="1" si="31"/>
        <v/>
      </c>
    </row>
    <row r="97" spans="10:24" x14ac:dyDescent="0.35">
      <c r="J97" s="1" t="str">
        <f t="shared" ca="1" si="23"/>
        <v/>
      </c>
      <c r="M97" s="9"/>
      <c r="N97" s="8" t="str">
        <f t="shared" ca="1" si="24"/>
        <v/>
      </c>
      <c r="P97">
        <f t="shared" si="25"/>
        <v>0</v>
      </c>
      <c r="Q97">
        <f t="shared" ca="1" si="33"/>
        <v>0</v>
      </c>
      <c r="R97">
        <f t="shared" si="27"/>
        <v>0</v>
      </c>
      <c r="S97">
        <f t="shared" ca="1" si="28"/>
        <v>-182</v>
      </c>
      <c r="T97" t="str">
        <f>IF(H97="","",VLOOKUP(H97,'Вода SKU'!$A$1:$B$150,2,0))</f>
        <v/>
      </c>
      <c r="U97">
        <f t="shared" ca="1" si="29"/>
        <v>8</v>
      </c>
      <c r="V97">
        <f t="shared" si="32"/>
        <v>0</v>
      </c>
      <c r="W97">
        <f t="shared" ca="1" si="30"/>
        <v>0</v>
      </c>
      <c r="X97" t="str">
        <f t="shared" ca="1" si="31"/>
        <v/>
      </c>
    </row>
    <row r="98" spans="10:24" x14ac:dyDescent="0.35">
      <c r="J98" s="1" t="str">
        <f t="shared" ref="J98:J122" ca="1" si="34">IF(M98="", IF(O98="","",X98+(INDIRECT("S" &amp; ROW() - 1) - S98)),IF(O98="", "", INDIRECT("S" &amp; ROW() - 1) - S98))</f>
        <v/>
      </c>
      <c r="M98" s="9"/>
      <c r="N98" s="8" t="str">
        <f t="shared" ref="N98:N129" ca="1" si="35">IF(M98="", IF(X98=0, "", X98), IF(V98 = "", "", IF(V98/U98 = 0, "", V98/U98)))</f>
        <v/>
      </c>
      <c r="P98">
        <f t="shared" ref="P98:P129" si="36">IF(O98 = "-", -W98,I98)</f>
        <v>0</v>
      </c>
      <c r="Q98">
        <f t="shared" ca="1" si="33"/>
        <v>0</v>
      </c>
      <c r="R98">
        <f t="shared" ref="R98:R122" si="37">IF(O98="-",1,0)</f>
        <v>0</v>
      </c>
      <c r="S98">
        <f t="shared" ref="S98:S122" ca="1" si="38">IF(Q98 = 0, INDIRECT("S" &amp; ROW() - 1), Q98)</f>
        <v>-182</v>
      </c>
      <c r="T98" t="str">
        <f>IF(H98="","",VLOOKUP(H98,'Вода SKU'!$A$1:$B$150,2,0))</f>
        <v/>
      </c>
      <c r="U98">
        <f t="shared" ref="U98:U122" ca="1" si="39">IF(C98 = "", 8, IF(C98 = "-", 8000 / INDIRECT("C" &amp; ROW() - 1), 8000/C98))</f>
        <v>8</v>
      </c>
      <c r="V98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40">IF(V98 = "", "", V98/U98)</f>
        <v>0</v>
      </c>
      <c r="X98" t="str">
        <f t="shared" ref="X98:X122" ca="1" si="41">IF(O98="", "", MAX(ROUND(-(INDIRECT("S" &amp; ROW() - 1) - S98)/INDIRECT("C" &amp; ROW() - 1), 0), 1) * INDIRECT("C" &amp; ROW() - 1))</f>
        <v/>
      </c>
    </row>
    <row r="99" spans="10:24" x14ac:dyDescent="0.35">
      <c r="J99" s="1" t="str">
        <f t="shared" ca="1" si="34"/>
        <v/>
      </c>
      <c r="M99" s="9"/>
      <c r="N99" s="8" t="str">
        <f t="shared" ca="1" si="35"/>
        <v/>
      </c>
      <c r="P99">
        <f t="shared" si="36"/>
        <v>0</v>
      </c>
      <c r="Q99">
        <f t="shared" ca="1" si="33"/>
        <v>0</v>
      </c>
      <c r="R99">
        <f t="shared" si="37"/>
        <v>0</v>
      </c>
      <c r="S99">
        <f t="shared" ca="1" si="38"/>
        <v>-182</v>
      </c>
      <c r="T99" t="str">
        <f>IF(H99="","",VLOOKUP(H99,'Вода SKU'!$A$1:$B$150,2,0))</f>
        <v/>
      </c>
      <c r="U99">
        <f t="shared" ca="1" si="39"/>
        <v>8</v>
      </c>
      <c r="V99">
        <f t="shared" ref="V99:V122" si="42">VALUE(IF(TRIM(MID(SUBSTITUTE($M99,",",REPT(" ",LEN($M99))), 0 *LEN($M99)+1,LEN($M99))) = "", "0", TRIM(MID(SUBSTITUTE($M99,",",REPT(" ",LEN($M99))),0 *LEN($M99)+1,LEN($M99))))) + VALUE(IF(TRIM(MID(SUBSTITUTE($M99,",",REPT(" ",LEN($M99))), 1 *LEN($M99)+1,LEN($M99))) = "", "0", TRIM(MID(SUBSTITUTE($M99,",",REPT(" ",LEN($M99))),1 *LEN($M99)+1,LEN($M99))))) + VALUE(IF(TRIM(MID(SUBSTITUTE($M99,",",REPT(" ",LEN($M99))), 2 *LEN($M99)+1,LEN($M99))) = "", "0", TRIM(MID(SUBSTITUTE($M99,",",REPT(" ",LEN($M99))),2 *LEN($M99)+1,LEN($M99))))) + VALUE(IF(TRIM(MID(SUBSTITUTE($M99,",",REPT(" ",LEN($M99))), 3 *LEN($M99)+1,LEN($M99))) = "", "0", TRIM(MID(SUBSTITUTE($M99,",",REPT(" ",LEN($M99))),3 *LEN($M99)+1,LEN($M99))))) + VALUE(IF(TRIM(MID(SUBSTITUTE($M99,",",REPT(" ",LEN($M99))), 4 *LEN($M99)+1,LEN($M99))) = "", "0", TRIM(MID(SUBSTITUTE($M99,",",REPT(" ",LEN($M99))),4 *LEN($M99)+1,LEN($M99))))) + VALUE(IF(TRIM(MID(SUBSTITUTE($M99,",",REPT(" ",LEN($M99))), 5 *LEN($M99)+1,LEN($M99))) = "", "0", TRIM(MID(SUBSTITUTE($M99,",",REPT(" ",LEN($M99))),5 *LEN($M99)+1,LEN($M99))))) + VALUE(IF(TRIM(MID(SUBSTITUTE($M99,",",REPT(" ",LEN($M99))), 6 *LEN($M99)+1,LEN($M99))) = "", "0", TRIM(MID(SUBSTITUTE($M99,",",REPT(" ",LEN($M99))),6 *LEN($M99)+1,LEN($M99))))) + VALUE(IF(TRIM(MID(SUBSTITUTE($M99,",",REPT(" ",LEN($M99))), 7 *LEN($M99)+1,LEN($M99))) = "", "0", TRIM(MID(SUBSTITUTE($M99,",",REPT(" ",LEN($M99))),7 *LEN($M99)+1,LEN($M99))))) + VALUE(IF(TRIM(MID(SUBSTITUTE($M99,",",REPT(" ",LEN($M99))), 8 *LEN($M99)+1,LEN($M99))) = "", "0", TRIM(MID(SUBSTITUTE($M99,",",REPT(" ",LEN($M99))),8 *LEN($M99)+1,LEN($M99))))) + VALUE(IF(TRIM(MID(SUBSTITUTE($M99,",",REPT(" ",LEN($M99))), 9 *LEN($M99)+1,LEN($M99))) = "", "0", TRIM(MID(SUBSTITUTE($M99,",",REPT(" ",LEN($M99))),9 *LEN($M99)+1,LEN($M99))))) + VALUE(IF(TRIM(MID(SUBSTITUTE($M99,",",REPT(" ",LEN($M99))), 10 *LEN($M99)+1,LEN($M99))) = "", "0", TRIM(MID(SUBSTITUTE($M99,",",REPT(" ",LEN($M99))),10 *LEN($M99)+1,LEN($M99)))))</f>
        <v>0</v>
      </c>
      <c r="W99">
        <f t="shared" ca="1" si="40"/>
        <v>0</v>
      </c>
      <c r="X99" t="str">
        <f t="shared" ca="1" si="41"/>
        <v/>
      </c>
    </row>
    <row r="100" spans="10:24" x14ac:dyDescent="0.35">
      <c r="J100" s="1" t="str">
        <f t="shared" ca="1" si="34"/>
        <v/>
      </c>
      <c r="M100" s="9"/>
      <c r="N100" s="8" t="str">
        <f t="shared" ca="1" si="35"/>
        <v/>
      </c>
      <c r="P100">
        <f t="shared" si="36"/>
        <v>0</v>
      </c>
      <c r="Q100">
        <f t="shared" ref="Q100:Q122" ca="1" si="43">IF(O100 = "-", SUM(INDIRECT(ADDRESS(2,COLUMN(P100)) &amp; ":" &amp; ADDRESS(ROW(),COLUMN(P100)))), 0)</f>
        <v>0</v>
      </c>
      <c r="R100">
        <f t="shared" si="37"/>
        <v>0</v>
      </c>
      <c r="S100">
        <f t="shared" ca="1" si="38"/>
        <v>-182</v>
      </c>
      <c r="T100" t="str">
        <f>IF(H100="","",VLOOKUP(H100,'Вода SKU'!$A$1:$B$150,2,0))</f>
        <v/>
      </c>
      <c r="U100">
        <f t="shared" ca="1" si="39"/>
        <v>8</v>
      </c>
      <c r="V100">
        <f t="shared" si="42"/>
        <v>0</v>
      </c>
      <c r="W100">
        <f t="shared" ca="1" si="40"/>
        <v>0</v>
      </c>
      <c r="X100" t="str">
        <f t="shared" ca="1" si="41"/>
        <v/>
      </c>
    </row>
    <row r="101" spans="10:24" x14ac:dyDescent="0.35">
      <c r="J101" s="1" t="str">
        <f t="shared" ca="1" si="34"/>
        <v/>
      </c>
      <c r="M101" s="9"/>
      <c r="N101" s="8" t="str">
        <f t="shared" ca="1" si="35"/>
        <v/>
      </c>
      <c r="P101">
        <f t="shared" si="36"/>
        <v>0</v>
      </c>
      <c r="Q101">
        <f t="shared" ca="1" si="43"/>
        <v>0</v>
      </c>
      <c r="R101">
        <f t="shared" si="37"/>
        <v>0</v>
      </c>
      <c r="S101">
        <f t="shared" ca="1" si="38"/>
        <v>-182</v>
      </c>
      <c r="T101" t="str">
        <f>IF(H101="","",VLOOKUP(H101,'Вода SKU'!$A$1:$B$150,2,0))</f>
        <v/>
      </c>
      <c r="U101">
        <f t="shared" ca="1" si="39"/>
        <v>8</v>
      </c>
      <c r="V101">
        <f t="shared" si="42"/>
        <v>0</v>
      </c>
      <c r="W101">
        <f t="shared" ca="1" si="40"/>
        <v>0</v>
      </c>
      <c r="X101" t="str">
        <f t="shared" ca="1" si="41"/>
        <v/>
      </c>
    </row>
    <row r="102" spans="10:24" x14ac:dyDescent="0.35">
      <c r="J102" s="1" t="str">
        <f t="shared" ca="1" si="34"/>
        <v/>
      </c>
      <c r="M102" s="9"/>
      <c r="N102" s="8" t="str">
        <f t="shared" ca="1" si="35"/>
        <v/>
      </c>
      <c r="P102">
        <f t="shared" si="36"/>
        <v>0</v>
      </c>
      <c r="Q102">
        <f t="shared" ca="1" si="43"/>
        <v>0</v>
      </c>
      <c r="R102">
        <f t="shared" si="37"/>
        <v>0</v>
      </c>
      <c r="S102">
        <f t="shared" ca="1" si="38"/>
        <v>-182</v>
      </c>
      <c r="T102" t="str">
        <f>IF(H102="","",VLOOKUP(H102,'Вода SKU'!$A$1:$B$150,2,0))</f>
        <v/>
      </c>
      <c r="U102">
        <f t="shared" ca="1" si="39"/>
        <v>8</v>
      </c>
      <c r="V102">
        <f t="shared" si="42"/>
        <v>0</v>
      </c>
      <c r="W102">
        <f t="shared" ca="1" si="40"/>
        <v>0</v>
      </c>
      <c r="X102" t="str">
        <f t="shared" ca="1" si="41"/>
        <v/>
      </c>
    </row>
    <row r="103" spans="10:24" x14ac:dyDescent="0.35">
      <c r="J103" s="1" t="str">
        <f t="shared" ca="1" si="34"/>
        <v/>
      </c>
      <c r="M103" s="9"/>
      <c r="N103" s="8" t="str">
        <f t="shared" ca="1" si="35"/>
        <v/>
      </c>
      <c r="P103">
        <f t="shared" si="36"/>
        <v>0</v>
      </c>
      <c r="Q103">
        <f t="shared" ca="1" si="43"/>
        <v>0</v>
      </c>
      <c r="R103">
        <f t="shared" si="37"/>
        <v>0</v>
      </c>
      <c r="S103">
        <f t="shared" ca="1" si="38"/>
        <v>-182</v>
      </c>
      <c r="T103" t="str">
        <f>IF(H103="","",VLOOKUP(H103,'Вода SKU'!$A$1:$B$150,2,0))</f>
        <v/>
      </c>
      <c r="U103">
        <f t="shared" ca="1" si="39"/>
        <v>8</v>
      </c>
      <c r="V103">
        <f t="shared" si="42"/>
        <v>0</v>
      </c>
      <c r="W103">
        <f t="shared" ca="1" si="40"/>
        <v>0</v>
      </c>
      <c r="X103" t="str">
        <f t="shared" ca="1" si="41"/>
        <v/>
      </c>
    </row>
    <row r="104" spans="10:24" x14ac:dyDescent="0.35">
      <c r="J104" s="1" t="str">
        <f t="shared" ca="1" si="34"/>
        <v/>
      </c>
      <c r="M104" s="9"/>
      <c r="N104" s="8" t="str">
        <f t="shared" ca="1" si="35"/>
        <v/>
      </c>
      <c r="P104">
        <f t="shared" si="36"/>
        <v>0</v>
      </c>
      <c r="Q104">
        <f t="shared" ca="1" si="43"/>
        <v>0</v>
      </c>
      <c r="R104">
        <f t="shared" si="37"/>
        <v>0</v>
      </c>
      <c r="S104">
        <f t="shared" ca="1" si="38"/>
        <v>-182</v>
      </c>
      <c r="T104" t="str">
        <f>IF(H104="","",VLOOKUP(H104,'Вода SKU'!$A$1:$B$150,2,0))</f>
        <v/>
      </c>
      <c r="U104">
        <f t="shared" ca="1" si="39"/>
        <v>8</v>
      </c>
      <c r="V104">
        <f t="shared" si="42"/>
        <v>0</v>
      </c>
      <c r="W104">
        <f t="shared" ca="1" si="40"/>
        <v>0</v>
      </c>
      <c r="X104" t="str">
        <f t="shared" ca="1" si="41"/>
        <v/>
      </c>
    </row>
    <row r="105" spans="10:24" x14ac:dyDescent="0.35">
      <c r="J105" s="1" t="str">
        <f t="shared" ca="1" si="34"/>
        <v/>
      </c>
      <c r="M105" s="9"/>
      <c r="N105" s="8" t="str">
        <f t="shared" ca="1" si="35"/>
        <v/>
      </c>
      <c r="P105">
        <f t="shared" si="36"/>
        <v>0</v>
      </c>
      <c r="Q105">
        <f t="shared" ca="1" si="43"/>
        <v>0</v>
      </c>
      <c r="R105">
        <f t="shared" si="37"/>
        <v>0</v>
      </c>
      <c r="S105">
        <f t="shared" ca="1" si="38"/>
        <v>-182</v>
      </c>
      <c r="T105" t="str">
        <f>IF(H105="","",VLOOKUP(H105,'Вода SKU'!$A$1:$B$150,2,0))</f>
        <v/>
      </c>
      <c r="U105">
        <f t="shared" ca="1" si="39"/>
        <v>8</v>
      </c>
      <c r="V105">
        <f t="shared" si="42"/>
        <v>0</v>
      </c>
      <c r="W105">
        <f t="shared" ca="1" si="40"/>
        <v>0</v>
      </c>
      <c r="X105" t="str">
        <f t="shared" ca="1" si="41"/>
        <v/>
      </c>
    </row>
    <row r="106" spans="10:24" x14ac:dyDescent="0.35">
      <c r="J106" s="1" t="str">
        <f t="shared" ca="1" si="34"/>
        <v/>
      </c>
      <c r="M106" s="9"/>
      <c r="N106" s="8" t="str">
        <f t="shared" ca="1" si="35"/>
        <v/>
      </c>
      <c r="P106">
        <f t="shared" si="36"/>
        <v>0</v>
      </c>
      <c r="Q106">
        <f t="shared" ca="1" si="43"/>
        <v>0</v>
      </c>
      <c r="R106">
        <f t="shared" si="37"/>
        <v>0</v>
      </c>
      <c r="S106">
        <f t="shared" ca="1" si="38"/>
        <v>-182</v>
      </c>
      <c r="T106" t="str">
        <f>IF(H106="","",VLOOKUP(H106,'Вода SKU'!$A$1:$B$150,2,0))</f>
        <v/>
      </c>
      <c r="U106">
        <f t="shared" ca="1" si="39"/>
        <v>8</v>
      </c>
      <c r="V106">
        <f t="shared" si="42"/>
        <v>0</v>
      </c>
      <c r="W106">
        <f t="shared" ca="1" si="40"/>
        <v>0</v>
      </c>
      <c r="X106" t="str">
        <f t="shared" ca="1" si="41"/>
        <v/>
      </c>
    </row>
    <row r="107" spans="10:24" x14ac:dyDescent="0.35">
      <c r="J107" s="1" t="str">
        <f t="shared" ca="1" si="34"/>
        <v/>
      </c>
      <c r="M107" s="9"/>
      <c r="N107" s="8" t="str">
        <f t="shared" ca="1" si="35"/>
        <v/>
      </c>
      <c r="P107">
        <f t="shared" si="36"/>
        <v>0</v>
      </c>
      <c r="Q107">
        <f t="shared" ca="1" si="43"/>
        <v>0</v>
      </c>
      <c r="R107">
        <f t="shared" si="37"/>
        <v>0</v>
      </c>
      <c r="S107">
        <f t="shared" ca="1" si="38"/>
        <v>-182</v>
      </c>
      <c r="T107" t="str">
        <f>IF(H107="","",VLOOKUP(H107,'Вода SKU'!$A$1:$B$150,2,0))</f>
        <v/>
      </c>
      <c r="U107">
        <f t="shared" ca="1" si="39"/>
        <v>8</v>
      </c>
      <c r="V107">
        <f t="shared" si="42"/>
        <v>0</v>
      </c>
      <c r="W107">
        <f t="shared" ca="1" si="40"/>
        <v>0</v>
      </c>
      <c r="X107" t="str">
        <f t="shared" ca="1" si="41"/>
        <v/>
      </c>
    </row>
    <row r="108" spans="10:24" x14ac:dyDescent="0.35">
      <c r="J108" s="1" t="str">
        <f t="shared" ca="1" si="34"/>
        <v/>
      </c>
      <c r="M108" s="9"/>
      <c r="N108" s="8" t="str">
        <f t="shared" ca="1" si="35"/>
        <v/>
      </c>
      <c r="P108">
        <f t="shared" si="36"/>
        <v>0</v>
      </c>
      <c r="Q108">
        <f t="shared" ca="1" si="43"/>
        <v>0</v>
      </c>
      <c r="R108">
        <f t="shared" si="37"/>
        <v>0</v>
      </c>
      <c r="S108">
        <f t="shared" ca="1" si="38"/>
        <v>-182</v>
      </c>
      <c r="T108" t="str">
        <f>IF(H108="","",VLOOKUP(H108,'Вода SKU'!$A$1:$B$150,2,0))</f>
        <v/>
      </c>
      <c r="U108">
        <f t="shared" ca="1" si="39"/>
        <v>8</v>
      </c>
      <c r="V108">
        <f t="shared" si="42"/>
        <v>0</v>
      </c>
      <c r="W108">
        <f t="shared" ca="1" si="40"/>
        <v>0</v>
      </c>
      <c r="X108" t="str">
        <f t="shared" ca="1" si="41"/>
        <v/>
      </c>
    </row>
    <row r="109" spans="10:24" x14ac:dyDescent="0.35">
      <c r="J109" s="1" t="str">
        <f t="shared" ca="1" si="34"/>
        <v/>
      </c>
      <c r="M109" s="9"/>
      <c r="N109" s="8" t="str">
        <f t="shared" ca="1" si="35"/>
        <v/>
      </c>
      <c r="P109">
        <f t="shared" si="36"/>
        <v>0</v>
      </c>
      <c r="Q109">
        <f t="shared" ca="1" si="43"/>
        <v>0</v>
      </c>
      <c r="R109">
        <f t="shared" si="37"/>
        <v>0</v>
      </c>
      <c r="S109">
        <f t="shared" ca="1" si="38"/>
        <v>-182</v>
      </c>
      <c r="T109" t="str">
        <f>IF(H109="","",VLOOKUP(H109,'Вода SKU'!$A$1:$B$150,2,0))</f>
        <v/>
      </c>
      <c r="U109">
        <f t="shared" ca="1" si="39"/>
        <v>8</v>
      </c>
      <c r="V109">
        <f t="shared" si="42"/>
        <v>0</v>
      </c>
      <c r="W109">
        <f t="shared" ca="1" si="40"/>
        <v>0</v>
      </c>
      <c r="X109" t="str">
        <f t="shared" ca="1" si="41"/>
        <v/>
      </c>
    </row>
    <row r="110" spans="10:24" x14ac:dyDescent="0.35">
      <c r="J110" s="1" t="str">
        <f t="shared" ca="1" si="34"/>
        <v/>
      </c>
      <c r="M110" s="9"/>
      <c r="N110" s="8" t="str">
        <f t="shared" ca="1" si="35"/>
        <v/>
      </c>
      <c r="P110">
        <f t="shared" si="36"/>
        <v>0</v>
      </c>
      <c r="Q110">
        <f t="shared" ca="1" si="43"/>
        <v>0</v>
      </c>
      <c r="R110">
        <f t="shared" si="37"/>
        <v>0</v>
      </c>
      <c r="S110">
        <f t="shared" ca="1" si="38"/>
        <v>-182</v>
      </c>
      <c r="T110" t="str">
        <f>IF(H110="","",VLOOKUP(H110,'Вода SKU'!$A$1:$B$150,2,0))</f>
        <v/>
      </c>
      <c r="U110">
        <f t="shared" ca="1" si="39"/>
        <v>8</v>
      </c>
      <c r="V110">
        <f t="shared" si="42"/>
        <v>0</v>
      </c>
      <c r="W110">
        <f t="shared" ca="1" si="40"/>
        <v>0</v>
      </c>
      <c r="X110" t="str">
        <f t="shared" ca="1" si="41"/>
        <v/>
      </c>
    </row>
    <row r="111" spans="10:24" x14ac:dyDescent="0.35">
      <c r="J111" s="1" t="str">
        <f t="shared" ca="1" si="34"/>
        <v/>
      </c>
      <c r="M111" s="9"/>
      <c r="N111" s="8" t="str">
        <f t="shared" ca="1" si="35"/>
        <v/>
      </c>
      <c r="P111">
        <f t="shared" si="36"/>
        <v>0</v>
      </c>
      <c r="Q111">
        <f t="shared" ca="1" si="43"/>
        <v>0</v>
      </c>
      <c r="R111">
        <f t="shared" si="37"/>
        <v>0</v>
      </c>
      <c r="S111">
        <f t="shared" ca="1" si="38"/>
        <v>-182</v>
      </c>
      <c r="T111" t="str">
        <f>IF(H111="","",VLOOKUP(H111,'Вода SKU'!$A$1:$B$150,2,0))</f>
        <v/>
      </c>
      <c r="U111">
        <f t="shared" ca="1" si="39"/>
        <v>8</v>
      </c>
      <c r="V111">
        <f t="shared" si="42"/>
        <v>0</v>
      </c>
      <c r="W111">
        <f t="shared" ca="1" si="40"/>
        <v>0</v>
      </c>
      <c r="X111" t="str">
        <f t="shared" ca="1" si="41"/>
        <v/>
      </c>
    </row>
    <row r="112" spans="10:24" x14ac:dyDescent="0.35">
      <c r="J112" s="1" t="str">
        <f t="shared" ca="1" si="34"/>
        <v/>
      </c>
      <c r="M112" s="9"/>
      <c r="N112" s="8" t="str">
        <f t="shared" ca="1" si="35"/>
        <v/>
      </c>
      <c r="P112">
        <f t="shared" si="36"/>
        <v>0</v>
      </c>
      <c r="Q112">
        <f t="shared" ca="1" si="43"/>
        <v>0</v>
      </c>
      <c r="R112">
        <f t="shared" si="37"/>
        <v>0</v>
      </c>
      <c r="S112">
        <f t="shared" ca="1" si="38"/>
        <v>-182</v>
      </c>
      <c r="T112" t="str">
        <f>IF(H112="","",VLOOKUP(H112,'Вода SKU'!$A$1:$B$150,2,0))</f>
        <v/>
      </c>
      <c r="U112">
        <f t="shared" ca="1" si="39"/>
        <v>8</v>
      </c>
      <c r="V112">
        <f t="shared" si="42"/>
        <v>0</v>
      </c>
      <c r="W112">
        <f t="shared" ca="1" si="40"/>
        <v>0</v>
      </c>
      <c r="X112" t="str">
        <f t="shared" ca="1" si="41"/>
        <v/>
      </c>
    </row>
    <row r="113" spans="10:24" x14ac:dyDescent="0.35">
      <c r="J113" s="1" t="str">
        <f t="shared" ca="1" si="34"/>
        <v/>
      </c>
      <c r="M113" s="9"/>
      <c r="N113" s="8" t="str">
        <f t="shared" ca="1" si="35"/>
        <v/>
      </c>
      <c r="P113">
        <f t="shared" si="36"/>
        <v>0</v>
      </c>
      <c r="Q113">
        <f t="shared" ca="1" si="43"/>
        <v>0</v>
      </c>
      <c r="R113">
        <f t="shared" si="37"/>
        <v>0</v>
      </c>
      <c r="S113">
        <f t="shared" ca="1" si="38"/>
        <v>-182</v>
      </c>
      <c r="T113" t="str">
        <f>IF(H113="","",VLOOKUP(H113,'Вода SKU'!$A$1:$B$150,2,0))</f>
        <v/>
      </c>
      <c r="U113">
        <f t="shared" ca="1" si="39"/>
        <v>8</v>
      </c>
      <c r="V113">
        <f t="shared" si="42"/>
        <v>0</v>
      </c>
      <c r="W113">
        <f t="shared" ca="1" si="40"/>
        <v>0</v>
      </c>
      <c r="X113" t="str">
        <f t="shared" ca="1" si="41"/>
        <v/>
      </c>
    </row>
    <row r="114" spans="10:24" x14ac:dyDescent="0.35">
      <c r="J114" s="1" t="str">
        <f t="shared" ca="1" si="34"/>
        <v/>
      </c>
      <c r="M114" s="9"/>
      <c r="N114" s="8" t="str">
        <f t="shared" ca="1" si="35"/>
        <v/>
      </c>
      <c r="P114">
        <f t="shared" si="36"/>
        <v>0</v>
      </c>
      <c r="Q114">
        <f t="shared" ca="1" si="43"/>
        <v>0</v>
      </c>
      <c r="R114">
        <f t="shared" si="37"/>
        <v>0</v>
      </c>
      <c r="S114">
        <f t="shared" ca="1" si="38"/>
        <v>-182</v>
      </c>
      <c r="T114" t="str">
        <f>IF(H114="","",VLOOKUP(H114,'Вода SKU'!$A$1:$B$150,2,0))</f>
        <v/>
      </c>
      <c r="U114">
        <f t="shared" ca="1" si="39"/>
        <v>8</v>
      </c>
      <c r="V114">
        <f t="shared" si="42"/>
        <v>0</v>
      </c>
      <c r="W114">
        <f t="shared" ca="1" si="40"/>
        <v>0</v>
      </c>
      <c r="X114" t="str">
        <f t="shared" ca="1" si="41"/>
        <v/>
      </c>
    </row>
    <row r="115" spans="10:24" x14ac:dyDescent="0.35">
      <c r="J115" s="1" t="str">
        <f t="shared" ca="1" si="34"/>
        <v/>
      </c>
      <c r="M115" s="9"/>
      <c r="N115" s="8" t="str">
        <f t="shared" ca="1" si="35"/>
        <v/>
      </c>
      <c r="P115">
        <f t="shared" si="36"/>
        <v>0</v>
      </c>
      <c r="Q115">
        <f t="shared" ca="1" si="43"/>
        <v>0</v>
      </c>
      <c r="R115">
        <f t="shared" si="37"/>
        <v>0</v>
      </c>
      <c r="S115">
        <f t="shared" ca="1" si="38"/>
        <v>-182</v>
      </c>
      <c r="T115" t="str">
        <f>IF(H115="","",VLOOKUP(H115,'Вода SKU'!$A$1:$B$150,2,0))</f>
        <v/>
      </c>
      <c r="U115">
        <f t="shared" ca="1" si="39"/>
        <v>8</v>
      </c>
      <c r="V115">
        <f t="shared" si="42"/>
        <v>0</v>
      </c>
      <c r="W115">
        <f t="shared" ca="1" si="40"/>
        <v>0</v>
      </c>
      <c r="X115" t="str">
        <f t="shared" ca="1" si="41"/>
        <v/>
      </c>
    </row>
    <row r="116" spans="10:24" x14ac:dyDescent="0.35">
      <c r="J116" s="1" t="str">
        <f t="shared" ca="1" si="34"/>
        <v/>
      </c>
      <c r="M116" s="9"/>
      <c r="N116" s="8" t="str">
        <f t="shared" ca="1" si="35"/>
        <v/>
      </c>
      <c r="P116">
        <f t="shared" si="36"/>
        <v>0</v>
      </c>
      <c r="Q116">
        <f t="shared" ca="1" si="43"/>
        <v>0</v>
      </c>
      <c r="R116">
        <f t="shared" si="37"/>
        <v>0</v>
      </c>
      <c r="S116">
        <f t="shared" ca="1" si="38"/>
        <v>-182</v>
      </c>
      <c r="T116" t="str">
        <f>IF(H116="","",VLOOKUP(H116,'Вода SKU'!$A$1:$B$150,2,0))</f>
        <v/>
      </c>
      <c r="U116">
        <f t="shared" ca="1" si="39"/>
        <v>8</v>
      </c>
      <c r="V116">
        <f t="shared" si="42"/>
        <v>0</v>
      </c>
      <c r="W116">
        <f t="shared" ca="1" si="40"/>
        <v>0</v>
      </c>
      <c r="X116" t="str">
        <f t="shared" ca="1" si="41"/>
        <v/>
      </c>
    </row>
    <row r="117" spans="10:24" x14ac:dyDescent="0.35">
      <c r="J117" s="1" t="str">
        <f t="shared" ca="1" si="34"/>
        <v/>
      </c>
      <c r="M117" s="9"/>
      <c r="N117" s="8" t="str">
        <f t="shared" ca="1" si="35"/>
        <v/>
      </c>
      <c r="P117">
        <f t="shared" si="36"/>
        <v>0</v>
      </c>
      <c r="Q117">
        <f t="shared" ca="1" si="43"/>
        <v>0</v>
      </c>
      <c r="R117">
        <f t="shared" si="37"/>
        <v>0</v>
      </c>
      <c r="S117">
        <f t="shared" ca="1" si="38"/>
        <v>-182</v>
      </c>
      <c r="T117" t="str">
        <f>IF(H117="","",VLOOKUP(H117,'Вода SKU'!$A$1:$B$150,2,0))</f>
        <v/>
      </c>
      <c r="U117">
        <f t="shared" ca="1" si="39"/>
        <v>8</v>
      </c>
      <c r="V117">
        <f t="shared" si="42"/>
        <v>0</v>
      </c>
      <c r="W117">
        <f t="shared" ca="1" si="40"/>
        <v>0</v>
      </c>
      <c r="X117" t="str">
        <f t="shared" ca="1" si="41"/>
        <v/>
      </c>
    </row>
    <row r="118" spans="10:24" x14ac:dyDescent="0.35">
      <c r="J118" s="1" t="str">
        <f t="shared" ca="1" si="34"/>
        <v/>
      </c>
      <c r="M118" s="9"/>
      <c r="N118" s="8" t="str">
        <f t="shared" ca="1" si="35"/>
        <v/>
      </c>
      <c r="P118">
        <f t="shared" si="36"/>
        <v>0</v>
      </c>
      <c r="Q118">
        <f t="shared" ca="1" si="43"/>
        <v>0</v>
      </c>
      <c r="R118">
        <f t="shared" si="37"/>
        <v>0</v>
      </c>
      <c r="S118">
        <f t="shared" ca="1" si="38"/>
        <v>-182</v>
      </c>
      <c r="T118" t="str">
        <f>IF(H118="","",VLOOKUP(H118,'Вода SKU'!$A$1:$B$150,2,0))</f>
        <v/>
      </c>
      <c r="U118">
        <f t="shared" ca="1" si="39"/>
        <v>8</v>
      </c>
      <c r="V118">
        <f t="shared" si="42"/>
        <v>0</v>
      </c>
      <c r="W118">
        <f t="shared" ca="1" si="40"/>
        <v>0</v>
      </c>
      <c r="X118" t="str">
        <f t="shared" ca="1" si="41"/>
        <v/>
      </c>
    </row>
    <row r="119" spans="10:24" x14ac:dyDescent="0.35">
      <c r="J119" s="1" t="str">
        <f t="shared" ca="1" si="34"/>
        <v/>
      </c>
      <c r="M119" s="9"/>
      <c r="N119" s="8" t="str">
        <f t="shared" ca="1" si="35"/>
        <v/>
      </c>
      <c r="P119">
        <f t="shared" si="36"/>
        <v>0</v>
      </c>
      <c r="Q119">
        <f t="shared" ca="1" si="43"/>
        <v>0</v>
      </c>
      <c r="R119">
        <f t="shared" si="37"/>
        <v>0</v>
      </c>
      <c r="S119">
        <f t="shared" ca="1" si="38"/>
        <v>-182</v>
      </c>
      <c r="T119" t="str">
        <f>IF(H119="","",VLOOKUP(H119,'Вода SKU'!$A$1:$B$150,2,0))</f>
        <v/>
      </c>
      <c r="U119">
        <f t="shared" ca="1" si="39"/>
        <v>8</v>
      </c>
      <c r="V119">
        <f t="shared" si="42"/>
        <v>0</v>
      </c>
      <c r="W119">
        <f t="shared" ca="1" si="40"/>
        <v>0</v>
      </c>
      <c r="X119" t="str">
        <f t="shared" ca="1" si="41"/>
        <v/>
      </c>
    </row>
    <row r="120" spans="10:24" x14ac:dyDescent="0.35">
      <c r="J120" s="1" t="str">
        <f t="shared" ca="1" si="34"/>
        <v/>
      </c>
      <c r="M120" s="9"/>
      <c r="N120" s="8" t="str">
        <f t="shared" ca="1" si="35"/>
        <v/>
      </c>
      <c r="P120">
        <f t="shared" si="36"/>
        <v>0</v>
      </c>
      <c r="Q120">
        <f t="shared" ca="1" si="43"/>
        <v>0</v>
      </c>
      <c r="R120">
        <f t="shared" si="37"/>
        <v>0</v>
      </c>
      <c r="S120">
        <f t="shared" ca="1" si="38"/>
        <v>-182</v>
      </c>
      <c r="T120" t="str">
        <f>IF(H120="","",VLOOKUP(H120,'Вода SKU'!$A$1:$B$150,2,0))</f>
        <v/>
      </c>
      <c r="U120">
        <f t="shared" ca="1" si="39"/>
        <v>8</v>
      </c>
      <c r="V120">
        <f t="shared" si="42"/>
        <v>0</v>
      </c>
      <c r="W120">
        <f t="shared" ca="1" si="40"/>
        <v>0</v>
      </c>
      <c r="X120" t="str">
        <f t="shared" ca="1" si="41"/>
        <v/>
      </c>
    </row>
    <row r="121" spans="10:24" x14ac:dyDescent="0.35">
      <c r="J121" s="1" t="str">
        <f t="shared" ca="1" si="34"/>
        <v/>
      </c>
      <c r="M121" s="9"/>
      <c r="N121" s="8" t="str">
        <f t="shared" ca="1" si="35"/>
        <v/>
      </c>
      <c r="P121">
        <f t="shared" si="36"/>
        <v>0</v>
      </c>
      <c r="Q121">
        <f t="shared" ca="1" si="43"/>
        <v>0</v>
      </c>
      <c r="R121">
        <f t="shared" si="37"/>
        <v>0</v>
      </c>
      <c r="S121">
        <f t="shared" ca="1" si="38"/>
        <v>-182</v>
      </c>
      <c r="T121" t="str">
        <f>IF(H121="","",VLOOKUP(H121,'Вода SKU'!$A$1:$B$150,2,0))</f>
        <v/>
      </c>
      <c r="U121">
        <f t="shared" ca="1" si="39"/>
        <v>8</v>
      </c>
      <c r="V121">
        <f t="shared" si="42"/>
        <v>0</v>
      </c>
      <c r="W121">
        <f t="shared" ca="1" si="40"/>
        <v>0</v>
      </c>
      <c r="X121" t="str">
        <f t="shared" ca="1" si="41"/>
        <v/>
      </c>
    </row>
    <row r="122" spans="10:24" x14ac:dyDescent="0.35">
      <c r="J122" s="1" t="str">
        <f t="shared" ca="1" si="34"/>
        <v/>
      </c>
      <c r="M122" s="9"/>
      <c r="N122" s="8" t="str">
        <f t="shared" ca="1" si="35"/>
        <v/>
      </c>
      <c r="P122">
        <f t="shared" si="36"/>
        <v>0</v>
      </c>
      <c r="Q122">
        <f t="shared" ca="1" si="43"/>
        <v>0</v>
      </c>
      <c r="R122">
        <f t="shared" si="37"/>
        <v>0</v>
      </c>
      <c r="S122">
        <f t="shared" ca="1" si="38"/>
        <v>-182</v>
      </c>
      <c r="T122" t="str">
        <f>IF(H122="","",VLOOKUP(H122,'Вода SKU'!$A$1:$B$150,2,0))</f>
        <v/>
      </c>
      <c r="U122">
        <f t="shared" ca="1" si="39"/>
        <v>8</v>
      </c>
      <c r="V122">
        <f t="shared" si="42"/>
        <v>0</v>
      </c>
      <c r="W122">
        <f t="shared" ca="1" si="40"/>
        <v>0</v>
      </c>
      <c r="X122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>
    <row r="1" spans="1:1" x14ac:dyDescent="0.35">
      <c r="A1" t="s">
        <v>202</v>
      </c>
    </row>
    <row r="2" spans="1:1" x14ac:dyDescent="0.35">
      <c r="A2" t="s">
        <v>84</v>
      </c>
    </row>
    <row r="3" spans="1:1" x14ac:dyDescent="0.35">
      <c r="A3" t="s">
        <v>265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7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customWidth="1"/>
    <col min="2" max="1025" width="8.54296875" customWidth="1"/>
  </cols>
  <sheetData>
    <row r="1" spans="1:2" x14ac:dyDescent="0.35">
      <c r="A1" s="13" t="s">
        <v>202</v>
      </c>
      <c r="B1" s="13" t="s">
        <v>202</v>
      </c>
    </row>
    <row r="2" spans="1:2" x14ac:dyDescent="0.35">
      <c r="A2" s="13" t="s">
        <v>266</v>
      </c>
      <c r="B2" s="13" t="s">
        <v>267</v>
      </c>
    </row>
    <row r="3" spans="1:2" x14ac:dyDescent="0.35">
      <c r="A3" s="13" t="s">
        <v>245</v>
      </c>
      <c r="B3" s="13" t="s">
        <v>213</v>
      </c>
    </row>
    <row r="4" spans="1:2" x14ac:dyDescent="0.35">
      <c r="A4" s="13" t="s">
        <v>268</v>
      </c>
      <c r="B4" s="13" t="s">
        <v>213</v>
      </c>
    </row>
    <row r="5" spans="1:2" x14ac:dyDescent="0.35">
      <c r="A5" s="13" t="s">
        <v>262</v>
      </c>
      <c r="B5" s="13" t="s">
        <v>213</v>
      </c>
    </row>
    <row r="6" spans="1:2" x14ac:dyDescent="0.35">
      <c r="A6" s="13" t="s">
        <v>269</v>
      </c>
      <c r="B6" s="13" t="s">
        <v>225</v>
      </c>
    </row>
    <row r="7" spans="1:2" x14ac:dyDescent="0.35">
      <c r="A7" s="13" t="s">
        <v>270</v>
      </c>
      <c r="B7" s="13" t="s">
        <v>225</v>
      </c>
    </row>
    <row r="8" spans="1:2" x14ac:dyDescent="0.35">
      <c r="A8" s="13" t="s">
        <v>271</v>
      </c>
      <c r="B8" s="13" t="s">
        <v>225</v>
      </c>
    </row>
    <row r="9" spans="1:2" x14ac:dyDescent="0.35">
      <c r="A9" s="13" t="s">
        <v>256</v>
      </c>
      <c r="B9" s="13" t="s">
        <v>225</v>
      </c>
    </row>
    <row r="10" spans="1:2" x14ac:dyDescent="0.35">
      <c r="A10" s="13" t="s">
        <v>272</v>
      </c>
      <c r="B10" s="13" t="s">
        <v>273</v>
      </c>
    </row>
    <row r="11" spans="1:2" x14ac:dyDescent="0.35">
      <c r="A11" s="13" t="s">
        <v>274</v>
      </c>
      <c r="B11" s="13" t="s">
        <v>273</v>
      </c>
    </row>
    <row r="12" spans="1:2" x14ac:dyDescent="0.35">
      <c r="A12" s="13" t="s">
        <v>223</v>
      </c>
      <c r="B12" s="13" t="s">
        <v>220</v>
      </c>
    </row>
    <row r="13" spans="1:2" x14ac:dyDescent="0.35">
      <c r="A13" s="13" t="s">
        <v>208</v>
      </c>
      <c r="B13" s="13" t="s">
        <v>203</v>
      </c>
    </row>
    <row r="14" spans="1:2" x14ac:dyDescent="0.35">
      <c r="A14" s="13" t="s">
        <v>201</v>
      </c>
      <c r="B14" s="13" t="s">
        <v>203</v>
      </c>
    </row>
    <row r="15" spans="1:2" x14ac:dyDescent="0.35">
      <c r="A15" s="13" t="s">
        <v>211</v>
      </c>
      <c r="B15" s="13" t="s">
        <v>203</v>
      </c>
    </row>
    <row r="16" spans="1:2" x14ac:dyDescent="0.35">
      <c r="A16" s="13" t="s">
        <v>212</v>
      </c>
      <c r="B16" s="13" t="s">
        <v>203</v>
      </c>
    </row>
    <row r="17" spans="1:2" x14ac:dyDescent="0.35">
      <c r="A17" s="13" t="s">
        <v>205</v>
      </c>
      <c r="B17" s="13" t="s">
        <v>203</v>
      </c>
    </row>
    <row r="18" spans="1:2" x14ac:dyDescent="0.35">
      <c r="A18" s="13" t="s">
        <v>199</v>
      </c>
      <c r="B18" s="13" t="s">
        <v>203</v>
      </c>
    </row>
    <row r="19" spans="1:2" x14ac:dyDescent="0.35">
      <c r="A19" s="13" t="s">
        <v>204</v>
      </c>
      <c r="B19" s="13" t="s">
        <v>203</v>
      </c>
    </row>
    <row r="20" spans="1:2" x14ac:dyDescent="0.35">
      <c r="A20" s="13" t="s">
        <v>224</v>
      </c>
      <c r="B20" s="13" t="s">
        <v>220</v>
      </c>
    </row>
    <row r="21" spans="1:2" x14ac:dyDescent="0.35">
      <c r="A21" s="13" t="s">
        <v>275</v>
      </c>
      <c r="B21" s="13" t="s">
        <v>220</v>
      </c>
    </row>
    <row r="22" spans="1:2" x14ac:dyDescent="0.35">
      <c r="A22" s="13" t="s">
        <v>209</v>
      </c>
      <c r="B22" s="13" t="s">
        <v>203</v>
      </c>
    </row>
    <row r="23" spans="1:2" x14ac:dyDescent="0.35">
      <c r="A23" s="13" t="s">
        <v>210</v>
      </c>
      <c r="B23" s="13" t="s">
        <v>203</v>
      </c>
    </row>
    <row r="24" spans="1:2" x14ac:dyDescent="0.35">
      <c r="A24" s="13" t="s">
        <v>200</v>
      </c>
      <c r="B24" s="13" t="s">
        <v>203</v>
      </c>
    </row>
    <row r="25" spans="1:2" x14ac:dyDescent="0.35">
      <c r="A25" s="13" t="s">
        <v>276</v>
      </c>
      <c r="B25" s="13" t="s">
        <v>203</v>
      </c>
    </row>
    <row r="26" spans="1:2" x14ac:dyDescent="0.35">
      <c r="A26" s="13" t="s">
        <v>196</v>
      </c>
      <c r="B26" s="13" t="s">
        <v>186</v>
      </c>
    </row>
    <row r="27" spans="1:2" x14ac:dyDescent="0.35">
      <c r="A27" s="13" t="s">
        <v>277</v>
      </c>
      <c r="B27" s="13" t="s">
        <v>186</v>
      </c>
    </row>
    <row r="28" spans="1:2" x14ac:dyDescent="0.35">
      <c r="A28" s="13" t="s">
        <v>197</v>
      </c>
      <c r="B28" s="13" t="s">
        <v>186</v>
      </c>
    </row>
    <row r="29" spans="1:2" x14ac:dyDescent="0.35">
      <c r="A29" s="13" t="s">
        <v>238</v>
      </c>
      <c r="B29" s="13" t="s">
        <v>203</v>
      </c>
    </row>
    <row r="30" spans="1:2" x14ac:dyDescent="0.35">
      <c r="A30" s="13" t="s">
        <v>233</v>
      </c>
      <c r="B30" s="13" t="s">
        <v>203</v>
      </c>
    </row>
    <row r="31" spans="1:2" x14ac:dyDescent="0.35">
      <c r="A31" s="13" t="s">
        <v>237</v>
      </c>
      <c r="B31" s="13" t="s">
        <v>203</v>
      </c>
    </row>
    <row r="32" spans="1:2" x14ac:dyDescent="0.35">
      <c r="A32" s="13" t="s">
        <v>246</v>
      </c>
      <c r="B32" s="13" t="s">
        <v>203</v>
      </c>
    </row>
    <row r="33" spans="1:2" x14ac:dyDescent="0.35">
      <c r="A33" s="13" t="s">
        <v>232</v>
      </c>
      <c r="B33" s="13" t="s">
        <v>203</v>
      </c>
    </row>
    <row r="34" spans="1:2" x14ac:dyDescent="0.35">
      <c r="A34" s="13" t="s">
        <v>239</v>
      </c>
      <c r="B34" s="13" t="s">
        <v>203</v>
      </c>
    </row>
    <row r="35" spans="1:2" x14ac:dyDescent="0.35">
      <c r="A35" s="13" t="s">
        <v>228</v>
      </c>
      <c r="B35" s="13" t="s">
        <v>220</v>
      </c>
    </row>
    <row r="36" spans="1:2" x14ac:dyDescent="0.35">
      <c r="A36" s="13" t="s">
        <v>278</v>
      </c>
      <c r="B36" s="13" t="s">
        <v>220</v>
      </c>
    </row>
    <row r="37" spans="1:2" x14ac:dyDescent="0.35">
      <c r="A37" s="13" t="s">
        <v>235</v>
      </c>
      <c r="B37" s="13" t="s">
        <v>203</v>
      </c>
    </row>
    <row r="38" spans="1:2" x14ac:dyDescent="0.35">
      <c r="A38" s="13" t="s">
        <v>236</v>
      </c>
      <c r="B38" s="13" t="s">
        <v>203</v>
      </c>
    </row>
    <row r="39" spans="1:2" x14ac:dyDescent="0.35">
      <c r="A39" s="13" t="s">
        <v>234</v>
      </c>
      <c r="B39" s="13" t="s">
        <v>203</v>
      </c>
    </row>
    <row r="40" spans="1:2" x14ac:dyDescent="0.35">
      <c r="A40" s="13" t="s">
        <v>279</v>
      </c>
      <c r="B40" s="13" t="s">
        <v>203</v>
      </c>
    </row>
    <row r="41" spans="1:2" x14ac:dyDescent="0.35">
      <c r="A41" s="13" t="s">
        <v>192</v>
      </c>
      <c r="B41" s="13" t="s">
        <v>186</v>
      </c>
    </row>
    <row r="42" spans="1:2" x14ac:dyDescent="0.35">
      <c r="A42" s="13" t="s">
        <v>191</v>
      </c>
      <c r="B42" s="13" t="s">
        <v>186</v>
      </c>
    </row>
    <row r="43" spans="1:2" x14ac:dyDescent="0.35">
      <c r="A43" s="13" t="s">
        <v>280</v>
      </c>
      <c r="B43" s="13" t="s">
        <v>213</v>
      </c>
    </row>
    <row r="44" spans="1:2" x14ac:dyDescent="0.35">
      <c r="A44" s="13" t="s">
        <v>244</v>
      </c>
      <c r="B44" s="13" t="s">
        <v>213</v>
      </c>
    </row>
    <row r="45" spans="1:2" x14ac:dyDescent="0.35">
      <c r="A45" s="13" t="s">
        <v>243</v>
      </c>
      <c r="B45" s="13" t="s">
        <v>213</v>
      </c>
    </row>
    <row r="46" spans="1:2" x14ac:dyDescent="0.35">
      <c r="A46" s="13" t="s">
        <v>263</v>
      </c>
      <c r="B46" s="13" t="s">
        <v>213</v>
      </c>
    </row>
    <row r="47" spans="1:2" x14ac:dyDescent="0.35">
      <c r="A47" s="13" t="s">
        <v>281</v>
      </c>
      <c r="B47" s="13" t="s">
        <v>213</v>
      </c>
    </row>
    <row r="48" spans="1:2" x14ac:dyDescent="0.35">
      <c r="A48" s="13" t="s">
        <v>282</v>
      </c>
      <c r="B48" s="13" t="s">
        <v>225</v>
      </c>
    </row>
    <row r="49" spans="1:2" x14ac:dyDescent="0.35">
      <c r="A49" s="13" t="s">
        <v>259</v>
      </c>
      <c r="B49" s="13" t="s">
        <v>225</v>
      </c>
    </row>
    <row r="50" spans="1:2" x14ac:dyDescent="0.35">
      <c r="A50" s="13" t="s">
        <v>249</v>
      </c>
      <c r="B50" s="13" t="s">
        <v>213</v>
      </c>
    </row>
    <row r="51" spans="1:2" x14ac:dyDescent="0.35">
      <c r="A51" s="13" t="s">
        <v>283</v>
      </c>
      <c r="B51" s="13" t="s">
        <v>225</v>
      </c>
    </row>
    <row r="52" spans="1:2" x14ac:dyDescent="0.35">
      <c r="A52" s="13" t="s">
        <v>227</v>
      </c>
      <c r="B52" s="13" t="s">
        <v>225</v>
      </c>
    </row>
    <row r="53" spans="1:2" x14ac:dyDescent="0.35">
      <c r="A53" s="13" t="s">
        <v>226</v>
      </c>
      <c r="B53" s="13" t="s">
        <v>225</v>
      </c>
    </row>
    <row r="54" spans="1:2" x14ac:dyDescent="0.35">
      <c r="A54" s="13" t="s">
        <v>219</v>
      </c>
      <c r="B54" s="13" t="s">
        <v>213</v>
      </c>
    </row>
    <row r="55" spans="1:2" x14ac:dyDescent="0.35">
      <c r="A55" s="13" t="s">
        <v>218</v>
      </c>
      <c r="B55" s="13" t="s">
        <v>213</v>
      </c>
    </row>
    <row r="56" spans="1:2" x14ac:dyDescent="0.35">
      <c r="A56" s="13" t="s">
        <v>284</v>
      </c>
      <c r="B56" s="13" t="s">
        <v>213</v>
      </c>
    </row>
    <row r="57" spans="1:2" x14ac:dyDescent="0.35">
      <c r="A57" s="13" t="s">
        <v>285</v>
      </c>
      <c r="B57" s="13" t="s">
        <v>213</v>
      </c>
    </row>
    <row r="58" spans="1:2" x14ac:dyDescent="0.35">
      <c r="A58" s="13" t="s">
        <v>286</v>
      </c>
      <c r="B58" s="13" t="s">
        <v>273</v>
      </c>
    </row>
    <row r="59" spans="1:2" x14ac:dyDescent="0.35">
      <c r="A59" s="13" t="s">
        <v>287</v>
      </c>
      <c r="B59" s="13" t="s">
        <v>273</v>
      </c>
    </row>
    <row r="60" spans="1:2" x14ac:dyDescent="0.35">
      <c r="A60" s="13" t="s">
        <v>288</v>
      </c>
      <c r="B60" s="13" t="s">
        <v>289</v>
      </c>
    </row>
    <row r="61" spans="1:2" x14ac:dyDescent="0.35">
      <c r="A61" s="13" t="s">
        <v>290</v>
      </c>
      <c r="B61" s="13" t="s">
        <v>289</v>
      </c>
    </row>
    <row r="62" spans="1:2" x14ac:dyDescent="0.35">
      <c r="A62" s="13" t="s">
        <v>291</v>
      </c>
      <c r="B62" s="13" t="s">
        <v>273</v>
      </c>
    </row>
    <row r="63" spans="1:2" x14ac:dyDescent="0.35">
      <c r="A63" s="13" t="s">
        <v>292</v>
      </c>
      <c r="B63" s="13" t="s">
        <v>273</v>
      </c>
    </row>
    <row r="64" spans="1:2" x14ac:dyDescent="0.35">
      <c r="A64" s="13" t="s">
        <v>264</v>
      </c>
      <c r="B64" s="13" t="s">
        <v>213</v>
      </c>
    </row>
    <row r="65" spans="1:2" x14ac:dyDescent="0.35">
      <c r="A65" s="13" t="s">
        <v>251</v>
      </c>
      <c r="B65" s="13" t="s">
        <v>213</v>
      </c>
    </row>
    <row r="66" spans="1:2" x14ac:dyDescent="0.35">
      <c r="A66" s="13" t="s">
        <v>250</v>
      </c>
      <c r="B66" s="13" t="s">
        <v>213</v>
      </c>
    </row>
    <row r="67" spans="1:2" x14ac:dyDescent="0.35">
      <c r="A67" s="13" t="s">
        <v>293</v>
      </c>
      <c r="B67" s="13" t="s">
        <v>213</v>
      </c>
    </row>
    <row r="68" spans="1:2" x14ac:dyDescent="0.35">
      <c r="A68" s="13" t="s">
        <v>294</v>
      </c>
      <c r="B68" s="13" t="s">
        <v>225</v>
      </c>
    </row>
    <row r="69" spans="1:2" x14ac:dyDescent="0.35">
      <c r="A69" s="13" t="s">
        <v>295</v>
      </c>
      <c r="B69" s="13" t="s">
        <v>225</v>
      </c>
    </row>
    <row r="70" spans="1:2" x14ac:dyDescent="0.35">
      <c r="A70" s="13" t="s">
        <v>252</v>
      </c>
      <c r="B70" s="13" t="s">
        <v>225</v>
      </c>
    </row>
    <row r="71" spans="1:2" x14ac:dyDescent="0.35">
      <c r="A71" s="13" t="s">
        <v>296</v>
      </c>
      <c r="B71" s="13" t="s">
        <v>225</v>
      </c>
    </row>
    <row r="72" spans="1:2" x14ac:dyDescent="0.35">
      <c r="A72" s="13" t="s">
        <v>297</v>
      </c>
      <c r="B72" s="13" t="s">
        <v>298</v>
      </c>
    </row>
    <row r="73" spans="1:2" x14ac:dyDescent="0.35">
      <c r="A73" s="13" t="s">
        <v>231</v>
      </c>
      <c r="B73" s="13" t="s">
        <v>213</v>
      </c>
    </row>
    <row r="74" spans="1:2" x14ac:dyDescent="0.35">
      <c r="A74" s="13" t="s">
        <v>230</v>
      </c>
      <c r="B74" s="13" t="s">
        <v>213</v>
      </c>
    </row>
    <row r="75" spans="1:2" x14ac:dyDescent="0.35">
      <c r="A75" s="13" t="s">
        <v>240</v>
      </c>
      <c r="B75" s="13" t="s">
        <v>225</v>
      </c>
    </row>
    <row r="76" spans="1:2" x14ac:dyDescent="0.35">
      <c r="A76" s="13" t="s">
        <v>241</v>
      </c>
      <c r="B76" s="13" t="s">
        <v>225</v>
      </c>
    </row>
    <row r="77" spans="1:2" x14ac:dyDescent="0.35">
      <c r="A77" s="13" t="s">
        <v>299</v>
      </c>
      <c r="B77" s="13" t="s">
        <v>273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customWidth="1"/>
    <col min="2" max="1025" width="8.54296875" customWidth="1"/>
  </cols>
  <sheetData>
    <row r="1" spans="1:1" x14ac:dyDescent="0.35">
      <c r="A1" s="18" t="s">
        <v>202</v>
      </c>
    </row>
    <row r="2" spans="1:1" x14ac:dyDescent="0.35">
      <c r="A2" s="13" t="s">
        <v>220</v>
      </c>
    </row>
    <row r="3" spans="1:1" x14ac:dyDescent="0.35">
      <c r="A3" s="13" t="s">
        <v>289</v>
      </c>
    </row>
    <row r="4" spans="1:1" x14ac:dyDescent="0.35">
      <c r="A4" s="13" t="s">
        <v>267</v>
      </c>
    </row>
    <row r="5" spans="1:1" x14ac:dyDescent="0.35">
      <c r="A5" s="13" t="s">
        <v>273</v>
      </c>
    </row>
    <row r="6" spans="1:1" x14ac:dyDescent="0.35">
      <c r="A6" s="13" t="s">
        <v>213</v>
      </c>
    </row>
    <row r="7" spans="1:1" x14ac:dyDescent="0.35">
      <c r="A7" s="13" t="s">
        <v>203</v>
      </c>
    </row>
    <row r="8" spans="1:1" x14ac:dyDescent="0.35">
      <c r="A8" s="13" t="s">
        <v>186</v>
      </c>
    </row>
    <row r="9" spans="1:1" x14ac:dyDescent="0.35">
      <c r="A9" s="13" t="s">
        <v>225</v>
      </c>
    </row>
    <row r="10" spans="1:1" x14ac:dyDescent="0.35">
      <c r="A10" s="13" t="s">
        <v>298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Расписание</vt:lpstr>
      <vt:lpstr>расписание ручное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57</cp:revision>
  <cp:lastPrinted>2023-09-21T16:32:31Z</cp:lastPrinted>
  <dcterms:created xsi:type="dcterms:W3CDTF">2020-12-13T08:44:49Z</dcterms:created>
  <dcterms:modified xsi:type="dcterms:W3CDTF">2023-09-22T06:07:29Z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