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O1" t="inlineStr">
        <is>
          <t>Фактические остатки на складах - Заявлено, кг:</t>
        </is>
      </c>
    </row>
    <row r="2">
      <c r="A2" t="inlineStr">
        <is>
          <t>Фиор ди Латте</t>
        </is>
      </c>
      <c r="B2" t="inlineStr">
        <is>
          <t>Unagrande</t>
        </is>
      </c>
      <c r="C2" t="inlineStr">
        <is>
          <t>Моцарелла сердечки в воде "Unagrande", 45%, 0,125 кг, ф/п,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D2</f>
        <v/>
      </c>
      <c r="J2" t="inlineStr">
        <is>
          <t>3.3% варка</t>
        </is>
      </c>
      <c r="L2">
        <f>(D2) / L7</f>
        <v/>
      </c>
      <c r="M2">
        <f>ROUND(L2)</f>
        <v/>
      </c>
      <c r="O2" t="inlineStr">
        <is>
          <t>Нормативные остатки, кг</t>
        </is>
      </c>
    </row>
    <row r="3">
      <c r="B3" t="inlineStr">
        <is>
          <t>ВкусВилл</t>
        </is>
      </c>
      <c r="C3" t="inlineStr">
        <is>
          <t>Моцарелла в воде Фиор Ди Латте без лактозы "ВкусВилл", 45%, 0,125 кг, ф/п (8 шт)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D3</f>
        <v/>
      </c>
      <c r="J3" t="inlineStr">
        <is>
          <t>3.3% варка</t>
        </is>
      </c>
      <c r="L3">
        <f>(D3) / L7</f>
        <v/>
      </c>
      <c r="M3">
        <f>ROUND(L3)</f>
        <v/>
      </c>
    </row>
    <row r="4">
      <c r="B4" t="inlineStr">
        <is>
          <t>Unagrande</t>
        </is>
      </c>
      <c r="C4" t="inlineStr">
        <is>
          <t>Моцарелла Фиор ди латте в воде "Unagrande", 50%, 0,125 кг, ф/п, (8 шт)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D4</f>
        <v/>
      </c>
      <c r="J4" t="inlineStr">
        <is>
          <t>3.6% варка</t>
        </is>
      </c>
      <c r="L4">
        <f>(D4 + D5) / L7</f>
        <v/>
      </c>
      <c r="M4">
        <f>ROUND(L4)</f>
        <v/>
      </c>
    </row>
    <row r="5">
      <c r="B5" t="inlineStr">
        <is>
          <t>Unagrande</t>
        </is>
      </c>
      <c r="C5" t="inlineStr">
        <is>
          <t>Моцарелла Грандиоза в воде "Unagrande", 50%, 0,2 кг, ф/п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D5</f>
        <v/>
      </c>
      <c r="J5" t="inlineStr">
        <is>
          <t>3.3% варка</t>
        </is>
      </c>
      <c r="L5">
        <f>(D6 + D7 + D8 + D9 + D10) / L7</f>
        <v/>
      </c>
      <c r="M5">
        <f>ROUND(L5)</f>
        <v/>
      </c>
    </row>
    <row r="6">
      <c r="B6" t="inlineStr">
        <is>
          <t>Pretto</t>
        </is>
      </c>
      <c r="C6" t="inlineStr">
        <is>
          <t>Моцарелла Фиор Ди Латте в воде "Pretto", 45%, 0,125 кг, ф/п, (8 шт)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D6</f>
        <v/>
      </c>
    </row>
    <row r="7">
      <c r="B7" t="inlineStr">
        <is>
          <t>Pretto</t>
        </is>
      </c>
      <c r="C7" t="inlineStr">
        <is>
          <t>Моцарелла Фиор Ди Латте в воде "Pretto", 45%, 0,1 кг, ф/п, (8 шт)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D7</f>
        <v/>
      </c>
      <c r="J7" t="inlineStr">
        <is>
          <t>Объем варки</t>
        </is>
      </c>
      <c r="L7" t="n">
        <v>1000</v>
      </c>
    </row>
    <row r="8">
      <c r="B8" t="inlineStr">
        <is>
          <t>Ваш выбор</t>
        </is>
      </c>
      <c r="C8" t="inlineStr">
        <is>
          <t>Моцарелла Фиор ди Латте в воде "Ваш выбор", 50%, 0,1 кг, ф/п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D8</f>
        <v/>
      </c>
    </row>
    <row r="9">
      <c r="B9" t="inlineStr">
        <is>
          <t>Красная птица</t>
        </is>
      </c>
      <c r="C9" t="inlineStr">
        <is>
          <t>Моцарелла Фиор ди Латте в воде "Красная птица", 45%, 0,125 кг, ф/п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D9</f>
        <v/>
      </c>
    </row>
    <row r="10">
      <c r="B10" t="inlineStr">
        <is>
          <t>Fine Life</t>
        </is>
      </c>
      <c r="C10" t="inlineStr">
        <is>
          <t>Моцарелла Фиор ди латте в воде "Fine Life", 45%, 0,125 кг, ф/п</t>
        </is>
      </c>
      <c r="D10">
        <f>INDEX('файл остатки'!$A$5:$DK$265,MATCH($O$1,'файл остатки'!$A$5:$A$228,0),MATCH(C10,'файл остатки'!$A$5:$DK$5,0))</f>
        <v/>
      </c>
      <c r="E10">
        <f>INDEX('файл остатки'!$A$5:$DK$265,MATCH($O$2,'файл остатки'!$A$5:$A$228,0),MATCH(C10,'файл остатки'!$A$5:$DK$5,0))</f>
        <v/>
      </c>
      <c r="F10">
        <f>D10</f>
        <v/>
      </c>
    </row>
    <row r="11"/>
    <row r="14">
      <c r="A14" t="inlineStr">
        <is>
          <t>Моцарелла</t>
        </is>
      </c>
      <c r="B14" t="inlineStr">
        <is>
          <t>Бонджорно</t>
        </is>
      </c>
      <c r="C14" t="inlineStr">
        <is>
          <t>Моцарелла палочки "Бонджорно", 45%, 0,12 кг, т/ф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D14</f>
        <v/>
      </c>
      <c r="J14" t="inlineStr">
        <is>
          <t>2.7% варка</t>
        </is>
      </c>
      <c r="L14">
        <f>(D14 + D15) / L16</f>
        <v/>
      </c>
      <c r="M14">
        <f>ROUND(L14)</f>
        <v/>
      </c>
    </row>
    <row r="15">
      <c r="B15" t="inlineStr">
        <is>
          <t>Эсперсон</t>
        </is>
      </c>
      <c r="C15" t="inlineStr">
        <is>
          <t>Моцарелла (палочки), 45%, кг, пл/л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D15</f>
        <v/>
      </c>
    </row>
    <row r="16">
      <c r="J16" t="inlineStr">
        <is>
          <t>Объем варки</t>
        </is>
      </c>
      <c r="L16" t="n">
        <v>850</v>
      </c>
    </row>
    <row r="19">
      <c r="A19" t="inlineStr">
        <is>
          <t>Сулугуни</t>
        </is>
      </c>
      <c r="B19" t="inlineStr">
        <is>
          <t>Умалат</t>
        </is>
      </c>
      <c r="C19" t="inlineStr">
        <is>
          <t>Сулугуни "Маркет Перекресток", 45%, 0,28 кг, т/ф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D19</f>
        <v/>
      </c>
      <c r="J19" t="inlineStr">
        <is>
          <t>2.7% варка</t>
        </is>
      </c>
      <c r="L19">
        <f>(D19) / L22</f>
        <v/>
      </c>
      <c r="M19">
        <f>ROUND(L19)</f>
        <v/>
      </c>
    </row>
    <row r="20">
      <c r="B20" t="inlineStr">
        <is>
          <t>ВкусВилл</t>
        </is>
      </c>
      <c r="C20" t="inlineStr">
        <is>
          <t>Сулугуни "ВкусВилл", 45%, 0,28 кг, т/ф</t>
        </is>
      </c>
      <c r="D20">
        <f>INDEX('файл остатки'!$A$5:$DK$265,MATCH($O$1,'файл остатки'!$A$5:$A$228,0),MATCH(C20,'файл остатки'!$A$5:$DK$5,0))</f>
        <v/>
      </c>
      <c r="E20">
        <f>INDEX('файл остатки'!$A$5:$DK$265,MATCH($O$2,'файл остатки'!$A$5:$A$228,0),MATCH(C20,'файл остатки'!$A$5:$DK$5,0))</f>
        <v/>
      </c>
      <c r="F20">
        <f>D20</f>
        <v/>
      </c>
      <c r="J20" t="inlineStr">
        <is>
          <t>2.7% варка</t>
        </is>
      </c>
      <c r="L20">
        <f>(D20 + D21 + D22 + D23 + D24 + D25 + D26) / L22</f>
        <v/>
      </c>
      <c r="M20">
        <f>ROUND(L20)</f>
        <v/>
      </c>
    </row>
    <row r="21">
      <c r="B21" t="inlineStr">
        <is>
          <t>Умалат</t>
        </is>
      </c>
      <c r="C21" t="inlineStr">
        <is>
          <t>Сулугуни "Умалат", 45%, 0,28 кг, т/ф, (8 шт)</t>
        </is>
      </c>
      <c r="D21">
        <f>INDEX('файл остатки'!$A$5:$DK$265,MATCH($O$1,'файл остатки'!$A$5:$A$228,0),MATCH(C21,'файл остатки'!$A$5:$DK$5,0))</f>
        <v/>
      </c>
      <c r="E21">
        <f>INDEX('файл остатки'!$A$5:$DK$265,MATCH($O$2,'файл остатки'!$A$5:$A$228,0),MATCH(C21,'файл остатки'!$A$5:$DK$5,0))</f>
        <v/>
      </c>
      <c r="F21">
        <f>D21</f>
        <v/>
      </c>
    </row>
    <row r="22">
      <c r="B22" t="inlineStr">
        <is>
          <t>Умалат</t>
        </is>
      </c>
      <c r="C22" t="inlineStr">
        <is>
          <t>Сулугуни "Умалат", 45%, 0,2 кг, т/ф, (9 шт)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D22</f>
        <v/>
      </c>
      <c r="J22" t="inlineStr">
        <is>
          <t>Объем варки</t>
        </is>
      </c>
      <c r="L22" t="n">
        <v>850</v>
      </c>
    </row>
    <row r="23">
      <c r="B23" t="inlineStr">
        <is>
          <t>Умалат</t>
        </is>
      </c>
      <c r="C23" t="inlineStr">
        <is>
          <t>Сулугуни палочки "Умалат", 45%, 0,12 кг, т/ф (10 шт.)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D23</f>
        <v/>
      </c>
    </row>
    <row r="24">
      <c r="B24" t="inlineStr">
        <is>
          <t>Умалат</t>
        </is>
      </c>
      <c r="C24" t="inlineStr">
        <is>
          <t>Сулугуни "Умалат" (для хачапури), 45%, 0,12 кг, ф/п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D24</f>
        <v/>
      </c>
    </row>
    <row r="25">
      <c r="B25" t="inlineStr">
        <is>
          <t>ВкусВилл</t>
        </is>
      </c>
      <c r="C25" t="inlineStr">
        <is>
          <t>Сулугуни кубики "ВкусВилл", 45%, 0,12 кг, ф/п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D25</f>
        <v/>
      </c>
    </row>
    <row r="26">
      <c r="B26" t="inlineStr">
        <is>
          <t>Умалат</t>
        </is>
      </c>
      <c r="C26" t="inlineStr">
        <is>
          <t>Сулугуни  "Умалат", 45%, 0,37 кг, т/ф, (6 шт)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D26</f>
        <v/>
      </c>
    </row>
    <row r="27"/>
    <row r="30">
      <c r="A30" t="inlineStr">
        <is>
          <t>Качокавалло</t>
        </is>
      </c>
      <c r="B30" t="inlineStr">
        <is>
          <t>Unagrande</t>
        </is>
      </c>
      <c r="C30" t="inlineStr">
        <is>
          <t>Качокавалло "Unagrande" (ОК), 45%, кг</t>
        </is>
      </c>
      <c r="D30">
        <f>INDEX('файл остатки'!$A$5:$DK$265,MATCH($O$1,'файл остатки'!$A$5:$A$228,0),MATCH(C30,'файл остатки'!$A$5:$DK$5,0))</f>
        <v/>
      </c>
      <c r="E30">
        <f>INDEX('файл остатки'!$A$5:$DK$265,MATCH($O$2,'файл остатки'!$A$5:$A$228,0),MATCH(C30,'файл остатки'!$A$5:$DK$5,0))</f>
        <v/>
      </c>
      <c r="F30">
        <f>D30</f>
        <v/>
      </c>
      <c r="J30" t="inlineStr">
        <is>
          <t>3.6% варка</t>
        </is>
      </c>
      <c r="L30">
        <f>(D30) / L33</f>
        <v/>
      </c>
      <c r="M30">
        <f>ROUND(L30)</f>
        <v/>
      </c>
    </row>
    <row r="31">
      <c r="B31" t="inlineStr">
        <is>
          <t>Unagrande</t>
        </is>
      </c>
      <c r="C31" t="inlineStr">
        <is>
          <t>Качокавалло "Unagrande", 45%, 0,26 кг, в/у, (8 шт)</t>
        </is>
      </c>
      <c r="D31">
        <f>INDEX('файл остатки'!$A$5:$DK$265,MATCH($O$1,'файл остатки'!$A$5:$A$228,0),MATCH(C31,'файл остатки'!$A$5:$DK$5,0))</f>
        <v/>
      </c>
      <c r="E31">
        <f>INDEX('файл остатки'!$A$5:$DK$265,MATCH($O$2,'файл остатки'!$A$5:$A$228,0),MATCH(C31,'файл остатки'!$A$5:$DK$5,0))</f>
        <v/>
      </c>
      <c r="F31">
        <f>D31</f>
        <v/>
      </c>
      <c r="J31" t="inlineStr">
        <is>
          <t>3.6% варка</t>
        </is>
      </c>
      <c r="L31">
        <f>(D31 + D32) / L33</f>
        <v/>
      </c>
      <c r="M31">
        <f>ROUND(L31)</f>
        <v/>
      </c>
    </row>
    <row r="32">
      <c r="B32" t="inlineStr">
        <is>
          <t>Unagrande</t>
        </is>
      </c>
      <c r="C32" t="inlineStr">
        <is>
          <t>Качокавалло "Unagrande", 45%, кг</t>
        </is>
      </c>
      <c r="D32">
        <f>INDEX('файл остатки'!$A$5:$DK$265,MATCH($O$1,'файл остатки'!$A$5:$A$228,0),MATCH(C32,'файл остатки'!$A$5:$DK$5,0))</f>
        <v/>
      </c>
      <c r="E32">
        <f>INDEX('файл остатки'!$A$5:$DK$265,MATCH($O$2,'файл остатки'!$A$5:$A$228,0),MATCH(C32,'файл остатки'!$A$5:$DK$5,0))</f>
        <v/>
      </c>
      <c r="F32">
        <f>D32</f>
        <v/>
      </c>
    </row>
    <row r="33">
      <c r="J33" t="inlineStr">
        <is>
          <t>Объем варки</t>
        </is>
      </c>
      <c r="L33" t="n">
        <v>850</v>
      </c>
    </row>
    <row r="36">
      <c r="A36" t="inlineStr">
        <is>
          <t>Фиор Ди Латте</t>
        </is>
      </c>
      <c r="B36" t="inlineStr">
        <is>
          <t>Orecchio Oro</t>
        </is>
      </c>
      <c r="C36" t="inlineStr">
        <is>
          <t>Моцарелла в воде Фиор Ди Латте "Orecchio Oro", 45%, 0,1 кг, ф/п</t>
        </is>
      </c>
      <c r="D36">
        <f>INDEX('файл остатки'!$A$5:$DK$265,MATCH($O$1,'файл остатки'!$A$5:$A$228,0),MATCH(C36,'файл остатки'!$A$5:$DK$5,0))</f>
        <v/>
      </c>
      <c r="E36">
        <f>INDEX('файл остатки'!$A$5:$DK$265,MATCH($O$2,'файл остатки'!$A$5:$A$228,0),MATCH(C36,'файл остатки'!$A$5:$DK$5,0))</f>
        <v/>
      </c>
      <c r="F36">
        <f>D36</f>
        <v/>
      </c>
      <c r="J36" t="inlineStr">
        <is>
          <t>3.3% варка</t>
        </is>
      </c>
      <c r="L36">
        <f>(D36) / L38</f>
        <v/>
      </c>
      <c r="M36">
        <f>ROUND(L36)</f>
        <v/>
      </c>
    </row>
    <row r="37"/>
    <row r="38">
      <c r="J38" t="inlineStr">
        <is>
          <t>Объем варки</t>
        </is>
      </c>
      <c r="L38" t="n">
        <v>1000</v>
      </c>
    </row>
    <row r="40">
      <c r="A40" t="inlineStr">
        <is>
          <t>Для пиццы</t>
        </is>
      </c>
      <c r="B40" t="inlineStr">
        <is>
          <t>Fine Life</t>
        </is>
      </c>
      <c r="C40" t="inlineStr">
        <is>
          <t>Моцарелла для пиццы «Fine Life», 45%, 0,37 кг, т/ф, (6 шт)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D40</f>
        <v/>
      </c>
      <c r="J40" t="inlineStr">
        <is>
          <t>2.7% варка</t>
        </is>
      </c>
      <c r="L40">
        <f>(D40 + D41 + D42 + D43 + D44) / L44</f>
        <v/>
      </c>
      <c r="M40">
        <f>ROUND(L40)</f>
        <v/>
      </c>
    </row>
    <row r="41">
      <c r="B41" t="inlineStr">
        <is>
          <t>Pretto</t>
        </is>
      </c>
      <c r="C41" t="inlineStr">
        <is>
          <t>Моцарелла "Pretto", 45%, 1,2 кг, в/у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D41</f>
        <v/>
      </c>
      <c r="J41" t="inlineStr">
        <is>
          <t>2.7% варка</t>
        </is>
      </c>
      <c r="L41">
        <f>(D45 + D46 + D47 + D48 + D49 + D50) / L44</f>
        <v/>
      </c>
      <c r="M41">
        <f>ROUND(L41)</f>
        <v/>
      </c>
    </row>
    <row r="42">
      <c r="B42" t="inlineStr">
        <is>
          <t>Pretto</t>
        </is>
      </c>
      <c r="C42" t="inlineStr">
        <is>
          <t>Моцарелла "Pretto" (для бутербродов), 45%, 0,2 кг, т/ф, (9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D42</f>
        <v/>
      </c>
      <c r="J42" t="inlineStr">
        <is>
          <t>2.7% варка</t>
        </is>
      </c>
      <c r="L42">
        <f>(D51) / L44</f>
        <v/>
      </c>
      <c r="M42">
        <f>ROUND(L42)</f>
        <v/>
      </c>
    </row>
    <row r="43">
      <c r="B43" t="inlineStr">
        <is>
          <t>Фермерская коллекция</t>
        </is>
      </c>
      <c r="C43" t="inlineStr">
        <is>
          <t>Моцарелла для пиццы "Фермерская коллекция", 45%, 0,2 кг, т/ф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D43</f>
        <v/>
      </c>
    </row>
    <row r="44">
      <c r="B44" t="inlineStr">
        <is>
          <t>Metro Chef</t>
        </is>
      </c>
      <c r="C44" t="inlineStr">
        <is>
          <t>Моцарелла шары "Metro Chef", 45%, кг, в/у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D44</f>
        <v/>
      </c>
      <c r="J44" t="inlineStr">
        <is>
          <t>Объем варки</t>
        </is>
      </c>
      <c r="L44" t="n">
        <v>850</v>
      </c>
    </row>
    <row r="45">
      <c r="B45" t="inlineStr">
        <is>
          <t>Unagrande</t>
        </is>
      </c>
      <c r="C45" t="inlineStr">
        <is>
          <t>Моцарелла для пиццы "Unagrande", 45%, 0,46 кг, в/у, (8 шт)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D45</f>
        <v/>
      </c>
    </row>
    <row r="46">
      <c r="B46" t="inlineStr">
        <is>
          <t>Unagrande</t>
        </is>
      </c>
      <c r="C46" t="inlineStr">
        <is>
          <t>Моцарелла палочки "Unagrande", 45%, 0,12 кг, т/ф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D46</f>
        <v/>
      </c>
    </row>
    <row r="47">
      <c r="B47" t="inlineStr">
        <is>
          <t>ВкусВилл</t>
        </is>
      </c>
      <c r="C47" t="inlineStr">
        <is>
          <t>Моцарелла палочки "ВкусВилл", 45%, 0,12 кг, т/ф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D47</f>
        <v/>
      </c>
    </row>
    <row r="48">
      <c r="B48" t="inlineStr">
        <is>
          <t>Unagrande</t>
        </is>
      </c>
      <c r="C48" t="inlineStr">
        <is>
          <t>Моцарелла для сэндвичей "Unagrande", 45%, 0,28 кг, т/ф, (8 шт)</t>
        </is>
      </c>
      <c r="D48">
        <f>INDEX('файл остатки'!$A$5:$DK$265,MATCH($O$1,'файл остатки'!$A$5:$A$228,0),MATCH(C48,'файл остатки'!$A$5:$DK$5,0))</f>
        <v/>
      </c>
      <c r="E48">
        <f>INDEX('файл остатки'!$A$5:$DK$265,MATCH($O$2,'файл остатки'!$A$5:$A$228,0),MATCH(C48,'файл остатки'!$A$5:$DK$5,0))</f>
        <v/>
      </c>
      <c r="F48">
        <f>D48</f>
        <v/>
      </c>
    </row>
    <row r="49">
      <c r="B49" t="inlineStr">
        <is>
          <t>Unagrande</t>
        </is>
      </c>
      <c r="C49" t="inlineStr">
        <is>
          <t>Моцарелла "Unagrande", 45%, 3 кг, пл/л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D49</f>
        <v/>
      </c>
    </row>
    <row r="50">
      <c r="B50" t="inlineStr">
        <is>
          <t>Unagrande</t>
        </is>
      </c>
      <c r="C50" t="inlineStr">
        <is>
          <t>Моцарелла "Unagrande", 45%, 0,12 кг, ф/п (кубики)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D50</f>
        <v/>
      </c>
    </row>
    <row r="51">
      <c r="B51" t="inlineStr">
        <is>
          <t>Unagrande</t>
        </is>
      </c>
      <c r="C51" t="inlineStr">
        <is>
          <t>Моцарелла без лактозы для сэндвичей "Unagrande", 45%, 0,28 кг, т/ф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D51</f>
        <v/>
      </c>
    </row>
    <row r="52"/>
    <row r="55">
      <c r="A55" t="inlineStr">
        <is>
          <t>Чильеджина</t>
        </is>
      </c>
      <c r="B55" t="inlineStr">
        <is>
          <t>Pretto</t>
        </is>
      </c>
      <c r="C55" t="inlineStr">
        <is>
          <t>Моцарелла Чильеджина в воде "Pretto", 45%, 0,1 кг, ф/п, (8 шт)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D55</f>
        <v/>
      </c>
      <c r="J55" t="inlineStr">
        <is>
          <t>3.3% варка</t>
        </is>
      </c>
      <c r="L55">
        <f>(D55 + D56 + D57 + D58 + D59) / L59</f>
        <v/>
      </c>
      <c r="M55">
        <f>ROUND(L55)</f>
        <v/>
      </c>
    </row>
    <row r="56">
      <c r="B56" t="inlineStr">
        <is>
          <t>Fine Life</t>
        </is>
      </c>
      <c r="C56" t="inlineStr">
        <is>
          <t>Моцарелла Чильеджина в воде "Fine Life", 45%, 0,125 кг, ф/п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D56</f>
        <v/>
      </c>
      <c r="J56" t="inlineStr">
        <is>
          <t>3.6% варка</t>
        </is>
      </c>
      <c r="L56">
        <f>(D60) / L59</f>
        <v/>
      </c>
      <c r="M56">
        <f>ROUND(L56)</f>
        <v/>
      </c>
    </row>
    <row r="57">
      <c r="B57" t="inlineStr">
        <is>
          <t>Orecchio Oro</t>
        </is>
      </c>
      <c r="C57" t="inlineStr">
        <is>
          <t>Моцарелла в воде Чильеджина "Orecchio Oro", 45%, 0,1 кг, ф/п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D57</f>
        <v/>
      </c>
      <c r="J57" t="inlineStr">
        <is>
          <t>3.3% варка</t>
        </is>
      </c>
      <c r="L57">
        <f>(D61) / L59</f>
        <v/>
      </c>
      <c r="M57">
        <f>ROUND(L57)</f>
        <v/>
      </c>
    </row>
    <row r="58">
      <c r="B58" t="inlineStr">
        <is>
          <t>Ваш выбор</t>
        </is>
      </c>
      <c r="C58" t="inlineStr">
        <is>
          <t>Моцарелла Чильеджина в воде "Ваш выбор", 50%, 0,1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D58</f>
        <v/>
      </c>
    </row>
    <row r="59">
      <c r="B59" t="inlineStr">
        <is>
          <t>Красная птица</t>
        </is>
      </c>
      <c r="C59" t="inlineStr">
        <is>
          <t>Моцарелла Чильеджина в воде "Красная птица", 45%, 0,125 кг, ф/п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D59</f>
        <v/>
      </c>
      <c r="J59" t="inlineStr">
        <is>
          <t>Объем варки</t>
        </is>
      </c>
      <c r="L59" t="n">
        <v>1000</v>
      </c>
    </row>
    <row r="60">
      <c r="B60" t="inlineStr">
        <is>
          <t>Unagrande</t>
        </is>
      </c>
      <c r="C60" t="inlineStr">
        <is>
          <t>Моцарелла Чильеджина в воде "Unagrande", 50%, 0,125, ф/п, (8 шт)</t>
        </is>
      </c>
      <c r="D60">
        <f>INDEX('файл остатки'!$A$5:$DK$265,MATCH($O$1,'файл остатки'!$A$5:$A$228,0),MATCH(C60,'файл остатки'!$A$5:$DK$5,0))</f>
        <v/>
      </c>
      <c r="E60">
        <f>INDEX('файл остатки'!$A$5:$DK$265,MATCH($O$2,'файл остатки'!$A$5:$A$228,0),MATCH(C60,'файл остатки'!$A$5:$DK$5,0))</f>
        <v/>
      </c>
      <c r="F60">
        <f>D60</f>
        <v/>
      </c>
    </row>
    <row r="61">
      <c r="B61" t="inlineStr">
        <is>
          <t>Unagrande</t>
        </is>
      </c>
      <c r="C61" t="inlineStr">
        <is>
          <t>Моцарелла в воде Чильеджина без лактозы "Unagrande", 45%, 0,125 кг, ф/п</t>
        </is>
      </c>
      <c r="D61">
        <f>INDEX('файл остатки'!$A$5:$DK$265,MATCH($O$1,'файл остатки'!$A$5:$A$228,0),MATCH(C61,'файл остатки'!$A$5:$DK$5,0))</f>
        <v/>
      </c>
      <c r="E61">
        <f>INDEX('файл остатки'!$A$5:$DK$265,MATCH($O$2,'файл остатки'!$A$5:$A$228,0),MATCH(C61,'файл остатки'!$A$5:$DK$5,0))</f>
        <v/>
      </c>
      <c r="F61">
        <f>D61</f>
        <v/>
      </c>
    </row>
    <row r="62"/>
  </sheetData>
  <mergeCells count="30">
    <mergeCell ref="J7:K7"/>
    <mergeCell ref="A2:A11"/>
    <mergeCell ref="J2:K2"/>
    <mergeCell ref="J3:K3"/>
    <mergeCell ref="J4:K4"/>
    <mergeCell ref="J5:K5"/>
    <mergeCell ref="J16:K16"/>
    <mergeCell ref="A14:A16"/>
    <mergeCell ref="J14:K14"/>
    <mergeCell ref="J22:K22"/>
    <mergeCell ref="A19:A27"/>
    <mergeCell ref="J19:K19"/>
    <mergeCell ref="J20:K20"/>
    <mergeCell ref="J33:K33"/>
    <mergeCell ref="A30:A33"/>
    <mergeCell ref="J30:K30"/>
    <mergeCell ref="J31:K31"/>
    <mergeCell ref="J38:K38"/>
    <mergeCell ref="A36:A37"/>
    <mergeCell ref="J36:K36"/>
    <mergeCell ref="J44:K44"/>
    <mergeCell ref="A40:A52"/>
    <mergeCell ref="J40:K40"/>
    <mergeCell ref="J41:K41"/>
    <mergeCell ref="J42:K42"/>
    <mergeCell ref="J59:K59"/>
    <mergeCell ref="A55:A62"/>
    <mergeCell ref="J55:K55"/>
    <mergeCell ref="J56:K56"/>
    <mergeCell ref="J57:K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2020-11-16T14:47:08Z</dcterms:created>
  <dcterms:modified xmlns:dcterms="http://purl.org/dc/terms/" xmlns:xsi="http://www.w3.org/2001/XMLSchema-instance" xsi:type="dcterms:W3CDTF">2020-11-16T14:47:08Z</dcterms:modified>
</cp:coreProperties>
</file>