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<sst xmlns="http://schemas.openxmlformats.org/spreadsheetml/2006/main" count="762" uniqueCount="94">
  <si>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</si>
  <si>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</si>
  <si>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</si>
  <si>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</si>
  <si>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</si>
  <si>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</si>
  <si>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</si>
  <si>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</si>
  <si>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</si>
  <si>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</si>
  <si>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</si>
  <si>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</si>
  <si>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</si>
  <si>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</si>
  <si>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</si>
  <si>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</si>
  <si>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</si>
  <si>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</si>
  <si>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</si>
  <si>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</si>
  <si>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</si>
  <si>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</si>
  <si>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</si>
  <si>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</si>
  <si>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</si>
  <si>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</si>
  <si>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</si>
  <si>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</si>
  <si>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</si>
  <si>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в воде Фиор ди Латте "Aventino", 45%, 0,1 кг, ф/п</t>
  </si>
  <si>
    <t xml:space="preserve">Моцарелла в воде Фиор Ди Латте "Orecchio Oro", 45%, 0,1 кг, ф/п</t>
  </si>
  <si>
    <t xml:space="preserve">3.6, Альче</t>
  </si>
  <si>
    <t xml:space="preserve">0.2</t>
  </si>
  <si>
    <t xml:space="preserve">Моцарелла Грандиоза в воде "Unagrande", 50%, 0,2 кг, ф/п</t>
  </si>
  <si>
    <t xml:space="preserve">Моцарелла Фиор ди латте в воде "Unagrande", 50%, 0,125 кг, ф/п, (8 шт)</t>
  </si>
  <si>
    <t xml:space="preserve">Моцарелла Чильеджина в воде "Unagrande", 50%, 0,125, ф/п, (8 шт)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</si>
  <si>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</si>
  <si>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</si>
  <si>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</si>
  <si>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</si>
  <si>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</si>
  <si>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</si>
  <si>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</si>
  <si>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</si>
  <si>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</si>
  <si>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</si>
  <si>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</si>
  <si>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</si>
  <si>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Сулугуни</t>
  </si>
  <si>
    <t xml:space="preserve">Сулугуни палочки "Умалат", 45%, 0,12 кг, т/ф (10 шт.)</t>
  </si>
  <si>
    <t xml:space="preserve">Сулугуни палочки "Красная птица", 45%, 0,12 кг, т/ф</t>
  </si>
  <si>
    <t xml:space="preserve">2.7, Сакко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</si>
  <si>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</si>
  <si>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</si>
  <si>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Сулугуни "Умалат", 45%, 0,2 кг, т/ф, (9 шт)</t>
  </si>
  <si>
    <t xml:space="preserve">0.28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</si>
  <si>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</si>
  <si>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</si>
  <si>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Сулугуни "ВкусВилл", 45%, 0,28 кг, т/ф</t>
  </si>
  <si>
    <t xml:space="preserve">Сулугуни "Умалат", 45%, 0,28 кг, т/ф, (8 шт)</t>
  </si>
  <si>
    <t xml:space="preserve">2.7, Альче, без лактозы</t>
  </si>
  <si>
    <t xml:space="preserve">Моцарелла без лактозы для сэндвичей "Unagrande", 45%, 0,28 кг, т/ф</t>
  </si>
  <si>
    <t xml:space="preserve">0.37</t>
  </si>
  <si>
    <t xml:space="preserve">Моцарелла для пиццы «Fine Life», 45%, 0,37 кг, т/ф, (6 шт)</t>
  </si>
  <si>
    <t xml:space="preserve">Сулугуни  "Умалат", 45%, 0,37 кг, т/ф, (6 шт)</t>
  </si>
  <si>
    <t xml:space="preserve">0.46</t>
  </si>
  <si>
    <t xml:space="preserve">Моцарелла для пиццы "Pretto", 45%, 0,46 кг, т/ф, (8 шт)</t>
  </si>
  <si>
    <t xml:space="preserve">Моцарелла шары "Metro Chef", 45%, кг, в/у</t>
  </si>
  <si>
    <t xml:space="preserve">Моцарелла для пиццы "Unagrande", 45%, 0,46 кг, в/у, (8 шт)</t>
  </si>
  <si>
    <t xml:space="preserve">Качокавалло</t>
  </si>
  <si>
    <t xml:space="preserve">0.7</t>
  </si>
  <si>
    <t xml:space="preserve">Качокавалло "Unagrande", 45%, кг</t>
  </si>
  <si>
    <t xml:space="preserve">Качокавалло "Unagrande" (ОК), 45%, кг</t>
  </si>
  <si>
    <t xml:space="preserve">1.2</t>
  </si>
  <si>
    <t xml:space="preserve">Моцарелла "Pretto", 45%, 1,2 кг, в/у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</si>
  <si>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</si>
  <si>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</si>
  <si>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</si>
  <si>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Чильеджина "Aventino",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</si>
  <si>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</si>
  <si>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</si>
  <si>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</si>
  <si>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</si>
  <si>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</si>
  <si>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"Unagrande", 45%, 0,26 кг, в/у, (8 шт)</t>
  </si>
  <si>
    <t xml:space="preserve">Моцарелла "Unagrande", 45%, 0,12 кг, ф/п (кубики)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</si>
  <si>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</si>
  <si>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</si>
  <si>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</si>
  <si>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</si>
  <si>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</si>
  <si>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</si>
  <si>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</si>
  <si>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кубики "ВкусВилл", 45%, 0,12 кг, ф/п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</si>
</sst>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1D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O8" activePane="bottomLeft" state="frozen"/>
      <selection pane="topLeft" activeCell="A1" activeCellId="0" sqref="A1"/>
      <selection pane="bottomLeft" activeCell="H5" activeCellId="0" sqref="H5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6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4" t="s">
        <v>22</v>
      </c>
      <c r="D6" s="4" t="n">
        <v>1000</v>
      </c>
      <c r="E6" s="4" t="s">
        <v>14</v>
      </c>
      <c r="F6" s="4" t="s">
        <v>15</v>
      </c>
      <c r="G6" s="4" t="s">
        <v>23</v>
      </c>
      <c r="H6" s="4" t="n">
        <v>363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363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Сакко</v>
      </c>
    </row>
    <row r="7" customFormat="false" ht="13.8" hidden="false" customHeight="true" outlineLevel="0" collapsed="false">
      <c r="A7" s="6" t="n">
        <f aca="true">IF(K7="-", "", 1 + SUM(INDIRECT(ADDRESS(2,COLUMN(N7)) &amp; ":" &amp; ADDRESS(ROW(),COLUMN(N7)))))</f>
        <v>2</v>
      </c>
      <c r="B7" s="5" t="n">
        <f aca="true">IF(G7="","",IF(K7="-","",1+SUM(INDIRECT(ADDRESS(2,COLUMN(N7))&amp;":"&amp;ADDRESS(ROW(),COLUMN(N7))))))</f>
        <v>2</v>
      </c>
      <c r="C7" s="4" t="s">
        <v>22</v>
      </c>
      <c r="D7" s="4" t="n">
        <v>1000</v>
      </c>
      <c r="E7" s="4" t="s">
        <v>14</v>
      </c>
      <c r="F7" s="4" t="s">
        <v>15</v>
      </c>
      <c r="G7" s="4" t="s">
        <v>24</v>
      </c>
      <c r="H7" s="4" t="n">
        <v>438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438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3.3, Сакко</v>
      </c>
    </row>
    <row r="8" customFormat="false" ht="13.8" hidden="false" customHeight="true" outlineLevel="0" collapsed="false">
      <c r="A8" s="6" t="n">
        <f aca="true">IF(K8="-", "", 1 + SUM(INDIRECT(ADDRESS(2,COLUMN(N8)) &amp; ":" &amp; ADDRESS(ROW(),COLUMN(N8)))))</f>
        <v>2</v>
      </c>
      <c r="B8" s="5" t="n">
        <f aca="true">IF(G8="","",IF(K8="-","",1+SUM(INDIRECT(ADDRESS(2,COLUMN(N8))&amp;":"&amp;ADDRESS(ROW(),COLUMN(N8))))))</f>
        <v>2</v>
      </c>
      <c r="C8" s="4" t="s">
        <v>22</v>
      </c>
      <c r="D8" s="4" t="n">
        <v>1000</v>
      </c>
      <c r="E8" s="4" t="s">
        <v>14</v>
      </c>
      <c r="F8" s="4" t="s">
        <v>15</v>
      </c>
      <c r="G8" s="4" t="s">
        <v>25</v>
      </c>
      <c r="H8" s="4" t="n">
        <v>69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69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3.3, Сакко</v>
      </c>
    </row>
    <row r="9" customFormat="false" ht="13.8" hidden="false" customHeight="true" outlineLevel="0" collapsed="false">
      <c r="A9" s="6" t="n">
        <f aca="true">IF(K9="-", "", 1 + SUM(INDIRECT(ADDRESS(2,COLUMN(N9)) &amp; ":" &amp; ADDRESS(ROW(),COLUMN(N9)))))</f>
        <v>2</v>
      </c>
      <c r="B9" s="5" t="n">
        <f aca="true">IF(G9="","",IF(K9="-","",1+SUM(INDIRECT(ADDRESS(2,COLUMN(N9))&amp;":"&amp;ADDRESS(ROW(),COLUMN(N9))))))</f>
        <v>2</v>
      </c>
      <c r="C9" s="4" t="s">
        <v>22</v>
      </c>
      <c r="D9" s="4" t="n">
        <v>1000</v>
      </c>
      <c r="E9" s="4" t="s">
        <v>14</v>
      </c>
      <c r="F9" s="4" t="s">
        <v>26</v>
      </c>
      <c r="G9" s="4" t="s">
        <v>27</v>
      </c>
      <c r="H9" s="4" t="n">
        <v>130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130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3.3, Сакко</v>
      </c>
    </row>
    <row r="10" customFormat="false" ht="13.8" hidden="false" customHeight="true" outlineLevel="0" collapsed="false">
      <c r="A10" s="11" t="str">
        <f aca="true">IF(K10="-", "", 1 + SUM(INDIRECT(ADDRESS(2,COLUMN(N10)) &amp; ":" &amp; ADDRESS(ROW(),COLUMN(N10)))))</f>
        <v/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6" t="n">
        <f aca="true">IF(K11="-", "", 1 + SUM(INDIRECT(ADDRESS(2,COLUMN(N11)) &amp; ":" &amp; ADDRESS(ROW(),COLUMN(N11)))))</f>
        <v>3</v>
      </c>
      <c r="B11" s="5" t="n">
        <f aca="true">IF(G11="","",IF(K11="-","",1+SUM(INDIRECT(ADDRESS(2,COLUMN(N11))&amp;":"&amp;ADDRESS(ROW(),COLUMN(N11))))))</f>
        <v>3</v>
      </c>
      <c r="C11" s="4" t="s">
        <v>22</v>
      </c>
      <c r="D11" s="4" t="n">
        <v>1000</v>
      </c>
      <c r="E11" s="4" t="s">
        <v>14</v>
      </c>
      <c r="F11" s="4" t="s">
        <v>26</v>
      </c>
      <c r="G11" s="4" t="s">
        <v>27</v>
      </c>
      <c r="H11" s="4" t="n">
        <v>164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164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3.3, Сакко</v>
      </c>
    </row>
    <row r="12" customFormat="false" ht="13.8" hidden="false" customHeight="true" outlineLevel="0" collapsed="false">
      <c r="A12" s="6" t="n">
        <f aca="true">IF(K12="-", "", 1 + SUM(INDIRECT(ADDRESS(2,COLUMN(N12)) &amp; ":" &amp; ADDRESS(ROW(),COLUMN(N12)))))</f>
        <v>3</v>
      </c>
      <c r="B12" s="5" t="n">
        <f aca="true">IF(G12="","",IF(K12="-","",1+SUM(INDIRECT(ADDRESS(2,COLUMN(N12))&amp;":"&amp;ADDRESS(ROW(),COLUMN(N12))))))</f>
        <v>3</v>
      </c>
      <c r="C12" s="4" t="s">
        <v>22</v>
      </c>
      <c r="D12" s="4" t="n">
        <v>1000</v>
      </c>
      <c r="E12" s="4" t="s">
        <v>14</v>
      </c>
      <c r="F12" s="4" t="s">
        <v>26</v>
      </c>
      <c r="G12" s="4" t="s">
        <v>28</v>
      </c>
      <c r="H12" s="4" t="n">
        <v>143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143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3.3, Сакко</v>
      </c>
    </row>
    <row r="13" customFormat="false" ht="13.8" hidden="false" customHeight="true" outlineLevel="0" collapsed="false">
      <c r="A13" s="6" t="n">
        <f aca="true">IF(K13="-", "", 1 + SUM(INDIRECT(ADDRESS(2,COLUMN(N13)) &amp; ":" &amp; ADDRESS(ROW(),COLUMN(N13)))))</f>
        <v>3</v>
      </c>
      <c r="B13" s="5" t="n">
        <f aca="true">IF(G13="","",IF(K13="-","",1+SUM(INDIRECT(ADDRESS(2,COLUMN(N13))&amp;":"&amp;ADDRESS(ROW(),COLUMN(N13))))))</f>
        <v>3</v>
      </c>
      <c r="C13" s="4" t="s">
        <v>22</v>
      </c>
      <c r="D13" s="4" t="n">
        <v>1000</v>
      </c>
      <c r="E13" s="4" t="s">
        <v>14</v>
      </c>
      <c r="F13" s="4" t="s">
        <v>26</v>
      </c>
      <c r="G13" s="4" t="s">
        <v>29</v>
      </c>
      <c r="H13" s="4" t="n">
        <v>693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693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>3.3, Сакко</v>
      </c>
    </row>
    <row r="14" customFormat="false" ht="13.8" hidden="false" customHeight="true" outlineLevel="0" collapsed="false">
      <c r="A14" s="11" t="str">
        <f aca="true">IF(K14="-", "", 1 + SUM(INDIRECT(ADDRESS(2,COLUMN(N14)) &amp; ":" &amp; ADDRESS(ROW(),COLUMN(N14)))))</f>
        <v/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IF(G14="","",VLOOKUP(G14,'Вода SKU'!$A$1:$B$150,2,0))</f>
        <v>-</v>
      </c>
    </row>
    <row r="15" customFormat="false" ht="13.8" hidden="false" customHeight="true" outlineLevel="0" collapsed="false">
      <c r="A15" s="6" t="n">
        <f aca="true">IF(K15="-", "", 1 + SUM(INDIRECT(ADDRESS(2,COLUMN(N15)) &amp; ":" &amp; ADDRESS(ROW(),COLUMN(N15)))))</f>
        <v>4</v>
      </c>
      <c r="B15" s="5" t="n">
        <f aca="true">IF(G15="","",IF(K15="-","",1+SUM(INDIRECT(ADDRESS(2,COLUMN(N15))&amp;":"&amp;ADDRESS(ROW(),COLUMN(N15))))))</f>
        <v>4</v>
      </c>
      <c r="C15" s="4" t="s">
        <v>22</v>
      </c>
      <c r="D15" s="4" t="n">
        <v>1000</v>
      </c>
      <c r="E15" s="4" t="s">
        <v>14</v>
      </c>
      <c r="F15" s="4" t="s">
        <v>26</v>
      </c>
      <c r="G15" s="4" t="s">
        <v>29</v>
      </c>
      <c r="H15" s="4" t="n">
        <v>200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200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>3.3, Сакко</v>
      </c>
    </row>
    <row r="16" customFormat="false" ht="13.8" hidden="false" customHeight="true" outlineLevel="0" collapsed="false">
      <c r="A16" s="6" t="n">
        <f aca="true">IF(K16="-", "", 1 + SUM(INDIRECT(ADDRESS(2,COLUMN(N16)) &amp; ":" &amp; ADDRESS(ROW(),COLUMN(N16)))))</f>
        <v>4</v>
      </c>
      <c r="B16" s="5" t="n">
        <f aca="true">IF(G16="","",IF(K16="-","",1+SUM(INDIRECT(ADDRESS(2,COLUMN(N16))&amp;":"&amp;ADDRESS(ROW(),COLUMN(N16))))))</f>
        <v>4</v>
      </c>
      <c r="C16" s="4" t="s">
        <v>22</v>
      </c>
      <c r="D16" s="4" t="n">
        <v>1000</v>
      </c>
      <c r="E16" s="4" t="s">
        <v>14</v>
      </c>
      <c r="F16" s="4" t="s">
        <v>26</v>
      </c>
      <c r="G16" s="4" t="s">
        <v>30</v>
      </c>
      <c r="H16" s="4" t="n">
        <v>800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>3.3, Сакко</v>
      </c>
    </row>
    <row r="17" customFormat="false" ht="13.8" hidden="false" customHeight="true" outlineLevel="0" collapsed="false">
      <c r="A17" s="11" t="str">
        <f aca="true">IF(K17="-", "", 1 + SUM(INDIRECT(ADDRESS(2,COLUMN(N17)) &amp; ":" &amp; ADDRESS(ROW(),COLUMN(N17)))))</f>
        <v/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IF(G17="","",VLOOKUP(G17,'Вода SKU'!$A$1:$B$150,2,0))</f>
        <v>-</v>
      </c>
    </row>
    <row r="18" customFormat="false" ht="13.8" hidden="false" customHeight="true" outlineLevel="0" collapsed="false">
      <c r="A18" s="6" t="n">
        <f aca="true">IF(K18="-", "", 1 + SUM(INDIRECT(ADDRESS(2,COLUMN(N18)) &amp; ":" &amp; ADDRESS(ROW(),COLUMN(N18)))))</f>
        <v>5</v>
      </c>
      <c r="B18" s="5" t="n">
        <f aca="true">IF(G18="","",IF(K18="-","",1+SUM(INDIRECT(ADDRESS(2,COLUMN(N18))&amp;":"&amp;ADDRESS(ROW(),COLUMN(N18))))))</f>
        <v>5</v>
      </c>
      <c r="C18" s="4" t="s">
        <v>31</v>
      </c>
      <c r="D18" s="4" t="n">
        <v>1000</v>
      </c>
      <c r="E18" s="4" t="s">
        <v>14</v>
      </c>
      <c r="F18" s="4" t="s">
        <v>32</v>
      </c>
      <c r="G18" s="4" t="s">
        <v>33</v>
      </c>
      <c r="H18" s="4" t="n">
        <v>36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36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>3.6, Альче</v>
      </c>
    </row>
    <row r="19" customFormat="false" ht="13.8" hidden="false" customHeight="true" outlineLevel="0" collapsed="false">
      <c r="A19" s="6" t="n">
        <f aca="true">IF(K19="-", "", 1 + SUM(INDIRECT(ADDRESS(2,COLUMN(N19)) &amp; ":" &amp; ADDRESS(ROW(),COLUMN(N19)))))</f>
        <v>5</v>
      </c>
      <c r="B19" s="5" t="n">
        <f aca="true">IF(G19="","",IF(K19="-","",1+SUM(INDIRECT(ADDRESS(2,COLUMN(N19))&amp;":"&amp;ADDRESS(ROW(),COLUMN(N19))))))</f>
        <v>5</v>
      </c>
      <c r="C19" s="4" t="s">
        <v>31</v>
      </c>
      <c r="D19" s="4" t="n">
        <v>1000</v>
      </c>
      <c r="E19" s="4" t="s">
        <v>14</v>
      </c>
      <c r="F19" s="4" t="s">
        <v>15</v>
      </c>
      <c r="G19" s="4" t="s">
        <v>34</v>
      </c>
      <c r="H19" s="4" t="n">
        <v>964</v>
      </c>
      <c r="I19" s="1" t="str">
        <f aca="true">IF(O19 - INDIRECT("O" &amp; ROW() - 1) = 0, "", INDIRECT("O" &amp; ROW() - 1) - O19)</f>
        <v/>
      </c>
      <c r="J19" s="7" t="n">
        <v>1</v>
      </c>
      <c r="L19" s="1" t="n">
        <f aca="true">IF(K19 = "-", -INDIRECT("D" &amp; ROW() - 1),H19)</f>
        <v>964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>3.6, Альче</v>
      </c>
    </row>
    <row r="20" customFormat="false" ht="13.8" hidden="false" customHeight="true" outlineLevel="0" collapsed="false">
      <c r="A20" s="11" t="str">
        <f aca="true">IF(K20="-", "", 1 + SUM(INDIRECT(ADDRESS(2,COLUMN(N20)) &amp; ":" &amp; ADDRESS(ROW(),COLUMN(N20)))))</f>
        <v/>
      </c>
      <c r="B20" s="12" t="str">
        <f aca="true">IF(G20="","",IF(K20="-","",1+SUM(INDIRECT(ADDRESS(2,COLUMN(N20))&amp;":"&amp;ADDRESS(ROW(),COLUMN(N20))))))</f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aca="true">IF(O20 - INDIRECT("O" &amp; ROW() - 1) = 0, "", INDIRECT("O" &amp; ROW() - 1) - O20)</f>
        <v/>
      </c>
      <c r="J20" s="7" t="s">
        <v>21</v>
      </c>
      <c r="K20" s="7" t="s">
        <v>21</v>
      </c>
      <c r="L20" s="1" t="n">
        <f aca="true">IF(K20 = "-", -INDIRECT("D" &amp; ROW() - 1),H20)</f>
        <v>-1000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1</v>
      </c>
      <c r="O20" s="1" t="n">
        <f aca="true">IF(M20 = 0, INDIRECT("O" &amp; ROW() - 1), M20)</f>
        <v>0</v>
      </c>
      <c r="P20" s="1" t="str">
        <f aca="false">IF(G20="","",VLOOKUP(G20,'Вода SKU'!$A$1:$B$150,2,0))</f>
        <v>-</v>
      </c>
    </row>
    <row r="21" customFormat="false" ht="13.8" hidden="false" customHeight="true" outlineLevel="0" collapsed="false">
      <c r="A21" s="6" t="n">
        <f aca="true">IF(K21="-", "", 1 + SUM(INDIRECT(ADDRESS(2,COLUMN(N21)) &amp; ":" &amp; ADDRESS(ROW(),COLUMN(N21)))))</f>
        <v>6</v>
      </c>
      <c r="B21" s="5" t="n">
        <f aca="true">IF(G21="","",IF(K21="-","",1+SUM(INDIRECT(ADDRESS(2,COLUMN(N21))&amp;":"&amp;ADDRESS(ROW(),COLUMN(N21))))))</f>
        <v>6</v>
      </c>
      <c r="C21" s="4" t="s">
        <v>31</v>
      </c>
      <c r="D21" s="4" t="n">
        <v>1000</v>
      </c>
      <c r="E21" s="4" t="s">
        <v>14</v>
      </c>
      <c r="F21" s="4" t="s">
        <v>15</v>
      </c>
      <c r="G21" s="4" t="s">
        <v>34</v>
      </c>
      <c r="H21" s="4" t="n">
        <v>1000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1000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>3.6, Альче</v>
      </c>
    </row>
    <row r="22" customFormat="false" ht="13.8" hidden="false" customHeight="true" outlineLevel="0" collapsed="false">
      <c r="A22" s="11" t="str">
        <f aca="true">IF(K22="-", "", 1 + SUM(INDIRECT(ADDRESS(2,COLUMN(N22)) &amp; ":" &amp; ADDRESS(ROW(),COLUMN(N22)))))</f>
        <v/>
      </c>
      <c r="B22" s="12" t="str">
        <f aca="true">IF(G22="","",IF(K22="-","",1+SUM(INDIRECT(ADDRESS(2,COLUMN(N22))&amp;":"&amp;ADDRESS(ROW(),COLUMN(N22))))))</f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str">
        <f aca="true">IF(O22 - INDIRECT("O" &amp; ROW() - 1) = 0, "", INDIRECT("O" &amp; ROW() - 1) - O22)</f>
        <v/>
      </c>
      <c r="J22" s="7" t="s">
        <v>21</v>
      </c>
      <c r="K22" s="7" t="s">
        <v>21</v>
      </c>
      <c r="L22" s="1" t="n">
        <f aca="true">IF(K22 = "-", -INDIRECT("D" &amp; ROW() - 1),H22)</f>
        <v>-1000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1</v>
      </c>
      <c r="O22" s="1" t="n">
        <f aca="true">IF(M22 = 0, INDIRECT("O" &amp; ROW() - 1), M22)</f>
        <v>0</v>
      </c>
      <c r="P22" s="1" t="str">
        <f aca="false">IF(G22="","",VLOOKUP(G22,'Вода SKU'!$A$1:$B$150,2,0))</f>
        <v>-</v>
      </c>
    </row>
    <row r="23" customFormat="false" ht="13.8" hidden="false" customHeight="true" outlineLevel="0" collapsed="false">
      <c r="A23" s="6" t="n">
        <f aca="true">IF(K23="-", "", 1 + SUM(INDIRECT(ADDRESS(2,COLUMN(N23)) &amp; ":" &amp; ADDRESS(ROW(),COLUMN(N23)))))</f>
        <v>7</v>
      </c>
      <c r="B23" s="5" t="n">
        <f aca="true">IF(G23="","",IF(K23="-","",1+SUM(INDIRECT(ADDRESS(2,COLUMN(N23))&amp;":"&amp;ADDRESS(ROW(),COLUMN(N23))))))</f>
        <v>7</v>
      </c>
      <c r="C23" s="4" t="s">
        <v>31</v>
      </c>
      <c r="D23" s="4" t="n">
        <v>1000</v>
      </c>
      <c r="E23" s="4" t="s">
        <v>14</v>
      </c>
      <c r="F23" s="4" t="s">
        <v>15</v>
      </c>
      <c r="G23" s="4" t="s">
        <v>34</v>
      </c>
      <c r="H23" s="4" t="n">
        <v>1000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1000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>3.6, Альче</v>
      </c>
    </row>
    <row r="24" customFormat="false" ht="13.8" hidden="false" customHeight="true" outlineLevel="0" collapsed="false">
      <c r="A24" s="11" t="str">
        <f aca="true">IF(K24="-", "", 1 + SUM(INDIRECT(ADDRESS(2,COLUMN(N24)) &amp; ":" &amp; ADDRESS(ROW(),COLUMN(N24)))))</f>
        <v/>
      </c>
      <c r="B24" s="12" t="str">
        <f aca="true">IF(G24="","",IF(K24="-","",1+SUM(INDIRECT(ADDRESS(2,COLUMN(N24))&amp;":"&amp;ADDRESS(ROW(),COLUMN(N24))))))</f>
        <v/>
      </c>
      <c r="C24" s="7" t="s">
        <v>21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1" t="str">
        <f aca="true">IF(O24 - INDIRECT("O" &amp; ROW() - 1) = 0, "", INDIRECT("O" &amp; ROW() - 1) - O24)</f>
        <v/>
      </c>
      <c r="J24" s="7" t="s">
        <v>21</v>
      </c>
      <c r="K24" s="7" t="s">
        <v>21</v>
      </c>
      <c r="L24" s="1" t="n">
        <f aca="true">IF(K24 = "-", -INDIRECT("D" &amp; ROW() - 1),H24)</f>
        <v>-1000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1</v>
      </c>
      <c r="O24" s="1" t="n">
        <f aca="true">IF(M24 = 0, INDIRECT("O" &amp; ROW() - 1), M24)</f>
        <v>0</v>
      </c>
      <c r="P24" s="1" t="str">
        <f aca="false">IF(G24="","",VLOOKUP(G24,'Вода SKU'!$A$1:$B$150,2,0))</f>
        <v>-</v>
      </c>
    </row>
    <row r="25" customFormat="false" ht="13.8" hidden="false" customHeight="true" outlineLevel="0" collapsed="false">
      <c r="A25" s="8" t="n">
        <f aca="true">IF(K25="-", "", 1 + SUM(INDIRECT(ADDRESS(2,COLUMN(N25)) &amp; ":" &amp; ADDRESS(ROW(),COLUMN(N25)))))</f>
        <v>8</v>
      </c>
      <c r="B25" s="9" t="n">
        <f aca="true">IF(G25="","",IF(K25="-","",1+SUM(INDIRECT(ADDRESS(2,COLUMN(N25))&amp;":"&amp;ADDRESS(ROW(),COLUMN(N25))))))</f>
        <v>8</v>
      </c>
      <c r="C25" s="10" t="s">
        <v>31</v>
      </c>
      <c r="D25" s="10" t="n">
        <v>1000</v>
      </c>
      <c r="E25" s="10" t="s">
        <v>18</v>
      </c>
      <c r="F25" s="10" t="s">
        <v>19</v>
      </c>
      <c r="G25" s="10" t="s">
        <v>35</v>
      </c>
      <c r="H25" s="10" t="n">
        <v>1000</v>
      </c>
      <c r="I25" s="1" t="str">
        <f aca="true">IF(O25 - INDIRECT("O" &amp; ROW() - 1) = 0, "", INDIRECT("O" &amp; ROW() - 1) - O25)</f>
        <v/>
      </c>
      <c r="J25" s="7" t="n">
        <v>1</v>
      </c>
      <c r="L25" s="1" t="n">
        <f aca="true">IF(K25 = "-", -INDIRECT("D" &amp; ROW() - 1),H25)</f>
        <v>1000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>3.6, Альче</v>
      </c>
    </row>
    <row r="26" customFormat="false" ht="13.8" hidden="false" customHeight="true" outlineLevel="0" collapsed="false">
      <c r="A26" s="11" t="str">
        <f aca="true">IF(K26="-", "", 1 + SUM(INDIRECT(ADDRESS(2,COLUMN(N26)) &amp; ":" &amp; ADDRESS(ROW(),COLUMN(N26)))))</f>
        <v/>
      </c>
      <c r="B26" s="12" t="str">
        <f aca="true">IF(G26="","",IF(K26="-","",1+SUM(INDIRECT(ADDRESS(2,COLUMN(N26))&amp;":"&amp;ADDRESS(ROW(),COLUMN(N26))))))</f>
        <v/>
      </c>
      <c r="C26" s="7" t="s">
        <v>21</v>
      </c>
      <c r="D26" s="7" t="s">
        <v>21</v>
      </c>
      <c r="E26" s="7" t="s">
        <v>21</v>
      </c>
      <c r="F26" s="7" t="s">
        <v>21</v>
      </c>
      <c r="G26" s="7" t="s">
        <v>21</v>
      </c>
      <c r="H26" s="7" t="s">
        <v>21</v>
      </c>
      <c r="I26" s="1" t="str">
        <f aca="true">IF(O26 - INDIRECT("O" &amp; ROW() - 1) = 0, "", INDIRECT("O" &amp; ROW() - 1) - O26)</f>
        <v/>
      </c>
      <c r="J26" s="7" t="s">
        <v>21</v>
      </c>
      <c r="K26" s="7" t="s">
        <v>21</v>
      </c>
      <c r="L26" s="1" t="n">
        <f aca="true">IF(K26 = "-", -INDIRECT("D" &amp; ROW() - 1),H26)</f>
        <v>-1000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1</v>
      </c>
      <c r="O26" s="1" t="n">
        <f aca="true">IF(M26 = 0, INDIRECT("O" &amp; ROW() - 1), M26)</f>
        <v>0</v>
      </c>
      <c r="P26" s="1" t="str">
        <f aca="false">IF(G26="","",VLOOKUP(G26,'Вода SKU'!$A$1:$B$150,2,0))</f>
        <v>-</v>
      </c>
    </row>
    <row r="27" customFormat="false" ht="13.8" hidden="false" customHeight="true" outlineLevel="0" collapsed="false">
      <c r="A27" s="8" t="n">
        <f aca="true">IF(K27="-", "", 1 + SUM(INDIRECT(ADDRESS(2,COLUMN(N27)) &amp; ":" &amp; ADDRESS(ROW(),COLUMN(N27)))))</f>
        <v>9</v>
      </c>
      <c r="B27" s="9" t="n">
        <f aca="true">IF(G27="","",IF(K27="-","",1+SUM(INDIRECT(ADDRESS(2,COLUMN(N27))&amp;":"&amp;ADDRESS(ROW(),COLUMN(N27))))))</f>
        <v>9</v>
      </c>
      <c r="C27" s="10" t="s">
        <v>31</v>
      </c>
      <c r="D27" s="10" t="n">
        <v>1000</v>
      </c>
      <c r="E27" s="10" t="s">
        <v>18</v>
      </c>
      <c r="F27" s="10" t="s">
        <v>19</v>
      </c>
      <c r="G27" s="10" t="s">
        <v>35</v>
      </c>
      <c r="H27" s="10" t="n">
        <v>1000</v>
      </c>
      <c r="I27" s="1" t="str">
        <f aca="true">IF(O27 - INDIRECT("O" &amp; ROW() - 1) = 0, "", INDIRECT("O" &amp; ROW() - 1) - O27)</f>
        <v/>
      </c>
      <c r="J27" s="7" t="n">
        <v>1</v>
      </c>
      <c r="L27" s="1" t="n">
        <f aca="true">IF(K27 = "-", -INDIRECT("D" &amp; ROW() - 1),H27)</f>
        <v>1000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>3.6, Альче</v>
      </c>
    </row>
    <row r="28" customFormat="false" ht="13.8" hidden="false" customHeight="true" outlineLevel="0" collapsed="false">
      <c r="A28" s="11" t="str">
        <f aca="true">IF(K28="-", "", 1 + SUM(INDIRECT(ADDRESS(2,COLUMN(N28)) &amp; ":" &amp; ADDRESS(ROW(),COLUMN(N28)))))</f>
        <v/>
      </c>
      <c r="B28" s="12" t="str">
        <f aca="true">IF(G28="","",IF(K28="-","",1+SUM(INDIRECT(ADDRESS(2,COLUMN(N28))&amp;":"&amp;ADDRESS(ROW(),COLUMN(N28))))))</f>
        <v/>
      </c>
      <c r="C28" s="7" t="s">
        <v>21</v>
      </c>
      <c r="D28" s="7" t="s">
        <v>21</v>
      </c>
      <c r="E28" s="7" t="s">
        <v>21</v>
      </c>
      <c r="F28" s="7" t="s">
        <v>21</v>
      </c>
      <c r="G28" s="7" t="s">
        <v>21</v>
      </c>
      <c r="H28" s="7" t="s">
        <v>21</v>
      </c>
      <c r="I28" s="1" t="str">
        <f aca="true">IF(O28 - INDIRECT("O" &amp; ROW() - 1) = 0, "", INDIRECT("O" &amp; ROW() - 1) - O28)</f>
        <v/>
      </c>
      <c r="J28" s="7" t="s">
        <v>21</v>
      </c>
      <c r="K28" s="7" t="s">
        <v>21</v>
      </c>
      <c r="L28" s="1" t="n">
        <f aca="true">IF(K28 = "-", -INDIRECT("D" &amp; ROW() - 1),H28)</f>
        <v>-1000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1</v>
      </c>
      <c r="O28" s="1" t="n">
        <f aca="true">IF(M28 = 0, INDIRECT("O" &amp; ROW() - 1), M28)</f>
        <v>0</v>
      </c>
      <c r="P28" s="1" t="str">
        <f aca="false">IF(G28="","",VLOOKUP(G28,'Вода SKU'!$A$1:$B$150,2,0))</f>
        <v>-</v>
      </c>
    </row>
    <row r="29" customFormat="false" ht="13.8" hidden="false" customHeight="true" outlineLevel="0" collapsed="false">
      <c r="A29" s="8" t="n">
        <f aca="true">IF(K29="-", "", 1 + SUM(INDIRECT(ADDRESS(2,COLUMN(N29)) &amp; ":" &amp; ADDRESS(ROW(),COLUMN(N29)))))</f>
        <v>10</v>
      </c>
      <c r="B29" s="9" t="n">
        <f aca="true">IF(G29="","",IF(K29="-","",1+SUM(INDIRECT(ADDRESS(2,COLUMN(N29))&amp;":"&amp;ADDRESS(ROW(),COLUMN(N29))))))</f>
        <v>10</v>
      </c>
      <c r="C29" s="10" t="s">
        <v>31</v>
      </c>
      <c r="D29" s="10" t="n">
        <v>1000</v>
      </c>
      <c r="E29" s="10" t="s">
        <v>18</v>
      </c>
      <c r="F29" s="10" t="s">
        <v>19</v>
      </c>
      <c r="G29" s="10" t="s">
        <v>35</v>
      </c>
      <c r="H29" s="10" t="n">
        <v>1000</v>
      </c>
      <c r="I29" s="1" t="str">
        <f aca="true">IF(O29 - INDIRECT("O" &amp; ROW() - 1) = 0, "", INDIRECT("O" &amp; ROW() - 1) - O29)</f>
        <v/>
      </c>
      <c r="J29" s="7" t="n">
        <v>1</v>
      </c>
      <c r="L29" s="1" t="n">
        <f aca="true">IF(K29 = "-", -INDIRECT("D" &amp; ROW() - 1),H29)</f>
        <v>1000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>3.6, Альче</v>
      </c>
    </row>
    <row r="30" customFormat="false" ht="13.8" hidden="false" customHeight="true" outlineLevel="0" collapsed="false">
      <c r="A30" s="11" t="str">
        <f aca="true">IF(K30="-", "", 1 + SUM(INDIRECT(ADDRESS(2,COLUMN(N30)) &amp; ":" &amp; ADDRESS(ROW(),COLUMN(N30)))))</f>
        <v/>
      </c>
      <c r="B30" s="12" t="str">
        <f aca="true">IF(G30="","",IF(K30="-","",1+SUM(INDIRECT(ADDRESS(2,COLUMN(N30))&amp;":"&amp;ADDRESS(ROW(),COLUMN(N30))))))</f>
        <v/>
      </c>
      <c r="C30" s="7" t="s">
        <v>21</v>
      </c>
      <c r="D30" s="7" t="s">
        <v>21</v>
      </c>
      <c r="E30" s="7" t="s">
        <v>21</v>
      </c>
      <c r="F30" s="7" t="s">
        <v>21</v>
      </c>
      <c r="G30" s="7" t="s">
        <v>21</v>
      </c>
      <c r="H30" s="7" t="s">
        <v>21</v>
      </c>
      <c r="I30" s="1" t="str">
        <f aca="true">IF(O30 - INDIRECT("O" &amp; ROW() - 1) = 0, "", INDIRECT("O" &amp; ROW() - 1) - O30)</f>
        <v/>
      </c>
      <c r="J30" s="7" t="s">
        <v>21</v>
      </c>
      <c r="K30" s="7" t="s">
        <v>21</v>
      </c>
      <c r="L30" s="1" t="n">
        <f aca="true">IF(K30 = "-", -INDIRECT("D" &amp; ROW() - 1),H30)</f>
        <v>-1000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1</v>
      </c>
      <c r="O30" s="1" t="n">
        <f aca="true">IF(M30 = 0, INDIRECT("O" &amp; ROW() - 1), M30)</f>
        <v>0</v>
      </c>
      <c r="P30" s="1" t="str">
        <f aca="false">IF(G30="","",VLOOKUP(G30,'Вода SKU'!$A$1:$B$150,2,0))</f>
        <v>-</v>
      </c>
    </row>
    <row r="31" customFormat="false" ht="13.8" hidden="false" customHeight="true" outlineLevel="0" collapsed="false">
      <c r="A31" s="8" t="n">
        <f aca="true">IF(K31="-", "", 1 + SUM(INDIRECT(ADDRESS(2,COLUMN(N31)) &amp; ":" &amp; ADDRESS(ROW(),COLUMN(N31)))))</f>
        <v>11</v>
      </c>
      <c r="B31" s="9" t="n">
        <f aca="true">IF(G31="","",IF(K31="-","",1+SUM(INDIRECT(ADDRESS(2,COLUMN(N31))&amp;":"&amp;ADDRESS(ROW(),COLUMN(N31))))))</f>
        <v>11</v>
      </c>
      <c r="C31" s="10" t="s">
        <v>31</v>
      </c>
      <c r="D31" s="10" t="n">
        <v>1000</v>
      </c>
      <c r="E31" s="10" t="s">
        <v>18</v>
      </c>
      <c r="F31" s="10" t="s">
        <v>19</v>
      </c>
      <c r="G31" s="10" t="s">
        <v>35</v>
      </c>
      <c r="H31" s="10" t="n">
        <v>1000</v>
      </c>
      <c r="I31" s="1" t="str">
        <f aca="true">IF(O31 - INDIRECT("O" &amp; ROW() - 1) = 0, "", INDIRECT("O" &amp; ROW() - 1) - O31)</f>
        <v/>
      </c>
      <c r="J31" s="7" t="n">
        <v>1</v>
      </c>
      <c r="L31" s="1" t="n">
        <f aca="true">IF(K31 = "-", -INDIRECT("D" &amp; ROW() - 1),H31)</f>
        <v>1000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>3.6, Альче</v>
      </c>
    </row>
    <row r="32" customFormat="false" ht="13.8" hidden="false" customHeight="true" outlineLevel="0" collapsed="false">
      <c r="A32" s="11" t="str">
        <f aca="true">IF(K32="-", "", 1 + SUM(INDIRECT(ADDRESS(2,COLUMN(N32)) &amp; ":" &amp; ADDRESS(ROW(),COLUMN(N32)))))</f>
        <v/>
      </c>
      <c r="B32" s="12" t="str">
        <f aca="true">IF(G32="","",IF(K32="-","",1+SUM(INDIRECT(ADDRESS(2,COLUMN(N32))&amp;":"&amp;ADDRESS(ROW(),COLUMN(N32))))))</f>
        <v/>
      </c>
      <c r="C32" s="7" t="s">
        <v>21</v>
      </c>
      <c r="D32" s="7" t="s">
        <v>21</v>
      </c>
      <c r="E32" s="7" t="s">
        <v>21</v>
      </c>
      <c r="F32" s="7" t="s">
        <v>21</v>
      </c>
      <c r="G32" s="7" t="s">
        <v>21</v>
      </c>
      <c r="H32" s="7" t="s">
        <v>21</v>
      </c>
      <c r="I32" s="1" t="str">
        <f aca="true">IF(O32 - INDIRECT("O" &amp; ROW() - 1) = 0, "", INDIRECT("O" &amp; ROW() - 1) - O32)</f>
        <v/>
      </c>
      <c r="J32" s="7" t="s">
        <v>21</v>
      </c>
      <c r="K32" s="7" t="s">
        <v>21</v>
      </c>
      <c r="L32" s="1" t="n">
        <f aca="true">IF(K32 = "-", -INDIRECT("D" &amp; ROW() - 1),H32)</f>
        <v>-1000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1</v>
      </c>
      <c r="O32" s="1" t="n">
        <f aca="true">IF(M32 = 0, INDIRECT("O" &amp; ROW() - 1), M32)</f>
        <v>0</v>
      </c>
      <c r="P32" s="1" t="str">
        <f aca="false">IF(G32="","",VLOOKUP(G32,'Вода SKU'!$A$1:$B$150,2,0))</f>
        <v>-</v>
      </c>
    </row>
    <row r="33" customFormat="false" ht="13.8" hidden="false" customHeight="true" outlineLevel="0" collapsed="false">
      <c r="A33" s="8" t="n">
        <f aca="true">IF(K33="-", "", 1 + SUM(INDIRECT(ADDRESS(2,COLUMN(N33)) &amp; ":" &amp; ADDRESS(ROW(),COLUMN(N33)))))</f>
        <v>12</v>
      </c>
      <c r="B33" s="9" t="n">
        <f aca="true">IF(G33="","",IF(K33="-","",1+SUM(INDIRECT(ADDRESS(2,COLUMN(N33))&amp;":"&amp;ADDRESS(ROW(),COLUMN(N33))))))</f>
        <v>12</v>
      </c>
      <c r="C33" s="10" t="s">
        <v>31</v>
      </c>
      <c r="D33" s="10" t="n">
        <v>1000</v>
      </c>
      <c r="E33" s="10" t="s">
        <v>18</v>
      </c>
      <c r="F33" s="10" t="s">
        <v>19</v>
      </c>
      <c r="G33" s="10" t="s">
        <v>35</v>
      </c>
      <c r="H33" s="10" t="n">
        <v>1000</v>
      </c>
      <c r="I33" s="1" t="str">
        <f aca="true">IF(O33 - INDIRECT("O" &amp; ROW() - 1) = 0, "", INDIRECT("O" &amp; ROW() - 1) - O33)</f>
        <v/>
      </c>
      <c r="J33" s="7" t="n">
        <v>1</v>
      </c>
      <c r="L33" s="1" t="n">
        <f aca="true">IF(K33 = "-", -INDIRECT("D" &amp; ROW() - 1),H33)</f>
        <v>1000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>3.6, Альче</v>
      </c>
    </row>
    <row r="34" customFormat="false" ht="13.8" hidden="false" customHeight="true" outlineLevel="0" collapsed="false">
      <c r="A34" s="11" t="str">
        <f aca="true">IF(K34="-", "", 1 + SUM(INDIRECT(ADDRESS(2,COLUMN(N34)) &amp; ":" &amp; ADDRESS(ROW(),COLUMN(N34)))))</f>
        <v/>
      </c>
      <c r="B34" s="12" t="str">
        <f aca="true">IF(G34="","",IF(K34="-","",1+SUM(INDIRECT(ADDRESS(2,COLUMN(N34))&amp;":"&amp;ADDRESS(ROW(),COLUMN(N34))))))</f>
        <v/>
      </c>
      <c r="C34" s="7" t="s">
        <v>21</v>
      </c>
      <c r="D34" s="7" t="s">
        <v>21</v>
      </c>
      <c r="E34" s="7" t="s">
        <v>21</v>
      </c>
      <c r="F34" s="7" t="s">
        <v>21</v>
      </c>
      <c r="G34" s="7" t="s">
        <v>21</v>
      </c>
      <c r="H34" s="7" t="s">
        <v>21</v>
      </c>
      <c r="I34" s="1" t="str">
        <f aca="true">IF(O34 - INDIRECT("O" &amp; ROW() - 1) = 0, "", INDIRECT("O" &amp; ROW() - 1) - O34)</f>
        <v/>
      </c>
      <c r="J34" s="7" t="s">
        <v>21</v>
      </c>
      <c r="K34" s="7" t="s">
        <v>21</v>
      </c>
      <c r="L34" s="1" t="n">
        <f aca="true">IF(K34 = "-", -INDIRECT("D" &amp; ROW() - 1),H34)</f>
        <v>-1000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1</v>
      </c>
      <c r="O34" s="1" t="n">
        <f aca="true">IF(M34 = 0, INDIRECT("O" &amp; ROW() - 1), M34)</f>
        <v>0</v>
      </c>
      <c r="P34" s="1" t="str">
        <f aca="false">IF(G34="","",VLOOKUP(G34,'Вода SKU'!$A$1:$B$150,2,0))</f>
        <v>-</v>
      </c>
    </row>
    <row r="35" customFormat="false" ht="13.8" hidden="false" customHeight="true" outlineLevel="0" collapsed="false">
      <c r="A35" s="8" t="n">
        <f aca="true">IF(K35="-", "", 1 + SUM(INDIRECT(ADDRESS(2,COLUMN(N35)) &amp; ":" &amp; ADDRESS(ROW(),COLUMN(N35)))))</f>
        <v>13</v>
      </c>
      <c r="B35" s="9" t="n">
        <f aca="true">IF(G35="","",IF(K35="-","",1+SUM(INDIRECT(ADDRESS(2,COLUMN(N35))&amp;":"&amp;ADDRESS(ROW(),COLUMN(N35))))))</f>
        <v>13</v>
      </c>
      <c r="C35" s="10" t="s">
        <v>31</v>
      </c>
      <c r="D35" s="10" t="n">
        <v>1000</v>
      </c>
      <c r="E35" s="10" t="s">
        <v>18</v>
      </c>
      <c r="F35" s="10" t="s">
        <v>19</v>
      </c>
      <c r="G35" s="10" t="s">
        <v>35</v>
      </c>
      <c r="H35" s="10" t="n">
        <v>1000</v>
      </c>
      <c r="I35" s="1" t="str">
        <f aca="true">IF(O35 - INDIRECT("O" &amp; ROW() - 1) = 0, "", INDIRECT("O" &amp; ROW() - 1) - O35)</f>
        <v/>
      </c>
      <c r="J35" s="7" t="n">
        <v>1</v>
      </c>
      <c r="L35" s="1" t="n">
        <f aca="true">IF(K35 = "-", -INDIRECT("D" &amp; ROW() - 1),H35)</f>
        <v>1000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>3.6, Альче</v>
      </c>
    </row>
    <row r="36" customFormat="false" ht="13.8" hidden="false" customHeight="true" outlineLevel="0" collapsed="false">
      <c r="A36" s="11" t="str">
        <f aca="true">IF(K36="-", "", 1 + SUM(INDIRECT(ADDRESS(2,COLUMN(N36)) &amp; ":" &amp; ADDRESS(ROW(),COLUMN(N36)))))</f>
        <v/>
      </c>
      <c r="B36" s="12" t="str">
        <f aca="true">IF(G36="","",IF(K36="-","",1+SUM(INDIRECT(ADDRESS(2,COLUMN(N36))&amp;":"&amp;ADDRESS(ROW(),COLUMN(N36))))))</f>
        <v/>
      </c>
      <c r="C36" s="7" t="s">
        <v>21</v>
      </c>
      <c r="D36" s="7" t="s">
        <v>21</v>
      </c>
      <c r="E36" s="7" t="s">
        <v>21</v>
      </c>
      <c r="F36" s="7" t="s">
        <v>21</v>
      </c>
      <c r="G36" s="7" t="s">
        <v>21</v>
      </c>
      <c r="H36" s="7" t="s">
        <v>21</v>
      </c>
      <c r="I36" s="1" t="str">
        <f aca="true">IF(O36 - INDIRECT("O" &amp; ROW() - 1) = 0, "", INDIRECT("O" &amp; ROW() - 1) - O36)</f>
        <v/>
      </c>
      <c r="J36" s="7" t="s">
        <v>21</v>
      </c>
      <c r="K36" s="7" t="s">
        <v>21</v>
      </c>
      <c r="L36" s="1" t="n">
        <f aca="true">IF(K36 = "-", -INDIRECT("D" &amp; ROW() - 1),H36)</f>
        <v>-1000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1</v>
      </c>
      <c r="O36" s="1" t="n">
        <f aca="true">IF(M36 = 0, INDIRECT("O" &amp; ROW() - 1), M36)</f>
        <v>0</v>
      </c>
      <c r="P36" s="1" t="str">
        <f aca="false">IF(G36="","",VLOOKUP(G36,'Вода SKU'!$A$1:$B$150,2,0))</f>
        <v>-</v>
      </c>
    </row>
    <row r="37" customFormat="false" ht="13.8" hidden="false" customHeight="true" outlineLevel="0" collapsed="false">
      <c r="A37" s="8" t="n">
        <f aca="true">IF(K37="-", "", 1 + SUM(INDIRECT(ADDRESS(2,COLUMN(N37)) &amp; ":" &amp; ADDRESS(ROW(),COLUMN(N37)))))</f>
        <v>14</v>
      </c>
      <c r="B37" s="9" t="n">
        <f aca="true">IF(G37="","",IF(K37="-","",1+SUM(INDIRECT(ADDRESS(2,COLUMN(N37))&amp;":"&amp;ADDRESS(ROW(),COLUMN(N37))))))</f>
        <v>14</v>
      </c>
      <c r="C37" s="10" t="s">
        <v>31</v>
      </c>
      <c r="D37" s="10" t="n">
        <v>1000</v>
      </c>
      <c r="E37" s="10" t="s">
        <v>18</v>
      </c>
      <c r="F37" s="10" t="s">
        <v>19</v>
      </c>
      <c r="G37" s="10" t="s">
        <v>35</v>
      </c>
      <c r="H37" s="10" t="n">
        <v>1000</v>
      </c>
      <c r="I37" s="1" t="str">
        <f aca="true">IF(O37 - INDIRECT("O" &amp; ROW() - 1) = 0, "", INDIRECT("O" &amp; ROW() - 1) - O37)</f>
        <v/>
      </c>
      <c r="J37" s="7" t="n">
        <v>1</v>
      </c>
      <c r="L37" s="1" t="n">
        <f aca="true">IF(K37 = "-", -INDIRECT("D" &amp; ROW() - 1),H37)</f>
        <v>1000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>3.6, Альче</v>
      </c>
    </row>
    <row r="38" customFormat="false" ht="13.8" hidden="false" customHeight="true" outlineLevel="0" collapsed="false">
      <c r="A38" s="11" t="str">
        <f aca="true">IF(K38="-", "", 1 + SUM(INDIRECT(ADDRESS(2,COLUMN(N38)) &amp; ":" &amp; ADDRESS(ROW(),COLUMN(N38)))))</f>
        <v/>
      </c>
      <c r="B38" s="12" t="str">
        <f aca="true">IF(G38="","",IF(K38="-","",1+SUM(INDIRECT(ADDRESS(2,COLUMN(N38))&amp;":"&amp;ADDRESS(ROW(),COLUMN(N38))))))</f>
        <v/>
      </c>
      <c r="C38" s="7" t="s">
        <v>21</v>
      </c>
      <c r="D38" s="7" t="s">
        <v>21</v>
      </c>
      <c r="E38" s="7" t="s">
        <v>21</v>
      </c>
      <c r="F38" s="7" t="s">
        <v>21</v>
      </c>
      <c r="G38" s="7" t="s">
        <v>21</v>
      </c>
      <c r="H38" s="7" t="s">
        <v>21</v>
      </c>
      <c r="I38" s="1" t="str">
        <f aca="true">IF(O38 - INDIRECT("O" &amp; ROW() - 1) = 0, "", INDIRECT("O" &amp; ROW() - 1) - O38)</f>
        <v/>
      </c>
      <c r="J38" s="7" t="s">
        <v>21</v>
      </c>
      <c r="K38" s="7" t="s">
        <v>21</v>
      </c>
      <c r="L38" s="1" t="n">
        <f aca="true">IF(K38 = "-", -INDIRECT("D" &amp; ROW() - 1),H38)</f>
        <v>-1000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1</v>
      </c>
      <c r="O38" s="1" t="n">
        <f aca="true">IF(M38 = 0, INDIRECT("O" &amp; ROW() - 1), M38)</f>
        <v>0</v>
      </c>
      <c r="P38" s="1" t="str">
        <f aca="false">IF(G38="","",VLOOKUP(G38,'Вода SKU'!$A$1:$B$150,2,0))</f>
        <v>-</v>
      </c>
    </row>
    <row r="39" customFormat="false" ht="13.8" hidden="false" customHeight="true" outlineLevel="0" collapsed="false">
      <c r="A39" s="8" t="n">
        <f aca="true">IF(K39="-", "", 1 + SUM(INDIRECT(ADDRESS(2,COLUMN(N39)) &amp; ":" &amp; ADDRESS(ROW(),COLUMN(N39)))))</f>
        <v>15</v>
      </c>
      <c r="B39" s="9" t="n">
        <f aca="true">IF(G39="","",IF(K39="-","",1+SUM(INDIRECT(ADDRESS(2,COLUMN(N39))&amp;":"&amp;ADDRESS(ROW(),COLUMN(N39))))))</f>
        <v>15</v>
      </c>
      <c r="C39" s="10" t="s">
        <v>31</v>
      </c>
      <c r="D39" s="10" t="n">
        <v>1000</v>
      </c>
      <c r="E39" s="10" t="s">
        <v>18</v>
      </c>
      <c r="F39" s="10" t="s">
        <v>19</v>
      </c>
      <c r="G39" s="10" t="s">
        <v>35</v>
      </c>
      <c r="H39" s="10" t="n">
        <v>1000</v>
      </c>
      <c r="I39" s="1" t="str">
        <f aca="true">IF(O39 - INDIRECT("O" &amp; ROW() - 1) = 0, "", INDIRECT("O" &amp; ROW() - 1) - O39)</f>
        <v/>
      </c>
      <c r="J39" s="7" t="n">
        <v>1</v>
      </c>
      <c r="L39" s="1" t="n">
        <f aca="true">IF(K39 = "-", -INDIRECT("D" &amp; ROW() - 1),H39)</f>
        <v>1000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>3.6, Альче</v>
      </c>
    </row>
    <row r="40" customFormat="false" ht="13.8" hidden="false" customHeight="true" outlineLevel="0" collapsed="false">
      <c r="A40" s="11" t="str">
        <f aca="true">IF(K40="-", "", 1 + SUM(INDIRECT(ADDRESS(2,COLUMN(N40)) &amp; ":" &amp; ADDRESS(ROW(),COLUMN(N40)))))</f>
        <v/>
      </c>
      <c r="B40" s="12" t="str">
        <f aca="true">IF(G40="","",IF(K40="-","",1+SUM(INDIRECT(ADDRESS(2,COLUMN(N40))&amp;":"&amp;ADDRESS(ROW(),COLUMN(N40))))))</f>
        <v/>
      </c>
      <c r="C40" s="7" t="s">
        <v>21</v>
      </c>
      <c r="D40" s="7" t="s">
        <v>21</v>
      </c>
      <c r="E40" s="7" t="s">
        <v>21</v>
      </c>
      <c r="F40" s="7" t="s">
        <v>21</v>
      </c>
      <c r="G40" s="7" t="s">
        <v>21</v>
      </c>
      <c r="H40" s="7" t="s">
        <v>21</v>
      </c>
      <c r="I40" s="1" t="str">
        <f aca="true">IF(O40 - INDIRECT("O" &amp; ROW() - 1) = 0, "", INDIRECT("O" &amp; ROW() - 1) - O40)</f>
        <v/>
      </c>
      <c r="J40" s="7" t="s">
        <v>21</v>
      </c>
      <c r="K40" s="7" t="s">
        <v>21</v>
      </c>
      <c r="L40" s="1" t="n">
        <f aca="true">IF(K40 = "-", -INDIRECT("D" &amp; ROW() - 1),H40)</f>
        <v>-1000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1</v>
      </c>
      <c r="O40" s="1" t="n">
        <f aca="true">IF(M40 = 0, INDIRECT("O" &amp; ROW() - 1), M40)</f>
        <v>0</v>
      </c>
      <c r="P40" s="1" t="str">
        <f aca="false">IF(G40="","",VLOOKUP(G40,'Вода SKU'!$A$1:$B$150,2,0))</f>
        <v>-</v>
      </c>
    </row>
    <row r="41" customFormat="false" ht="13.8" hidden="false" customHeight="true" outlineLevel="0" collapsed="false">
      <c r="A41" s="8" t="n">
        <f aca="true">IF(K41="-", "", 1 + SUM(INDIRECT(ADDRESS(2,COLUMN(N41)) &amp; ":" &amp; ADDRESS(ROW(),COLUMN(N41)))))</f>
        <v>16</v>
      </c>
      <c r="B41" s="9" t="n">
        <f aca="true">IF(G41="","",IF(K41="-","",1+SUM(INDIRECT(ADDRESS(2,COLUMN(N41))&amp;":"&amp;ADDRESS(ROW(),COLUMN(N41))))))</f>
        <v>16</v>
      </c>
      <c r="C41" s="10" t="s">
        <v>22</v>
      </c>
      <c r="D41" s="10" t="n">
        <v>1000</v>
      </c>
      <c r="E41" s="10" t="s">
        <v>18</v>
      </c>
      <c r="F41" s="10" t="s">
        <v>19</v>
      </c>
      <c r="G41" s="10" t="s">
        <v>36</v>
      </c>
      <c r="H41" s="10" t="n">
        <v>1000</v>
      </c>
      <c r="I41" s="1" t="str">
        <f aca="true">IF(O41 - INDIRECT("O" &amp; ROW() - 1) = 0, "", INDIRECT("O" &amp; ROW() - 1) - O41)</f>
        <v/>
      </c>
      <c r="J41" s="7" t="n">
        <v>1</v>
      </c>
      <c r="L41" s="1" t="n">
        <f aca="true">IF(K41 = "-", -INDIRECT("D" &amp; ROW() - 1),H41)</f>
        <v>1000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>3.3, Сакко</v>
      </c>
    </row>
    <row r="42" customFormat="false" ht="13.8" hidden="false" customHeight="true" outlineLevel="0" collapsed="false">
      <c r="A42" s="11" t="str">
        <f aca="true">IF(K42="-", "", 1 + SUM(INDIRECT(ADDRESS(2,COLUMN(N42)) &amp; ":" &amp; ADDRESS(ROW(),COLUMN(N42)))))</f>
        <v/>
      </c>
      <c r="B42" s="12" t="str">
        <f aca="true">IF(G42="","",IF(K42="-","",1+SUM(INDIRECT(ADDRESS(2,COLUMN(N42))&amp;":"&amp;ADDRESS(ROW(),COLUMN(N42))))))</f>
        <v/>
      </c>
      <c r="C42" s="7" t="s">
        <v>21</v>
      </c>
      <c r="D42" s="7" t="s">
        <v>21</v>
      </c>
      <c r="E42" s="7" t="s">
        <v>21</v>
      </c>
      <c r="F42" s="7" t="s">
        <v>21</v>
      </c>
      <c r="G42" s="7" t="s">
        <v>21</v>
      </c>
      <c r="H42" s="7" t="s">
        <v>21</v>
      </c>
      <c r="I42" s="1" t="str">
        <f aca="true">IF(O42 - INDIRECT("O" &amp; ROW() - 1) = 0, "", INDIRECT("O" &amp; ROW() - 1) - O42)</f>
        <v/>
      </c>
      <c r="J42" s="7" t="s">
        <v>21</v>
      </c>
      <c r="K42" s="7" t="s">
        <v>21</v>
      </c>
      <c r="L42" s="1" t="n">
        <f aca="true">IF(K42 = "-", -INDIRECT("D" &amp; ROW() - 1),H42)</f>
        <v>-1000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1</v>
      </c>
      <c r="O42" s="1" t="n">
        <f aca="true">IF(M42 = 0, INDIRECT("O" &amp; ROW() - 1), M42)</f>
        <v>0</v>
      </c>
      <c r="P42" s="1" t="str">
        <f aca="false">IF(G42="","",VLOOKUP(G42,'Вода SKU'!$A$1:$B$150,2,0))</f>
        <v>-</v>
      </c>
    </row>
    <row r="43" customFormat="false" ht="13.8" hidden="false" customHeight="true" outlineLevel="0" collapsed="false">
      <c r="A43" s="8" t="n">
        <f aca="true">IF(K43="-", "", 1 + SUM(INDIRECT(ADDRESS(2,COLUMN(N43)) &amp; ":" &amp; ADDRESS(ROW(),COLUMN(N43)))))</f>
        <v>17</v>
      </c>
      <c r="B43" s="9" t="n">
        <f aca="true">IF(G43="","",IF(K43="-","",1+SUM(INDIRECT(ADDRESS(2,COLUMN(N43))&amp;":"&amp;ADDRESS(ROW(),COLUMN(N43))))))</f>
        <v>17</v>
      </c>
      <c r="C43" s="10" t="s">
        <v>22</v>
      </c>
      <c r="D43" s="10" t="n">
        <v>1000</v>
      </c>
      <c r="E43" s="10" t="s">
        <v>18</v>
      </c>
      <c r="F43" s="10" t="s">
        <v>19</v>
      </c>
      <c r="G43" s="10" t="s">
        <v>36</v>
      </c>
      <c r="H43" s="10" t="n">
        <v>152</v>
      </c>
      <c r="I43" s="1" t="str">
        <f aca="true">IF(O43 - INDIRECT("O" &amp; ROW() - 1) = 0, "", INDIRECT("O" &amp; ROW() - 1) - O43)</f>
        <v/>
      </c>
      <c r="J43" s="7" t="n">
        <v>1</v>
      </c>
      <c r="L43" s="1" t="n">
        <f aca="true">IF(K43 = "-", -INDIRECT("D" &amp; ROW() - 1),H43)</f>
        <v>152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>3.3, Сакко</v>
      </c>
    </row>
    <row r="44" customFormat="false" ht="13.8" hidden="false" customHeight="true" outlineLevel="0" collapsed="false">
      <c r="A44" s="8" t="n">
        <f aca="true">IF(K44="-", "", 1 + SUM(INDIRECT(ADDRESS(2,COLUMN(N44)) &amp; ":" &amp; ADDRESS(ROW(),COLUMN(N44)))))</f>
        <v>17</v>
      </c>
      <c r="B44" s="9" t="n">
        <f aca="true">IF(G44="","",IF(K44="-","",1+SUM(INDIRECT(ADDRESS(2,COLUMN(N44))&amp;":"&amp;ADDRESS(ROW(),COLUMN(N44))))))</f>
        <v>17</v>
      </c>
      <c r="C44" s="10" t="s">
        <v>22</v>
      </c>
      <c r="D44" s="10" t="n">
        <v>1000</v>
      </c>
      <c r="E44" s="10" t="s">
        <v>18</v>
      </c>
      <c r="F44" s="10" t="s">
        <v>19</v>
      </c>
      <c r="G44" s="10" t="s">
        <v>37</v>
      </c>
      <c r="H44" s="10" t="n">
        <v>64</v>
      </c>
      <c r="I44" s="1" t="str">
        <f aca="true">IF(O44 - INDIRECT("O" &amp; ROW() - 1) = 0, "", INDIRECT("O" &amp; ROW() - 1) - O44)</f>
        <v/>
      </c>
      <c r="J44" s="7" t="n">
        <v>1</v>
      </c>
      <c r="L44" s="1" t="n">
        <f aca="true">IF(K44 = "-", -INDIRECT("D" &amp; ROW() - 1),H44)</f>
        <v>64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>3.3, Сакко</v>
      </c>
    </row>
    <row r="45" customFormat="false" ht="13.8" hidden="false" customHeight="true" outlineLevel="0" collapsed="false">
      <c r="A45" s="8" t="n">
        <f aca="true">IF(K45="-", "", 1 + SUM(INDIRECT(ADDRESS(2,COLUMN(N45)) &amp; ":" &amp; ADDRESS(ROW(),COLUMN(N45)))))</f>
        <v>17</v>
      </c>
      <c r="B45" s="9" t="n">
        <f aca="true">IF(G45="","",IF(K45="-","",1+SUM(INDIRECT(ADDRESS(2,COLUMN(N45))&amp;":"&amp;ADDRESS(ROW(),COLUMN(N45))))))</f>
        <v>17</v>
      </c>
      <c r="C45" s="10" t="s">
        <v>22</v>
      </c>
      <c r="D45" s="10" t="n">
        <v>1000</v>
      </c>
      <c r="E45" s="10" t="s">
        <v>18</v>
      </c>
      <c r="F45" s="10" t="s">
        <v>19</v>
      </c>
      <c r="G45" s="10" t="s">
        <v>38</v>
      </c>
      <c r="H45" s="10" t="n">
        <v>383</v>
      </c>
      <c r="I45" s="1" t="str">
        <f aca="true">IF(O45 - INDIRECT("O" &amp; ROW() - 1) = 0, "", INDIRECT("O" &amp; ROW() - 1) - O45)</f>
        <v/>
      </c>
      <c r="J45" s="7" t="n">
        <v>1</v>
      </c>
      <c r="L45" s="1" t="n">
        <f aca="true">IF(K45 = "-", -INDIRECT("D" &amp; ROW() - 1),H45)</f>
        <v>383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>3.3, Сакко</v>
      </c>
    </row>
    <row r="46" customFormat="false" ht="13.8" hidden="false" customHeight="true" outlineLevel="0" collapsed="false">
      <c r="A46" s="8" t="n">
        <f aca="true">IF(K46="-", "", 1 + SUM(INDIRECT(ADDRESS(2,COLUMN(N46)) &amp; ":" &amp; ADDRESS(ROW(),COLUMN(N46)))))</f>
        <v>17</v>
      </c>
      <c r="B46" s="9" t="n">
        <f aca="true">IF(G46="","",IF(K46="-","",1+SUM(INDIRECT(ADDRESS(2,COLUMN(N46))&amp;":"&amp;ADDRESS(ROW(),COLUMN(N46))))))</f>
        <v>17</v>
      </c>
      <c r="C46" s="10" t="s">
        <v>22</v>
      </c>
      <c r="D46" s="10" t="n">
        <v>1000</v>
      </c>
      <c r="E46" s="10" t="s">
        <v>18</v>
      </c>
      <c r="F46" s="10" t="s">
        <v>19</v>
      </c>
      <c r="G46" s="10" t="s">
        <v>39</v>
      </c>
      <c r="H46" s="10" t="n">
        <v>335</v>
      </c>
      <c r="I46" s="1" t="str">
        <f aca="true">IF(O46 - INDIRECT("O" &amp; ROW() - 1) = 0, "", INDIRECT("O" &amp; ROW() - 1) - O46)</f>
        <v/>
      </c>
      <c r="J46" s="7" t="n">
        <v>1</v>
      </c>
      <c r="L46" s="1" t="n">
        <f aca="true">IF(K46 = "-", -INDIRECT("D" &amp; ROW() - 1),H46)</f>
        <v>335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>3.3, Сакко</v>
      </c>
    </row>
    <row r="47" customFormat="false" ht="13.8" hidden="false" customHeight="true" outlineLevel="0" collapsed="false">
      <c r="A47" s="8" t="n">
        <f aca="true">IF(K47="-", "", 1 + SUM(INDIRECT(ADDRESS(2,COLUMN(N47)) &amp; ":" &amp; ADDRESS(ROW(),COLUMN(N47)))))</f>
        <v>17</v>
      </c>
      <c r="B47" s="9" t="n">
        <f aca="true">IF(G47="","",IF(K47="-","",1+SUM(INDIRECT(ADDRESS(2,COLUMN(N47))&amp;":"&amp;ADDRESS(ROW(),COLUMN(N47))))))</f>
        <v>17</v>
      </c>
      <c r="C47" s="10" t="s">
        <v>22</v>
      </c>
      <c r="D47" s="10" t="n">
        <v>1000</v>
      </c>
      <c r="E47" s="10" t="s">
        <v>18</v>
      </c>
      <c r="F47" s="10" t="s">
        <v>19</v>
      </c>
      <c r="G47" s="10" t="s">
        <v>40</v>
      </c>
      <c r="H47" s="10" t="n">
        <v>66</v>
      </c>
      <c r="I47" s="1" t="str">
        <f aca="true">IF(O47 - INDIRECT("O" &amp; ROW() - 1) = 0, "", INDIRECT("O" &amp; ROW() - 1) - O47)</f>
        <v/>
      </c>
      <c r="J47" s="7" t="n">
        <v>1</v>
      </c>
      <c r="L47" s="1" t="n">
        <f aca="true">IF(K47 = "-", -INDIRECT("D" &amp; ROW() - 1),H47)</f>
        <v>66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>3.3, Сакко</v>
      </c>
    </row>
    <row r="48" customFormat="false" ht="13.8" hidden="false" customHeight="true" outlineLevel="0" collapsed="false">
      <c r="A48" s="7" t="str">
        <f aca="true">IF(K48="-", "", 1 + SUM(INDIRECT(ADDRESS(2,COLUMN(N48)) &amp; ":" &amp; ADDRESS(ROW(),COLUMN(N48)))))</f>
        <v/>
      </c>
      <c r="B48" s="12" t="str">
        <f aca="true">IF(G48="","",IF(K48="-","",1+SUM(INDIRECT(ADDRESS(2,COLUMN(N48))&amp;":"&amp;ADDRESS(ROW(),COLUMN(N48))))))</f>
        <v/>
      </c>
      <c r="C48" s="7" t="s">
        <v>21</v>
      </c>
      <c r="D48" s="7" t="s">
        <v>21</v>
      </c>
      <c r="E48" s="7" t="s">
        <v>21</v>
      </c>
      <c r="F48" s="7" t="s">
        <v>21</v>
      </c>
      <c r="G48" s="7" t="s">
        <v>21</v>
      </c>
      <c r="H48" s="7" t="s">
        <v>21</v>
      </c>
      <c r="I48" s="1" t="str">
        <f aca="true">IF(O48 - INDIRECT("O" &amp; ROW() - 1) = 0, "", INDIRECT("O" &amp; ROW() - 1) - O48)</f>
        <v/>
      </c>
      <c r="J48" s="7" t="s">
        <v>21</v>
      </c>
      <c r="K48" s="7" t="s">
        <v>21</v>
      </c>
      <c r="L48" s="1" t="n">
        <f aca="true">IF(K48 = "-", -INDIRECT("D" &amp; ROW() - 1),H48)</f>
        <v>-1000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1</v>
      </c>
      <c r="O48" s="1" t="n">
        <f aca="true">IF(M48 = 0, INDIRECT("O" &amp; ROW() - 1), M48)</f>
        <v>0</v>
      </c>
      <c r="P48" s="1" t="str">
        <f aca="false">IF(G48="","",VLOOKUP(G48,'Вода SKU'!$A$1:$B$150,2,0))</f>
        <v>-</v>
      </c>
    </row>
    <row r="49" customFormat="false" ht="13.8" hidden="false" customHeight="true" outlineLevel="0" collapsed="false">
      <c r="B49" s="12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true">IF(K49 = "-", -INDIRECT("D" &amp; ROW() - 1),H49)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12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true">IF(K50 = "-", -INDIRECT("D" &amp; ROW() - 1),H50)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12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true">IF(K51 = "-", -INDIRECT("D" &amp; ROW() - 1),H51)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12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true">IF(K52 = "-", -INDIRECT("D" &amp; ROW() - 1),H52)</f>
        <v>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B53" s="12" t="str">
        <f aca="true">IF(G53="","",IF(K53="-","",1+SUM(INDIRECT(ADDRESS(2,COLUMN(N53))&amp;":"&amp;ADDRESS(ROW(),COLUMN(N53))))))</f>
        <v/>
      </c>
      <c r="I53" s="1" t="str">
        <f aca="true">IF(O53 - INDIRECT("O" &amp; ROW() - 1) = 0, "", INDIRECT("O" &amp; ROW() - 1) - O53)</f>
        <v/>
      </c>
      <c r="L53" s="1" t="n">
        <f aca="true">IF(K53 = "-", -INDIRECT("D" &amp; ROW() - 1),H53)</f>
        <v>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B54" s="12" t="str">
        <f aca="true">IF(G54="","",IF(K54="-","",1+SUM(INDIRECT(ADDRESS(2,COLUMN(N54))&amp;":"&amp;ADDRESS(ROW(),COLUMN(N54))))))</f>
        <v/>
      </c>
      <c r="I54" s="1" t="str">
        <f aca="true">IF(O54 - INDIRECT("O" &amp; ROW() - 1) = 0, "", INDIRECT("O" &amp; ROW() - 1) - O54)</f>
        <v/>
      </c>
      <c r="L54" s="1" t="n">
        <f aca="true">IF(K54 = "-", -INDIRECT("D" &amp; ROW() - 1),H54)</f>
        <v>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B55" s="12" t="str">
        <f aca="true">IF(G55="","",IF(K55="-","",1+SUM(INDIRECT(ADDRESS(2,COLUMN(N55))&amp;":"&amp;ADDRESS(ROW(),COLUMN(N55))))))</f>
        <v/>
      </c>
      <c r="I55" s="1" t="str">
        <f aca="true">IF(O55 - INDIRECT("O" &amp; ROW() - 1) = 0, "", INDIRECT("O" &amp; ROW() - 1) - O55)</f>
        <v/>
      </c>
      <c r="L55" s="1" t="n">
        <f aca="true">IF(K55 = "-", -INDIRECT("D" &amp; ROW() - 1),H55)</f>
        <v>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B56" s="12" t="str">
        <f aca="true">IF(G56="","",IF(K56="-","",1+SUM(INDIRECT(ADDRESS(2,COLUMN(N56))&amp;":"&amp;ADDRESS(ROW(),COLUMN(N56))))))</f>
        <v/>
      </c>
      <c r="I56" s="1" t="str">
        <f aca="true">IF(O56 - INDIRECT("O" &amp; ROW() - 1) = 0, "", INDIRECT("O" &amp; ROW() - 1) - O56)</f>
        <v/>
      </c>
      <c r="L56" s="1" t="n">
        <f aca="true">IF(K56 = "-", -INDIRECT("D" &amp; ROW() - 1),H56)</f>
        <v>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B57" s="12" t="str">
        <f aca="true">IF(G57="","",IF(K57="-","",1+SUM(INDIRECT(ADDRESS(2,COLUMN(N57))&amp;":"&amp;ADDRESS(ROW(),COLUMN(N57))))))</f>
        <v/>
      </c>
      <c r="I57" s="1" t="str">
        <f aca="true">IF(O57 - INDIRECT("O" &amp; ROW() - 1) = 0, "", INDIRECT("O" &amp; ROW() - 1) - O57)</f>
        <v/>
      </c>
      <c r="L57" s="1" t="n">
        <f aca="true">IF(K57 = "-", -INDIRECT("D" &amp; ROW() - 1),H57)</f>
        <v>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B58" s="12" t="str">
        <f aca="true">IF(G58="","",IF(K58="-","",1+SUM(INDIRECT(ADDRESS(2,COLUMN(N58))&amp;":"&amp;ADDRESS(ROW(),COLUMN(N58))))))</f>
        <v/>
      </c>
      <c r="I58" s="1" t="str">
        <f aca="true">IF(O58 - INDIRECT("O" &amp; ROW() - 1) = 0, "", INDIRECT("O" &amp; ROW() - 1) - O58)</f>
        <v/>
      </c>
      <c r="L58" s="1" t="n">
        <f aca="true">IF(K58 = "-", -INDIRECT("D" &amp; ROW() - 1),H58)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B59" s="12" t="str">
        <f aca="true">IF(G59="","",IF(K59="-","",1+SUM(INDIRECT(ADDRESS(2,COLUMN(N59))&amp;":"&amp;ADDRESS(ROW(),COLUMN(N59))))))</f>
        <v/>
      </c>
      <c r="I59" s="1" t="str">
        <f aca="true">IF(O59 - INDIRECT("O" &amp; ROW() - 1) = 0, "", INDIRECT("O" &amp; ROW() - 1) - O59)</f>
        <v/>
      </c>
      <c r="L59" s="1" t="n">
        <f aca="true">IF(K59 = "-", -INDIRECT("D" &amp; ROW() - 1),H59)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B60" s="12" t="str">
        <f aca="true">IF(G60="","",IF(K60="-","",1+SUM(INDIRECT(ADDRESS(2,COLUMN(N60))&amp;":"&amp;ADDRESS(ROW(),COLUMN(N60))))))</f>
        <v/>
      </c>
      <c r="I60" s="1" t="str">
        <f aca="true">IF(O60 - INDIRECT("O" &amp; ROW() - 1) = 0, "", INDIRECT("O" &amp; ROW() - 1) - O60)</f>
        <v/>
      </c>
      <c r="L60" s="1" t="n">
        <f aca="true">IF(K60 = "-", -INDIRECT("D" &amp; ROW() - 1),H60)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B61" s="12" t="str">
        <f aca="true">IF(G61="","",IF(K61="-","",1+SUM(INDIRECT(ADDRESS(2,COLUMN(N61))&amp;":"&amp;ADDRESS(ROW(),COLUMN(N61))))))</f>
        <v/>
      </c>
      <c r="I61" s="1" t="str">
        <f aca="true">IF(O61 - INDIRECT("O" &amp; ROW() - 1) = 0, "", INDIRECT("O" &amp; ROW() - 1) - O61)</f>
        <v/>
      </c>
      <c r="L61" s="1" t="n">
        <f aca="true">IF(K61 = "-", -INDIRECT("D" &amp; ROW() - 1),H61)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B62" s="12" t="str">
        <f aca="true">IF(G62="","",IF(K62="-","",1+SUM(INDIRECT(ADDRESS(2,COLUMN(N62))&amp;":"&amp;ADDRESS(ROW(),COLUMN(N62))))))</f>
        <v/>
      </c>
      <c r="I62" s="1" t="str">
        <f aca="true">IF(O62 - INDIRECT("O" &amp; ROW() - 1) = 0, "", INDIRECT("O" &amp; ROW() - 1) - O62)</f>
        <v/>
      </c>
      <c r="L62" s="1" t="n">
        <f aca="true">IF(K62 = "-", -INDIRECT("D" &amp; ROW() - 1),H62)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B63" s="12" t="str">
        <f aca="true">IF(G63="","",IF(K63="-","",1+SUM(INDIRECT(ADDRESS(2,COLUMN(N63))&amp;":"&amp;ADDRESS(ROW(),COLUMN(N63))))))</f>
        <v/>
      </c>
      <c r="I63" s="1" t="str">
        <f aca="true">IF(O63 - INDIRECT("O" &amp; ROW() - 1) = 0, "", INDIRECT("O" &amp; ROW() - 1) - O63)</f>
        <v/>
      </c>
      <c r="L63" s="1" t="n">
        <f aca="true">IF(K63 = "-", -INDIRECT("D" &amp; ROW() - 1),H63)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B64" s="12" t="str">
        <f aca="true">IF(G64="","",IF(K64="-","",1+SUM(INDIRECT(ADDRESS(2,COLUMN(N64))&amp;":"&amp;ADDRESS(ROW(),COLUMN(N64))))))</f>
        <v/>
      </c>
      <c r="I64" s="1" t="str">
        <f aca="true">IF(O64 - INDIRECT("O" &amp; ROW() - 1) = 0, "", INDIRECT("O" &amp; ROW() - 1) - O64)</f>
        <v/>
      </c>
      <c r="L64" s="1" t="n">
        <f aca="true">IF(K64 = "-", -INDIRECT("D" &amp; ROW() - 1),H64)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B65" s="12" t="str">
        <f aca="true">IF(G65="","",IF(K65="-","",1+SUM(INDIRECT(ADDRESS(2,COLUMN(N65))&amp;":"&amp;ADDRESS(ROW(),COLUMN(N65))))))</f>
        <v/>
      </c>
      <c r="I65" s="1" t="str">
        <f aca="true">IF(O65 - INDIRECT("O" &amp; ROW() - 1) = 0, "", INDIRECT("O" &amp; ROW() - 1) - O65)</f>
        <v/>
      </c>
      <c r="L65" s="1" t="n">
        <f aca="true">IF(K65 = "-", -INDIRECT("D" &amp; ROW() - 1),H65)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B66" s="12" t="str">
        <f aca="true">IF(G66="","",IF(K66="-","",1+SUM(INDIRECT(ADDRESS(2,COLUMN(N66))&amp;":"&amp;ADDRESS(ROW(),COLUMN(N66))))))</f>
        <v/>
      </c>
      <c r="I66" s="1" t="str">
        <f aca="true">IF(O66 - INDIRECT("O" &amp; ROW() - 1) = 0, "", INDIRECT("O" &amp; ROW() - 1) - O66)</f>
        <v/>
      </c>
      <c r="L66" s="1" t="n">
        <f aca="true">IF(K66 = "-", -INDIRECT("D" &amp; ROW() - 1),H66)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B67" s="12" t="str">
        <f aca="true">IF(G67="","",IF(K67="-","",1+SUM(INDIRECT(ADDRESS(2,COLUMN(N67))&amp;":"&amp;ADDRESS(ROW(),COLUMN(N67))))))</f>
        <v/>
      </c>
      <c r="I67" s="1" t="str">
        <f aca="true">IF(O67 - INDIRECT("O" &amp; ROW() - 1) = 0, "", INDIRECT("O" &amp; ROW() - 1) - O67)</f>
        <v/>
      </c>
      <c r="L67" s="1" t="n">
        <f aca="true">IF(K67 = "-", -INDIRECT("D" &amp; ROW() - 1),H67)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B68" s="12" t="str">
        <f aca="true">IF(G68="","",IF(K68="-","",1+SUM(INDIRECT(ADDRESS(2,COLUMN(N68))&amp;":"&amp;ADDRESS(ROW(),COLUMN(N68))))))</f>
        <v/>
      </c>
      <c r="I68" s="1" t="str">
        <f aca="true">IF(O68 - INDIRECT("O" &amp; ROW() - 1) = 0, "", INDIRECT("O" &amp; ROW() - 1) - O68)</f>
        <v/>
      </c>
      <c r="L68" s="1" t="n">
        <f aca="true">IF(K68 = "-", -INDIRECT("D" &amp; ROW() - 1),H68)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B69" s="12" t="str">
        <f aca="true">IF(G69="","",IF(K69="-","",1+SUM(INDIRECT(ADDRESS(2,COLUMN(N69))&amp;":"&amp;ADDRESS(ROW(),COLUMN(N69))))))</f>
        <v/>
      </c>
      <c r="I69" s="1" t="str">
        <f aca="true">IF(O69 - INDIRECT("O" &amp; ROW() - 1) = 0, "", INDIRECT("O" &amp; ROW() - 1) - O69)</f>
        <v/>
      </c>
      <c r="L69" s="1" t="n">
        <f aca="true">IF(K69 = "-", -INDIRECT("D" &amp; ROW() - 1),H69)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B70" s="12" t="str">
        <f aca="true">IF(G70="","",IF(K70="-","",1+SUM(INDIRECT(ADDRESS(2,COLUMN(N70))&amp;":"&amp;ADDRESS(ROW(),COLUMN(N70))))))</f>
        <v/>
      </c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B71" s="12" t="str">
        <f aca="true">IF(G71="","",IF(K71="-","",1+SUM(INDIRECT(ADDRESS(2,COLUMN(N71))&amp;":"&amp;ADDRESS(ROW(),COLUMN(N71))))))</f>
        <v/>
      </c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B72" s="12" t="str">
        <f aca="true">IF(G72="","",IF(K72="-","",1+SUM(INDIRECT(ADDRESS(2,COLUMN(N72))&amp;":"&amp;ADDRESS(ROW(),COLUMN(N72))))))</f>
        <v/>
      </c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B73" s="12" t="str">
        <f aca="true">IF(G73="","",IF(K73="-","",1+SUM(INDIRECT(ADDRESS(2,COLUMN(N73))&amp;":"&amp;ADDRESS(ROW(),COLUMN(N73))))))</f>
        <v/>
      </c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B74" s="12" t="str">
        <f aca="true">IF(G74="","",IF(K74="-","",1+SUM(INDIRECT(ADDRESS(2,COLUMN(N74))&amp;":"&amp;ADDRESS(ROW(),COLUMN(N74))))))</f>
        <v/>
      </c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B75" s="12" t="str">
        <f aca="true">IF(G75="","",IF(K75="-","",1+SUM(INDIRECT(ADDRESS(2,COLUMN(N75))&amp;":"&amp;ADDRESS(ROW(),COLUMN(N75))))))</f>
        <v/>
      </c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B76" s="12" t="str">
        <f aca="true">IF(G76="","",IF(K76="-","",1+SUM(INDIRECT(ADDRESS(2,COLUMN(N76))&amp;":"&amp;ADDRESS(ROW(),COLUMN(N76))))))</f>
        <v/>
      </c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IF(K79="-",SUM(INDIRECT(ADDRESS(2,COLUMN(L79))&amp;":"&amp;ADDRESS(ROW(),COLUMN(L79)))),0)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IF(K80="-",SUM(INDIRECT(ADDRESS(2,COLUMN(L80))&amp;":"&amp;ADDRESS(ROW(),COLUMN(L80)))),0)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IF(K81="-",SUM(INDIRECT(ADDRESS(2,COLUMN(L81))&amp;":"&amp;ADDRESS(ROW(),COLUMN(L81)))),0)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IF(K82="-",SUM(INDIRECT(ADDRESS(2,COLUMN(L82))&amp;":"&amp;ADDRESS(ROW(),COLUMN(L82)))),0)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IF(K83="-",SUM(INDIRECT(ADDRESS(2,COLUMN(L83))&amp;":"&amp;ADDRESS(ROW(),COLUMN(L83)))),0)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IF(K84="-",SUM(INDIRECT(ADDRESS(2,COLUMN(L84))&amp;":"&amp;ADDRESS(ROW(),COLUMN(L84)))),0)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IF(K85="-",SUM(INDIRECT(ADDRESS(2,COLUMN(L85))&amp;":"&amp;ADDRESS(ROW(),COLUMN(L85)))),0)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IF(K86="-",SUM(INDIRECT(ADDRESS(2,COLUMN(L86))&amp;":"&amp;ADDRESS(ROW(),COLUMN(L86)))),0)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IF(K87="-",SUM(INDIRECT(ADDRESS(2,COLUMN(L87))&amp;":"&amp;ADDRESS(ROW(),COLUMN(L87)))),0)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IF(K88="-",SUM(INDIRECT(ADDRESS(2,COLUMN(L88))&amp;":"&amp;ADDRESS(ROW(),COLUMN(L88)))),0)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IF(K89="-",SUM(INDIRECT(ADDRESS(2,COLUMN(L89))&amp;":"&amp;ADDRESS(ROW(),COLUMN(L89)))),0)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IF(K90="-",SUM(INDIRECT(ADDRESS(2,COLUMN(L90))&amp;":"&amp;ADDRESS(ROW(),COLUMN(L90)))),0)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IF(K91="-",SUM(INDIRECT(ADDRESS(2,COLUMN(L91))&amp;":"&amp;ADDRESS(ROW(),COLUMN(L91)))),0)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IF(K92="-",SUM(INDIRECT(ADDRESS(2,COLUMN(L92))&amp;":"&amp;ADDRESS(ROW(),COLUMN(L92)))),0)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IF(K93="-",SUM(INDIRECT(ADDRESS(2,COLUMN(L93))&amp;":"&amp;ADDRESS(ROW(),COLUMN(L93)))),0)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IF(K94="-",SUM(INDIRECT(ADDRESS(2,COLUMN(L94))&amp;":"&amp;ADDRESS(ROW(),COLUMN(L94)))),0)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IF(K95="-",SUM(INDIRECT(ADDRESS(2,COLUMN(L95))&amp;":"&amp;ADDRESS(ROW(),COLUMN(L95)))),0)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IF(K96="-",SUM(INDIRECT(ADDRESS(2,COLUMN(L96))&amp;":"&amp;ADDRESS(ROW(),COLUMN(L96)))),0)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IF(K97="-",SUM(INDIRECT(ADDRESS(2,COLUMN(L97))&amp;":"&amp;ADDRESS(ROW(),COLUMN(L97)))),0)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IF(G97="","",VLOOKUP(G97,'Вода SKU'!$A$1:$B$150,2,0))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IF(K98="-",SUM(INDIRECT(ADDRESS(2,COLUMN(L98))&amp;":"&amp;ADDRESS(ROW(),COLUMN(L98)))),0)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IF(G98="","",VLOOKUP(G98,'Вода SKU'!$A$1:$B$150,2,0))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IF(G99="","",VLOOKUP(G99,'Вода SKU'!$A$1:$B$150,2,0))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IF(G100="","",VLOOKUP(G100,'Вода SKU'!$A$1:$B$150,2,0))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0</v>
      </c>
      <c r="P101" s="1" t="str">
        <f aca="false">IF(G101="","",VLOOKUP(G101,'Вода SKU'!$A$1:$B$150,2,0))</f>
        <v/>
      </c>
    </row>
    <row r="102" customFormat="false" ht="13.8" hidden="false" customHeight="true" outlineLevel="0" collapsed="false">
      <c r="I102" s="1" t="str">
        <f aca="true">IF(O102 - INDIRECT("O" &amp; ROW() - 1) = 0, "", INDIRECT("O" &amp; ROW() - 1) - O102)</f>
        <v/>
      </c>
      <c r="L102" s="1" t="n">
        <f aca="false">IF(K102 = "-", -D101,H102)</f>
        <v>0</v>
      </c>
      <c r="M102" s="1" t="n">
        <f aca="true">IF(K102 = "-", SUM(INDIRECT(ADDRESS(2,COLUMN(L102)) &amp; ":" &amp; ADDRESS(ROW(),COLUMN(L102)))), 0)</f>
        <v>0</v>
      </c>
      <c r="N102" s="1" t="n">
        <f aca="false">IF(K102="-",1,0)</f>
        <v>0</v>
      </c>
      <c r="O102" s="1" t="n">
        <f aca="true">IF(M102 = 0, INDIRECT("O" &amp; ROW() - 1), M102)</f>
        <v>0</v>
      </c>
      <c r="P102" s="1" t="str">
        <f aca="false">IF(G102="","",VLOOKUP(G102,'Вода SKU'!$A$1:$B$150,2,0))</f>
        <v/>
      </c>
    </row>
    <row r="103" customFormat="false" ht="13.8" hidden="false" customHeight="true" outlineLevel="0" collapsed="false">
      <c r="I103" s="1" t="str">
        <f aca="true">IF(O103 - INDIRECT("O" &amp; ROW() - 1) = 0, "", INDIRECT("O" &amp; ROW() - 1) - O103)</f>
        <v/>
      </c>
      <c r="L103" s="1" t="n">
        <f aca="false">IF(K103 = "-", -D102,H103)</f>
        <v>0</v>
      </c>
      <c r="M103" s="1" t="n">
        <f aca="true">IF(K103 = "-", SUM(INDIRECT(ADDRESS(2,COLUMN(L103)) &amp; ":" &amp; ADDRESS(ROW(),COLUMN(L103)))), 0)</f>
        <v>0</v>
      </c>
      <c r="N103" s="1" t="n">
        <f aca="false">IF(K103="-",1,0)</f>
        <v>0</v>
      </c>
      <c r="O103" s="1" t="n">
        <f aca="true">IF(M103 = 0, INDIRECT("O" &amp; ROW() - 1), M103)</f>
        <v>0</v>
      </c>
      <c r="P103" s="1" t="str">
        <f aca="false">IF(G103="","",VLOOKUP(G103,'Вода SKU'!$A$1:$B$150,2,0))</f>
        <v/>
      </c>
    </row>
    <row r="104" customFormat="false" ht="13.8" hidden="false" customHeight="true" outlineLevel="0" collapsed="false">
      <c r="I104" s="1" t="str">
        <f aca="true">IF(O104 - INDIRECT("O" &amp; ROW() - 1) = 0, "", INDIRECT("O" &amp; ROW() - 1) - O104)</f>
        <v/>
      </c>
      <c r="L104" s="1" t="n">
        <f aca="false">IF(K104 = "-", -D103,H104)</f>
        <v>0</v>
      </c>
      <c r="M104" s="1" t="n">
        <f aca="true">IF(K104 = "-", SUM(INDIRECT(ADDRESS(2,COLUMN(L104)) &amp; ":" &amp; ADDRESS(ROW(),COLUMN(L104)))), 0)</f>
        <v>0</v>
      </c>
      <c r="N104" s="1" t="n">
        <f aca="false">IF(K104="-",1,0)</f>
        <v>0</v>
      </c>
      <c r="O104" s="1" t="n">
        <f aca="true">IF(M104 = 0, INDIRECT("O" &amp; ROW() - 1), M104)</f>
        <v>0</v>
      </c>
      <c r="P104" s="1" t="str">
        <f aca="false">IF(G104="","",VLOOKUP(G104,'Вода SKU'!$A$1:$B$150,2,0))</f>
        <v/>
      </c>
    </row>
    <row r="105" customFormat="false" ht="13.8" hidden="false" customHeight="true" outlineLevel="0" collapsed="false">
      <c r="I105" s="1" t="str">
        <f aca="true">IF(O105 - INDIRECT("O" &amp; ROW() - 1) = 0, "", INDIRECT("O" &amp; ROW() - 1) - O105)</f>
        <v/>
      </c>
      <c r="L105" s="1" t="n">
        <f aca="false">IF(K105 = "-", -D104,H105)</f>
        <v>0</v>
      </c>
      <c r="M105" s="1" t="n">
        <f aca="true">IF(K105 = "-", SUM(INDIRECT(ADDRESS(2,COLUMN(L105)) &amp; ":" &amp; ADDRESS(ROW(),COLUMN(L105)))), 0)</f>
        <v>0</v>
      </c>
      <c r="N105" s="1" t="n">
        <f aca="false">IF(K105="-",1,0)</f>
        <v>0</v>
      </c>
      <c r="O105" s="1" t="n">
        <f aca="true">IF(M105 = 0, INDIRECT("O" &amp; ROW() - 1), M105)</f>
        <v>0</v>
      </c>
      <c r="P105" s="1" t="str">
        <f aca="false">IF(G105="","",VLOOKUP(G105,'Вода SKU'!$A$1:$B$150,2,0))</f>
        <v/>
      </c>
    </row>
    <row r="106" customFormat="false" ht="13.8" hidden="false" customHeight="true" outlineLevel="0" collapsed="false">
      <c r="I106" s="1" t="str">
        <f aca="true">IF(O106 - INDIRECT("O" &amp; ROW() - 1) = 0, "", INDIRECT("O" &amp; ROW() - 1) - O106)</f>
        <v/>
      </c>
      <c r="L106" s="1" t="n">
        <f aca="false">IF(K106 = "-", -D105,H106)</f>
        <v>0</v>
      </c>
      <c r="M106" s="1" t="n">
        <f aca="true">IF(K106 = "-", SUM(INDIRECT(ADDRESS(2,COLUMN(L106)) &amp; ":" &amp; ADDRESS(ROW(),COLUMN(L106)))), 0)</f>
        <v>0</v>
      </c>
      <c r="N106" s="1" t="n">
        <f aca="false">IF(K106="-",1,0)</f>
        <v>0</v>
      </c>
      <c r="O106" s="1" t="n">
        <f aca="true">IF(M106 = 0, INDIRECT("O" &amp; ROW() - 1), M106)</f>
        <v>0</v>
      </c>
      <c r="P106" s="1" t="str">
        <f aca="false">IF(G106="","",VLOOKUP(G106,'Вода SKU'!$A$1:$B$150,2,0))</f>
        <v/>
      </c>
    </row>
    <row r="107" customFormat="false" ht="13.8" hidden="false" customHeight="true" outlineLevel="0" collapsed="false">
      <c r="I107" s="1" t="str">
        <f aca="true">IF(O107 - INDIRECT("O" &amp; ROW() - 1) = 0, "", INDIRECT("O" &amp; ROW() - 1) - O107)</f>
        <v/>
      </c>
      <c r="L107" s="1" t="n">
        <f aca="false">IF(K107 = "-", -D106,H107)</f>
        <v>0</v>
      </c>
      <c r="M107" s="1" t="n">
        <f aca="true">IF(K107 = "-", SUM(INDIRECT(ADDRESS(2,COLUMN(L107)) &amp; ":" &amp; ADDRESS(ROW(),COLUMN(L107)))), 0)</f>
        <v>0</v>
      </c>
      <c r="N107" s="1" t="n">
        <f aca="false">IF(K107="-",1,0)</f>
        <v>0</v>
      </c>
      <c r="O107" s="1" t="n">
        <f aca="true">IF(M107 = 0, INDIRECT("O" &amp; ROW() - 1), M107)</f>
        <v>0</v>
      </c>
      <c r="P107" s="1" t="str">
        <f aca="false">IF(G107="","",VLOOKUP(G107,'Вода SKU'!$A$1:$B$150,2,0))</f>
        <v/>
      </c>
    </row>
    <row r="108" customFormat="false" ht="13.8" hidden="false" customHeight="true" outlineLevel="0" collapsed="false">
      <c r="I108" s="1" t="str">
        <f aca="true">IF(O108 - INDIRECT("O" &amp; ROW() - 1) = 0, "", INDIRECT("O" &amp; ROW() - 1) - O108)</f>
        <v/>
      </c>
      <c r="L108" s="1" t="n">
        <f aca="false">IF(K108 = "-", -D107,H108)</f>
        <v>0</v>
      </c>
      <c r="M108" s="1" t="n">
        <f aca="true">IF(K108 = "-", SUM(INDIRECT(ADDRESS(2,COLUMN(L108)) &amp; ":" &amp; ADDRESS(ROW(),COLUMN(L108)))), 0)</f>
        <v>0</v>
      </c>
      <c r="N108" s="1" t="n">
        <f aca="false">IF(K108="-",1,0)</f>
        <v>0</v>
      </c>
      <c r="O108" s="1" t="n">
        <f aca="true">IF(M108 = 0, INDIRECT("O" &amp; ROW() - 1), M108)</f>
        <v>0</v>
      </c>
      <c r="P108" s="1" t="str">
        <f aca="false">IF(G108="","",VLOOKUP(G108,'Вода SKU'!$A$1:$B$150,2,0))</f>
        <v/>
      </c>
    </row>
    <row r="109" customFormat="false" ht="13.8" hidden="false" customHeight="true" outlineLevel="0" collapsed="false">
      <c r="I109" s="1" t="str">
        <f aca="true">IF(O109 - INDIRECT("O" &amp; ROW() - 1) = 0, "", INDIRECT("O" &amp; ROW() - 1) - O109)</f>
        <v/>
      </c>
      <c r="L109" s="1" t="n">
        <f aca="false">IF(K109 = "-", -D108,H109)</f>
        <v>0</v>
      </c>
      <c r="M109" s="1" t="n">
        <f aca="true">IF(K109 = "-", SUM(INDIRECT(ADDRESS(2,COLUMN(L109)) &amp; ":" &amp; ADDRESS(ROW(),COLUMN(L109)))), 0)</f>
        <v>0</v>
      </c>
      <c r="N109" s="1" t="n">
        <f aca="false">IF(K109="-",1,0)</f>
        <v>0</v>
      </c>
      <c r="O109" s="1" t="n">
        <f aca="true">IF(M109 = 0, INDIRECT("O" &amp; ROW() - 1), M109)</f>
        <v>0</v>
      </c>
      <c r="P109" s="1" t="str">
        <f aca="false">IF(G109="","",VLOOKUP(G109,'Вода SKU'!$A$1:$B$150,2,0))</f>
        <v/>
      </c>
    </row>
    <row r="110" customFormat="false" ht="13.8" hidden="false" customHeight="true" outlineLevel="0" collapsed="false">
      <c r="I110" s="1" t="str">
        <f aca="true">IF(O110 - INDIRECT("O" &amp; ROW() - 1) = 0, "", INDIRECT("O" &amp; ROW() - 1) - O110)</f>
        <v/>
      </c>
      <c r="L110" s="1" t="n">
        <f aca="false">IF(K110 = "-", -D109,H110)</f>
        <v>0</v>
      </c>
      <c r="M110" s="1" t="n">
        <f aca="true">IF(K110 = "-", SUM(INDIRECT(ADDRESS(2,COLUMN(L110)) &amp; ":" &amp; ADDRESS(ROW(),COLUMN(L110)))), 0)</f>
        <v>0</v>
      </c>
      <c r="N110" s="1" t="n">
        <f aca="false">IF(K110="-",1,0)</f>
        <v>0</v>
      </c>
      <c r="O110" s="1" t="n">
        <f aca="true">IF(M110 = 0, INDIRECT("O" &amp; ROW() - 1), M110)</f>
        <v>0</v>
      </c>
      <c r="P110" s="1" t="str">
        <f aca="false">IF(G110="","",VLOOKUP(G110,'Вода SKU'!$A$1:$B$150,2,0))</f>
        <v/>
      </c>
    </row>
    <row r="111" customFormat="false" ht="13.8" hidden="false" customHeight="true" outlineLevel="0" collapsed="false">
      <c r="I111" s="1" t="str">
        <f aca="true">IF(O111 - INDIRECT("O" &amp; ROW() - 1) = 0, "", INDIRECT("O" &amp; ROW() - 1) - O111)</f>
        <v/>
      </c>
      <c r="L111" s="1" t="n">
        <f aca="false">IF(K111 = "-", -D110,H111)</f>
        <v>0</v>
      </c>
      <c r="M111" s="1" t="n">
        <f aca="true">IF(K111 = "-", SUM(INDIRECT(ADDRESS(2,COLUMN(L111)) &amp; ":" &amp; ADDRESS(ROW(),COLUMN(L111)))), 0)</f>
        <v>0</v>
      </c>
      <c r="N111" s="1" t="n">
        <f aca="false">IF(K111="-",1,0)</f>
        <v>0</v>
      </c>
      <c r="O111" s="1" t="n">
        <f aca="true">IF(M111 = 0, INDIRECT("O" &amp; ROW() - 1), M111)</f>
        <v>0</v>
      </c>
      <c r="P111" s="1" t="str">
        <f aca="false">IF(G111="","",VLOOKUP(G111,'Вода SKU'!$A$1:$B$150,2,0))</f>
        <v/>
      </c>
    </row>
    <row r="112" customFormat="false" ht="13.8" hidden="false" customHeight="true" outlineLevel="0" collapsed="false">
      <c r="I112" s="1" t="str">
        <f aca="true">IF(O112 - INDIRECT("O" &amp; ROW() - 1) = 0, "", INDIRECT("O" &amp; ROW() - 1) - O112)</f>
        <v/>
      </c>
      <c r="L112" s="1" t="n">
        <f aca="false">IF(K112 = "-", -D111,H112)</f>
        <v>0</v>
      </c>
      <c r="M112" s="1" t="n">
        <f aca="true">IF(K112 = "-", SUM(INDIRECT(ADDRESS(2,COLUMN(L112)) &amp; ":" &amp; ADDRESS(ROW(),COLUMN(L112)))), 0)</f>
        <v>0</v>
      </c>
      <c r="N112" s="1" t="n">
        <f aca="false">IF(K112="-",1,0)</f>
        <v>0</v>
      </c>
      <c r="O112" s="1" t="n">
        <f aca="true">IF(M112 = 0, INDIRECT("O" &amp; ROW() - 1), M112)</f>
        <v>0</v>
      </c>
      <c r="P112" s="1" t="str">
        <f aca="false">IF(G112="","",VLOOKUP(G112,'Вода SKU'!$A$1:$B$150,2,0))</f>
        <v/>
      </c>
    </row>
    <row r="113" customFormat="false" ht="13.8" hidden="false" customHeight="true" outlineLevel="0" collapsed="false">
      <c r="I113" s="1" t="str">
        <f aca="true">IF(O113 - INDIRECT("O" &amp; ROW() - 1) = 0, "", INDIRECT("O" &amp; ROW() - 1) - O113)</f>
        <v/>
      </c>
      <c r="L113" s="1" t="n">
        <f aca="false">IF(K113 = "-", -D112,H113)</f>
        <v>0</v>
      </c>
      <c r="M113" s="1" t="n">
        <f aca="true">IF(K113 = "-", SUM(INDIRECT(ADDRESS(2,COLUMN(L113)) &amp; ":" &amp; ADDRESS(ROW(),COLUMN(L113)))), 0)</f>
        <v>0</v>
      </c>
      <c r="N113" s="1" t="n">
        <f aca="false">IF(K113="-",1,0)</f>
        <v>0</v>
      </c>
      <c r="O113" s="1" t="n">
        <f aca="true">IF(M113 = 0, INDIRECT("O" &amp; ROW() - 1), M113)</f>
        <v>0</v>
      </c>
      <c r="P113" s="1" t="str">
        <f aca="false">IF(G113="","",VLOOKUP(G113,'Вода SKU'!$A$1:$B$150,2,0))</f>
        <v/>
      </c>
    </row>
    <row r="114" customFormat="false" ht="13.8" hidden="false" customHeight="true" outlineLevel="0" collapsed="false">
      <c r="I114" s="1" t="str">
        <f aca="true">IF(O114 - INDIRECT("O" &amp; ROW() - 1) = 0, "", INDIRECT("O" &amp; ROW() - 1) - O114)</f>
        <v/>
      </c>
      <c r="L114" s="1" t="n">
        <f aca="false">IF(K114 = "-", -D113,H114)</f>
        <v>0</v>
      </c>
      <c r="M114" s="1" t="n">
        <f aca="true">IF(K114 = "-", SUM(INDIRECT(ADDRESS(2,COLUMN(L114)) &amp; ":" &amp; ADDRESS(ROW(),COLUMN(L114)))), 0)</f>
        <v>0</v>
      </c>
      <c r="N114" s="1" t="n">
        <f aca="false">IF(K114="-",1,0)</f>
        <v>0</v>
      </c>
      <c r="O114" s="1" t="n">
        <f aca="true">IF(M114 = 0, INDIRECT("O" &amp; ROW() - 1), M114)</f>
        <v>0</v>
      </c>
      <c r="P114" s="1" t="str">
        <f aca="false">IF(G114="","",VLOOKUP(G114,'Вода SKU'!$A$1:$B$150,2,0))</f>
        <v/>
      </c>
    </row>
    <row r="115" customFormat="false" ht="13.8" hidden="false" customHeight="true" outlineLevel="0" collapsed="false">
      <c r="I115" s="1" t="str">
        <f aca="true">IF(O115 - INDIRECT("O" &amp; ROW() - 1) = 0, "", INDIRECT("O" &amp; ROW() - 1) - O115)</f>
        <v/>
      </c>
      <c r="L115" s="1" t="n">
        <f aca="false">IF(K115 = "-", -D114,H115)</f>
        <v>0</v>
      </c>
      <c r="M115" s="1" t="n">
        <f aca="true">IF(K115 = "-", SUM(INDIRECT(ADDRESS(2,COLUMN(L115)) &amp; ":" &amp; ADDRESS(ROW(),COLUMN(L115)))), 0)</f>
        <v>0</v>
      </c>
      <c r="N115" s="1" t="n">
        <f aca="false">IF(K115="-",1,0)</f>
        <v>0</v>
      </c>
      <c r="O115" s="1" t="n">
        <f aca="true">IF(M115 = 0, INDIRECT("O" &amp; ROW() - 1), M115)</f>
        <v>0</v>
      </c>
      <c r="P115" s="1" t="str">
        <f aca="false">IF(G115="","",VLOOKUP(G115,'Вода SKU'!$A$1:$B$150,2,0))</f>
        <v/>
      </c>
    </row>
    <row r="116" customFormat="false" ht="13.8" hidden="false" customHeight="true" outlineLevel="0" collapsed="false">
      <c r="I116" s="1" t="str">
        <f aca="true">IF(O116 - INDIRECT("O" &amp; ROW() - 1) = 0, "", INDIRECT("O" &amp; ROW() - 1) - O116)</f>
        <v/>
      </c>
      <c r="L116" s="1" t="n">
        <f aca="false">IF(K116 = "-", -D115,H116)</f>
        <v>0</v>
      </c>
      <c r="M116" s="1" t="n">
        <f aca="true">IF(K116 = "-", SUM(INDIRECT(ADDRESS(2,COLUMN(L116)) &amp; ":" &amp; ADDRESS(ROW(),COLUMN(L116)))), 0)</f>
        <v>0</v>
      </c>
      <c r="N116" s="1" t="n">
        <f aca="false">IF(K116="-",1,0)</f>
        <v>0</v>
      </c>
      <c r="O116" s="1" t="n">
        <f aca="true">IF(M116 = 0, INDIRECT("O" &amp; ROW() - 1), M116)</f>
        <v>0</v>
      </c>
      <c r="P116" s="1" t="str">
        <f aca="false">IF(G116="","",VLOOKUP(G116,'Вода SKU'!$A$1:$B$150,2,0))</f>
        <v/>
      </c>
    </row>
    <row r="117" customFormat="false" ht="13.8" hidden="false" customHeight="true" outlineLevel="0" collapsed="false">
      <c r="I117" s="1" t="str">
        <f aca="true">IF(O117 - INDIRECT("O" &amp; ROW() - 1) = 0, "", INDIRECT("O" &amp; ROW() - 1) - O117)</f>
        <v/>
      </c>
      <c r="L117" s="1" t="n">
        <f aca="false">IF(K117 = "-", -D116,H117)</f>
        <v>0</v>
      </c>
      <c r="M117" s="1" t="n">
        <f aca="true">IF(K117 = "-", SUM(INDIRECT(ADDRESS(2,COLUMN(L117)) &amp; ":" &amp; ADDRESS(ROW(),COLUMN(L117)))), 0)</f>
        <v>0</v>
      </c>
      <c r="N117" s="1" t="n">
        <f aca="false">IF(K117="-",1,0)</f>
        <v>0</v>
      </c>
      <c r="O117" s="1" t="n">
        <f aca="true">IF(M117 = 0, INDIRECT("O" &amp; ROW() - 1), M117)</f>
        <v>0</v>
      </c>
      <c r="P117" s="1" t="str">
        <f aca="false">IF(G117="","",VLOOKUP(G117,'Вода SKU'!$A$1:$B$150,2,0))</f>
        <v/>
      </c>
    </row>
    <row r="118" customFormat="false" ht="13.8" hidden="false" customHeight="true" outlineLevel="0" collapsed="false">
      <c r="I118" s="1" t="str">
        <f aca="true">IF(O118 - INDIRECT("O" &amp; ROW() - 1) = 0, "", INDIRECT("O" &amp; ROW() - 1) - O118)</f>
        <v/>
      </c>
      <c r="L118" s="1" t="n">
        <f aca="false">IF(K118 = "-", -D117,H118)</f>
        <v>0</v>
      </c>
      <c r="M118" s="1" t="n">
        <f aca="true">IF(K118 = "-", SUM(INDIRECT(ADDRESS(2,COLUMN(L118)) &amp; ":" &amp; ADDRESS(ROW(),COLUMN(L118)))), 0)</f>
        <v>0</v>
      </c>
      <c r="N118" s="1" t="n">
        <f aca="false">IF(K118="-",1,0)</f>
        <v>0</v>
      </c>
      <c r="O118" s="1" t="n">
        <f aca="true">IF(M118 = 0, INDIRECT("O" &amp; ROW() - 1), M118)</f>
        <v>0</v>
      </c>
      <c r="P118" s="1" t="str">
        <f aca="false">IF(G118="","",VLOOKUP(G118,'Вода SKU'!$A$1:$B$150,2,0))</f>
        <v/>
      </c>
    </row>
    <row r="119" customFormat="false" ht="13.8" hidden="false" customHeight="true" outlineLevel="0" collapsed="false">
      <c r="I119" s="1" t="str">
        <f aca="true">IF(O119 - INDIRECT("O" &amp; ROW() - 1) = 0, "", INDIRECT("O" &amp; ROW() - 1) - O119)</f>
        <v/>
      </c>
      <c r="L119" s="1" t="n">
        <f aca="false">IF(K119 = "-", -D118,H119)</f>
        <v>0</v>
      </c>
      <c r="M119" s="1" t="n">
        <f aca="true">IF(K119 = "-", SUM(INDIRECT(ADDRESS(2,COLUMN(L119)) &amp; ":" &amp; ADDRESS(ROW(),COLUMN(L119)))), 0)</f>
        <v>0</v>
      </c>
      <c r="N119" s="1" t="n">
        <f aca="false">IF(K119="-",1,0)</f>
        <v>0</v>
      </c>
      <c r="O119" s="1" t="n">
        <f aca="true">IF(M119 = 0, INDIRECT("O" &amp; ROW() - 1), M119)</f>
        <v>0</v>
      </c>
      <c r="P119" s="1" t="str">
        <f aca="false">IF(G119="","",VLOOKUP(G119,'Вода SKU'!$A$1:$B$150,2,0))</f>
        <v/>
      </c>
    </row>
    <row r="120" customFormat="false" ht="13.8" hidden="false" customHeight="true" outlineLevel="0" collapsed="false">
      <c r="I120" s="1" t="str">
        <f aca="true">IF(O120 - INDIRECT("O" &amp; ROW() - 1) = 0, "", INDIRECT("O" &amp; ROW() - 1) - O120)</f>
        <v/>
      </c>
      <c r="L120" s="1" t="n">
        <f aca="false">IF(K120 = "-", -D119,H120)</f>
        <v>0</v>
      </c>
      <c r="M120" s="1" t="n">
        <f aca="true">IF(K120 = "-", SUM(INDIRECT(ADDRESS(2,COLUMN(L120)) &amp; ":" &amp; ADDRESS(ROW(),COLUMN(L120)))), 0)</f>
        <v>0</v>
      </c>
      <c r="N120" s="1" t="n">
        <f aca="false">IF(K120="-",1,0)</f>
        <v>0</v>
      </c>
      <c r="O120" s="1" t="n">
        <f aca="true">IF(M120 = 0, INDIRECT("O" &amp; ROW() - 1), M120)</f>
        <v>0</v>
      </c>
      <c r="P120" s="1" t="str">
        <f aca="false">IF(G120="","",VLOOKUP(G120,'Вода SKU'!$A$1:$B$150,2,0))</f>
        <v/>
      </c>
    </row>
    <row r="121" customFormat="false" ht="13.8" hidden="false" customHeight="true" outlineLevel="0" collapsed="false">
      <c r="I121" s="1" t="str">
        <f aca="true">IF(O121 - INDIRECT("O" &amp; ROW() - 1) = 0, "", INDIRECT("O" &amp; ROW() - 1) - O121)</f>
        <v/>
      </c>
      <c r="L121" s="1" t="n">
        <f aca="false">IF(K121 = "-", -D120,H121)</f>
        <v>0</v>
      </c>
      <c r="M121" s="1" t="n">
        <f aca="true">IF(K121 = "-", SUM(INDIRECT(ADDRESS(2,COLUMN(L121)) &amp; ":" &amp; ADDRESS(ROW(),COLUMN(L121)))), 0)</f>
        <v>0</v>
      </c>
      <c r="N121" s="1" t="n">
        <f aca="false">IF(K121="-",1,0)</f>
        <v>0</v>
      </c>
      <c r="O121" s="1" t="n">
        <f aca="true">IF(M121 = 0, INDIRECT("O" &amp; ROW() - 1), M121)</f>
        <v>0</v>
      </c>
      <c r="P121" s="1" t="str">
        <f aca="false">IF(G121="","",VLOOKUP(G121,'Вода SKU'!$A$1:$B$150,2,0))</f>
        <v/>
      </c>
    </row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121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dataValidations count="2">
    <dataValidation allowBlank="false" operator="between" showDropDown="false" showErrorMessage="false" showInputMessage="true" sqref="C2:C121" type="list">
      <formula1>'Типы варок'!$A$1:$A$102</formula1>
      <formula2>0</formula2>
    </dataValidation>
    <dataValidation allowBlank="false" operator="between" showDropDown="false" showErrorMessage="true" showInputMessage="true" sqref="G2:G58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O2" activePane="bottomLeft" state="frozen"/>
      <selection pane="topLeft" activeCell="A1" activeCellId="0" sqref="A1"/>
      <selection pane="bottomLeft" activeCell="H65" activeCellId="0" sqref="H65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MAX(Вода!$A$2:$A$99) + SUM(INDIRECT(ADDRESS(2,COLUMN(N2)) &amp; ":" &amp; ADDRESS(ROW(),COLUMN(N2)))))</f>
        <v>18</v>
      </c>
      <c r="B2" s="14" t="n">
        <f aca="true">IF(G2="","",IF(K2="-","",1+SUM(INDIRECT(ADDRESS(2,COLUMN(N2))&amp;":"&amp;ADDRESS(ROW(),COLUMN(N2))))))</f>
        <v>1</v>
      </c>
      <c r="C2" s="13" t="s">
        <v>41</v>
      </c>
      <c r="D2" s="13" t="n">
        <v>850</v>
      </c>
      <c r="E2" s="13" t="s">
        <v>42</v>
      </c>
      <c r="F2" s="13" t="s">
        <v>43</v>
      </c>
      <c r="G2" s="13" t="s">
        <v>44</v>
      </c>
      <c r="H2" s="13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5" t="n">
        <f aca="true">IF(K3="-", "-", 1 + MAX(Вода!$A$2:$A$99) + SUM(INDIRECT(ADDRESS(2,COLUMN(N3)) &amp; ":" &amp; ADDRESS(ROW(),COLUMN(N3)))))</f>
        <v>18</v>
      </c>
      <c r="B3" s="14" t="n">
        <f aca="true">IF(G3="","",IF(K3="-","",1+SUM(INDIRECT(ADDRESS(2,COLUMN(N3))&amp;":"&amp;ADDRESS(ROW(),COLUMN(N3))))))</f>
        <v>1</v>
      </c>
      <c r="C3" s="13" t="s">
        <v>41</v>
      </c>
      <c r="D3" s="13" t="n">
        <v>850</v>
      </c>
      <c r="E3" s="13" t="s">
        <v>42</v>
      </c>
      <c r="F3" s="13" t="s">
        <v>43</v>
      </c>
      <c r="G3" s="13" t="s">
        <v>45</v>
      </c>
      <c r="H3" s="13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15" t="n">
        <f aca="true">IF(K4="-", "-", 1 + MAX(Вода!$A$2:$A$99) + SUM(INDIRECT(ADDRESS(2,COLUMN(N4)) &amp; ":" &amp; ADDRESS(ROW(),COLUMN(N4)))))</f>
        <v>18</v>
      </c>
      <c r="B4" s="14" t="n">
        <f aca="true">IF(G4="","",IF(K4="-","",1+SUM(INDIRECT(ADDRESS(2,COLUMN(N4))&amp;":"&amp;ADDRESS(ROW(),COLUMN(N4))))))</f>
        <v>1</v>
      </c>
      <c r="C4" s="13" t="s">
        <v>41</v>
      </c>
      <c r="D4" s="13" t="n">
        <v>850</v>
      </c>
      <c r="E4" s="13" t="s">
        <v>42</v>
      </c>
      <c r="F4" s="13" t="s">
        <v>43</v>
      </c>
      <c r="G4" s="13" t="s">
        <v>46</v>
      </c>
      <c r="H4" s="13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1" t="str">
        <f aca="true">IF(K5="-", "-", 1 + MAX(Вода!$A$2:$A$99) + SUM(INDIRECT(ADDRESS(2,COLUMN(N5)) &amp; ":" &amp; ADDRESS(ROW(),COLUMN(N5)))))</f>
        <v>-</v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15" t="n">
        <f aca="true">IF(K6="-", "-", 1 + MAX(Вода!$A$2:$A$99) + SUM(INDIRECT(ADDRESS(2,COLUMN(N6)) &amp; ":" &amp; ADDRESS(ROW(),COLUMN(N6)))))</f>
        <v>19</v>
      </c>
      <c r="B6" s="14" t="n">
        <f aca="true">IF(G6="","",IF(K6="-","",1+SUM(INDIRECT(ADDRESS(2,COLUMN(N6))&amp;":"&amp;ADDRESS(ROW(),COLUMN(N6))))))</f>
        <v>2</v>
      </c>
      <c r="C6" s="13" t="s">
        <v>41</v>
      </c>
      <c r="D6" s="13" t="n">
        <v>850</v>
      </c>
      <c r="E6" s="13" t="s">
        <v>42</v>
      </c>
      <c r="F6" s="13" t="s">
        <v>43</v>
      </c>
      <c r="G6" s="13" t="s">
        <v>46</v>
      </c>
      <c r="H6" s="13" t="n">
        <v>132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132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Альче</v>
      </c>
    </row>
    <row r="7" customFormat="false" ht="13.8" hidden="false" customHeight="true" outlineLevel="0" collapsed="false">
      <c r="A7" s="15" t="n">
        <f aca="true">IF(K7="-", "-", 1 + MAX(Вода!$A$2:$A$99) + SUM(INDIRECT(ADDRESS(2,COLUMN(N7)) &amp; ":" &amp; ADDRESS(ROW(),COLUMN(N7)))))</f>
        <v>19</v>
      </c>
      <c r="B7" s="14" t="n">
        <f aca="true">IF(G7="","",IF(K7="-","",1+SUM(INDIRECT(ADDRESS(2,COLUMN(N7))&amp;":"&amp;ADDRESS(ROW(),COLUMN(N7))))))</f>
        <v>2</v>
      </c>
      <c r="C7" s="13" t="s">
        <v>41</v>
      </c>
      <c r="D7" s="13" t="n">
        <v>850</v>
      </c>
      <c r="E7" s="13" t="s">
        <v>42</v>
      </c>
      <c r="F7" s="13" t="s">
        <v>43</v>
      </c>
      <c r="G7" s="13" t="s">
        <v>47</v>
      </c>
      <c r="H7" s="13" t="n">
        <v>1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6" t="n">
        <f aca="true">IF(K8="-", "-", 1 + MAX(Вода!$A$2:$A$99) + SUM(INDIRECT(ADDRESS(2,COLUMN(N8)) &amp; ":" &amp; ADDRESS(ROW(),COLUMN(N8)))))</f>
        <v>19</v>
      </c>
      <c r="B8" s="17" t="n">
        <f aca="true">IF(G8="","",IF(K8="-","",1+SUM(INDIRECT(ADDRESS(2,COLUMN(N8))&amp;":"&amp;ADDRESS(ROW(),COLUMN(N8))))))</f>
        <v>2</v>
      </c>
      <c r="C8" s="18" t="s">
        <v>41</v>
      </c>
      <c r="D8" s="18" t="n">
        <v>850</v>
      </c>
      <c r="E8" s="18" t="s">
        <v>48</v>
      </c>
      <c r="F8" s="18" t="s">
        <v>43</v>
      </c>
      <c r="G8" s="18" t="s">
        <v>49</v>
      </c>
      <c r="H8" s="18" t="n">
        <v>355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355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6" t="n">
        <f aca="true">IF(K9="-", "-", 1 + MAX(Вода!$A$2:$A$99) + SUM(INDIRECT(ADDRESS(2,COLUMN(N9)) &amp; ":" &amp; ADDRESS(ROW(),COLUMN(N9)))))</f>
        <v>19</v>
      </c>
      <c r="B9" s="17" t="n">
        <f aca="true">IF(G9="","",IF(K9="-","",1+SUM(INDIRECT(ADDRESS(2,COLUMN(N9))&amp;":"&amp;ADDRESS(ROW(),COLUMN(N9))))))</f>
        <v>2</v>
      </c>
      <c r="C9" s="18" t="s">
        <v>41</v>
      </c>
      <c r="D9" s="18" t="n">
        <v>850</v>
      </c>
      <c r="E9" s="18" t="s">
        <v>48</v>
      </c>
      <c r="F9" s="18" t="s">
        <v>43</v>
      </c>
      <c r="G9" s="18" t="s">
        <v>50</v>
      </c>
      <c r="H9" s="18" t="n">
        <v>362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362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11" t="str">
        <f aca="true">IF(K10="-", "-", 1 + MAX(Вода!$A$2:$A$99) + SUM(INDIRECT(ADDRESS(2,COLUMN(N10)) &amp; ":" &amp; ADDRESS(ROW(),COLUMN(N10)))))</f>
        <v>-</v>
      </c>
      <c r="B10" s="12" t="str">
        <f aca="true">IF(G10="","",IF(K10="-","",1+SUM(INDIRECT(ADDRESS(2,COLUMN(N10))&amp;":"&amp;ADDRESS(ROW(),COLUMN(N10))))))</f>
        <v/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  <c r="I10" s="1" t="str">
        <f aca="true">IF(O10 - INDIRECT("O" &amp; ROW() - 1) = 0, "", INDIRECT("O" &amp; ROW() - 1) - O10)</f>
        <v/>
      </c>
      <c r="J10" s="7" t="s">
        <v>21</v>
      </c>
      <c r="K10" s="7" t="s">
        <v>21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15" t="n">
        <f aca="true">IF(K11="-", "-", 1 + MAX(Вода!$A$2:$A$99) + SUM(INDIRECT(ADDRESS(2,COLUMN(N11)) &amp; ":" &amp; ADDRESS(ROW(),COLUMN(N11)))))</f>
        <v>20</v>
      </c>
      <c r="B11" s="14" t="n">
        <f aca="true">IF(G11="","",IF(K11="-","",1+SUM(INDIRECT(ADDRESS(2,COLUMN(N11))&amp;":"&amp;ADDRESS(ROW(),COLUMN(N11))))))</f>
        <v>3</v>
      </c>
      <c r="C11" s="13" t="s">
        <v>51</v>
      </c>
      <c r="D11" s="13" t="n">
        <v>850</v>
      </c>
      <c r="E11" s="13" t="s">
        <v>42</v>
      </c>
      <c r="F11" s="13" t="s">
        <v>32</v>
      </c>
      <c r="G11" s="13" t="s">
        <v>52</v>
      </c>
      <c r="H11" s="13" t="n">
        <v>763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763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Сакко</v>
      </c>
    </row>
    <row r="12" customFormat="false" ht="13.8" hidden="false" customHeight="true" outlineLevel="0" collapsed="false">
      <c r="A12" s="15" t="n">
        <f aca="true">IF(K12="-", "-", 1 + MAX(Вода!$A$2:$A$99) + SUM(INDIRECT(ADDRESS(2,COLUMN(N12)) &amp; ":" &amp; ADDRESS(ROW(),COLUMN(N12)))))</f>
        <v>20</v>
      </c>
      <c r="B12" s="14" t="n">
        <f aca="true">IF(G12="","",IF(K12="-","",1+SUM(INDIRECT(ADDRESS(2,COLUMN(N12))&amp;":"&amp;ADDRESS(ROW(),COLUMN(N12))))))</f>
        <v>3</v>
      </c>
      <c r="C12" s="13" t="s">
        <v>51</v>
      </c>
      <c r="D12" s="13" t="n">
        <v>850</v>
      </c>
      <c r="E12" s="13" t="s">
        <v>42</v>
      </c>
      <c r="F12" s="13" t="s">
        <v>32</v>
      </c>
      <c r="G12" s="13" t="s">
        <v>53</v>
      </c>
      <c r="H12" s="13" t="n">
        <v>87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87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Сакко</v>
      </c>
    </row>
    <row r="13" customFormat="false" ht="13.8" hidden="false" customHeight="true" outlineLevel="0" collapsed="false">
      <c r="A13" s="11" t="str">
        <f aca="true">IF(K13="-", "-", 1 + MAX(Вода!$A$2:$A$99) + SUM(INDIRECT(ADDRESS(2,COLUMN(N13)) &amp; ":" &amp; ADDRESS(ROW(),COLUMN(N13)))))</f>
        <v>-</v>
      </c>
      <c r="B13" s="12" t="str">
        <f aca="true">IF(G13="","",IF(K13="-","",1+SUM(INDIRECT(ADDRESS(2,COLUMN(N13))&amp;":"&amp;ADDRESS(ROW(),COLUMN(N13))))))</f>
        <v/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1" t="str">
        <f aca="true">IF(O13 - INDIRECT("O" &amp; ROW() - 1) = 0, "", INDIRECT("O" &amp; ROW() - 1) - O13)</f>
        <v/>
      </c>
      <c r="J13" s="7" t="s">
        <v>21</v>
      </c>
      <c r="K13" s="7" t="s">
        <v>21</v>
      </c>
      <c r="L13" s="1" t="n">
        <f aca="true">IF(K13 = "-", -INDIRECT("D" &amp; ROW() - 1),H13)</f>
        <v>-850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IF(G13="","",VLOOKUP(G13,'Соль SKU'!$A$1:$B$150,2, 0))</f>
        <v>-</v>
      </c>
    </row>
    <row r="14" customFormat="false" ht="13.8" hidden="false" customHeight="true" outlineLevel="0" collapsed="false">
      <c r="A14" s="15" t="n">
        <f aca="true">IF(K14="-", "-", 1 + MAX(Вода!$A$2:$A$99) + SUM(INDIRECT(ADDRESS(2,COLUMN(N14)) &amp; ":" &amp; ADDRESS(ROW(),COLUMN(N14)))))</f>
        <v>21</v>
      </c>
      <c r="B14" s="14" t="n">
        <f aca="true">IF(G14="","",IF(K14="-","",1+SUM(INDIRECT(ADDRESS(2,COLUMN(N14))&amp;":"&amp;ADDRESS(ROW(),COLUMN(N14))))))</f>
        <v>4</v>
      </c>
      <c r="C14" s="13" t="s">
        <v>51</v>
      </c>
      <c r="D14" s="13" t="n">
        <v>850</v>
      </c>
      <c r="E14" s="13" t="s">
        <v>42</v>
      </c>
      <c r="F14" s="13" t="s">
        <v>32</v>
      </c>
      <c r="G14" s="13" t="s">
        <v>53</v>
      </c>
      <c r="H14" s="13" t="n">
        <v>850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Сакко</v>
      </c>
    </row>
    <row r="15" customFormat="false" ht="13.8" hidden="false" customHeight="true" outlineLevel="0" collapsed="false">
      <c r="A15" s="11" t="str">
        <f aca="true">IF(K15="-", "-", 1 + MAX(Вода!$A$2:$A$99) + SUM(INDIRECT(ADDRESS(2,COLUMN(N15)) &amp; ":" &amp; ADDRESS(ROW(),COLUMN(N15)))))</f>
        <v>-</v>
      </c>
      <c r="B15" s="12" t="str">
        <f aca="true">IF(G15="","",IF(K15="-","",1+SUM(INDIRECT(ADDRESS(2,COLUMN(N15))&amp;":"&amp;ADDRESS(ROW(),COLUMN(N15))))))</f>
        <v/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1" t="str">
        <f aca="true">IF(O15 - INDIRECT("O" &amp; ROW() - 1) = 0, "", INDIRECT("O" &amp; ROW() - 1) - O15)</f>
        <v/>
      </c>
      <c r="J15" s="7" t="s">
        <v>21</v>
      </c>
      <c r="K15" s="7" t="s">
        <v>21</v>
      </c>
      <c r="L15" s="1" t="n">
        <f aca="true">IF(K15 = "-", -INDIRECT("D" &amp; ROW() - 1),H15)</f>
        <v>-850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IF(G15="","",VLOOKUP(G15,'Соль SKU'!$A$1:$B$150,2, 0))</f>
        <v>-</v>
      </c>
    </row>
    <row r="16" customFormat="false" ht="13.8" hidden="false" customHeight="true" outlineLevel="0" collapsed="false">
      <c r="A16" s="16" t="n">
        <f aca="true">IF(K16="-", "-", 1 + MAX(Вода!$A$2:$A$99) + SUM(INDIRECT(ADDRESS(2,COLUMN(N16)) &amp; ":" &amp; ADDRESS(ROW(),COLUMN(N16)))))</f>
        <v>22</v>
      </c>
      <c r="B16" s="17" t="n">
        <f aca="true">IF(G16="","",IF(K16="-","",1+SUM(INDIRECT(ADDRESS(2,COLUMN(N16))&amp;":"&amp;ADDRESS(ROW(),COLUMN(N16))))))</f>
        <v>5</v>
      </c>
      <c r="C16" s="18" t="s">
        <v>41</v>
      </c>
      <c r="D16" s="18" t="n">
        <v>850</v>
      </c>
      <c r="E16" s="18" t="s">
        <v>48</v>
      </c>
      <c r="F16" s="18" t="s">
        <v>32</v>
      </c>
      <c r="G16" s="18" t="s">
        <v>54</v>
      </c>
      <c r="H16" s="18" t="n">
        <v>850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Альче</v>
      </c>
    </row>
    <row r="17" customFormat="false" ht="13.8" hidden="false" customHeight="true" outlineLevel="0" collapsed="false">
      <c r="A17" s="11" t="str">
        <f aca="true">IF(K17="-", "-", 1 + MAX(Вода!$A$2:$A$99) + SUM(INDIRECT(ADDRESS(2,COLUMN(N17)) &amp; ":" &amp; ADDRESS(ROW(),COLUMN(N17)))))</f>
        <v>-</v>
      </c>
      <c r="B17" s="12" t="str">
        <f aca="true">IF(G17="","",IF(K17="-","",1+SUM(INDIRECT(ADDRESS(2,COLUMN(N17))&amp;":"&amp;ADDRESS(ROW(),COLUMN(N17))))))</f>
        <v/>
      </c>
      <c r="C17" s="7" t="s">
        <v>21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21</v>
      </c>
      <c r="I17" s="1" t="str">
        <f aca="true">IF(O17 - INDIRECT("O" &amp; ROW() - 1) = 0, "", INDIRECT("O" &amp; ROW() - 1) - O17)</f>
        <v/>
      </c>
      <c r="J17" s="7" t="s">
        <v>21</v>
      </c>
      <c r="K17" s="7" t="s">
        <v>21</v>
      </c>
      <c r="L17" s="1" t="n">
        <f aca="true">IF(K17 = "-", -INDIRECT("D" &amp; ROW() - 1),H17)</f>
        <v>-850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IF(G17="","",VLOOKUP(G17,'Соль SKU'!$A$1:$B$150,2, 0))</f>
        <v>-</v>
      </c>
    </row>
    <row r="18" customFormat="false" ht="13.8" hidden="false" customHeight="true" outlineLevel="0" collapsed="false">
      <c r="A18" s="15" t="n">
        <f aca="true">IF(K18="-", "-", 1 + MAX(Вода!$A$2:$A$99) + SUM(INDIRECT(ADDRESS(2,COLUMN(N18)) &amp; ":" &amp; ADDRESS(ROW(),COLUMN(N18)))))</f>
        <v>23</v>
      </c>
      <c r="B18" s="14" t="n">
        <f aca="true">IF(G18="","",IF(K18="-","",1+SUM(INDIRECT(ADDRESS(2,COLUMN(N18))&amp;":"&amp;ADDRESS(ROW(),COLUMN(N18))))))</f>
        <v>6</v>
      </c>
      <c r="C18" s="13" t="s">
        <v>51</v>
      </c>
      <c r="D18" s="13" t="n">
        <v>850</v>
      </c>
      <c r="E18" s="13" t="s">
        <v>42</v>
      </c>
      <c r="F18" s="13" t="s">
        <v>55</v>
      </c>
      <c r="G18" s="13" t="s">
        <v>56</v>
      </c>
      <c r="H18" s="13" t="n">
        <v>850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>2.7, Сакко</v>
      </c>
    </row>
    <row r="19" customFormat="false" ht="13.8" hidden="false" customHeight="true" outlineLevel="0" collapsed="false">
      <c r="A19" s="11" t="str">
        <f aca="true">IF(K19="-", "-", 1 + MAX(Вода!$A$2:$A$99) + SUM(INDIRECT(ADDRESS(2,COLUMN(N19)) &amp; ":" &amp; ADDRESS(ROW(),COLUMN(N19)))))</f>
        <v>-</v>
      </c>
      <c r="B19" s="12" t="str">
        <f aca="true">IF(G19="","",IF(K19="-","",1+SUM(INDIRECT(ADDRESS(2,COLUMN(N19))&amp;":"&amp;ADDRESS(ROW(),COLUMN(N19))))))</f>
        <v/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21</v>
      </c>
      <c r="H19" s="7" t="s">
        <v>21</v>
      </c>
      <c r="I19" s="1" t="str">
        <f aca="true">IF(O19 - INDIRECT("O" &amp; ROW() - 1) = 0, "", INDIRECT("O" &amp; ROW() - 1) - O19)</f>
        <v/>
      </c>
      <c r="J19" s="7" t="s">
        <v>21</v>
      </c>
      <c r="K19" s="7" t="s">
        <v>21</v>
      </c>
      <c r="L19" s="1" t="n">
        <f aca="true">IF(K19 = "-", -INDIRECT("D" &amp; ROW() - 1),H19)</f>
        <v>-850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IF(G19="","",VLOOKUP(G19,'Соль SKU'!$A$1:$B$150,2, 0))</f>
        <v>-</v>
      </c>
    </row>
    <row r="20" customFormat="false" ht="13.8" hidden="false" customHeight="true" outlineLevel="0" collapsed="false">
      <c r="A20" s="15" t="n">
        <f aca="true">IF(K20="-", "-", 1 + MAX(Вода!$A$2:$A$99) + SUM(INDIRECT(ADDRESS(2,COLUMN(N20)) &amp; ":" &amp; ADDRESS(ROW(),COLUMN(N20)))))</f>
        <v>24</v>
      </c>
      <c r="B20" s="14" t="n">
        <f aca="true">IF(G20="","",IF(K20="-","",1+SUM(INDIRECT(ADDRESS(2,COLUMN(N20))&amp;":"&amp;ADDRESS(ROW(),COLUMN(N20))))))</f>
        <v>7</v>
      </c>
      <c r="C20" s="13" t="s">
        <v>41</v>
      </c>
      <c r="D20" s="13" t="n">
        <v>850</v>
      </c>
      <c r="E20" s="13" t="s">
        <v>42</v>
      </c>
      <c r="F20" s="13" t="s">
        <v>55</v>
      </c>
      <c r="G20" s="13" t="s">
        <v>57</v>
      </c>
      <c r="H20" s="13" t="n">
        <v>452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452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>2.7, Альче</v>
      </c>
    </row>
    <row r="21" customFormat="false" ht="13.8" hidden="false" customHeight="true" outlineLevel="0" collapsed="false">
      <c r="A21" s="16" t="n">
        <f aca="true">IF(K21="-", "-", 1 + MAX(Вода!$A$2:$A$99) + SUM(INDIRECT(ADDRESS(2,COLUMN(N21)) &amp; ":" &amp; ADDRESS(ROW(),COLUMN(N21)))))</f>
        <v>24</v>
      </c>
      <c r="B21" s="17" t="n">
        <f aca="true">IF(G21="","",IF(K21="-","",1+SUM(INDIRECT(ADDRESS(2,COLUMN(N21))&amp;":"&amp;ADDRESS(ROW(),COLUMN(N21))))))</f>
        <v>7</v>
      </c>
      <c r="C21" s="18" t="s">
        <v>41</v>
      </c>
      <c r="D21" s="18" t="n">
        <v>850</v>
      </c>
      <c r="E21" s="18" t="s">
        <v>48</v>
      </c>
      <c r="F21" s="18" t="s">
        <v>55</v>
      </c>
      <c r="G21" s="18" t="s">
        <v>58</v>
      </c>
      <c r="H21" s="18" t="n">
        <v>398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398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>2.7, Альче</v>
      </c>
    </row>
    <row r="22" customFormat="false" ht="13.8" hidden="false" customHeight="true" outlineLevel="0" collapsed="false">
      <c r="A22" s="11" t="str">
        <f aca="true">IF(K22="-", "-", 1 + MAX(Вода!$A$2:$A$99) + SUM(INDIRECT(ADDRESS(2,COLUMN(N22)) &amp; ":" &amp; ADDRESS(ROW(),COLUMN(N22)))))</f>
        <v>-</v>
      </c>
      <c r="B22" s="12" t="str">
        <f aca="true">IF(G22="","",IF(K22="-","",1+SUM(INDIRECT(ADDRESS(2,COLUMN(N22))&amp;":"&amp;ADDRESS(ROW(),COLUMN(N22))))))</f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str">
        <f aca="true">IF(O22 - INDIRECT("O" &amp; ROW() - 1) = 0, "", INDIRECT("O" &amp; ROW() - 1) - O22)</f>
        <v/>
      </c>
      <c r="J22" s="7" t="s">
        <v>21</v>
      </c>
      <c r="K22" s="7" t="s">
        <v>21</v>
      </c>
      <c r="L22" s="1" t="n">
        <f aca="true">IF(K22 = "-", -INDIRECT("D" &amp; ROW() - 1),H22)</f>
        <v>-850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1</v>
      </c>
      <c r="O22" s="1" t="n">
        <f aca="true">IF(M22 = 0, INDIRECT("O" &amp; ROW() - 1), M22)</f>
        <v>0</v>
      </c>
      <c r="P22" s="1" t="str">
        <f aca="false">IF(G22="","",VLOOKUP(G22,'Соль SKU'!$A$1:$B$150,2, 0))</f>
        <v>-</v>
      </c>
    </row>
    <row r="23" customFormat="false" ht="13.8" hidden="false" customHeight="true" outlineLevel="0" collapsed="false">
      <c r="A23" s="16" t="n">
        <f aca="true">IF(K23="-", "-", 1 + MAX(Вода!$A$2:$A$99) + SUM(INDIRECT(ADDRESS(2,COLUMN(N23)) &amp; ":" &amp; ADDRESS(ROW(),COLUMN(N23)))))</f>
        <v>25</v>
      </c>
      <c r="B23" s="17" t="n">
        <f aca="true">IF(G23="","",IF(K23="-","",1+SUM(INDIRECT(ADDRESS(2,COLUMN(N23))&amp;":"&amp;ADDRESS(ROW(),COLUMN(N23))))))</f>
        <v>8</v>
      </c>
      <c r="C23" s="18" t="s">
        <v>41</v>
      </c>
      <c r="D23" s="18" t="n">
        <v>850</v>
      </c>
      <c r="E23" s="18" t="s">
        <v>48</v>
      </c>
      <c r="F23" s="18" t="s">
        <v>55</v>
      </c>
      <c r="G23" s="18" t="s">
        <v>58</v>
      </c>
      <c r="H23" s="18" t="n">
        <v>386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386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>2.7, Альче</v>
      </c>
    </row>
    <row r="24" customFormat="false" ht="13.8" hidden="false" customHeight="true" outlineLevel="0" collapsed="false">
      <c r="A24" s="16" t="n">
        <f aca="true">IF(K24="-", "-", 1 + MAX(Вода!$A$2:$A$99) + SUM(INDIRECT(ADDRESS(2,COLUMN(N24)) &amp; ":" &amp; ADDRESS(ROW(),COLUMN(N24)))))</f>
        <v>25</v>
      </c>
      <c r="B24" s="17" t="n">
        <f aca="true">IF(G24="","",IF(K24="-","",1+SUM(INDIRECT(ADDRESS(2,COLUMN(N24))&amp;":"&amp;ADDRESS(ROW(),COLUMN(N24))))))</f>
        <v>8</v>
      </c>
      <c r="C24" s="18" t="s">
        <v>41</v>
      </c>
      <c r="D24" s="18" t="n">
        <v>850</v>
      </c>
      <c r="E24" s="18" t="s">
        <v>48</v>
      </c>
      <c r="F24" s="18" t="s">
        <v>55</v>
      </c>
      <c r="G24" s="18" t="s">
        <v>59</v>
      </c>
      <c r="H24" s="18" t="n">
        <v>464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464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>2.7, Альче</v>
      </c>
    </row>
    <row r="25" customFormat="false" ht="13.8" hidden="false" customHeight="true" outlineLevel="0" collapsed="false">
      <c r="A25" s="11" t="str">
        <f aca="true">IF(K25="-", "-", 1 + MAX(Вода!$A$2:$A$99) + SUM(INDIRECT(ADDRESS(2,COLUMN(N25)) &amp; ":" &amp; ADDRESS(ROW(),COLUMN(N25)))))</f>
        <v>-</v>
      </c>
      <c r="B25" s="12" t="str">
        <f aca="true">IF(G25="","",IF(K25="-","",1+SUM(INDIRECT(ADDRESS(2,COLUMN(N25))&amp;":"&amp;ADDRESS(ROW(),COLUMN(N25))))))</f>
        <v/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1" t="str">
        <f aca="true">IF(O25 - INDIRECT("O" &amp; ROW() - 1) = 0, "", INDIRECT("O" &amp; ROW() - 1) - O25)</f>
        <v/>
      </c>
      <c r="J25" s="7" t="s">
        <v>21</v>
      </c>
      <c r="K25" s="7" t="s">
        <v>21</v>
      </c>
      <c r="L25" s="1" t="n">
        <f aca="true">IF(K25 = "-", -INDIRECT("D" &amp; ROW() - 1),H25)</f>
        <v>-850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IF(G25="","",VLOOKUP(G25,'Соль SKU'!$A$1:$B$150,2, 0))</f>
        <v>-</v>
      </c>
    </row>
    <row r="26" customFormat="false" ht="13.8" hidden="false" customHeight="true" outlineLevel="0" collapsed="false">
      <c r="A26" s="16" t="n">
        <f aca="true">IF(K26="-", "-", 1 + MAX(Вода!$A$2:$A$99) + SUM(INDIRECT(ADDRESS(2,COLUMN(N26)) &amp; ":" &amp; ADDRESS(ROW(),COLUMN(N26)))))</f>
        <v>26</v>
      </c>
      <c r="B26" s="17" t="n">
        <f aca="true">IF(G26="","",IF(K26="-","",1+SUM(INDIRECT(ADDRESS(2,COLUMN(N26))&amp;":"&amp;ADDRESS(ROW(),COLUMN(N26))))))</f>
        <v>9</v>
      </c>
      <c r="C26" s="18" t="s">
        <v>41</v>
      </c>
      <c r="D26" s="18" t="n">
        <v>850</v>
      </c>
      <c r="E26" s="18" t="s">
        <v>48</v>
      </c>
      <c r="F26" s="18" t="s">
        <v>55</v>
      </c>
      <c r="G26" s="18" t="s">
        <v>59</v>
      </c>
      <c r="H26" s="18" t="n">
        <v>850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850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>2.7, Альче</v>
      </c>
    </row>
    <row r="27" customFormat="false" ht="13.8" hidden="false" customHeight="true" outlineLevel="0" collapsed="false">
      <c r="A27" s="11" t="str">
        <f aca="true">IF(K27="-", "-", 1 + MAX(Вода!$A$2:$A$99) + SUM(INDIRECT(ADDRESS(2,COLUMN(N27)) &amp; ":" &amp; ADDRESS(ROW(),COLUMN(N27)))))</f>
        <v>-</v>
      </c>
      <c r="B27" s="12" t="str">
        <f aca="true">IF(G27="","",IF(K27="-","",1+SUM(INDIRECT(ADDRESS(2,COLUMN(N27))&amp;":"&amp;ADDRESS(ROW(),COLUMN(N27))))))</f>
        <v/>
      </c>
      <c r="C27" s="7" t="s">
        <v>21</v>
      </c>
      <c r="D27" s="7" t="s">
        <v>21</v>
      </c>
      <c r="E27" s="7" t="s">
        <v>21</v>
      </c>
      <c r="F27" s="7" t="s">
        <v>21</v>
      </c>
      <c r="G27" s="7" t="s">
        <v>21</v>
      </c>
      <c r="H27" s="7" t="s">
        <v>21</v>
      </c>
      <c r="I27" s="1" t="str">
        <f aca="true">IF(O27 - INDIRECT("O" &amp; ROW() - 1) = 0, "", INDIRECT("O" &amp; ROW() - 1) - O27)</f>
        <v/>
      </c>
      <c r="J27" s="7" t="s">
        <v>21</v>
      </c>
      <c r="K27" s="7" t="s">
        <v>21</v>
      </c>
      <c r="L27" s="1" t="n">
        <f aca="true">IF(K27 = "-", -INDIRECT("D" &amp; ROW() - 1),H27)</f>
        <v>-850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1</v>
      </c>
      <c r="O27" s="1" t="n">
        <f aca="true">IF(M27 = 0, INDIRECT("O" &amp; ROW() - 1), M27)</f>
        <v>0</v>
      </c>
      <c r="P27" s="1" t="str">
        <f aca="false">IF(G27="","",VLOOKUP(G27,'Соль SKU'!$A$1:$B$150,2, 0))</f>
        <v>-</v>
      </c>
    </row>
    <row r="28" customFormat="false" ht="13.8" hidden="false" customHeight="true" outlineLevel="0" collapsed="false">
      <c r="A28" s="16" t="n">
        <f aca="true">IF(K28="-", "-", 1 + MAX(Вода!$A$2:$A$99) + SUM(INDIRECT(ADDRESS(2,COLUMN(N28)) &amp; ":" &amp; ADDRESS(ROW(),COLUMN(N28)))))</f>
        <v>27</v>
      </c>
      <c r="B28" s="17" t="n">
        <f aca="true">IF(G28="","",IF(K28="-","",1+SUM(INDIRECT(ADDRESS(2,COLUMN(N28))&amp;":"&amp;ADDRESS(ROW(),COLUMN(N28))))))</f>
        <v>10</v>
      </c>
      <c r="C28" s="18" t="s">
        <v>41</v>
      </c>
      <c r="D28" s="18" t="n">
        <v>850</v>
      </c>
      <c r="E28" s="18" t="s">
        <v>48</v>
      </c>
      <c r="F28" s="18" t="s">
        <v>55</v>
      </c>
      <c r="G28" s="18" t="s">
        <v>59</v>
      </c>
      <c r="H28" s="18" t="n">
        <v>850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850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>2.7, Альче</v>
      </c>
    </row>
    <row r="29" customFormat="false" ht="13.8" hidden="false" customHeight="true" outlineLevel="0" collapsed="false">
      <c r="A29" s="11" t="str">
        <f aca="true">IF(K29="-", "-", 1 + MAX(Вода!$A$2:$A$99) + SUM(INDIRECT(ADDRESS(2,COLUMN(N29)) &amp; ":" &amp; ADDRESS(ROW(),COLUMN(N29)))))</f>
        <v>-</v>
      </c>
      <c r="B29" s="12" t="str">
        <f aca="true">IF(G29="","",IF(K29="-","",1+SUM(INDIRECT(ADDRESS(2,COLUMN(N29))&amp;":"&amp;ADDRESS(ROW(),COLUMN(N29))))))</f>
        <v/>
      </c>
      <c r="C29" s="7" t="s">
        <v>21</v>
      </c>
      <c r="D29" s="7" t="s">
        <v>21</v>
      </c>
      <c r="E29" s="7" t="s">
        <v>21</v>
      </c>
      <c r="F29" s="7" t="s">
        <v>21</v>
      </c>
      <c r="G29" s="7" t="s">
        <v>21</v>
      </c>
      <c r="H29" s="7" t="s">
        <v>21</v>
      </c>
      <c r="I29" s="1" t="str">
        <f aca="true">IF(O29 - INDIRECT("O" &amp; ROW() - 1) = 0, "", INDIRECT("O" &amp; ROW() - 1) - O29)</f>
        <v/>
      </c>
      <c r="J29" s="7" t="s">
        <v>21</v>
      </c>
      <c r="K29" s="7" t="s">
        <v>21</v>
      </c>
      <c r="L29" s="1" t="n">
        <f aca="true">IF(K29 = "-", -INDIRECT("D" &amp; ROW() - 1),H29)</f>
        <v>-850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1</v>
      </c>
      <c r="O29" s="1" t="n">
        <f aca="true">IF(M29 = 0, INDIRECT("O" &amp; ROW() - 1), M29)</f>
        <v>0</v>
      </c>
      <c r="P29" s="1" t="str">
        <f aca="false">IF(G29="","",VLOOKUP(G29,'Соль SKU'!$A$1:$B$150,2, 0))</f>
        <v>-</v>
      </c>
    </row>
    <row r="30" customFormat="false" ht="13.8" hidden="false" customHeight="true" outlineLevel="0" collapsed="false">
      <c r="A30" s="16" t="n">
        <f aca="true">IF(K30="-", "-", 1 + MAX(Вода!$A$2:$A$99) + SUM(INDIRECT(ADDRESS(2,COLUMN(N30)) &amp; ":" &amp; ADDRESS(ROW(),COLUMN(N30)))))</f>
        <v>28</v>
      </c>
      <c r="B30" s="17" t="n">
        <f aca="true">IF(G30="","",IF(K30="-","",1+SUM(INDIRECT(ADDRESS(2,COLUMN(N30))&amp;":"&amp;ADDRESS(ROW(),COLUMN(N30))))))</f>
        <v>11</v>
      </c>
      <c r="C30" s="18" t="s">
        <v>41</v>
      </c>
      <c r="D30" s="18" t="n">
        <v>850</v>
      </c>
      <c r="E30" s="18" t="s">
        <v>48</v>
      </c>
      <c r="F30" s="18" t="s">
        <v>55</v>
      </c>
      <c r="G30" s="18" t="s">
        <v>59</v>
      </c>
      <c r="H30" s="18" t="n">
        <v>850</v>
      </c>
      <c r="I30" s="1" t="str">
        <f aca="true">IF(O30 - INDIRECT("O" &amp; ROW() - 1) = 0, "", INDIRECT("O" &amp; ROW() - 1) - O30)</f>
        <v/>
      </c>
      <c r="J30" s="7" t="n">
        <v>1</v>
      </c>
      <c r="L30" s="1" t="n">
        <f aca="true">IF(K30 = "-", -INDIRECT("D" &amp; ROW() - 1),H30)</f>
        <v>850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>2.7, Альче</v>
      </c>
    </row>
    <row r="31" customFormat="false" ht="13.8" hidden="false" customHeight="true" outlineLevel="0" collapsed="false">
      <c r="A31" s="11" t="str">
        <f aca="true">IF(K31="-", "-", 1 + MAX(Вода!$A$2:$A$99) + SUM(INDIRECT(ADDRESS(2,COLUMN(N31)) &amp; ":" &amp; ADDRESS(ROW(),COLUMN(N31)))))</f>
        <v>-</v>
      </c>
      <c r="B31" s="12" t="str">
        <f aca="true">IF(G31="","",IF(K31="-","",1+SUM(INDIRECT(ADDRESS(2,COLUMN(N31))&amp;":"&amp;ADDRESS(ROW(),COLUMN(N31))))))</f>
        <v/>
      </c>
      <c r="C31" s="7" t="s">
        <v>21</v>
      </c>
      <c r="D31" s="7" t="s">
        <v>21</v>
      </c>
      <c r="E31" s="7" t="s">
        <v>21</v>
      </c>
      <c r="F31" s="7" t="s">
        <v>21</v>
      </c>
      <c r="G31" s="7" t="s">
        <v>21</v>
      </c>
      <c r="H31" s="7" t="s">
        <v>21</v>
      </c>
      <c r="I31" s="1" t="str">
        <f aca="true">IF(O31 - INDIRECT("O" &amp; ROW() - 1) = 0, "", INDIRECT("O" &amp; ROW() - 1) - O31)</f>
        <v/>
      </c>
      <c r="J31" s="7" t="s">
        <v>21</v>
      </c>
      <c r="K31" s="7" t="s">
        <v>21</v>
      </c>
      <c r="L31" s="1" t="n">
        <f aca="true">IF(K31 = "-", -INDIRECT("D" &amp; ROW() - 1),H31)</f>
        <v>-850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1</v>
      </c>
      <c r="O31" s="1" t="n">
        <f aca="true">IF(M31 = 0, INDIRECT("O" &amp; ROW() - 1), M31)</f>
        <v>0</v>
      </c>
      <c r="P31" s="1" t="str">
        <f aca="false">IF(G31="","",VLOOKUP(G31,'Соль SKU'!$A$1:$B$150,2, 0))</f>
        <v>-</v>
      </c>
    </row>
    <row r="32" customFormat="false" ht="13.8" hidden="false" customHeight="true" outlineLevel="0" collapsed="false">
      <c r="A32" s="16" t="n">
        <f aca="true">IF(K32="-", "-", 1 + MAX(Вода!$A$2:$A$99) + SUM(INDIRECT(ADDRESS(2,COLUMN(N32)) &amp; ":" &amp; ADDRESS(ROW(),COLUMN(N32)))))</f>
        <v>29</v>
      </c>
      <c r="B32" s="17" t="n">
        <f aca="true">IF(G32="","",IF(K32="-","",1+SUM(INDIRECT(ADDRESS(2,COLUMN(N32))&amp;":"&amp;ADDRESS(ROW(),COLUMN(N32))))))</f>
        <v>12</v>
      </c>
      <c r="C32" s="18" t="s">
        <v>41</v>
      </c>
      <c r="D32" s="18" t="n">
        <v>850</v>
      </c>
      <c r="E32" s="18" t="s">
        <v>48</v>
      </c>
      <c r="F32" s="18" t="s">
        <v>55</v>
      </c>
      <c r="G32" s="18" t="s">
        <v>59</v>
      </c>
      <c r="H32" s="18" t="n">
        <v>850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850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>2.7, Альче</v>
      </c>
    </row>
    <row r="33" customFormat="false" ht="13.8" hidden="false" customHeight="true" outlineLevel="0" collapsed="false">
      <c r="A33" s="11" t="str">
        <f aca="true">IF(K33="-", "-", 1 + MAX(Вода!$A$2:$A$99) + SUM(INDIRECT(ADDRESS(2,COLUMN(N33)) &amp; ":" &amp; ADDRESS(ROW(),COLUMN(N33)))))</f>
        <v>-</v>
      </c>
      <c r="B33" s="12" t="str">
        <f aca="true">IF(G33="","",IF(K33="-","",1+SUM(INDIRECT(ADDRESS(2,COLUMN(N33))&amp;":"&amp;ADDRESS(ROW(),COLUMN(N33))))))</f>
        <v/>
      </c>
      <c r="C33" s="7" t="s">
        <v>21</v>
      </c>
      <c r="D33" s="7" t="s">
        <v>21</v>
      </c>
      <c r="E33" s="7" t="s">
        <v>21</v>
      </c>
      <c r="F33" s="7" t="s">
        <v>21</v>
      </c>
      <c r="G33" s="7" t="s">
        <v>21</v>
      </c>
      <c r="H33" s="7" t="s">
        <v>21</v>
      </c>
      <c r="I33" s="1" t="str">
        <f aca="true">IF(O33 - INDIRECT("O" &amp; ROW() - 1) = 0, "", INDIRECT("O" &amp; ROW() - 1) - O33)</f>
        <v/>
      </c>
      <c r="J33" s="7" t="s">
        <v>21</v>
      </c>
      <c r="K33" s="7" t="s">
        <v>21</v>
      </c>
      <c r="L33" s="1" t="n">
        <f aca="true">IF(K33 = "-", -INDIRECT("D" &amp; ROW() - 1),H33)</f>
        <v>-850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1</v>
      </c>
      <c r="O33" s="1" t="n">
        <f aca="true">IF(M33 = 0, INDIRECT("O" &amp; ROW() - 1), M33)</f>
        <v>0</v>
      </c>
      <c r="P33" s="1" t="str">
        <f aca="false">IF(G33="","",VLOOKUP(G33,'Соль SKU'!$A$1:$B$150,2, 0))</f>
        <v>-</v>
      </c>
    </row>
    <row r="34" customFormat="false" ht="13.8" hidden="false" customHeight="true" outlineLevel="0" collapsed="false">
      <c r="A34" s="16" t="n">
        <f aca="true">IF(K34="-", "-", 1 + MAX(Вода!$A$2:$A$99) + SUM(INDIRECT(ADDRESS(2,COLUMN(N34)) &amp; ":" &amp; ADDRESS(ROW(),COLUMN(N34)))))</f>
        <v>30</v>
      </c>
      <c r="B34" s="17" t="n">
        <f aca="true">IF(G34="","",IF(K34="-","",1+SUM(INDIRECT(ADDRESS(2,COLUMN(N34))&amp;":"&amp;ADDRESS(ROW(),COLUMN(N34))))))</f>
        <v>13</v>
      </c>
      <c r="C34" s="18" t="s">
        <v>41</v>
      </c>
      <c r="D34" s="18" t="n">
        <v>850</v>
      </c>
      <c r="E34" s="18" t="s">
        <v>48</v>
      </c>
      <c r="F34" s="18" t="s">
        <v>55</v>
      </c>
      <c r="G34" s="18" t="s">
        <v>59</v>
      </c>
      <c r="H34" s="18" t="n">
        <v>850</v>
      </c>
      <c r="I34" s="1" t="str">
        <f aca="true">IF(O34 - INDIRECT("O" &amp; ROW() - 1) = 0, "", INDIRECT("O" &amp; ROW() - 1) - O34)</f>
        <v/>
      </c>
      <c r="J34" s="7" t="n">
        <v>1</v>
      </c>
      <c r="L34" s="1" t="n">
        <f aca="true">IF(K34 = "-", -INDIRECT("D" &amp; ROW() - 1),H34)</f>
        <v>850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>2.7, Альче</v>
      </c>
    </row>
    <row r="35" customFormat="false" ht="13.8" hidden="false" customHeight="true" outlineLevel="0" collapsed="false">
      <c r="A35" s="11" t="str">
        <f aca="true">IF(K35="-", "-", 1 + MAX(Вода!$A$2:$A$99) + SUM(INDIRECT(ADDRESS(2,COLUMN(N35)) &amp; ":" &amp; ADDRESS(ROW(),COLUMN(N35)))))</f>
        <v>-</v>
      </c>
      <c r="B35" s="12" t="str">
        <f aca="true">IF(G35="","",IF(K35="-","",1+SUM(INDIRECT(ADDRESS(2,COLUMN(N35))&amp;":"&amp;ADDRESS(ROW(),COLUMN(N35))))))</f>
        <v/>
      </c>
      <c r="C35" s="7" t="s">
        <v>21</v>
      </c>
      <c r="D35" s="7" t="s">
        <v>21</v>
      </c>
      <c r="E35" s="7" t="s">
        <v>21</v>
      </c>
      <c r="F35" s="7" t="s">
        <v>21</v>
      </c>
      <c r="G35" s="7" t="s">
        <v>21</v>
      </c>
      <c r="H35" s="7" t="s">
        <v>21</v>
      </c>
      <c r="I35" s="1" t="str">
        <f aca="true">IF(O35 - INDIRECT("O" &amp; ROW() - 1) = 0, "", INDIRECT("O" &amp; ROW() - 1) - O35)</f>
        <v/>
      </c>
      <c r="J35" s="7" t="s">
        <v>21</v>
      </c>
      <c r="K35" s="7" t="s">
        <v>21</v>
      </c>
      <c r="L35" s="1" t="n">
        <f aca="true">IF(K35 = "-", -INDIRECT("D" &amp; ROW() - 1),H35)</f>
        <v>-850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1</v>
      </c>
      <c r="O35" s="1" t="n">
        <f aca="true">IF(M35 = 0, INDIRECT("O" &amp; ROW() - 1), M35)</f>
        <v>0</v>
      </c>
      <c r="P35" s="1" t="str">
        <f aca="false">IF(G35="","",VLOOKUP(G35,'Соль SKU'!$A$1:$B$150,2, 0))</f>
        <v>-</v>
      </c>
    </row>
    <row r="36" customFormat="false" ht="13.8" hidden="false" customHeight="true" outlineLevel="0" collapsed="false">
      <c r="A36" s="15" t="n">
        <f aca="true">IF(K36="-", "-", 1 + MAX(Вода!$A$2:$A$99) + SUM(INDIRECT(ADDRESS(2,COLUMN(N36)) &amp; ":" &amp; ADDRESS(ROW(),COLUMN(N36)))))</f>
        <v>31</v>
      </c>
      <c r="B36" s="14" t="n">
        <f aca="true">IF(G36="","",IF(K36="-","",1+SUM(INDIRECT(ADDRESS(2,COLUMN(N36))&amp;":"&amp;ADDRESS(ROW(),COLUMN(N36))))))</f>
        <v>14</v>
      </c>
      <c r="C36" s="13" t="s">
        <v>60</v>
      </c>
      <c r="D36" s="13" t="n">
        <v>850</v>
      </c>
      <c r="E36" s="13" t="s">
        <v>42</v>
      </c>
      <c r="F36" s="13" t="s">
        <v>55</v>
      </c>
      <c r="G36" s="13" t="s">
        <v>61</v>
      </c>
      <c r="H36" s="13" t="n">
        <v>850</v>
      </c>
      <c r="I36" s="1" t="str">
        <f aca="true">IF(O36 - INDIRECT("O" &amp; ROW() - 1) = 0, "", INDIRECT("O" &amp; ROW() - 1) - O36)</f>
        <v/>
      </c>
      <c r="J36" s="7" t="n">
        <v>1</v>
      </c>
      <c r="L36" s="1" t="n">
        <f aca="true">IF(K36 = "-", -INDIRECT("D" &amp; ROW() - 1),H36)</f>
        <v>850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>2.7, Альче, без лактозы</v>
      </c>
    </row>
    <row r="37" customFormat="false" ht="13.8" hidden="false" customHeight="true" outlineLevel="0" collapsed="false">
      <c r="A37" s="11" t="str">
        <f aca="true">IF(K37="-", "-", 1 + MAX(Вода!$A$2:$A$99) + SUM(INDIRECT(ADDRESS(2,COLUMN(N37)) &amp; ":" &amp; ADDRESS(ROW(),COLUMN(N37)))))</f>
        <v>-</v>
      </c>
      <c r="B37" s="12" t="str">
        <f aca="true">IF(G37="","",IF(K37="-","",1+SUM(INDIRECT(ADDRESS(2,COLUMN(N37))&amp;":"&amp;ADDRESS(ROW(),COLUMN(N37))))))</f>
        <v/>
      </c>
      <c r="C37" s="7" t="s">
        <v>21</v>
      </c>
      <c r="D37" s="7" t="s">
        <v>21</v>
      </c>
      <c r="E37" s="7" t="s">
        <v>21</v>
      </c>
      <c r="F37" s="7" t="s">
        <v>21</v>
      </c>
      <c r="G37" s="7" t="s">
        <v>21</v>
      </c>
      <c r="H37" s="7" t="s">
        <v>21</v>
      </c>
      <c r="I37" s="1" t="str">
        <f aca="true">IF(O37 - INDIRECT("O" &amp; ROW() - 1) = 0, "", INDIRECT("O" &amp; ROW() - 1) - O37)</f>
        <v/>
      </c>
      <c r="J37" s="7" t="s">
        <v>21</v>
      </c>
      <c r="K37" s="7" t="s">
        <v>21</v>
      </c>
      <c r="L37" s="1" t="n">
        <f aca="true">IF(K37 = "-", -INDIRECT("D" &amp; ROW() - 1),H37)</f>
        <v>-850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1</v>
      </c>
      <c r="O37" s="1" t="n">
        <f aca="true">IF(M37 = 0, INDIRECT("O" &amp; ROW() - 1), M37)</f>
        <v>0</v>
      </c>
      <c r="P37" s="1" t="str">
        <f aca="false">IF(G37="","",VLOOKUP(G37,'Соль SKU'!$A$1:$B$150,2, 0))</f>
        <v>-</v>
      </c>
    </row>
    <row r="38" customFormat="false" ht="13.8" hidden="false" customHeight="true" outlineLevel="0" collapsed="false">
      <c r="A38" s="15" t="n">
        <f aca="true">IF(K38="-", "-", 1 + MAX(Вода!$A$2:$A$99) + SUM(INDIRECT(ADDRESS(2,COLUMN(N38)) &amp; ":" &amp; ADDRESS(ROW(),COLUMN(N38)))))</f>
        <v>32</v>
      </c>
      <c r="B38" s="14" t="n">
        <f aca="true">IF(G38="","",IF(K38="-","",1+SUM(INDIRECT(ADDRESS(2,COLUMN(N38))&amp;":"&amp;ADDRESS(ROW(),COLUMN(N38))))))</f>
        <v>15</v>
      </c>
      <c r="C38" s="13" t="s">
        <v>51</v>
      </c>
      <c r="D38" s="13" t="n">
        <v>850</v>
      </c>
      <c r="E38" s="13" t="s">
        <v>42</v>
      </c>
      <c r="F38" s="13" t="s">
        <v>62</v>
      </c>
      <c r="G38" s="13" t="s">
        <v>63</v>
      </c>
      <c r="H38" s="13" t="n">
        <v>850</v>
      </c>
      <c r="I38" s="1" t="str">
        <f aca="true">IF(O38 - INDIRECT("O" &amp; ROW() - 1) = 0, "", INDIRECT("O" &amp; ROW() - 1) - O38)</f>
        <v/>
      </c>
      <c r="J38" s="7" t="n">
        <v>1</v>
      </c>
      <c r="L38" s="1" t="n">
        <f aca="true">IF(K38 = "-", -INDIRECT("D" &amp; ROW() - 1),H38)</f>
        <v>850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>2.7, Сакко</v>
      </c>
    </row>
    <row r="39" customFormat="false" ht="13.8" hidden="false" customHeight="true" outlineLevel="0" collapsed="false">
      <c r="A39" s="11" t="str">
        <f aca="true">IF(K39="-", "-", 1 + MAX(Вода!$A$2:$A$99) + SUM(INDIRECT(ADDRESS(2,COLUMN(N39)) &amp; ":" &amp; ADDRESS(ROW(),COLUMN(N39)))))</f>
        <v>-</v>
      </c>
      <c r="B39" s="12" t="str">
        <f aca="true">IF(G39="","",IF(K39="-","",1+SUM(INDIRECT(ADDRESS(2,COLUMN(N39))&amp;":"&amp;ADDRESS(ROW(),COLUMN(N39))))))</f>
        <v/>
      </c>
      <c r="C39" s="7" t="s">
        <v>21</v>
      </c>
      <c r="D39" s="7" t="s">
        <v>21</v>
      </c>
      <c r="E39" s="7" t="s">
        <v>21</v>
      </c>
      <c r="F39" s="7" t="s">
        <v>21</v>
      </c>
      <c r="G39" s="7" t="s">
        <v>21</v>
      </c>
      <c r="H39" s="7" t="s">
        <v>21</v>
      </c>
      <c r="I39" s="1" t="str">
        <f aca="true">IF(O39 - INDIRECT("O" &amp; ROW() - 1) = 0, "", INDIRECT("O" &amp; ROW() - 1) - O39)</f>
        <v/>
      </c>
      <c r="J39" s="7" t="s">
        <v>21</v>
      </c>
      <c r="K39" s="7" t="s">
        <v>21</v>
      </c>
      <c r="L39" s="1" t="n">
        <f aca="true">IF(K39 = "-", -INDIRECT("D" &amp; ROW() - 1),H39)</f>
        <v>-850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1</v>
      </c>
      <c r="O39" s="1" t="n">
        <f aca="true">IF(M39 = 0, INDIRECT("O" &amp; ROW() - 1), M39)</f>
        <v>0</v>
      </c>
      <c r="P39" s="1" t="str">
        <f aca="false">IF(G39="","",VLOOKUP(G39,'Соль SKU'!$A$1:$B$150,2, 0))</f>
        <v>-</v>
      </c>
    </row>
    <row r="40" customFormat="false" ht="13.8" hidden="false" customHeight="true" outlineLevel="0" collapsed="false">
      <c r="A40" s="16" t="n">
        <f aca="true">IF(K40="-", "-", 1 + MAX(Вода!$A$2:$A$99) + SUM(INDIRECT(ADDRESS(2,COLUMN(N40)) &amp; ":" &amp; ADDRESS(ROW(),COLUMN(N40)))))</f>
        <v>33</v>
      </c>
      <c r="B40" s="17" t="n">
        <f aca="true">IF(G40="","",IF(K40="-","",1+SUM(INDIRECT(ADDRESS(2,COLUMN(N40))&amp;":"&amp;ADDRESS(ROW(),COLUMN(N40))))))</f>
        <v>16</v>
      </c>
      <c r="C40" s="18" t="s">
        <v>41</v>
      </c>
      <c r="D40" s="18" t="n">
        <v>850</v>
      </c>
      <c r="E40" s="18" t="s">
        <v>48</v>
      </c>
      <c r="F40" s="18" t="s">
        <v>62</v>
      </c>
      <c r="G40" s="18" t="s">
        <v>64</v>
      </c>
      <c r="H40" s="18" t="n">
        <v>850</v>
      </c>
      <c r="I40" s="1" t="str">
        <f aca="true">IF(O40 - INDIRECT("O" &amp; ROW() - 1) = 0, "", INDIRECT("O" &amp; ROW() - 1) - O40)</f>
        <v/>
      </c>
      <c r="J40" s="7" t="n">
        <v>1</v>
      </c>
      <c r="L40" s="1" t="n">
        <f aca="true">IF(K40 = "-", -INDIRECT("D" &amp; ROW() - 1),H40)</f>
        <v>850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>2.7, Альче</v>
      </c>
    </row>
    <row r="41" customFormat="false" ht="13.8" hidden="false" customHeight="true" outlineLevel="0" collapsed="false">
      <c r="A41" s="11" t="str">
        <f aca="true">IF(K41="-", "-", 1 + MAX(Вода!$A$2:$A$99) + SUM(INDIRECT(ADDRESS(2,COLUMN(N41)) &amp; ":" &amp; ADDRESS(ROW(),COLUMN(N41)))))</f>
        <v>-</v>
      </c>
      <c r="B41" s="12" t="str">
        <f aca="true">IF(G41="","",IF(K41="-","",1+SUM(INDIRECT(ADDRESS(2,COLUMN(N41))&amp;":"&amp;ADDRESS(ROW(),COLUMN(N41))))))</f>
        <v/>
      </c>
      <c r="C41" s="7" t="s">
        <v>21</v>
      </c>
      <c r="D41" s="7" t="s">
        <v>21</v>
      </c>
      <c r="E41" s="7" t="s">
        <v>21</v>
      </c>
      <c r="F41" s="7" t="s">
        <v>21</v>
      </c>
      <c r="G41" s="7" t="s">
        <v>21</v>
      </c>
      <c r="H41" s="7" t="s">
        <v>21</v>
      </c>
      <c r="I41" s="1" t="str">
        <f aca="true">IF(O41 - INDIRECT("O" &amp; ROW() - 1) = 0, "", INDIRECT("O" &amp; ROW() - 1) - O41)</f>
        <v/>
      </c>
      <c r="J41" s="7" t="s">
        <v>21</v>
      </c>
      <c r="K41" s="7" t="s">
        <v>21</v>
      </c>
      <c r="L41" s="1" t="n">
        <f aca="true">IF(K41 = "-", -INDIRECT("D" &amp; ROW() - 1),H41)</f>
        <v>-850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1</v>
      </c>
      <c r="O41" s="1" t="n">
        <f aca="true">IF(M41 = 0, INDIRECT("O" &amp; ROW() - 1), M41)</f>
        <v>0</v>
      </c>
      <c r="P41" s="1" t="str">
        <f aca="false">IF(G41="","",VLOOKUP(G41,'Соль SKU'!$A$1:$B$150,2, 0))</f>
        <v>-</v>
      </c>
    </row>
    <row r="42" customFormat="false" ht="13.8" hidden="false" customHeight="true" outlineLevel="0" collapsed="false">
      <c r="A42" s="16" t="n">
        <f aca="true">IF(K42="-", "-", 1 + MAX(Вода!$A$2:$A$99) + SUM(INDIRECT(ADDRESS(2,COLUMN(N42)) &amp; ":" &amp; ADDRESS(ROW(),COLUMN(N42)))))</f>
        <v>34</v>
      </c>
      <c r="B42" s="17" t="n">
        <f aca="true">IF(G42="","",IF(K42="-","",1+SUM(INDIRECT(ADDRESS(2,COLUMN(N42))&amp;":"&amp;ADDRESS(ROW(),COLUMN(N42))))))</f>
        <v>17</v>
      </c>
      <c r="C42" s="18" t="s">
        <v>41</v>
      </c>
      <c r="D42" s="18" t="n">
        <v>850</v>
      </c>
      <c r="E42" s="18" t="s">
        <v>48</v>
      </c>
      <c r="F42" s="18" t="s">
        <v>62</v>
      </c>
      <c r="G42" s="18" t="s">
        <v>64</v>
      </c>
      <c r="H42" s="18" t="n">
        <v>850</v>
      </c>
      <c r="I42" s="1" t="str">
        <f aca="true">IF(O42 - INDIRECT("O" &amp; ROW() - 1) = 0, "", INDIRECT("O" &amp; ROW() - 1) - O42)</f>
        <v/>
      </c>
      <c r="J42" s="7" t="n">
        <v>1</v>
      </c>
      <c r="L42" s="1" t="n">
        <f aca="true">IF(K42 = "-", -INDIRECT("D" &amp; ROW() - 1),H42)</f>
        <v>850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>2.7, Альче</v>
      </c>
    </row>
    <row r="43" customFormat="false" ht="13.8" hidden="false" customHeight="true" outlineLevel="0" collapsed="false">
      <c r="A43" s="11" t="str">
        <f aca="true">IF(K43="-", "-", 1 + MAX(Вода!$A$2:$A$99) + SUM(INDIRECT(ADDRESS(2,COLUMN(N43)) &amp; ":" &amp; ADDRESS(ROW(),COLUMN(N43)))))</f>
        <v>-</v>
      </c>
      <c r="B43" s="12" t="str">
        <f aca="true">IF(G43="","",IF(K43="-","",1+SUM(INDIRECT(ADDRESS(2,COLUMN(N43))&amp;":"&amp;ADDRESS(ROW(),COLUMN(N43))))))</f>
        <v/>
      </c>
      <c r="C43" s="7" t="s">
        <v>21</v>
      </c>
      <c r="D43" s="7" t="s">
        <v>21</v>
      </c>
      <c r="E43" s="7" t="s">
        <v>21</v>
      </c>
      <c r="F43" s="7" t="s">
        <v>21</v>
      </c>
      <c r="G43" s="7" t="s">
        <v>21</v>
      </c>
      <c r="H43" s="7" t="s">
        <v>21</v>
      </c>
      <c r="I43" s="1" t="str">
        <f aca="true">IF(O43 - INDIRECT("O" &amp; ROW() - 1) = 0, "", INDIRECT("O" &amp; ROW() - 1) - O43)</f>
        <v/>
      </c>
      <c r="J43" s="7" t="s">
        <v>21</v>
      </c>
      <c r="K43" s="7" t="s">
        <v>21</v>
      </c>
      <c r="L43" s="1" t="n">
        <f aca="true">IF(K43 = "-", -INDIRECT("D" &amp; ROW() - 1),H43)</f>
        <v>-850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1</v>
      </c>
      <c r="O43" s="1" t="n">
        <f aca="true">IF(M43 = 0, INDIRECT("O" &amp; ROW() - 1), M43)</f>
        <v>0</v>
      </c>
      <c r="P43" s="1" t="str">
        <f aca="false">IF(G43="","",VLOOKUP(G43,'Соль SKU'!$A$1:$B$150,2, 0))</f>
        <v>-</v>
      </c>
    </row>
    <row r="44" customFormat="false" ht="13.8" hidden="false" customHeight="true" outlineLevel="0" collapsed="false">
      <c r="A44" s="15" t="n">
        <f aca="true">IF(K44="-", "-", 1 + MAX(Вода!$A$2:$A$99) + SUM(INDIRECT(ADDRESS(2,COLUMN(N44)) &amp; ":" &amp; ADDRESS(ROW(),COLUMN(N44)))))</f>
        <v>35</v>
      </c>
      <c r="B44" s="14" t="n">
        <f aca="true">IF(G44="","",IF(K44="-","",1+SUM(INDIRECT(ADDRESS(2,COLUMN(N44))&amp;":"&amp;ADDRESS(ROW(),COLUMN(N44))))))</f>
        <v>18</v>
      </c>
      <c r="C44" s="13" t="s">
        <v>51</v>
      </c>
      <c r="D44" s="13" t="n">
        <v>850</v>
      </c>
      <c r="E44" s="13" t="s">
        <v>42</v>
      </c>
      <c r="F44" s="13" t="s">
        <v>65</v>
      </c>
      <c r="G44" s="13" t="s">
        <v>66</v>
      </c>
      <c r="H44" s="13" t="n">
        <v>482</v>
      </c>
      <c r="I44" s="1" t="str">
        <f aca="true">IF(O44 - INDIRECT("O" &amp; ROW() - 1) = 0, "", INDIRECT("O" &amp; ROW() - 1) - O44)</f>
        <v/>
      </c>
      <c r="J44" s="7" t="n">
        <v>1</v>
      </c>
      <c r="L44" s="1" t="n">
        <f aca="true">IF(K44 = "-", -INDIRECT("D" &amp; ROW() - 1),H44)</f>
        <v>482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>2.7, Сакко</v>
      </c>
    </row>
    <row r="45" customFormat="false" ht="13.8" hidden="false" customHeight="true" outlineLevel="0" collapsed="false">
      <c r="A45" s="15" t="n">
        <f aca="true">IF(K45="-", "-", 1 + MAX(Вода!$A$2:$A$99) + SUM(INDIRECT(ADDRESS(2,COLUMN(N45)) &amp; ":" &amp; ADDRESS(ROW(),COLUMN(N45)))))</f>
        <v>35</v>
      </c>
      <c r="B45" s="14" t="n">
        <f aca="true">IF(G45="","",IF(K45="-","",1+SUM(INDIRECT(ADDRESS(2,COLUMN(N45))&amp;":"&amp;ADDRESS(ROW(),COLUMN(N45))))))</f>
        <v>18</v>
      </c>
      <c r="C45" s="13" t="s">
        <v>51</v>
      </c>
      <c r="D45" s="13" t="n">
        <v>850</v>
      </c>
      <c r="E45" s="13" t="s">
        <v>42</v>
      </c>
      <c r="F45" s="13" t="s">
        <v>65</v>
      </c>
      <c r="G45" s="13" t="s">
        <v>67</v>
      </c>
      <c r="H45" s="13" t="n">
        <v>368</v>
      </c>
      <c r="I45" s="1" t="str">
        <f aca="true">IF(O45 - INDIRECT("O" &amp; ROW() - 1) = 0, "", INDIRECT("O" &amp; ROW() - 1) - O45)</f>
        <v/>
      </c>
      <c r="J45" s="7" t="n">
        <v>1</v>
      </c>
      <c r="L45" s="1" t="n">
        <f aca="true">IF(K45 = "-", -INDIRECT("D" &amp; ROW() - 1),H45)</f>
        <v>368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>2.7, Сакко</v>
      </c>
    </row>
    <row r="46" customFormat="false" ht="13.8" hidden="false" customHeight="true" outlineLevel="0" collapsed="false">
      <c r="A46" s="11" t="str">
        <f aca="true">IF(K46="-", "-", 1 + MAX(Вода!$A$2:$A$99) + SUM(INDIRECT(ADDRESS(2,COLUMN(N46)) &amp; ":" &amp; ADDRESS(ROW(),COLUMN(N46)))))</f>
        <v>-</v>
      </c>
      <c r="B46" s="12" t="str">
        <f aca="true">IF(G46="","",IF(K46="-","",1+SUM(INDIRECT(ADDRESS(2,COLUMN(N46))&amp;":"&amp;ADDRESS(ROW(),COLUMN(N46))))))</f>
        <v/>
      </c>
      <c r="C46" s="7" t="s">
        <v>21</v>
      </c>
      <c r="D46" s="7" t="s">
        <v>21</v>
      </c>
      <c r="E46" s="7" t="s">
        <v>21</v>
      </c>
      <c r="F46" s="7" t="s">
        <v>21</v>
      </c>
      <c r="G46" s="7" t="s">
        <v>21</v>
      </c>
      <c r="H46" s="7" t="s">
        <v>21</v>
      </c>
      <c r="I46" s="1" t="str">
        <f aca="true">IF(O46 - INDIRECT("O" &amp; ROW() - 1) = 0, "", INDIRECT("O" &amp; ROW() - 1) - O46)</f>
        <v/>
      </c>
      <c r="J46" s="7" t="s">
        <v>21</v>
      </c>
      <c r="K46" s="7" t="s">
        <v>21</v>
      </c>
      <c r="L46" s="1" t="n">
        <f aca="true">IF(K46 = "-", -INDIRECT("D" &amp; ROW() - 1),H46)</f>
        <v>-850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1</v>
      </c>
      <c r="O46" s="1" t="n">
        <f aca="true">IF(M46 = 0, INDIRECT("O" &amp; ROW() - 1), M46)</f>
        <v>0</v>
      </c>
      <c r="P46" s="1" t="str">
        <f aca="false">IF(G46="","",VLOOKUP(G46,'Соль SKU'!$A$1:$B$150,2, 0))</f>
        <v>-</v>
      </c>
    </row>
    <row r="47" customFormat="false" ht="13.8" hidden="false" customHeight="true" outlineLevel="0" collapsed="false">
      <c r="A47" s="15" t="n">
        <f aca="true">IF(K47="-", "-", 1 + MAX(Вода!$A$2:$A$99) + SUM(INDIRECT(ADDRESS(2,COLUMN(N47)) &amp; ":" &amp; ADDRESS(ROW(),COLUMN(N47)))))</f>
        <v>36</v>
      </c>
      <c r="B47" s="14" t="n">
        <f aca="true">IF(G47="","",IF(K47="-","",1+SUM(INDIRECT(ADDRESS(2,COLUMN(N47))&amp;":"&amp;ADDRESS(ROW(),COLUMN(N47))))))</f>
        <v>19</v>
      </c>
      <c r="C47" s="13" t="s">
        <v>41</v>
      </c>
      <c r="D47" s="13" t="n">
        <v>850</v>
      </c>
      <c r="E47" s="13" t="s">
        <v>42</v>
      </c>
      <c r="F47" s="13" t="s">
        <v>65</v>
      </c>
      <c r="G47" s="13" t="s">
        <v>68</v>
      </c>
      <c r="H47" s="13" t="n">
        <v>850</v>
      </c>
      <c r="I47" s="1" t="str">
        <f aca="true">IF(O47 - INDIRECT("O" &amp; ROW() - 1) = 0, "", INDIRECT("O" &amp; ROW() - 1) - O47)</f>
        <v/>
      </c>
      <c r="J47" s="7" t="n">
        <v>1</v>
      </c>
      <c r="L47" s="1" t="n">
        <f aca="true">IF(K47 = "-", -INDIRECT("D" &amp; ROW() - 1),H47)</f>
        <v>850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>2.7, Альче</v>
      </c>
    </row>
    <row r="48" customFormat="false" ht="13.8" hidden="false" customHeight="true" outlineLevel="0" collapsed="false">
      <c r="A48" s="11" t="str">
        <f aca="true">IF(K48="-", "-", 1 + MAX(Вода!$A$2:$A$99) + SUM(INDIRECT(ADDRESS(2,COLUMN(N48)) &amp; ":" &amp; ADDRESS(ROW(),COLUMN(N48)))))</f>
        <v>-</v>
      </c>
      <c r="B48" s="12" t="str">
        <f aca="true">IF(G48="","",IF(K48="-","",1+SUM(INDIRECT(ADDRESS(2,COLUMN(N48))&amp;":"&amp;ADDRESS(ROW(),COLUMN(N48))))))</f>
        <v/>
      </c>
      <c r="C48" s="7" t="s">
        <v>21</v>
      </c>
      <c r="D48" s="7" t="s">
        <v>21</v>
      </c>
      <c r="E48" s="7" t="s">
        <v>21</v>
      </c>
      <c r="F48" s="7" t="s">
        <v>21</v>
      </c>
      <c r="G48" s="7" t="s">
        <v>21</v>
      </c>
      <c r="H48" s="7" t="s">
        <v>21</v>
      </c>
      <c r="I48" s="1" t="str">
        <f aca="true">IF(O48 - INDIRECT("O" &amp; ROW() - 1) = 0, "", INDIRECT("O" &amp; ROW() - 1) - O48)</f>
        <v/>
      </c>
      <c r="J48" s="7" t="s">
        <v>21</v>
      </c>
      <c r="K48" s="7" t="s">
        <v>21</v>
      </c>
      <c r="L48" s="1" t="n">
        <f aca="true">IF(K48 = "-", -INDIRECT("D" &amp; ROW() - 1),H48)</f>
        <v>-850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1</v>
      </c>
      <c r="O48" s="1" t="n">
        <f aca="true">IF(M48 = 0, INDIRECT("O" &amp; ROW() - 1), M48)</f>
        <v>0</v>
      </c>
      <c r="P48" s="1" t="str">
        <f aca="false">IF(G48="","",VLOOKUP(G48,'Соль SKU'!$A$1:$B$150,2, 0))</f>
        <v>-</v>
      </c>
    </row>
    <row r="49" customFormat="false" ht="13.8" hidden="false" customHeight="true" outlineLevel="0" collapsed="false">
      <c r="A49" s="13" t="n">
        <f aca="true">IF(K49="-", "-", 1 + MAX(Вода!$A$2:$A$99) + SUM(INDIRECT(ADDRESS(2,COLUMN(N49)) &amp; ":" &amp; ADDRESS(ROW(),COLUMN(N49)))))</f>
        <v>37</v>
      </c>
      <c r="B49" s="14" t="n">
        <f aca="true">IF(G49="","",IF(K49="-","",1+SUM(INDIRECT(ADDRESS(2,COLUMN(N49))&amp;":"&amp;ADDRESS(ROW(),COLUMN(N49))))))</f>
        <v>20</v>
      </c>
      <c r="C49" s="13" t="s">
        <v>41</v>
      </c>
      <c r="D49" s="13" t="n">
        <v>850</v>
      </c>
      <c r="E49" s="13" t="s">
        <v>42</v>
      </c>
      <c r="F49" s="13" t="s">
        <v>65</v>
      </c>
      <c r="G49" s="13" t="s">
        <v>68</v>
      </c>
      <c r="H49" s="13" t="n">
        <v>850</v>
      </c>
      <c r="I49" s="1" t="str">
        <f aca="true">IF(O49 - INDIRECT("O" &amp; ROW() - 1) = 0, "", INDIRECT("O" &amp; ROW() - 1) - O49)</f>
        <v/>
      </c>
      <c r="J49" s="7" t="n">
        <v>1</v>
      </c>
      <c r="L49" s="1" t="n">
        <f aca="true">IF(K49 = "-", -INDIRECT("D" &amp; ROW() - 1),H49)</f>
        <v>850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>2.7, Альче</v>
      </c>
    </row>
    <row r="50" customFormat="false" ht="13.8" hidden="false" customHeight="true" outlineLevel="0" collapsed="false">
      <c r="A50" s="7" t="str">
        <f aca="true">IF(K50="-", "-", 1 + MAX(Вода!$A$2:$A$99) + SUM(INDIRECT(ADDRESS(2,COLUMN(N50)) &amp; ":" &amp; ADDRESS(ROW(),COLUMN(N50)))))</f>
        <v>-</v>
      </c>
      <c r="B50" s="12" t="str">
        <f aca="true">IF(G50="","",IF(K50="-","",1+SUM(INDIRECT(ADDRESS(2,COLUMN(N50))&amp;":"&amp;ADDRESS(ROW(),COLUMN(N50))))))</f>
        <v/>
      </c>
      <c r="C50" s="7" t="s">
        <v>21</v>
      </c>
      <c r="D50" s="7" t="s">
        <v>21</v>
      </c>
      <c r="E50" s="7" t="s">
        <v>21</v>
      </c>
      <c r="F50" s="7" t="s">
        <v>21</v>
      </c>
      <c r="G50" s="7" t="s">
        <v>21</v>
      </c>
      <c r="H50" s="7" t="s">
        <v>21</v>
      </c>
      <c r="I50" s="1" t="str">
        <f aca="true">IF(O50 - INDIRECT("O" &amp; ROW() - 1) = 0, "", INDIRECT("O" &amp; ROW() - 1) - O50)</f>
        <v/>
      </c>
      <c r="J50" s="7" t="s">
        <v>21</v>
      </c>
      <c r="K50" s="7" t="s">
        <v>21</v>
      </c>
      <c r="L50" s="1" t="n">
        <f aca="true">IF(K50 = "-", -INDIRECT("D" &amp; ROW() - 1),H50)</f>
        <v>-850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1</v>
      </c>
      <c r="O50" s="1" t="n">
        <f aca="true">IF(M50 = 0, INDIRECT("O" &amp; ROW() - 1), M50)</f>
        <v>0</v>
      </c>
      <c r="P50" s="1" t="str">
        <f aca="false">IF(G50="","",VLOOKUP(G50,'Соль SKU'!$A$1:$B$150,2, 0))</f>
        <v>-</v>
      </c>
    </row>
    <row r="51" customFormat="false" ht="13.8" hidden="false" customHeight="true" outlineLevel="0" collapsed="false">
      <c r="A51" s="13" t="n">
        <f aca="true">IF(K51="-", "-", 1 + MAX(Вода!$A$2:$A$99) + SUM(INDIRECT(ADDRESS(2,COLUMN(N51)) &amp; ":" &amp; ADDRESS(ROW(),COLUMN(N51)))))</f>
        <v>38</v>
      </c>
      <c r="B51" s="14" t="n">
        <f aca="true">IF(G51="","",IF(K51="-","",1+SUM(INDIRECT(ADDRESS(2,COLUMN(N51))&amp;":"&amp;ADDRESS(ROW(),COLUMN(N51))))))</f>
        <v>21</v>
      </c>
      <c r="C51" s="13" t="s">
        <v>41</v>
      </c>
      <c r="D51" s="13" t="n">
        <v>850</v>
      </c>
      <c r="E51" s="13" t="s">
        <v>42</v>
      </c>
      <c r="F51" s="13" t="s">
        <v>65</v>
      </c>
      <c r="G51" s="13" t="s">
        <v>68</v>
      </c>
      <c r="H51" s="13" t="n">
        <v>850</v>
      </c>
      <c r="I51" s="1" t="str">
        <f aca="true">IF(O51 - INDIRECT("O" &amp; ROW() - 1) = 0, "", INDIRECT("O" &amp; ROW() - 1) - O51)</f>
        <v/>
      </c>
      <c r="J51" s="7" t="n">
        <v>1</v>
      </c>
      <c r="L51" s="1" t="n">
        <f aca="true">IF(K51 = "-", -INDIRECT("D" &amp; ROW() - 1),H51)</f>
        <v>850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>2.7, Альче</v>
      </c>
    </row>
    <row r="52" customFormat="false" ht="13.8" hidden="false" customHeight="true" outlineLevel="0" collapsed="false">
      <c r="A52" s="7" t="str">
        <f aca="true">IF(K52="-", "-", 1 + MAX(Вода!$A$2:$A$99) + SUM(INDIRECT(ADDRESS(2,COLUMN(N52)) &amp; ":" &amp; ADDRESS(ROW(),COLUMN(N52)))))</f>
        <v>-</v>
      </c>
      <c r="B52" s="12" t="str">
        <f aca="true">IF(G52="","",IF(K52="-","",1+SUM(INDIRECT(ADDRESS(2,COLUMN(N52))&amp;":"&amp;ADDRESS(ROW(),COLUMN(N52))))))</f>
        <v/>
      </c>
      <c r="C52" s="7" t="s">
        <v>21</v>
      </c>
      <c r="D52" s="7" t="s">
        <v>21</v>
      </c>
      <c r="E52" s="7" t="s">
        <v>21</v>
      </c>
      <c r="F52" s="7" t="s">
        <v>21</v>
      </c>
      <c r="G52" s="7" t="s">
        <v>21</v>
      </c>
      <c r="H52" s="7" t="s">
        <v>21</v>
      </c>
      <c r="I52" s="1" t="str">
        <f aca="true">IF(O52 - INDIRECT("O" &amp; ROW() - 1) = 0, "", INDIRECT("O" &amp; ROW() - 1) - O52)</f>
        <v/>
      </c>
      <c r="J52" s="7" t="s">
        <v>21</v>
      </c>
      <c r="K52" s="7" t="s">
        <v>21</v>
      </c>
      <c r="L52" s="1" t="n">
        <f aca="true">IF(K52 = "-", -INDIRECT("D" &amp; ROW() - 1),H52)</f>
        <v>-850</v>
      </c>
      <c r="M52" s="1" t="n">
        <f aca="true">IF(K52 = "-", SUM(INDIRECT(ADDRESS(2,COLUMN(L52)) &amp; ":" &amp; ADDRESS(ROW(),COLUMN(L52)))), 0)</f>
        <v>0</v>
      </c>
      <c r="N52" s="1" t="n">
        <f aca="false">IF(K52="-",1,0)</f>
        <v>1</v>
      </c>
      <c r="O52" s="1" t="n">
        <f aca="true">IF(M52 = 0, INDIRECT("O" &amp; ROW() - 1), M52)</f>
        <v>0</v>
      </c>
      <c r="P52" s="1" t="str">
        <f aca="false">IF(G52="","",VLOOKUP(G52,'Соль SKU'!$A$1:$B$150,2, 0))</f>
        <v>-</v>
      </c>
    </row>
    <row r="53" customFormat="false" ht="13.8" hidden="false" customHeight="true" outlineLevel="0" collapsed="false">
      <c r="A53" s="13" t="n">
        <f aca="true">IF(K53="-", "-", 1 + MAX(Вода!$A$2:$A$99) + SUM(INDIRECT(ADDRESS(2,COLUMN(N53)) &amp; ":" &amp; ADDRESS(ROW(),COLUMN(N53)))))</f>
        <v>39</v>
      </c>
      <c r="B53" s="14" t="n">
        <f aca="true">IF(G53="","",IF(K53="-","",1+SUM(INDIRECT(ADDRESS(2,COLUMN(N53))&amp;":"&amp;ADDRESS(ROW(),COLUMN(N53))))))</f>
        <v>22</v>
      </c>
      <c r="C53" s="13" t="s">
        <v>41</v>
      </c>
      <c r="D53" s="13" t="n">
        <v>850</v>
      </c>
      <c r="E53" s="13" t="s">
        <v>42</v>
      </c>
      <c r="F53" s="13" t="s">
        <v>65</v>
      </c>
      <c r="G53" s="13" t="s">
        <v>68</v>
      </c>
      <c r="H53" s="13" t="n">
        <v>850</v>
      </c>
      <c r="I53" s="1" t="str">
        <f aca="true">IF(O53 - INDIRECT("O" &amp; ROW() - 1) = 0, "", INDIRECT("O" &amp; ROW() - 1) - O53)</f>
        <v/>
      </c>
      <c r="J53" s="7" t="n">
        <v>1</v>
      </c>
      <c r="L53" s="1" t="n">
        <f aca="true">IF(K53 = "-", -INDIRECT("D" &amp; ROW() - 1),H53)</f>
        <v>850</v>
      </c>
      <c r="M53" s="1" t="n">
        <f aca="true">IF(K53 = "-", SUM(INDIRECT(ADDRESS(2,COLUMN(L53)) &amp; ":" &amp; ADDRESS(ROW(),COLUMN(L53)))), 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>2.7, Альче</v>
      </c>
    </row>
    <row r="54" customFormat="false" ht="13.8" hidden="false" customHeight="true" outlineLevel="0" collapsed="false">
      <c r="A54" s="7" t="str">
        <f aca="true">IF(K54="-", "-", 1 + MAX(Вода!$A$2:$A$99) + SUM(INDIRECT(ADDRESS(2,COLUMN(N54)) &amp; ":" &amp; ADDRESS(ROW(),COLUMN(N54)))))</f>
        <v>-</v>
      </c>
      <c r="B54" s="12" t="str">
        <f aca="true">IF(G54="","",IF(K54="-","",1+SUM(INDIRECT(ADDRESS(2,COLUMN(N54))&amp;":"&amp;ADDRESS(ROW(),COLUMN(N54))))))</f>
        <v/>
      </c>
      <c r="C54" s="7" t="s">
        <v>21</v>
      </c>
      <c r="D54" s="7" t="s">
        <v>21</v>
      </c>
      <c r="E54" s="7" t="s">
        <v>21</v>
      </c>
      <c r="F54" s="7" t="s">
        <v>21</v>
      </c>
      <c r="G54" s="7" t="s">
        <v>21</v>
      </c>
      <c r="H54" s="7" t="s">
        <v>21</v>
      </c>
      <c r="I54" s="1" t="str">
        <f aca="true">IF(O54 - INDIRECT("O" &amp; ROW() - 1) = 0, "", INDIRECT("O" &amp; ROW() - 1) - O54)</f>
        <v/>
      </c>
      <c r="J54" s="7" t="s">
        <v>21</v>
      </c>
      <c r="K54" s="7" t="s">
        <v>21</v>
      </c>
      <c r="L54" s="1" t="n">
        <f aca="true">IF(K54 = "-", -INDIRECT("D" &amp; ROW() - 1),H54)</f>
        <v>-850</v>
      </c>
      <c r="M54" s="1" t="n">
        <f aca="true">IF(K54 = "-", SUM(INDIRECT(ADDRESS(2,COLUMN(L54)) &amp; ":" &amp; ADDRESS(ROW(),COLUMN(L54)))), 0)</f>
        <v>0</v>
      </c>
      <c r="N54" s="1" t="n">
        <f aca="false">IF(K54="-",1,0)</f>
        <v>1</v>
      </c>
      <c r="O54" s="1" t="n">
        <f aca="true">IF(M54 = 0, INDIRECT("O" &amp; ROW() - 1), M54)</f>
        <v>0</v>
      </c>
      <c r="P54" s="1" t="str">
        <f aca="false">IF(G54="","",VLOOKUP(G54,'Соль SKU'!$A$1:$B$150,2, 0))</f>
        <v>-</v>
      </c>
    </row>
    <row r="55" customFormat="false" ht="13.8" hidden="false" customHeight="true" outlineLevel="0" collapsed="false">
      <c r="A55" s="13" t="n">
        <f aca="true">IF(K55="-", "-", 1 + MAX(Вода!$A$2:$A$99) + SUM(INDIRECT(ADDRESS(2,COLUMN(N55)) &amp; ":" &amp; ADDRESS(ROW(),COLUMN(N55)))))</f>
        <v>40</v>
      </c>
      <c r="B55" s="14" t="n">
        <f aca="true">IF(G55="","",IF(K55="-","",1+SUM(INDIRECT(ADDRESS(2,COLUMN(N55))&amp;":"&amp;ADDRESS(ROW(),COLUMN(N55))))))</f>
        <v>23</v>
      </c>
      <c r="C55" s="13" t="s">
        <v>41</v>
      </c>
      <c r="D55" s="13" t="n">
        <v>850</v>
      </c>
      <c r="E55" s="13" t="s">
        <v>42</v>
      </c>
      <c r="F55" s="13" t="s">
        <v>65</v>
      </c>
      <c r="G55" s="13" t="s">
        <v>68</v>
      </c>
      <c r="H55" s="13" t="n">
        <v>850</v>
      </c>
      <c r="I55" s="1" t="str">
        <f aca="true">IF(O55 - INDIRECT("O" &amp; ROW() - 1) = 0, "", INDIRECT("O" &amp; ROW() - 1) - O55)</f>
        <v/>
      </c>
      <c r="J55" s="7" t="n">
        <v>1</v>
      </c>
      <c r="L55" s="1" t="n">
        <f aca="true">IF(K55 = "-", -INDIRECT("D" &amp; ROW() - 1),H55)</f>
        <v>850</v>
      </c>
      <c r="M55" s="1" t="n">
        <f aca="true">IF(K55 = "-", SUM(INDIRECT(ADDRESS(2,COLUMN(L55)) &amp; ":" &amp; ADDRESS(ROW(),COLUMN(L55)))), 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>2.7, Альче</v>
      </c>
    </row>
    <row r="56" customFormat="false" ht="13.8" hidden="false" customHeight="true" outlineLevel="0" collapsed="false">
      <c r="A56" s="7" t="str">
        <f aca="true">IF(K56="-", "-", 1 + MAX(Вода!$A$2:$A$99) + SUM(INDIRECT(ADDRESS(2,COLUMN(N56)) &amp; ":" &amp; ADDRESS(ROW(),COLUMN(N56)))))</f>
        <v>-</v>
      </c>
      <c r="B56" s="12" t="str">
        <f aca="true">IF(G56="","",IF(K56="-","",1+SUM(INDIRECT(ADDRESS(2,COLUMN(N56))&amp;":"&amp;ADDRESS(ROW(),COLUMN(N56))))))</f>
        <v/>
      </c>
      <c r="C56" s="7" t="s">
        <v>21</v>
      </c>
      <c r="D56" s="7" t="s">
        <v>21</v>
      </c>
      <c r="E56" s="7" t="s">
        <v>21</v>
      </c>
      <c r="F56" s="7" t="s">
        <v>21</v>
      </c>
      <c r="G56" s="7" t="s">
        <v>21</v>
      </c>
      <c r="H56" s="7" t="s">
        <v>21</v>
      </c>
      <c r="I56" s="1" t="str">
        <f aca="true">IF(O56 - INDIRECT("O" &amp; ROW() - 1) = 0, "", INDIRECT("O" &amp; ROW() - 1) - O56)</f>
        <v/>
      </c>
      <c r="J56" s="7" t="s">
        <v>21</v>
      </c>
      <c r="K56" s="7" t="s">
        <v>21</v>
      </c>
      <c r="L56" s="1" t="n">
        <f aca="true">IF(K56 = "-", -INDIRECT("D" &amp; ROW() - 1),H56)</f>
        <v>-850</v>
      </c>
      <c r="M56" s="1" t="n">
        <f aca="true">IF(K56 = "-", SUM(INDIRECT(ADDRESS(2,COLUMN(L56)) &amp; ":" &amp; ADDRESS(ROW(),COLUMN(L56)))), 0)</f>
        <v>0</v>
      </c>
      <c r="N56" s="1" t="n">
        <f aca="false">IF(K56="-",1,0)</f>
        <v>1</v>
      </c>
      <c r="O56" s="1" t="n">
        <f aca="true">IF(M56 = 0, INDIRECT("O" &amp; ROW() - 1), M56)</f>
        <v>0</v>
      </c>
      <c r="P56" s="1" t="str">
        <f aca="false">IF(G56="","",VLOOKUP(G56,'Соль SKU'!$A$1:$B$150,2, 0))</f>
        <v>-</v>
      </c>
    </row>
    <row r="57" customFormat="false" ht="13.8" hidden="false" customHeight="true" outlineLevel="0" collapsed="false">
      <c r="A57" s="13" t="n">
        <f aca="true">IF(K57="-", "-", 1 + MAX(Вода!$A$2:$A$99) + SUM(INDIRECT(ADDRESS(2,COLUMN(N57)) &amp; ":" &amp; ADDRESS(ROW(),COLUMN(N57)))))</f>
        <v>41</v>
      </c>
      <c r="B57" s="14" t="n">
        <f aca="true">IF(G57="","",IF(K57="-","",1+SUM(INDIRECT(ADDRESS(2,COLUMN(N57))&amp;":"&amp;ADDRESS(ROW(),COLUMN(N57))))))</f>
        <v>24</v>
      </c>
      <c r="C57" s="13" t="s">
        <v>41</v>
      </c>
      <c r="D57" s="13" t="n">
        <v>850</v>
      </c>
      <c r="E57" s="13" t="s">
        <v>42</v>
      </c>
      <c r="F57" s="13" t="s">
        <v>65</v>
      </c>
      <c r="G57" s="13" t="s">
        <v>68</v>
      </c>
      <c r="H57" s="13" t="n">
        <v>850</v>
      </c>
      <c r="I57" s="1" t="str">
        <f aca="true">IF(O57 - INDIRECT("O" &amp; ROW() - 1) = 0, "", INDIRECT("O" &amp; ROW() - 1) - O57)</f>
        <v/>
      </c>
      <c r="J57" s="7" t="n">
        <v>1</v>
      </c>
      <c r="L57" s="1" t="n">
        <f aca="true">IF(K57 = "-", -INDIRECT("D" &amp; ROW() - 1),H57)</f>
        <v>850</v>
      </c>
      <c r="M57" s="1" t="n">
        <f aca="true">IF(K57 = "-", SUM(INDIRECT(ADDRESS(2,COLUMN(L57)) &amp; ":" &amp; ADDRESS(ROW(),COLUMN(L57)))), 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>2.7, Альче</v>
      </c>
    </row>
    <row r="58" customFormat="false" ht="13.8" hidden="false" customHeight="true" outlineLevel="0" collapsed="false">
      <c r="A58" s="7" t="str">
        <f aca="true">IF(K58="-", "-", 1 + MAX(Вода!$A$2:$A$99) + SUM(INDIRECT(ADDRESS(2,COLUMN(N58)) &amp; ":" &amp; ADDRESS(ROW(),COLUMN(N58)))))</f>
        <v>-</v>
      </c>
      <c r="B58" s="12" t="str">
        <f aca="true">IF(G58="","",IF(K58="-","",1+SUM(INDIRECT(ADDRESS(2,COLUMN(N58))&amp;":"&amp;ADDRESS(ROW(),COLUMN(N58))))))</f>
        <v/>
      </c>
      <c r="C58" s="7" t="s">
        <v>21</v>
      </c>
      <c r="D58" s="7" t="s">
        <v>21</v>
      </c>
      <c r="E58" s="7" t="s">
        <v>21</v>
      </c>
      <c r="F58" s="7" t="s">
        <v>21</v>
      </c>
      <c r="G58" s="7" t="s">
        <v>21</v>
      </c>
      <c r="H58" s="7" t="s">
        <v>21</v>
      </c>
      <c r="I58" s="1" t="str">
        <f aca="true">IF(O58 - INDIRECT("O" &amp; ROW() - 1) = 0, "", INDIRECT("O" &amp; ROW() - 1) - O58)</f>
        <v/>
      </c>
      <c r="J58" s="7" t="s">
        <v>21</v>
      </c>
      <c r="K58" s="7" t="s">
        <v>21</v>
      </c>
      <c r="L58" s="1" t="n">
        <f aca="true">IF(K58 = "-", -INDIRECT("D" &amp; ROW() - 1),H58)</f>
        <v>-850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1</v>
      </c>
      <c r="O58" s="1" t="n">
        <f aca="true">IF(M58 = 0, INDIRECT("O" &amp; ROW() - 1), M58)</f>
        <v>0</v>
      </c>
      <c r="P58" s="1" t="str">
        <f aca="false">IF(G58="","",VLOOKUP(G58,'Соль SKU'!$A$1:$B$150,2, 0))</f>
        <v>-</v>
      </c>
    </row>
    <row r="59" customFormat="false" ht="13.8" hidden="false" customHeight="true" outlineLevel="0" collapsed="false">
      <c r="A59" s="18" t="n">
        <f aca="true">IF(K59="-", "-", 1 + MAX(Вода!$A$2:$A$99) + SUM(INDIRECT(ADDRESS(2,COLUMN(N59)) &amp; ":" &amp; ADDRESS(ROW(),COLUMN(N59)))))</f>
        <v>42</v>
      </c>
      <c r="B59" s="17" t="n">
        <f aca="true">IF(G59="","",IF(K59="-","",1+SUM(INDIRECT(ADDRESS(2,COLUMN(N59))&amp;":"&amp;ADDRESS(ROW(),COLUMN(N59))))))</f>
        <v>25</v>
      </c>
      <c r="C59" s="18" t="s">
        <v>31</v>
      </c>
      <c r="D59" s="18" t="n">
        <v>850</v>
      </c>
      <c r="E59" s="18" t="s">
        <v>69</v>
      </c>
      <c r="F59" s="18" t="s">
        <v>70</v>
      </c>
      <c r="G59" s="18" t="s">
        <v>71</v>
      </c>
      <c r="H59" s="18" t="n">
        <v>500</v>
      </c>
      <c r="I59" s="1" t="str">
        <f aca="true">IF(O59 - INDIRECT("O" &amp; ROW() - 1) = 0, "", INDIRECT("O" &amp; ROW() - 1) - O59)</f>
        <v/>
      </c>
      <c r="J59" s="7" t="n">
        <v>1</v>
      </c>
      <c r="L59" s="1" t="n">
        <f aca="true">IF(K59 = "-", -INDIRECT("D" &amp; ROW() - 1),H59)</f>
        <v>500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>3.6, Альче</v>
      </c>
    </row>
    <row r="60" customFormat="false" ht="13.8" hidden="false" customHeight="true" outlineLevel="0" collapsed="false">
      <c r="A60" s="18" t="n">
        <f aca="true">IF(K60="-", "-", 1 + MAX(Вода!$A$2:$A$99) + SUM(INDIRECT(ADDRESS(2,COLUMN(N60)) &amp; ":" &amp; ADDRESS(ROW(),COLUMN(N60)))))</f>
        <v>42</v>
      </c>
      <c r="B60" s="17" t="n">
        <f aca="true">IF(G60="","",IF(K60="-","",1+SUM(INDIRECT(ADDRESS(2,COLUMN(N60))&amp;":"&amp;ADDRESS(ROW(),COLUMN(N60))))))</f>
        <v>25</v>
      </c>
      <c r="C60" s="18" t="s">
        <v>31</v>
      </c>
      <c r="D60" s="18" t="n">
        <v>850</v>
      </c>
      <c r="E60" s="18" t="s">
        <v>69</v>
      </c>
      <c r="F60" s="18" t="s">
        <v>70</v>
      </c>
      <c r="G60" s="18" t="s">
        <v>72</v>
      </c>
      <c r="H60" s="18" t="n">
        <v>350</v>
      </c>
      <c r="I60" s="1" t="str">
        <f aca="true">IF(O60 - INDIRECT("O" &amp; ROW() - 1) = 0, "", INDIRECT("O" &amp; ROW() - 1) - O60)</f>
        <v/>
      </c>
      <c r="J60" s="7" t="n">
        <v>1</v>
      </c>
      <c r="L60" s="1" t="n">
        <f aca="true">IF(K60 = "-", -INDIRECT("D" &amp; ROW() - 1),H60)</f>
        <v>350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>3.6, Альче</v>
      </c>
    </row>
    <row r="61" customFormat="false" ht="13.8" hidden="false" customHeight="true" outlineLevel="0" collapsed="false">
      <c r="A61" s="7" t="str">
        <f aca="true">IF(K61="-", "-", 1 + MAX(Вода!$A$2:$A$99) + SUM(INDIRECT(ADDRESS(2,COLUMN(N61)) &amp; ":" &amp; ADDRESS(ROW(),COLUMN(N61)))))</f>
        <v>-</v>
      </c>
      <c r="B61" s="12" t="str">
        <f aca="true">IF(G61="","",IF(K61="-","",1+SUM(INDIRECT(ADDRESS(2,COLUMN(N61))&amp;":"&amp;ADDRESS(ROW(),COLUMN(N61))))))</f>
        <v/>
      </c>
      <c r="C61" s="7" t="s">
        <v>21</v>
      </c>
      <c r="D61" s="7" t="s">
        <v>21</v>
      </c>
      <c r="E61" s="7" t="s">
        <v>21</v>
      </c>
      <c r="F61" s="7" t="s">
        <v>21</v>
      </c>
      <c r="G61" s="7" t="s">
        <v>21</v>
      </c>
      <c r="H61" s="7" t="s">
        <v>21</v>
      </c>
      <c r="I61" s="1" t="str">
        <f aca="true">IF(O61 - INDIRECT("O" &amp; ROW() - 1) = 0, "", INDIRECT("O" &amp; ROW() - 1) - O61)</f>
        <v/>
      </c>
      <c r="J61" s="7" t="s">
        <v>21</v>
      </c>
      <c r="K61" s="7" t="s">
        <v>21</v>
      </c>
      <c r="L61" s="1" t="n">
        <f aca="true">IF(K61 = "-", -INDIRECT("D" &amp; ROW() - 1),H61)</f>
        <v>-850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1</v>
      </c>
      <c r="O61" s="1" t="n">
        <f aca="true">IF(M61 = 0, INDIRECT("O" &amp; ROW() - 1), M61)</f>
        <v>0</v>
      </c>
      <c r="P61" s="1" t="str">
        <f aca="false">IF(G61="","",VLOOKUP(G61,'Соль SKU'!$A$1:$B$150,2, 0))</f>
        <v>-</v>
      </c>
    </row>
    <row r="62" customFormat="false" ht="13.8" hidden="false" customHeight="true" outlineLevel="0" collapsed="false">
      <c r="A62" s="13" t="n">
        <f aca="true">IF(K62="-", "-", 1 + MAX(Вода!$A$2:$A$99) + SUM(INDIRECT(ADDRESS(2,COLUMN(N62)) &amp; ":" &amp; ADDRESS(ROW(),COLUMN(N62)))))</f>
        <v>43</v>
      </c>
      <c r="B62" s="14" t="n">
        <f aca="true">IF(G62="","",IF(K62="-","",1+SUM(INDIRECT(ADDRESS(2,COLUMN(N62))&amp;":"&amp;ADDRESS(ROW(),COLUMN(N62))))))</f>
        <v>26</v>
      </c>
      <c r="C62" s="13" t="s">
        <v>51</v>
      </c>
      <c r="D62" s="13" t="n">
        <v>850</v>
      </c>
      <c r="E62" s="13" t="s">
        <v>42</v>
      </c>
      <c r="F62" s="13" t="s">
        <v>73</v>
      </c>
      <c r="G62" s="13" t="s">
        <v>74</v>
      </c>
      <c r="H62" s="13" t="n">
        <v>850</v>
      </c>
      <c r="I62" s="1" t="str">
        <f aca="true">IF(O62 - INDIRECT("O" &amp; ROW() - 1) = 0, "", INDIRECT("O" &amp; ROW() - 1) - O62)</f>
        <v/>
      </c>
      <c r="J62" s="7" t="n">
        <v>1</v>
      </c>
      <c r="L62" s="1" t="n">
        <f aca="true">IF(K62 = "-", -INDIRECT("D" &amp; ROW() - 1),H62)</f>
        <v>850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>2.7, Сакко</v>
      </c>
    </row>
    <row r="63" customFormat="false" ht="13.8" hidden="false" customHeight="true" outlineLevel="0" collapsed="false">
      <c r="A63" s="7" t="str">
        <f aca="true">IF(K63="-", "-", 1 + MAX(Вода!$A$2:$A$99) + SUM(INDIRECT(ADDRESS(2,COLUMN(N63)) &amp; ":" &amp; ADDRESS(ROW(),COLUMN(N63)))))</f>
        <v>-</v>
      </c>
      <c r="B63" s="12" t="str">
        <f aca="true">IF(G63="","",IF(K63="-","",1+SUM(INDIRECT(ADDRESS(2,COLUMN(N63))&amp;":"&amp;ADDRESS(ROW(),COLUMN(N63))))))</f>
        <v/>
      </c>
      <c r="C63" s="7" t="s">
        <v>21</v>
      </c>
      <c r="D63" s="7" t="s">
        <v>21</v>
      </c>
      <c r="E63" s="7" t="s">
        <v>21</v>
      </c>
      <c r="F63" s="7" t="s">
        <v>21</v>
      </c>
      <c r="G63" s="7" t="s">
        <v>21</v>
      </c>
      <c r="H63" s="7" t="s">
        <v>21</v>
      </c>
      <c r="I63" s="1" t="str">
        <f aca="true">IF(O63 - INDIRECT("O" &amp; ROW() - 1) = 0, "", INDIRECT("O" &amp; ROW() - 1) - O63)</f>
        <v/>
      </c>
      <c r="J63" s="7" t="s">
        <v>21</v>
      </c>
      <c r="K63" s="7" t="s">
        <v>21</v>
      </c>
      <c r="L63" s="1" t="n">
        <f aca="true">IF(K63 = "-", -INDIRECT("D" &amp; ROW() - 1),H63)</f>
        <v>-850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1</v>
      </c>
      <c r="O63" s="1" t="n">
        <f aca="true">IF(M63 = 0, INDIRECT("O" &amp; ROW() - 1), M63)</f>
        <v>0</v>
      </c>
      <c r="P63" s="1" t="str">
        <f aca="false">IF(G63="","",VLOOKUP(G63,'Соль SKU'!$A$1:$B$150,2, 0))</f>
        <v>-</v>
      </c>
    </row>
    <row r="64" customFormat="false" ht="13.8" hidden="false" customHeight="true" outlineLevel="0" collapsed="false">
      <c r="B64" s="12" t="str">
        <f aca="true">IF(G64="","",IF(K64="-","",1+SUM(INDIRECT(ADDRESS(2,COLUMN(N64))&amp;":"&amp;ADDRESS(ROW(),COLUMN(N64))))))</f>
        <v/>
      </c>
      <c r="I64" s="1" t="str">
        <f aca="true">IF(O64 - INDIRECT("O" &amp; ROW() - 1) = 0, "", INDIRECT("O" &amp; ROW() - 1) - O64)</f>
        <v/>
      </c>
      <c r="L64" s="1" t="n">
        <f aca="true">IF(K64 = "-", -INDIRECT("D" &amp; ROW() - 1),H64)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B65" s="12" t="str">
        <f aca="true">IF(G65="","",IF(K65="-","",1+SUM(INDIRECT(ADDRESS(2,COLUMN(N65))&amp;":"&amp;ADDRESS(ROW(),COLUMN(N65))))))</f>
        <v/>
      </c>
      <c r="I65" s="1" t="str">
        <f aca="true">IF(O65 - INDIRECT("O" &amp; ROW() - 1) = 0, "", INDIRECT("O" &amp; ROW() - 1) - O65)</f>
        <v/>
      </c>
      <c r="L65" s="1" t="n">
        <f aca="true">IF(K65 = "-", -INDIRECT("D" &amp; ROW() - 1),H65)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B66" s="12" t="str">
        <f aca="true">IF(G66="","",IF(K66="-","",1+SUM(INDIRECT(ADDRESS(2,COLUMN(N66))&amp;":"&amp;ADDRESS(ROW(),COLUMN(N66))))))</f>
        <v/>
      </c>
      <c r="I66" s="1" t="str">
        <f aca="true">IF(O66 - INDIRECT("O" &amp; ROW() - 1) = 0, "", INDIRECT("O" &amp; ROW() - 1) - O66)</f>
        <v/>
      </c>
      <c r="L66" s="1" t="n">
        <f aca="true">IF(K66 = "-", -INDIRECT("D" &amp; ROW() - 1),H66)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B67" s="12" t="str">
        <f aca="true">IF(G67="","",IF(K67="-","",1+SUM(INDIRECT(ADDRESS(2,COLUMN(N67))&amp;":"&amp;ADDRESS(ROW(),COLUMN(N67))))))</f>
        <v/>
      </c>
      <c r="I67" s="1" t="str">
        <f aca="true">IF(O67 - INDIRECT("O" &amp; ROW() - 1) = 0, "", INDIRECT("O" &amp; ROW() - 1) - O67)</f>
        <v/>
      </c>
      <c r="L67" s="1" t="n">
        <f aca="true">IF(K67 = "-", -INDIRECT("D" &amp; ROW() - 1),H67)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B68" s="12" t="str">
        <f aca="true">IF(G68="","",IF(K68="-","",1+SUM(INDIRECT(ADDRESS(2,COLUMN(N68))&amp;":"&amp;ADDRESS(ROW(),COLUMN(N68))))))</f>
        <v/>
      </c>
      <c r="I68" s="1" t="str">
        <f aca="true">IF(O68 - INDIRECT("O" &amp; ROW() - 1) = 0, "", INDIRECT("O" &amp; ROW() - 1) - O68)</f>
        <v/>
      </c>
      <c r="L68" s="1" t="n">
        <f aca="true">IF(K68 = "-", -INDIRECT("D" &amp; ROW() - 1),H68)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B69" s="12" t="str">
        <f aca="true">IF(G69="","",IF(K69="-","",1+SUM(INDIRECT(ADDRESS(2,COLUMN(N69))&amp;":"&amp;ADDRESS(ROW(),COLUMN(N69))))))</f>
        <v/>
      </c>
      <c r="I69" s="1" t="str">
        <f aca="true">IF(O69 - INDIRECT("O" &amp; ROW() - 1) = 0, "", INDIRECT("O" &amp; ROW() - 1) - O69)</f>
        <v/>
      </c>
      <c r="L69" s="1" t="n">
        <f aca="true">IF(K69 = "-", -INDIRECT("D" &amp; ROW() - 1),H69)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B70" s="12" t="str">
        <f aca="true">IF(G70="","",IF(K70="-","",1+SUM(INDIRECT(ADDRESS(2,COLUMN(N70))&amp;":"&amp;ADDRESS(ROW(),COLUMN(N70))))))</f>
        <v/>
      </c>
      <c r="I70" s="1" t="str">
        <f aca="true">IF(O70 - INDIRECT("O" &amp; ROW() - 1) = 0, "", INDIRECT("O" &amp; ROW() - 1) - O70)</f>
        <v/>
      </c>
      <c r="L70" s="1" t="n">
        <f aca="true">IF(K70 = "-", -INDIRECT("D" &amp; ROW() - 1),H70)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B71" s="12" t="str">
        <f aca="true">IF(G71="","",IF(K71="-","",1+SUM(INDIRECT(ADDRESS(2,COLUMN(N71))&amp;":"&amp;ADDRESS(ROW(),COLUMN(N71))))))</f>
        <v/>
      </c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B72" s="12" t="str">
        <f aca="true">IF(G72="","",IF(K72="-","",1+SUM(INDIRECT(ADDRESS(2,COLUMN(N72))&amp;":"&amp;ADDRESS(ROW(),COLUMN(N72))))))</f>
        <v/>
      </c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B73" s="12" t="str">
        <f aca="true">IF(G73="","",IF(K73="-","",1+SUM(INDIRECT(ADDRESS(2,COLUMN(N73))&amp;":"&amp;ADDRESS(ROW(),COLUMN(N73))))))</f>
        <v/>
      </c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B74" s="12" t="str">
        <f aca="true">IF(G74="","",IF(K74="-","",1+SUM(INDIRECT(ADDRESS(2,COLUMN(N74))&amp;":"&amp;ADDRESS(ROW(),COLUMN(N74))))))</f>
        <v/>
      </c>
      <c r="I74" s="1" t="str">
        <f aca="true">IF(O74-INDIRECT("O"&amp;ROW()-1)=0,"",INDIRECT("O"&amp;ROW()-1)-O74)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B75" s="12" t="str">
        <f aca="true">IF(G75="","",IF(K75="-","",1+SUM(INDIRECT(ADDRESS(2,COLUMN(N75))&amp;":"&amp;ADDRESS(ROW(),COLUMN(N75))))))</f>
        <v/>
      </c>
      <c r="I75" s="1" t="str">
        <f aca="true">IF(O75-INDIRECT("O"&amp;ROW()-1)=0,"",INDIRECT("O"&amp;ROW()-1)-O75)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B76" s="12" t="str">
        <f aca="true">IF(G76="","",IF(K76="-","",1+SUM(INDIRECT(ADDRESS(2,COLUMN(N76))&amp;":"&amp;ADDRESS(ROW(),COLUMN(N76))))))</f>
        <v/>
      </c>
      <c r="I76" s="1" t="str">
        <f aca="true">IF(O76-INDIRECT("O"&amp;ROW()-1)=0,"",INDIRECT("O"&amp;ROW()-1)-O76)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B77" s="12" t="str">
        <f aca="true">IF(G77="","",IF(K77="-","",1+SUM(INDIRECT(ADDRESS(2,COLUMN(N77))&amp;":"&amp;ADDRESS(ROW(),COLUMN(N77))))))</f>
        <v/>
      </c>
      <c r="I77" s="1" t="str">
        <f aca="true">IF(O77-INDIRECT("O"&amp;ROW()-1)=0,"",INDIRECT("O"&amp;ROW()-1)-O77)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IF(O78-INDIRECT("O"&amp;ROW()-1)=0,"",INDIRECT("O"&amp;ROW()-1)-O78)</f>
        <v/>
      </c>
      <c r="L78" s="1" t="n">
        <f aca="false">IF(K78 = "-", -D77,H78)</f>
        <v>0</v>
      </c>
      <c r="M78" s="1" t="n">
        <f aca="true">IF(K78="-",SUM(INDIRECT(ADDRESS(2,COLUMN(L78))&amp;":"&amp;ADDRESS(ROW(),COLUMN(L78)))),0)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IF(O79-INDIRECT("O"&amp;ROW()-1)=0,"",INDIRECT("O"&amp;ROW()-1)-O79)</f>
        <v/>
      </c>
      <c r="L79" s="1" t="n">
        <f aca="false">IF(K79 = "-", -D78,H79)</f>
        <v>0</v>
      </c>
      <c r="M79" s="1" t="n">
        <f aca="true">IF(K79="-",SUM(INDIRECT(ADDRESS(2,COLUMN(L79))&amp;":"&amp;ADDRESS(ROW(),COLUMN(L79)))),0)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IF(O80-INDIRECT("O"&amp;ROW()-1)=0,"",INDIRECT("O"&amp;ROW()-1)-O80)</f>
        <v/>
      </c>
      <c r="L80" s="1" t="n">
        <f aca="false">IF(K80 = "-", -D79,H80)</f>
        <v>0</v>
      </c>
      <c r="M80" s="1" t="n">
        <f aca="true">IF(K80="-",SUM(INDIRECT(ADDRESS(2,COLUMN(L80))&amp;":"&amp;ADDRESS(ROW(),COLUMN(L80)))),0)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IF(O81-INDIRECT("O"&amp;ROW()-1)=0,"",INDIRECT("O"&amp;ROW()-1)-O81)</f>
        <v/>
      </c>
      <c r="L81" s="1" t="n">
        <f aca="false">IF(K81 = "-", -D80,H81)</f>
        <v>0</v>
      </c>
      <c r="M81" s="1" t="n">
        <f aca="true">IF(K81="-",SUM(INDIRECT(ADDRESS(2,COLUMN(L81))&amp;":"&amp;ADDRESS(ROW(),COLUMN(L81)))),0)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IF(O82-INDIRECT("O"&amp;ROW()-1)=0,"",INDIRECT("O"&amp;ROW()-1)-O82)</f>
        <v/>
      </c>
      <c r="L82" s="1" t="n">
        <f aca="false">IF(K82 = "-", -D81,H82)</f>
        <v>0</v>
      </c>
      <c r="M82" s="1" t="n">
        <f aca="true">IF(K82="-",SUM(INDIRECT(ADDRESS(2,COLUMN(L82))&amp;":"&amp;ADDRESS(ROW(),COLUMN(L82)))),0)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IF(O83-INDIRECT("O"&amp;ROW()-1)=0,"",INDIRECT("O"&amp;ROW()-1)-O83)</f>
        <v/>
      </c>
      <c r="L83" s="1" t="n">
        <f aca="false">IF(K83 = "-", -D82,H83)</f>
        <v>0</v>
      </c>
      <c r="M83" s="1" t="n">
        <f aca="true">IF(K83="-",SUM(INDIRECT(ADDRESS(2,COLUMN(L83))&amp;":"&amp;ADDRESS(ROW(),COLUMN(L83)))),0)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IF(O84-INDIRECT("O"&amp;ROW()-1)=0,"",INDIRECT("O"&amp;ROW()-1)-O84)</f>
        <v/>
      </c>
      <c r="L84" s="1" t="n">
        <f aca="false">IF(K84 = "-", -D83,H84)</f>
        <v>0</v>
      </c>
      <c r="M84" s="1" t="n">
        <f aca="true">IF(K84="-",SUM(INDIRECT(ADDRESS(2,COLUMN(L84))&amp;":"&amp;ADDRESS(ROW(),COLUMN(L84)))),0)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IF(O85-INDIRECT("O"&amp;ROW()-1)=0,"",INDIRECT("O"&amp;ROW()-1)-O85)</f>
        <v/>
      </c>
      <c r="L85" s="1" t="n">
        <f aca="false">IF(K85 = "-", -D84,H85)</f>
        <v>0</v>
      </c>
      <c r="M85" s="1" t="n">
        <f aca="true">IF(K85="-",SUM(INDIRECT(ADDRESS(2,COLUMN(L85))&amp;":"&amp;ADDRESS(ROW(),COLUMN(L85)))),0)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IF(O86-INDIRECT("O"&amp;ROW()-1)=0,"",INDIRECT("O"&amp;ROW()-1)-O86)</f>
        <v/>
      </c>
      <c r="L86" s="1" t="n">
        <f aca="false">IF(K86 = "-", -D85,H86)</f>
        <v>0</v>
      </c>
      <c r="M86" s="1" t="n">
        <f aca="true">IF(K86="-",SUM(INDIRECT(ADDRESS(2,COLUMN(L86))&amp;":"&amp;ADDRESS(ROW(),COLUMN(L86)))),0)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87" customFormat="false" ht="13.8" hidden="false" customHeight="true" outlineLevel="0" collapsed="false">
      <c r="I87" s="1" t="str">
        <f aca="true">IF(O87-INDIRECT("O"&amp;ROW()-1)=0,"",INDIRECT("O"&amp;ROW()-1)-O87)</f>
        <v/>
      </c>
      <c r="L87" s="1" t="n">
        <f aca="false">IF(K87 = "-", -D86,H87)</f>
        <v>0</v>
      </c>
      <c r="M87" s="1" t="n">
        <f aca="true">IF(K87="-",SUM(INDIRECT(ADDRESS(2,COLUMN(L87))&amp;":"&amp;ADDRESS(ROW(),COLUMN(L87)))),0)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IF(G87="","",VLOOKUP(G87,'Соль SKU'!$A$1:$B$150,2, 0))</f>
        <v/>
      </c>
    </row>
    <row r="88" customFormat="false" ht="13.8" hidden="false" customHeight="true" outlineLevel="0" collapsed="false">
      <c r="I88" s="1" t="str">
        <f aca="true">IF(O88-INDIRECT("O"&amp;ROW()-1)=0,"",INDIRECT("O"&amp;ROW()-1)-O88)</f>
        <v/>
      </c>
      <c r="L88" s="1" t="n">
        <f aca="false">IF(K88 = "-", -D87,H88)</f>
        <v>0</v>
      </c>
      <c r="M88" s="1" t="n">
        <f aca="true">IF(K88="-",SUM(INDIRECT(ADDRESS(2,COLUMN(L88))&amp;":"&amp;ADDRESS(ROW(),COLUMN(L88)))),0)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IF(G88="","",VLOOKUP(G88,'Соль SKU'!$A$1:$B$150,2, 0))</f>
        <v/>
      </c>
    </row>
    <row r="89" customFormat="false" ht="13.8" hidden="false" customHeight="true" outlineLevel="0" collapsed="false">
      <c r="I89" s="1" t="str">
        <f aca="true">IF(O89-INDIRECT("O"&amp;ROW()-1)=0,"",INDIRECT("O"&amp;ROW()-1)-O89)</f>
        <v/>
      </c>
      <c r="L89" s="1" t="n">
        <f aca="false">IF(K89 = "-", -D88,H89)</f>
        <v>0</v>
      </c>
      <c r="M89" s="1" t="n">
        <f aca="true">IF(K89="-",SUM(INDIRECT(ADDRESS(2,COLUMN(L89))&amp;":"&amp;ADDRESS(ROW(),COLUMN(L89)))),0)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IF(G89="","",VLOOKUP(G89,'Соль SKU'!$A$1:$B$150,2, 0))</f>
        <v/>
      </c>
    </row>
    <row r="90" customFormat="false" ht="13.8" hidden="false" customHeight="true" outlineLevel="0" collapsed="false">
      <c r="I90" s="1" t="str">
        <f aca="true">IF(O90-INDIRECT("O"&amp;ROW()-1)=0,"",INDIRECT("O"&amp;ROW()-1)-O90)</f>
        <v/>
      </c>
      <c r="L90" s="1" t="n">
        <f aca="false">IF(K90 = "-", -D89,H90)</f>
        <v>0</v>
      </c>
      <c r="M90" s="1" t="n">
        <f aca="true">IF(K90="-",SUM(INDIRECT(ADDRESS(2,COLUMN(L90))&amp;":"&amp;ADDRESS(ROW(),COLUMN(L90)))),0)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IF(G90="","",VLOOKUP(G90,'Соль SKU'!$A$1:$B$150,2, 0))</f>
        <v/>
      </c>
    </row>
    <row r="91" customFormat="false" ht="13.8" hidden="false" customHeight="true" outlineLevel="0" collapsed="false">
      <c r="I91" s="1" t="str">
        <f aca="true">IF(O91-INDIRECT("O"&amp;ROW()-1)=0,"",INDIRECT("O"&amp;ROW()-1)-O91)</f>
        <v/>
      </c>
      <c r="L91" s="1" t="n">
        <f aca="false">IF(K91 = "-", -D90,H91)</f>
        <v>0</v>
      </c>
      <c r="M91" s="1" t="n">
        <f aca="true">IF(K91="-",SUM(INDIRECT(ADDRESS(2,COLUMN(L91))&amp;":"&amp;ADDRESS(ROW(),COLUMN(L91)))),0)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IF(G91="","",VLOOKUP(G91,'Соль SKU'!$A$1:$B$150,2, 0))</f>
        <v/>
      </c>
    </row>
    <row r="92" customFormat="false" ht="13.8" hidden="false" customHeight="true" outlineLevel="0" collapsed="false">
      <c r="I92" s="1" t="str">
        <f aca="true">IF(O92-INDIRECT("O"&amp;ROW()-1)=0,"",INDIRECT("O"&amp;ROW()-1)-O92)</f>
        <v/>
      </c>
      <c r="L92" s="1" t="n">
        <f aca="false">IF(K92 = "-", -D91,H92)</f>
        <v>0</v>
      </c>
      <c r="M92" s="1" t="n">
        <f aca="true">IF(K92="-",SUM(INDIRECT(ADDRESS(2,COLUMN(L92))&amp;":"&amp;ADDRESS(ROW(),COLUMN(L92)))),0)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IF(G92="","",VLOOKUP(G92,'Соль SKU'!$A$1:$B$150,2, 0))</f>
        <v/>
      </c>
    </row>
    <row r="93" customFormat="false" ht="13.8" hidden="false" customHeight="true" outlineLevel="0" collapsed="false">
      <c r="I93" s="1" t="str">
        <f aca="true">IF(O93-INDIRECT("O"&amp;ROW()-1)=0,"",INDIRECT("O"&amp;ROW()-1)-O93)</f>
        <v/>
      </c>
      <c r="L93" s="1" t="n">
        <f aca="false">IF(K93 = "-", -D92,H93)</f>
        <v>0</v>
      </c>
      <c r="M93" s="1" t="n">
        <f aca="true">IF(K93="-",SUM(INDIRECT(ADDRESS(2,COLUMN(L93))&amp;":"&amp;ADDRESS(ROW(),COLUMN(L93)))),0)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IF(G93="","",VLOOKUP(G93,'Соль SKU'!$A$1:$B$150,2, 0))</f>
        <v/>
      </c>
    </row>
    <row r="94" customFormat="false" ht="13.8" hidden="false" customHeight="true" outlineLevel="0" collapsed="false">
      <c r="I94" s="1" t="str">
        <f aca="true">IF(O94-INDIRECT("O"&amp;ROW()-1)=0,"",INDIRECT("O"&amp;ROW()-1)-O94)</f>
        <v/>
      </c>
      <c r="L94" s="1" t="n">
        <f aca="false">IF(K94 = "-", -D93,H94)</f>
        <v>0</v>
      </c>
      <c r="M94" s="1" t="n">
        <f aca="true">IF(K94="-",SUM(INDIRECT(ADDRESS(2,COLUMN(L94))&amp;":"&amp;ADDRESS(ROW(),COLUMN(L94)))),0)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IF(G94="","",VLOOKUP(G94,'Соль SKU'!$A$1:$B$150,2, 0))</f>
        <v/>
      </c>
    </row>
    <row r="95" customFormat="false" ht="13.8" hidden="false" customHeight="true" outlineLevel="0" collapsed="false">
      <c r="I95" s="1" t="str">
        <f aca="true">IF(O95-INDIRECT("O"&amp;ROW()-1)=0,"",INDIRECT("O"&amp;ROW()-1)-O95)</f>
        <v/>
      </c>
      <c r="L95" s="1" t="n">
        <f aca="false">IF(K95 = "-", -D94,H95)</f>
        <v>0</v>
      </c>
      <c r="M95" s="1" t="n">
        <f aca="true">IF(K95="-",SUM(INDIRECT(ADDRESS(2,COLUMN(L95))&amp;":"&amp;ADDRESS(ROW(),COLUMN(L95)))),0)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IF(G95="","",VLOOKUP(G95,'Соль SKU'!$A$1:$B$150,2, 0))</f>
        <v/>
      </c>
    </row>
    <row r="96" customFormat="false" ht="13.8" hidden="false" customHeight="true" outlineLevel="0" collapsed="false">
      <c r="I96" s="1" t="str">
        <f aca="true">IF(O96-INDIRECT("O"&amp;ROW()-1)=0,"",INDIRECT("O"&amp;ROW()-1)-O96)</f>
        <v/>
      </c>
      <c r="L96" s="1" t="n">
        <f aca="false">IF(K96 = "-", -D95,H96)</f>
        <v>0</v>
      </c>
      <c r="M96" s="1" t="n">
        <f aca="true">IF(K96="-",SUM(INDIRECT(ADDRESS(2,COLUMN(L96))&amp;":"&amp;ADDRESS(ROW(),COLUMN(L96)))),0)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IF(G96="","",VLOOKUP(G96,'Соль SKU'!$A$1:$B$150,2, 0))</f>
        <v/>
      </c>
    </row>
    <row r="97" customFormat="false" ht="13.8" hidden="false" customHeight="true" outlineLevel="0" collapsed="false">
      <c r="I97" s="1" t="str">
        <f aca="true">IF(O97-INDIRECT("O"&amp;ROW()-1)=0,"",INDIRECT("O"&amp;ROW()-1)-O97)</f>
        <v/>
      </c>
      <c r="L97" s="1" t="n">
        <f aca="false">IF(K97 = "-", -D96,H97)</f>
        <v>0</v>
      </c>
      <c r="M97" s="1" t="n">
        <f aca="true">IF(K97="-",SUM(INDIRECT(ADDRESS(2,COLUMN(L97))&amp;":"&amp;ADDRESS(ROW(),COLUMN(L97)))),0)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IF(G97="","",VLOOKUP(G97,'Соль SKU'!$A$1:$B$150,2, 0))</f>
        <v/>
      </c>
    </row>
    <row r="98" customFormat="false" ht="13.8" hidden="false" customHeight="true" outlineLevel="0" collapsed="false">
      <c r="I98" s="1" t="str">
        <f aca="true">IF(O98-INDIRECT("O"&amp;ROW()-1)=0,"",INDIRECT("O"&amp;ROW()-1)-O98)</f>
        <v/>
      </c>
      <c r="L98" s="1" t="n">
        <f aca="false">IF(K98 = "-", -D97,H98)</f>
        <v>0</v>
      </c>
      <c r="M98" s="1" t="n">
        <f aca="true">IF(K98="-",SUM(INDIRECT(ADDRESS(2,COLUMN(L98))&amp;":"&amp;ADDRESS(ROW(),COLUMN(L98)))),0)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IF(G98="","",VLOOKUP(G98,'Соль SKU'!$A$1:$B$150,2, 0))</f>
        <v/>
      </c>
    </row>
    <row r="99" customFormat="false" ht="13.8" hidden="false" customHeight="true" outlineLevel="0" collapsed="false">
      <c r="I99" s="1" t="str">
        <f aca="true">IF(O99-INDIRECT("O"&amp;ROW()-1)=0,"",INDIRECT("O"&amp;ROW()-1)-O99)</f>
        <v/>
      </c>
      <c r="L99" s="1" t="n">
        <f aca="false">IF(K99 = "-", -D98,H99)</f>
        <v>0</v>
      </c>
      <c r="M99" s="1" t="n">
        <f aca="true">IF(K99="-",SUM(INDIRECT(ADDRESS(2,COLUMN(L99))&amp;":"&amp;ADDRESS(ROW(),COLUMN(L99)))),0)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IF(G99="","",VLOOKUP(G99,'Соль SKU'!$A$1:$B$150,2, 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IF(G100="","",VLOOKUP(G100,'Соль SKU'!$A$1:$B$150,2, 0))</f>
        <v/>
      </c>
    </row>
    <row r="101" customFormat="false" ht="13.8" hidden="false" customHeight="true" outlineLevel="0" collapsed="false">
      <c r="I101" s="1" t="str">
        <f aca="true">IF(O101 - INDIRECT("O" &amp; ROW() - 1) = 0, "", INDIRECT("O" &amp; ROW() - 1) - O101)</f>
        <v/>
      </c>
      <c r="L101" s="1" t="n">
        <f aca="false">IF(K101 = "-", -D100,H101)</f>
        <v>0</v>
      </c>
      <c r="M101" s="1" t="n">
        <f aca="true">IF(K101 = "-", SUM(INDIRECT(ADDRESS(2,COLUMN(L101)) &amp; ":" &amp; ADDRESS(ROW(),COLUMN(L101)))), 0)</f>
        <v>0</v>
      </c>
      <c r="N101" s="1" t="n">
        <f aca="false">IF(K101="-",1,0)</f>
        <v>0</v>
      </c>
      <c r="O101" s="1" t="n">
        <f aca="true">IF(M101 = 0, INDIRECT("O" &amp; ROW() - 1), M101)</f>
        <v>0</v>
      </c>
      <c r="P101" s="1" t="str">
        <f aca="false">IF(G101="","",VLOOKUP(G101,'Соль SKU'!$A$1:$B$150,2, 0))</f>
        <v/>
      </c>
    </row>
    <row r="102" customFormat="false" ht="13.8" hidden="false" customHeight="true" outlineLevel="0" collapsed="false">
      <c r="I102" s="1" t="str">
        <f aca="true">IF(O102 - INDIRECT("O" &amp; ROW() - 1) = 0, "", INDIRECT("O" &amp; ROW() - 1) - O102)</f>
        <v/>
      </c>
      <c r="L102" s="1" t="n">
        <f aca="false">IF(K102 = "-", -D101,H102)</f>
        <v>0</v>
      </c>
      <c r="M102" s="1" t="n">
        <f aca="true">IF(K102 = "-", SUM(INDIRECT(ADDRESS(2,COLUMN(L102)) &amp; ":" &amp; ADDRESS(ROW(),COLUMN(L102)))), 0)</f>
        <v>0</v>
      </c>
      <c r="N102" s="1" t="n">
        <f aca="false">IF(K102="-",1,0)</f>
        <v>0</v>
      </c>
      <c r="O102" s="1" t="n">
        <f aca="true">IF(M102 = 0, INDIRECT("O" &amp; ROW() - 1), M102)</f>
        <v>0</v>
      </c>
      <c r="P102" s="1" t="str">
        <f aca="false">IF(G102="","",VLOOKUP(G102,'Соль SKU'!$A$1:$B$150,2, 0))</f>
        <v/>
      </c>
    </row>
    <row r="103" customFormat="false" ht="13.8" hidden="false" customHeight="true" outlineLevel="0" collapsed="false">
      <c r="I103" s="1" t="str">
        <f aca="true">IF(O103 - INDIRECT("O" &amp; ROW() - 1) = 0, "", INDIRECT("O" &amp; ROW() - 1) - O103)</f>
        <v/>
      </c>
      <c r="L103" s="1" t="n">
        <f aca="false">IF(K103 = "-", -D102,H103)</f>
        <v>0</v>
      </c>
      <c r="M103" s="1" t="n">
        <f aca="true">IF(K103 = "-", SUM(INDIRECT(ADDRESS(2,COLUMN(L103)) &amp; ":" &amp; ADDRESS(ROW(),COLUMN(L103)))), 0)</f>
        <v>0</v>
      </c>
      <c r="N103" s="1" t="n">
        <f aca="false">IF(K103="-",1,0)</f>
        <v>0</v>
      </c>
      <c r="O103" s="1" t="n">
        <f aca="true">IF(M103 = 0, INDIRECT("O" &amp; ROW() - 1), M103)</f>
        <v>0</v>
      </c>
      <c r="P103" s="1" t="str">
        <f aca="false">IF(G103="","",VLOOKUP(G103,'Соль SKU'!$A$1:$B$150,2, 0))</f>
        <v/>
      </c>
    </row>
    <row r="104" customFormat="false" ht="13.8" hidden="false" customHeight="true" outlineLevel="0" collapsed="false">
      <c r="I104" s="1" t="str">
        <f aca="true">IF(O104 - INDIRECT("O" &amp; ROW() - 1) = 0, "", INDIRECT("O" &amp; ROW() - 1) - O104)</f>
        <v/>
      </c>
      <c r="L104" s="1" t="n">
        <f aca="false">IF(K104 = "-", -D103,H104)</f>
        <v>0</v>
      </c>
      <c r="M104" s="1" t="n">
        <f aca="true">IF(K104 = "-", SUM(INDIRECT(ADDRESS(2,COLUMN(L104)) &amp; ":" &amp; ADDRESS(ROW(),COLUMN(L104)))), 0)</f>
        <v>0</v>
      </c>
      <c r="N104" s="1" t="n">
        <f aca="false">IF(K104="-",1,0)</f>
        <v>0</v>
      </c>
      <c r="O104" s="1" t="n">
        <f aca="true">IF(M104 = 0, INDIRECT("O" &amp; ROW() - 1), M104)</f>
        <v>0</v>
      </c>
      <c r="P104" s="1" t="str">
        <f aca="false">IF(G104="","",VLOOKUP(G104,'Соль SKU'!$A$1:$B$150,2, 0))</f>
        <v/>
      </c>
    </row>
    <row r="105" customFormat="false" ht="13.8" hidden="false" customHeight="true" outlineLevel="0" collapsed="false">
      <c r="I105" s="1" t="str">
        <f aca="true">IF(O105 - INDIRECT("O" &amp; ROW() - 1) = 0, "", INDIRECT("O" &amp; ROW() - 1) - O105)</f>
        <v/>
      </c>
      <c r="L105" s="1" t="n">
        <f aca="false">IF(K105 = "-", -D104,H105)</f>
        <v>0</v>
      </c>
      <c r="M105" s="1" t="n">
        <f aca="true">IF(K105 = "-", SUM(INDIRECT(ADDRESS(2,COLUMN(L105)) &amp; ":" &amp; ADDRESS(ROW(),COLUMN(L105)))), 0)</f>
        <v>0</v>
      </c>
      <c r="N105" s="1" t="n">
        <f aca="false">IF(K105="-",1,0)</f>
        <v>0</v>
      </c>
      <c r="O105" s="1" t="n">
        <f aca="true">IF(M105 = 0, INDIRECT("O" &amp; ROW() - 1), M105)</f>
        <v>0</v>
      </c>
      <c r="P105" s="1" t="str">
        <f aca="false">IF(G105="","",VLOOKUP(G105,'Соль SKU'!$A$1:$B$150,2, 0))</f>
        <v/>
      </c>
    </row>
    <row r="106" customFormat="false" ht="13.8" hidden="false" customHeight="true" outlineLevel="0" collapsed="false">
      <c r="I106" s="1" t="str">
        <f aca="true">IF(O106 - INDIRECT("O" &amp; ROW() - 1) = 0, "", INDIRECT("O" &amp; ROW() - 1) - O106)</f>
        <v/>
      </c>
      <c r="L106" s="1" t="n">
        <f aca="false">IF(K106 = "-", -D105,H106)</f>
        <v>0</v>
      </c>
      <c r="M106" s="1" t="n">
        <f aca="true">IF(K106 = "-", SUM(INDIRECT(ADDRESS(2,COLUMN(L106)) &amp; ":" &amp; ADDRESS(ROW(),COLUMN(L106)))), 0)</f>
        <v>0</v>
      </c>
      <c r="N106" s="1" t="n">
        <f aca="false">IF(K106="-",1,0)</f>
        <v>0</v>
      </c>
      <c r="O106" s="1" t="n">
        <f aca="true">IF(M106 = 0, INDIRECT("O" &amp; ROW() - 1), M106)</f>
        <v>0</v>
      </c>
      <c r="P106" s="1" t="str">
        <f aca="false">IF(G106="","",VLOOKUP(G106,'Соль SKU'!$A$1:$B$150,2, 0))</f>
        <v/>
      </c>
    </row>
    <row r="107" customFormat="false" ht="13.8" hidden="false" customHeight="true" outlineLevel="0" collapsed="false">
      <c r="I107" s="1" t="str">
        <f aca="true">IF(O107 - INDIRECT("O" &amp; ROW() - 1) = 0, "", INDIRECT("O" &amp; ROW() - 1) - O107)</f>
        <v/>
      </c>
      <c r="L107" s="1" t="n">
        <f aca="false">IF(K107 = "-", -D106,H107)</f>
        <v>0</v>
      </c>
      <c r="M107" s="1" t="n">
        <f aca="true">IF(K107 = "-", SUM(INDIRECT(ADDRESS(2,COLUMN(L107)) &amp; ":" &amp; ADDRESS(ROW(),COLUMN(L107)))), 0)</f>
        <v>0</v>
      </c>
      <c r="N107" s="1" t="n">
        <f aca="false">IF(K107="-",1,0)</f>
        <v>0</v>
      </c>
      <c r="O107" s="1" t="n">
        <f aca="true">IF(M107 = 0, INDIRECT("O" &amp; ROW() - 1), M107)</f>
        <v>0</v>
      </c>
      <c r="P107" s="1" t="str">
        <f aca="false">IF(G107="","",VLOOKUP(G107,'Соль SKU'!$A$1:$B$150,2, 0))</f>
        <v/>
      </c>
    </row>
    <row r="108" customFormat="false" ht="13.8" hidden="false" customHeight="true" outlineLevel="0" collapsed="false">
      <c r="I108" s="1" t="str">
        <f aca="true">IF(O108 - INDIRECT("O" &amp; ROW() - 1) = 0, "", INDIRECT("O" &amp; ROW() - 1) - O108)</f>
        <v/>
      </c>
      <c r="L108" s="1" t="n">
        <f aca="false">IF(K108 = "-", -D107,H108)</f>
        <v>0</v>
      </c>
      <c r="M108" s="1" t="n">
        <f aca="true">IF(K108 = "-", SUM(INDIRECT(ADDRESS(2,COLUMN(L108)) &amp; ":" &amp; ADDRESS(ROW(),COLUMN(L108)))), 0)</f>
        <v>0</v>
      </c>
      <c r="N108" s="1" t="n">
        <f aca="false">IF(K108="-",1,0)</f>
        <v>0</v>
      </c>
      <c r="O108" s="1" t="n">
        <f aca="true">IF(M108 = 0, INDIRECT("O" &amp; ROW() - 1), M108)</f>
        <v>0</v>
      </c>
      <c r="P108" s="1" t="str">
        <f aca="false">IF(G108="","",VLOOKUP(G108,'Соль SKU'!$A$1:$B$150,2, 0))</f>
        <v/>
      </c>
    </row>
    <row r="109" customFormat="false" ht="13.8" hidden="false" customHeight="true" outlineLevel="0" collapsed="false">
      <c r="I109" s="1" t="str">
        <f aca="true">IF(O109 - INDIRECT("O" &amp; ROW() - 1) = 0, "", INDIRECT("O" &amp; ROW() - 1) - O109)</f>
        <v/>
      </c>
      <c r="L109" s="1" t="n">
        <f aca="false">IF(K109 = "-", -D108,H109)</f>
        <v>0</v>
      </c>
      <c r="M109" s="1" t="n">
        <f aca="true">IF(K109 = "-", SUM(INDIRECT(ADDRESS(2,COLUMN(L109)) &amp; ":" &amp; ADDRESS(ROW(),COLUMN(L109)))), 0)</f>
        <v>0</v>
      </c>
      <c r="N109" s="1" t="n">
        <f aca="false">IF(K109="-",1,0)</f>
        <v>0</v>
      </c>
      <c r="O109" s="1" t="n">
        <f aca="true">IF(M109 = 0, INDIRECT("O" &amp; ROW() - 1), M109)</f>
        <v>0</v>
      </c>
      <c r="P109" s="1" t="str">
        <f aca="false">IF(G109="","",VLOOKUP(G109,'Соль SKU'!$A$1:$B$150,2, 0))</f>
        <v/>
      </c>
    </row>
    <row r="110" customFormat="false" ht="13.8" hidden="false" customHeight="true" outlineLevel="0" collapsed="false">
      <c r="I110" s="1" t="str">
        <f aca="true">IF(O110 - INDIRECT("O" &amp; ROW() - 1) = 0, "", INDIRECT("O" &amp; ROW() - 1) - O110)</f>
        <v/>
      </c>
      <c r="L110" s="1" t="n">
        <f aca="false">IF(K110 = "-", -D109,H110)</f>
        <v>0</v>
      </c>
      <c r="M110" s="1" t="n">
        <f aca="true">IF(K110 = "-", SUM(INDIRECT(ADDRESS(2,COLUMN(L110)) &amp; ":" &amp; ADDRESS(ROW(),COLUMN(L110)))), 0)</f>
        <v>0</v>
      </c>
      <c r="N110" s="1" t="n">
        <f aca="false">IF(K110="-",1,0)</f>
        <v>0</v>
      </c>
      <c r="O110" s="1" t="n">
        <f aca="true">IF(M110 = 0, INDIRECT("O" &amp; ROW() - 1), M110)</f>
        <v>0</v>
      </c>
      <c r="P110" s="1" t="str">
        <f aca="false">IF(G110="","",VLOOKUP(G110,'Соль SKU'!$A$1:$B$150,2, 0))</f>
        <v/>
      </c>
    </row>
    <row r="111" customFormat="false" ht="13.8" hidden="false" customHeight="true" outlineLevel="0" collapsed="false">
      <c r="I111" s="1" t="str">
        <f aca="true">IF(O111 - INDIRECT("O" &amp; ROW() - 1) = 0, "", INDIRECT("O" &amp; ROW() - 1) - O111)</f>
        <v/>
      </c>
      <c r="L111" s="1" t="n">
        <f aca="false">IF(K111 = "-", -D110,H111)</f>
        <v>0</v>
      </c>
      <c r="M111" s="1" t="n">
        <f aca="true">IF(K111 = "-", SUM(INDIRECT(ADDRESS(2,COLUMN(L111)) &amp; ":" &amp; ADDRESS(ROW(),COLUMN(L111)))), 0)</f>
        <v>0</v>
      </c>
      <c r="N111" s="1" t="n">
        <f aca="false">IF(K111="-",1,0)</f>
        <v>0</v>
      </c>
      <c r="O111" s="1" t="n">
        <f aca="true">IF(M111 = 0, INDIRECT("O" &amp; ROW() - 1), M111)</f>
        <v>0</v>
      </c>
      <c r="P111" s="1" t="str">
        <f aca="false">IF(G111="","",VLOOKUP(G111,'Соль SKU'!$A$1:$B$150,2, 0))</f>
        <v/>
      </c>
    </row>
    <row r="112" customFormat="false" ht="13.8" hidden="false" customHeight="true" outlineLevel="0" collapsed="false">
      <c r="I112" s="1" t="str">
        <f aca="true">IF(O112 - INDIRECT("O" &amp; ROW() - 1) = 0, "", INDIRECT("O" &amp; ROW() - 1) - O112)</f>
        <v/>
      </c>
      <c r="L112" s="1" t="n">
        <f aca="false">IF(K112 = "-", -D111,H112)</f>
        <v>0</v>
      </c>
      <c r="M112" s="1" t="n">
        <f aca="true">IF(K112 = "-", SUM(INDIRECT(ADDRESS(2,COLUMN(L112)) &amp; ":" &amp; ADDRESS(ROW(),COLUMN(L112)))), 0)</f>
        <v>0</v>
      </c>
      <c r="N112" s="1" t="n">
        <f aca="false">IF(K112="-",1,0)</f>
        <v>0</v>
      </c>
      <c r="O112" s="1" t="n">
        <f aca="true">IF(M112 = 0, INDIRECT("O" &amp; ROW() - 1), M112)</f>
        <v>0</v>
      </c>
      <c r="P112" s="1" t="str">
        <f aca="false">IF(G112="","",VLOOKUP(G112,'Соль SKU'!$A$1:$B$150,2, 0))</f>
        <v/>
      </c>
    </row>
    <row r="113" customFormat="false" ht="13.8" hidden="false" customHeight="true" outlineLevel="0" collapsed="false">
      <c r="I113" s="1" t="str">
        <f aca="true">IF(O113 - INDIRECT("O" &amp; ROW() - 1) = 0, "", INDIRECT("O" &amp; ROW() - 1) - O113)</f>
        <v/>
      </c>
      <c r="L113" s="1" t="n">
        <f aca="false">IF(K113 = "-", -D112,H113)</f>
        <v>0</v>
      </c>
      <c r="M113" s="1" t="n">
        <f aca="true">IF(K113 = "-", SUM(INDIRECT(ADDRESS(2,COLUMN(L113)) &amp; ":" &amp; ADDRESS(ROW(),COLUMN(L113)))), 0)</f>
        <v>0</v>
      </c>
      <c r="N113" s="1" t="n">
        <f aca="false">IF(K113="-",1,0)</f>
        <v>0</v>
      </c>
      <c r="O113" s="1" t="n">
        <f aca="true">IF(M113 = 0, INDIRECT("O" &amp; ROW() - 1), M113)</f>
        <v>0</v>
      </c>
      <c r="P113" s="1" t="str">
        <f aca="false">IF(G113="","",VLOOKUP(G113,'Соль SKU'!$A$1:$B$150,2, 0))</f>
        <v/>
      </c>
    </row>
    <row r="114" customFormat="false" ht="13.8" hidden="false" customHeight="true" outlineLevel="0" collapsed="false">
      <c r="I114" s="1" t="str">
        <f aca="true">IF(O114 - INDIRECT("O" &amp; ROW() - 1) = 0, "", INDIRECT("O" &amp; ROW() - 1) - O114)</f>
        <v/>
      </c>
      <c r="L114" s="1" t="n">
        <f aca="false">IF(K114 = "-", -D113,H114)</f>
        <v>0</v>
      </c>
      <c r="M114" s="1" t="n">
        <f aca="true">IF(K114 = "-", SUM(INDIRECT(ADDRESS(2,COLUMN(L114)) &amp; ":" &amp; ADDRESS(ROW(),COLUMN(L114)))), 0)</f>
        <v>0</v>
      </c>
      <c r="N114" s="1" t="n">
        <f aca="false">IF(K114="-",1,0)</f>
        <v>0</v>
      </c>
      <c r="O114" s="1" t="n">
        <f aca="true">IF(M114 = 0, INDIRECT("O" &amp; ROW() - 1), M114)</f>
        <v>0</v>
      </c>
      <c r="P114" s="1" t="str">
        <f aca="false">IF(G114="","",VLOOKUP(G114,'Соль SKU'!$A$1:$B$150,2, 0))</f>
        <v/>
      </c>
    </row>
    <row r="115" customFormat="false" ht="13.8" hidden="false" customHeight="true" outlineLevel="0" collapsed="false">
      <c r="I115" s="1" t="str">
        <f aca="true">IF(O115 - INDIRECT("O" &amp; ROW() - 1) = 0, "", INDIRECT("O" &amp; ROW() - 1) - O115)</f>
        <v/>
      </c>
      <c r="L115" s="1" t="n">
        <f aca="false">IF(K115 = "-", -D114,H115)</f>
        <v>0</v>
      </c>
      <c r="M115" s="1" t="n">
        <f aca="true">IF(K115 = "-", SUM(INDIRECT(ADDRESS(2,COLUMN(L115)) &amp; ":" &amp; ADDRESS(ROW(),COLUMN(L115)))), 0)</f>
        <v>0</v>
      </c>
      <c r="N115" s="1" t="n">
        <f aca="false">IF(K115="-",1,0)</f>
        <v>0</v>
      </c>
      <c r="O115" s="1" t="n">
        <f aca="true">IF(M115 = 0, INDIRECT("O" &amp; ROW() - 1), M115)</f>
        <v>0</v>
      </c>
      <c r="P115" s="1" t="str">
        <f aca="false">IF(G115="","",VLOOKUP(G115,'Соль SKU'!$A$1:$B$150,2, 0))</f>
        <v/>
      </c>
    </row>
    <row r="116" customFormat="false" ht="13.8" hidden="false" customHeight="true" outlineLevel="0" collapsed="false">
      <c r="I116" s="1" t="str">
        <f aca="true">IF(O116 - INDIRECT("O" &amp; ROW() - 1) = 0, "", INDIRECT("O" &amp; ROW() - 1) - O116)</f>
        <v/>
      </c>
      <c r="L116" s="1" t="n">
        <f aca="false">IF(K116 = "-", -D115,H116)</f>
        <v>0</v>
      </c>
      <c r="M116" s="1" t="n">
        <f aca="true">IF(K116 = "-", SUM(INDIRECT(ADDRESS(2,COLUMN(L116)) &amp; ":" &amp; ADDRESS(ROW(),COLUMN(L116)))), 0)</f>
        <v>0</v>
      </c>
      <c r="N116" s="1" t="n">
        <f aca="false">IF(K116="-",1,0)</f>
        <v>0</v>
      </c>
      <c r="O116" s="1" t="n">
        <f aca="true">IF(M116 = 0, INDIRECT("O" &amp; ROW() - 1), M116)</f>
        <v>0</v>
      </c>
      <c r="P116" s="1" t="str">
        <f aca="false">IF(G116="","",VLOOKUP(G116,'Соль SKU'!$A$1:$B$150,2, 0))</f>
        <v/>
      </c>
    </row>
    <row r="117" customFormat="false" ht="13.8" hidden="false" customHeight="true" outlineLevel="0" collapsed="false">
      <c r="I117" s="1" t="str">
        <f aca="true">IF(O117 - INDIRECT("O" &amp; ROW() - 1) = 0, "", INDIRECT("O" &amp; ROW() - 1) - O117)</f>
        <v/>
      </c>
      <c r="L117" s="1" t="n">
        <f aca="false">IF(K117 = "-", -D116,H117)</f>
        <v>0</v>
      </c>
      <c r="M117" s="1" t="n">
        <f aca="true">IF(K117 = "-", SUM(INDIRECT(ADDRESS(2,COLUMN(L117)) &amp; ":" &amp; ADDRESS(ROW(),COLUMN(L117)))), 0)</f>
        <v>0</v>
      </c>
      <c r="N117" s="1" t="n">
        <f aca="false">IF(K117="-",1,0)</f>
        <v>0</v>
      </c>
      <c r="O117" s="1" t="n">
        <f aca="true">IF(M117 = 0, INDIRECT("O" &amp; ROW() - 1), M117)</f>
        <v>0</v>
      </c>
      <c r="P117" s="1" t="str">
        <f aca="false">IF(G117="","",VLOOKUP(G117,'Соль SKU'!$A$1:$B$150,2, 0))</f>
        <v/>
      </c>
    </row>
    <row r="118" customFormat="false" ht="13.8" hidden="false" customHeight="true" outlineLevel="0" collapsed="false">
      <c r="I118" s="1" t="str">
        <f aca="true">IF(O118 - INDIRECT("O" &amp; ROW() - 1) = 0, "", INDIRECT("O" &amp; ROW() - 1) - O118)</f>
        <v/>
      </c>
      <c r="L118" s="1" t="n">
        <f aca="false">IF(K118 = "-", -D117,H118)</f>
        <v>0</v>
      </c>
      <c r="M118" s="1" t="n">
        <f aca="true">IF(K118 = "-", SUM(INDIRECT(ADDRESS(2,COLUMN(L118)) &amp; ":" &amp; ADDRESS(ROW(),COLUMN(L118)))), 0)</f>
        <v>0</v>
      </c>
      <c r="N118" s="1" t="n">
        <f aca="false">IF(K118="-",1,0)</f>
        <v>0</v>
      </c>
      <c r="O118" s="1" t="n">
        <f aca="true">IF(M118 = 0, INDIRECT("O" &amp; ROW() - 1), M118)</f>
        <v>0</v>
      </c>
      <c r="P118" s="1" t="str">
        <f aca="false">IF(G118="","",VLOOKUP(G118,'Соль SKU'!$A$1:$B$150,2, 0))</f>
        <v/>
      </c>
    </row>
    <row r="119" customFormat="false" ht="13.8" hidden="false" customHeight="true" outlineLevel="0" collapsed="false">
      <c r="I119" s="1" t="str">
        <f aca="true">IF(O119 - INDIRECT("O" &amp; ROW() - 1) = 0, "", INDIRECT("O" &amp; ROW() - 1) - O119)</f>
        <v/>
      </c>
      <c r="L119" s="1" t="n">
        <f aca="false">IF(K119 = "-", -D118,H119)</f>
        <v>0</v>
      </c>
      <c r="M119" s="1" t="n">
        <f aca="true">IF(K119 = "-", SUM(INDIRECT(ADDRESS(2,COLUMN(L119)) &amp; ":" &amp; ADDRESS(ROW(),COLUMN(L119)))), 0)</f>
        <v>0</v>
      </c>
      <c r="N119" s="1" t="n">
        <f aca="false">IF(K119="-",1,0)</f>
        <v>0</v>
      </c>
      <c r="O119" s="1" t="n">
        <f aca="true">IF(M119 = 0, INDIRECT("O" &amp; ROW() - 1), M119)</f>
        <v>0</v>
      </c>
      <c r="P119" s="1" t="str">
        <f aca="false">IF(G119="","",VLOOKUP(G119,'Соль SKU'!$A$1:$B$150,2, 0))</f>
        <v/>
      </c>
    </row>
    <row r="120" customFormat="false" ht="13.8" hidden="false" customHeight="true" outlineLevel="0" collapsed="false">
      <c r="I120" s="1" t="str">
        <f aca="true">IF(O120 - INDIRECT("O" &amp; ROW() - 1) = 0, "", INDIRECT("O" &amp; ROW() - 1) - O120)</f>
        <v/>
      </c>
      <c r="L120" s="1" t="n">
        <f aca="false">IF(K120 = "-", -D119,H120)</f>
        <v>0</v>
      </c>
      <c r="M120" s="1" t="n">
        <f aca="true">IF(K120 = "-", SUM(INDIRECT(ADDRESS(2,COLUMN(L120)) &amp; ":" &amp; ADDRESS(ROW(),COLUMN(L120)))), 0)</f>
        <v>0</v>
      </c>
      <c r="N120" s="1" t="n">
        <f aca="false">IF(K120="-",1,0)</f>
        <v>0</v>
      </c>
      <c r="O120" s="1" t="n">
        <f aca="true">IF(M120 = 0, INDIRECT("O" &amp; ROW() - 1), M120)</f>
        <v>0</v>
      </c>
      <c r="P120" s="1" t="str">
        <f aca="false">IF(G120="","",VLOOKUP(G120,'Соль SKU'!$A$1:$B$150,2, 0))</f>
        <v/>
      </c>
    </row>
    <row r="121" customFormat="false" ht="13.8" hidden="false" customHeight="true" outlineLevel="0" collapsed="false">
      <c r="I121" s="1" t="str">
        <f aca="true">IF(O121 - INDIRECT("O" &amp; ROW() - 1) = 0, "", INDIRECT("O" &amp; ROW() - 1) - O121)</f>
        <v/>
      </c>
      <c r="L121" s="1" t="n">
        <f aca="false">IF(K121 = "-", -D120,H121)</f>
        <v>0</v>
      </c>
      <c r="M121" s="1" t="n">
        <f aca="true">IF(K121 = "-", SUM(INDIRECT(ADDRESS(2,COLUMN(L121)) &amp; ":" &amp; ADDRESS(ROW(),COLUMN(L121)))), 0)</f>
        <v>0</v>
      </c>
      <c r="N121" s="1" t="n">
        <f aca="false">IF(K121="-",1,0)</f>
        <v>0</v>
      </c>
      <c r="O121" s="1" t="n">
        <f aca="true">IF(M121 = 0, INDIRECT("O" &amp; ROW() - 1), M121)</f>
        <v>0</v>
      </c>
      <c r="P121" s="1" t="str">
        <f aca="false">IF(G121="","",VLOOKUP(G121,'Соль SKU'!$A$1:$B$150,2, 0))</f>
        <v/>
      </c>
    </row>
    <row r="122" customFormat="false" ht="13.8" hidden="false" customHeight="true" outlineLevel="0" collapsed="false">
      <c r="I122" s="1" t="str">
        <f aca="true">IF(O122 - INDIRECT("O" &amp; ROW() - 1) = 0, "", INDIRECT("O" &amp; ROW() - 1) - O122)</f>
        <v/>
      </c>
      <c r="L122" s="1" t="n">
        <f aca="false">IF(K122 = "-", -D121,H122)</f>
        <v>0</v>
      </c>
      <c r="M122" s="1" t="n">
        <f aca="true">IF(K122 = "-", SUM(INDIRECT(ADDRESS(2,COLUMN(L122)) &amp; ":" &amp; ADDRESS(ROW(),COLUMN(L122)))), 0)</f>
        <v>0</v>
      </c>
      <c r="N122" s="1" t="n">
        <f aca="false">IF(K122="-",1,0)</f>
        <v>0</v>
      </c>
      <c r="O122" s="1" t="n">
        <f aca="true">IF(M122 = 0, INDIRECT("O" &amp; ROW() - 1), M122)</f>
        <v>0</v>
      </c>
      <c r="P122" s="1" t="str">
        <f aca="false">IF(G122="","",VLOOKUP(G122,'Соль SKU'!$A$1:$B$150,2, 0))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22">
    <cfRule type="expression" priority="4" aboveAverage="0" equalAverage="0" bottom="0" percent="0" rank="0" text="" dxfId="2">
      <formula>$C2&lt;&gt;$P2</formula>
    </cfRule>
  </conditionalFormatting>
  <dataValidations count="2">
    <dataValidation allowBlank="false" operator="between" showDropDown="false" showErrorMessage="true" showInputMessage="true" sqref="G2:G122" type="list">
      <formula1>'Соль SKU'!$A$1:$A$137</formula1>
      <formula2>0</formula2>
    </dataValidation>
    <dataValidation allowBlank="false" operator="between" showDropDown="false" showErrorMessage="false" showInputMessage="true" sqref="C2:C122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33</v>
      </c>
      <c r="B2" s="11" t="s">
        <v>31</v>
      </c>
    </row>
    <row r="3" customFormat="false" ht="14.5" hidden="false" customHeight="false" outlineLevel="0" collapsed="false">
      <c r="A3" s="7" t="s">
        <v>27</v>
      </c>
      <c r="B3" s="7" t="s">
        <v>22</v>
      </c>
    </row>
    <row r="4" customFormat="false" ht="14.5" hidden="false" customHeight="false" outlineLevel="0" collapsed="false">
      <c r="A4" s="7" t="s">
        <v>23</v>
      </c>
      <c r="B4" s="7" t="s">
        <v>22</v>
      </c>
    </row>
    <row r="5" customFormat="false" ht="14.5" hidden="false" customHeight="false" outlineLevel="0" collapsed="false">
      <c r="A5" s="7" t="s">
        <v>28</v>
      </c>
      <c r="B5" s="7" t="s">
        <v>22</v>
      </c>
    </row>
    <row r="6" customFormat="false" ht="14.5" hidden="false" customHeight="false" outlineLevel="0" collapsed="false">
      <c r="A6" s="7" t="s">
        <v>24</v>
      </c>
      <c r="B6" s="7" t="s">
        <v>22</v>
      </c>
    </row>
    <row r="7" customFormat="false" ht="14.5" hidden="false" customHeight="false" outlineLevel="0" collapsed="false">
      <c r="A7" s="7" t="s">
        <v>25</v>
      </c>
      <c r="B7" s="7" t="s">
        <v>22</v>
      </c>
    </row>
    <row r="8" customFormat="false" ht="14.5" hidden="false" customHeight="false" outlineLevel="0" collapsed="false">
      <c r="A8" s="7" t="s">
        <v>34</v>
      </c>
      <c r="B8" s="7" t="s">
        <v>31</v>
      </c>
    </row>
    <row r="9" customFormat="false" ht="14.5" hidden="false" customHeight="false" outlineLevel="0" collapsed="false">
      <c r="A9" s="7" t="s">
        <v>37</v>
      </c>
      <c r="B9" s="7" t="s">
        <v>22</v>
      </c>
    </row>
    <row r="10" customFormat="false" ht="14.5" hidden="false" customHeight="false" outlineLevel="0" collapsed="false">
      <c r="A10" s="7" t="s">
        <v>36</v>
      </c>
      <c r="B10" s="7" t="s">
        <v>22</v>
      </c>
    </row>
    <row r="11" customFormat="false" ht="14.5" hidden="false" customHeight="false" outlineLevel="0" collapsed="false">
      <c r="A11" s="7" t="s">
        <v>35</v>
      </c>
      <c r="B11" s="7" t="s">
        <v>31</v>
      </c>
    </row>
    <row r="12" customFormat="false" ht="14.5" hidden="false" customHeight="false" outlineLevel="0" collapsed="false">
      <c r="A12" s="7" t="s">
        <v>39</v>
      </c>
      <c r="B12" s="7" t="s">
        <v>22</v>
      </c>
    </row>
    <row r="13" customFormat="false" ht="14.5" hidden="false" customHeight="false" outlineLevel="0" collapsed="false">
      <c r="A13" s="7" t="s">
        <v>40</v>
      </c>
      <c r="B13" s="7" t="s">
        <v>22</v>
      </c>
    </row>
    <row r="14" customFormat="false" ht="14.5" hidden="false" customHeight="false" outlineLevel="0" collapsed="false">
      <c r="A14" s="7" t="s">
        <v>30</v>
      </c>
      <c r="B14" s="7" t="s">
        <v>22</v>
      </c>
    </row>
    <row r="15" customFormat="false" ht="14.5" hidden="false" customHeight="false" outlineLevel="0" collapsed="false">
      <c r="A15" s="7" t="s">
        <v>75</v>
      </c>
      <c r="B15" s="7" t="s">
        <v>22</v>
      </c>
    </row>
    <row r="16" customFormat="false" ht="14.5" hidden="false" customHeight="false" outlineLevel="0" collapsed="false">
      <c r="A16" s="7" t="s">
        <v>76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77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29</v>
      </c>
      <c r="B20" s="7" t="s">
        <v>22</v>
      </c>
    </row>
    <row r="21" customFormat="false" ht="14.5" hidden="false" customHeight="false" outlineLevel="0" collapsed="false">
      <c r="A21" s="7" t="s">
        <v>78</v>
      </c>
      <c r="B21" s="7" t="s">
        <v>22</v>
      </c>
    </row>
    <row r="22" customFormat="false" ht="14.5" hidden="false" customHeight="false" outlineLevel="0" collapsed="false">
      <c r="A22" s="7" t="s">
        <v>38</v>
      </c>
      <c r="B22" s="7" t="s">
        <v>22</v>
      </c>
    </row>
    <row r="23" customFormat="false" ht="14.5" hidden="false" customHeight="false" outlineLevel="0" collapsed="false">
      <c r="A23" s="7" t="s">
        <v>79</v>
      </c>
      <c r="B23" s="7" t="s">
        <v>22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80</v>
      </c>
      <c r="B25" s="7" t="s">
        <v>13</v>
      </c>
    </row>
    <row r="26" customFormat="false" ht="14.5" hidden="false" customHeight="false" outlineLevel="0" collapsed="false">
      <c r="A26" s="7" t="s">
        <v>81</v>
      </c>
      <c r="B26" s="7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83</v>
      </c>
      <c r="B2" s="7" t="s">
        <v>31</v>
      </c>
    </row>
    <row r="3" customFormat="false" ht="14.5" hidden="false" customHeight="false" outlineLevel="0" collapsed="false">
      <c r="A3" s="7" t="s">
        <v>72</v>
      </c>
      <c r="B3" s="7" t="s">
        <v>31</v>
      </c>
    </row>
    <row r="4" customFormat="false" ht="14.5" hidden="false" customHeight="false" outlineLevel="0" collapsed="false">
      <c r="A4" s="7" t="s">
        <v>84</v>
      </c>
      <c r="B4" s="7" t="s">
        <v>31</v>
      </c>
    </row>
    <row r="5" customFormat="false" ht="14.5" hidden="false" customHeight="false" outlineLevel="0" collapsed="false">
      <c r="A5" s="7" t="s">
        <v>71</v>
      </c>
      <c r="B5" s="7" t="s">
        <v>31</v>
      </c>
    </row>
    <row r="6" customFormat="false" ht="14.5" hidden="false" customHeight="false" outlineLevel="0" collapsed="false">
      <c r="A6" s="7" t="s">
        <v>52</v>
      </c>
      <c r="B6" s="7" t="s">
        <v>51</v>
      </c>
    </row>
    <row r="7" customFormat="false" ht="14.5" hidden="false" customHeight="false" outlineLevel="0" collapsed="false">
      <c r="A7" s="7" t="s">
        <v>74</v>
      </c>
      <c r="B7" s="7" t="s">
        <v>51</v>
      </c>
    </row>
    <row r="8" customFormat="false" ht="14.5" hidden="false" customHeight="false" outlineLevel="0" collapsed="false">
      <c r="A8" s="7" t="s">
        <v>85</v>
      </c>
      <c r="B8" s="7" t="s">
        <v>41</v>
      </c>
    </row>
    <row r="9" customFormat="false" ht="14.5" hidden="false" customHeight="false" outlineLevel="0" collapsed="false">
      <c r="A9" s="7" t="s">
        <v>86</v>
      </c>
      <c r="B9" s="7" t="s">
        <v>51</v>
      </c>
    </row>
    <row r="10" customFormat="false" ht="14.5" hidden="false" customHeight="false" outlineLevel="0" collapsed="false">
      <c r="A10" s="7" t="s">
        <v>87</v>
      </c>
      <c r="B10" s="7" t="s">
        <v>41</v>
      </c>
    </row>
    <row r="11" customFormat="false" ht="14.5" hidden="false" customHeight="false" outlineLevel="0" collapsed="false">
      <c r="A11" s="7" t="s">
        <v>88</v>
      </c>
      <c r="B11" s="7" t="s">
        <v>41</v>
      </c>
    </row>
    <row r="12" customFormat="false" ht="14.5" hidden="false" customHeight="false" outlineLevel="0" collapsed="false">
      <c r="A12" s="7" t="s">
        <v>61</v>
      </c>
      <c r="B12" s="7" t="s">
        <v>60</v>
      </c>
    </row>
    <row r="13" customFormat="false" ht="14.5" hidden="false" customHeight="false" outlineLevel="0" collapsed="false">
      <c r="A13" s="7" t="s">
        <v>89</v>
      </c>
      <c r="B13" s="7" t="s">
        <v>51</v>
      </c>
    </row>
    <row r="14" customFormat="false" ht="14.5" hidden="false" customHeight="false" outlineLevel="0" collapsed="false">
      <c r="A14" s="7" t="s">
        <v>90</v>
      </c>
      <c r="B14" s="7" t="s">
        <v>51</v>
      </c>
    </row>
    <row r="15" customFormat="false" ht="14.5" hidden="false" customHeight="false" outlineLevel="0" collapsed="false">
      <c r="A15" s="7" t="s">
        <v>66</v>
      </c>
      <c r="B15" s="7" t="s">
        <v>51</v>
      </c>
    </row>
    <row r="16" customFormat="false" ht="14.5" hidden="false" customHeight="false" outlineLevel="0" collapsed="false">
      <c r="A16" s="7" t="s">
        <v>68</v>
      </c>
      <c r="B16" s="7" t="s">
        <v>41</v>
      </c>
    </row>
    <row r="17" customFormat="false" ht="14.5" hidden="false" customHeight="false" outlineLevel="0" collapsed="false">
      <c r="A17" s="7" t="s">
        <v>56</v>
      </c>
      <c r="B17" s="7" t="s">
        <v>51</v>
      </c>
    </row>
    <row r="18" customFormat="false" ht="14.5" hidden="false" customHeight="false" outlineLevel="0" collapsed="false">
      <c r="A18" s="7" t="s">
        <v>53</v>
      </c>
      <c r="B18" s="7" t="s">
        <v>51</v>
      </c>
    </row>
    <row r="19" customFormat="false" ht="14.5" hidden="false" customHeight="false" outlineLevel="0" collapsed="false">
      <c r="A19" s="7" t="s">
        <v>63</v>
      </c>
      <c r="B19" s="7" t="s">
        <v>51</v>
      </c>
    </row>
    <row r="20" customFormat="false" ht="14.5" hidden="false" customHeight="false" outlineLevel="0" collapsed="false">
      <c r="A20" s="7" t="s">
        <v>57</v>
      </c>
      <c r="B20" s="7" t="s">
        <v>41</v>
      </c>
    </row>
    <row r="21" customFormat="false" ht="14.5" hidden="false" customHeight="false" outlineLevel="0" collapsed="false">
      <c r="A21" s="7" t="s">
        <v>44</v>
      </c>
      <c r="B21" s="7" t="s">
        <v>41</v>
      </c>
    </row>
    <row r="22" customFormat="false" ht="14.5" hidden="false" customHeight="false" outlineLevel="0" collapsed="false">
      <c r="A22" s="7" t="s">
        <v>45</v>
      </c>
      <c r="B22" s="7" t="s">
        <v>41</v>
      </c>
    </row>
    <row r="23" customFormat="false" ht="14.5" hidden="false" customHeight="false" outlineLevel="0" collapsed="false">
      <c r="A23" s="7" t="s">
        <v>46</v>
      </c>
      <c r="B23" s="7" t="s">
        <v>41</v>
      </c>
    </row>
    <row r="24" customFormat="false" ht="14.5" hidden="false" customHeight="false" outlineLevel="0" collapsed="false">
      <c r="A24" s="7" t="s">
        <v>47</v>
      </c>
      <c r="B24" s="7" t="s">
        <v>41</v>
      </c>
    </row>
    <row r="25" customFormat="false" ht="14.5" hidden="false" customHeight="false" outlineLevel="0" collapsed="false">
      <c r="A25" s="7" t="s">
        <v>67</v>
      </c>
      <c r="B25" s="7" t="s">
        <v>51</v>
      </c>
    </row>
    <row r="26" customFormat="false" ht="14.5" hidden="false" customHeight="false" outlineLevel="0" collapsed="false">
      <c r="A26" s="7" t="s">
        <v>64</v>
      </c>
      <c r="B26" s="7" t="s">
        <v>41</v>
      </c>
    </row>
    <row r="27" customFormat="false" ht="14.5" hidden="false" customHeight="false" outlineLevel="0" collapsed="false">
      <c r="A27" s="7" t="s">
        <v>58</v>
      </c>
      <c r="B27" s="7" t="s">
        <v>41</v>
      </c>
    </row>
    <row r="28" customFormat="false" ht="14.5" hidden="false" customHeight="false" outlineLevel="0" collapsed="false">
      <c r="A28" s="7" t="s">
        <v>91</v>
      </c>
      <c r="B28" s="7" t="s">
        <v>51</v>
      </c>
    </row>
    <row r="29" customFormat="false" ht="14.5" hidden="false" customHeight="false" outlineLevel="0" collapsed="false">
      <c r="A29" s="7" t="s">
        <v>92</v>
      </c>
      <c r="B29" s="7" t="s">
        <v>41</v>
      </c>
    </row>
    <row r="30" customFormat="false" ht="14.5" hidden="false" customHeight="false" outlineLevel="0" collapsed="false">
      <c r="A30" s="7" t="s">
        <v>54</v>
      </c>
      <c r="B30" s="7" t="s">
        <v>41</v>
      </c>
    </row>
    <row r="31" customFormat="false" ht="14.5" hidden="false" customHeight="false" outlineLevel="0" collapsed="false">
      <c r="A31" s="7" t="s">
        <v>59</v>
      </c>
      <c r="B31" s="7" t="s">
        <v>41</v>
      </c>
    </row>
    <row r="32" customFormat="false" ht="14.5" hidden="false" customHeight="false" outlineLevel="0" collapsed="false">
      <c r="A32" s="7" t="s">
        <v>93</v>
      </c>
      <c r="B32" s="7" t="s">
        <v>41</v>
      </c>
    </row>
    <row r="33" customFormat="false" ht="14.5" hidden="false" customHeight="false" outlineLevel="0" collapsed="false">
      <c r="A33" s="7" t="s">
        <v>50</v>
      </c>
      <c r="B33" s="7" t="s">
        <v>41</v>
      </c>
    </row>
    <row r="34" customFormat="false" ht="14.5" hidden="false" customHeight="false" outlineLevel="0" collapsed="false">
      <c r="A34" s="7" t="s">
        <v>49</v>
      </c>
      <c r="B34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22</v>
      </c>
    </row>
    <row r="3" customFormat="false" ht="14.5" hidden="false" customHeight="false" outlineLevel="0" collapsed="false">
      <c r="A3" s="7" t="s">
        <v>60</v>
      </c>
    </row>
    <row r="4" customFormat="false" ht="14.5" hidden="false" customHeight="false" outlineLevel="0" collapsed="false">
      <c r="A4" s="7" t="s">
        <v>41</v>
      </c>
    </row>
    <row r="5" customFormat="false" ht="14.5" hidden="false" customHeight="false" outlineLevel="0" collapsed="false">
      <c r="A5" s="7" t="s">
        <v>31</v>
      </c>
    </row>
    <row r="6" customFormat="false" ht="14.5" hidden="false" customHeight="false" outlineLevel="0" collapsed="false">
      <c r="A6" s="7" t="s">
        <v>51</v>
      </c>
    </row>
    <row r="7" customFormat="false" ht="14.5" hidden="false" customHeight="false" outlineLevel="0" collapsed="false">
      <c r="A7" s="7" t="s">
        <v>82</v>
      </c>
    </row>
    <row r="8" customFormat="false" ht="14.5" hidden="false" customHeight="false" outlineLevel="0" collapsed="false">
      <c r="A8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2021-01-17T11:12:30Z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