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W121" i="2" s="1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W118" i="2" s="1"/>
  <c r="T118" i="2"/>
  <c r="R118" i="2"/>
  <c r="Q118" i="2"/>
  <c r="P118" i="2"/>
  <c r="J118" i="2"/>
  <c r="X117" i="2"/>
  <c r="N117" i="2" s="1"/>
  <c r="V117" i="2"/>
  <c r="U117" i="2"/>
  <c r="W117" i="2" s="1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W113" i="2" s="1"/>
  <c r="T113" i="2"/>
  <c r="R113" i="2"/>
  <c r="Q113" i="2"/>
  <c r="P113" i="2"/>
  <c r="J113" i="2"/>
  <c r="X112" i="2"/>
  <c r="N112" i="2" s="1"/>
  <c r="V112" i="2"/>
  <c r="U112" i="2"/>
  <c r="W112" i="2" s="1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W109" i="2" s="1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W105" i="2" s="1"/>
  <c r="T105" i="2"/>
  <c r="R105" i="2"/>
  <c r="Q105" i="2"/>
  <c r="P105" i="2"/>
  <c r="J105" i="2"/>
  <c r="X104" i="2"/>
  <c r="N104" i="2" s="1"/>
  <c r="V104" i="2"/>
  <c r="U104" i="2"/>
  <c r="W104" i="2" s="1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W102" i="2" s="1"/>
  <c r="T102" i="2"/>
  <c r="R102" i="2"/>
  <c r="Q102" i="2"/>
  <c r="P102" i="2"/>
  <c r="J102" i="2"/>
  <c r="X101" i="2"/>
  <c r="N101" i="2" s="1"/>
  <c r="V101" i="2"/>
  <c r="U101" i="2"/>
  <c r="W101" i="2" s="1"/>
  <c r="T101" i="2"/>
  <c r="R101" i="2"/>
  <c r="Q101" i="2"/>
  <c r="P101" i="2"/>
  <c r="J101" i="2"/>
  <c r="X100" i="2"/>
  <c r="N100" i="2" s="1"/>
  <c r="V100" i="2"/>
  <c r="U100" i="2"/>
  <c r="W100" i="2" s="1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W97" i="2" s="1"/>
  <c r="T97" i="2"/>
  <c r="R97" i="2"/>
  <c r="Q97" i="2"/>
  <c r="P97" i="2"/>
  <c r="J97" i="2"/>
  <c r="X96" i="2"/>
  <c r="N96" i="2" s="1"/>
  <c r="V96" i="2"/>
  <c r="U96" i="2"/>
  <c r="W96" i="2" s="1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W94" i="2" s="1"/>
  <c r="T94" i="2"/>
  <c r="R94" i="2"/>
  <c r="Q94" i="2"/>
  <c r="P94" i="2"/>
  <c r="J94" i="2"/>
  <c r="X93" i="2"/>
  <c r="N93" i="2" s="1"/>
  <c r="V93" i="2"/>
  <c r="U93" i="2"/>
  <c r="W93" i="2" s="1"/>
  <c r="T93" i="2"/>
  <c r="R93" i="2"/>
  <c r="Q93" i="2"/>
  <c r="P93" i="2"/>
  <c r="J93" i="2"/>
  <c r="X92" i="2"/>
  <c r="N92" i="2" s="1"/>
  <c r="V92" i="2"/>
  <c r="U92" i="2"/>
  <c r="W92" i="2" s="1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W89" i="2" s="1"/>
  <c r="T89" i="2"/>
  <c r="R89" i="2"/>
  <c r="Q89" i="2"/>
  <c r="P89" i="2"/>
  <c r="J89" i="2"/>
  <c r="X88" i="2"/>
  <c r="N88" i="2" s="1"/>
  <c r="V88" i="2"/>
  <c r="U88" i="2"/>
  <c r="W88" i="2" s="1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W86" i="2" s="1"/>
  <c r="T86" i="2"/>
  <c r="R86" i="2"/>
  <c r="Q86" i="2"/>
  <c r="P86" i="2"/>
  <c r="J86" i="2"/>
  <c r="X85" i="2"/>
  <c r="N85" i="2" s="1"/>
  <c r="V85" i="2"/>
  <c r="U85" i="2"/>
  <c r="W85" i="2" s="1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W81" i="2" s="1"/>
  <c r="T81" i="2"/>
  <c r="R81" i="2"/>
  <c r="Q81" i="2"/>
  <c r="P81" i="2"/>
  <c r="J81" i="2"/>
  <c r="X80" i="2"/>
  <c r="N80" i="2" s="1"/>
  <c r="V80" i="2"/>
  <c r="U80" i="2"/>
  <c r="W80" i="2" s="1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W78" i="2" s="1"/>
  <c r="T78" i="2"/>
  <c r="R78" i="2"/>
  <c r="Q78" i="2"/>
  <c r="P78" i="2"/>
  <c r="J78" i="2"/>
  <c r="X77" i="2"/>
  <c r="N77" i="2" s="1"/>
  <c r="V77" i="2"/>
  <c r="U77" i="2"/>
  <c r="W77" i="2" s="1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W73" i="2" s="1"/>
  <c r="T73" i="2"/>
  <c r="R73" i="2"/>
  <c r="Q73" i="2"/>
  <c r="P73" i="2"/>
  <c r="J73" i="2"/>
  <c r="X72" i="2"/>
  <c r="N72" i="2" s="1"/>
  <c r="V72" i="2"/>
  <c r="U72" i="2"/>
  <c r="W72" i="2" s="1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W69" i="2" s="1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V64" i="2"/>
  <c r="T64" i="2"/>
  <c r="R64" i="2"/>
  <c r="A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V54" i="2"/>
  <c r="T54" i="2"/>
  <c r="R54" i="2"/>
  <c r="A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U43" i="2"/>
  <c r="T43" i="2"/>
  <c r="R43" i="2"/>
  <c r="Q43" i="2"/>
  <c r="P43" i="2"/>
  <c r="J43" i="2"/>
  <c r="V42" i="2"/>
  <c r="T42" i="2"/>
  <c r="R42" i="2"/>
  <c r="A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X24" i="2"/>
  <c r="N24" i="2" s="1"/>
  <c r="V24" i="2"/>
  <c r="U24" i="2"/>
  <c r="T24" i="2"/>
  <c r="R24" i="2"/>
  <c r="Q24" i="2"/>
  <c r="P24" i="2"/>
  <c r="J24" i="2"/>
  <c r="V23" i="2"/>
  <c r="T23" i="2"/>
  <c r="R23" i="2"/>
  <c r="A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V13" i="2"/>
  <c r="T13" i="2"/>
  <c r="R13" i="2"/>
  <c r="A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66" i="2"/>
  <c r="U58" i="2"/>
  <c r="U42" i="2"/>
  <c r="U23" i="2"/>
  <c r="A21" i="2"/>
  <c r="A19" i="2"/>
  <c r="A17" i="2"/>
  <c r="U15" i="2"/>
  <c r="U13" i="2"/>
  <c r="A11" i="2"/>
  <c r="A9" i="2"/>
  <c r="A7" i="2"/>
  <c r="A5" i="2"/>
  <c r="A3" i="2"/>
  <c r="A30" i="2"/>
  <c r="A27" i="2"/>
  <c r="A24" i="2"/>
  <c r="A22" i="2"/>
  <c r="A20" i="2"/>
  <c r="U18" i="2"/>
  <c r="A14" i="2"/>
  <c r="A12" i="2"/>
  <c r="A6" i="2"/>
  <c r="A4" i="2"/>
  <c r="A33" i="2"/>
  <c r="A63" i="2"/>
  <c r="A55" i="2"/>
  <c r="A47" i="2"/>
  <c r="A39" i="2"/>
  <c r="A28" i="2"/>
  <c r="A25" i="2"/>
  <c r="A16" i="2"/>
  <c r="A10" i="2"/>
  <c r="A8" i="2"/>
  <c r="A57" i="2"/>
  <c r="U64" i="2"/>
  <c r="A62" i="2"/>
  <c r="U56" i="2"/>
  <c r="U48" i="2"/>
  <c r="A46" i="2"/>
  <c r="U40" i="2"/>
  <c r="U32" i="2"/>
  <c r="A31" i="2"/>
  <c r="U54" i="2"/>
  <c r="U38" i="2"/>
  <c r="A2" i="2"/>
  <c r="A49" i="2"/>
  <c r="A41" i="2"/>
  <c r="A29" i="2"/>
  <c r="A61" i="2"/>
  <c r="A53" i="2"/>
  <c r="A45" i="2"/>
  <c r="A37" i="2"/>
  <c r="A59" i="2"/>
  <c r="A51" i="2"/>
  <c r="A43" i="2"/>
  <c r="A35" i="2"/>
  <c r="U60" i="2"/>
  <c r="U52" i="2"/>
  <c r="A50" i="2"/>
  <c r="U44" i="2"/>
  <c r="U36" i="2"/>
  <c r="A34" i="2"/>
  <c r="A26" i="2"/>
  <c r="S2" i="2"/>
  <c r="A65" i="2"/>
  <c r="S3" i="2"/>
  <c r="S4" i="2" s="1"/>
  <c r="S5" i="2" s="1"/>
  <c r="S6" i="2" s="1"/>
  <c r="S7" i="2"/>
  <c r="S8" i="2" s="1"/>
  <c r="S9" i="2" s="1"/>
  <c r="S10" i="2" s="1"/>
  <c r="S11" i="2" s="1"/>
  <c r="S12" i="2" s="1"/>
  <c r="W19" i="2" l="1"/>
  <c r="W20" i="2"/>
  <c r="W30" i="2"/>
  <c r="W31" i="2"/>
  <c r="W2" i="2"/>
  <c r="W71" i="2"/>
  <c r="W83" i="2"/>
  <c r="W7" i="2"/>
  <c r="W8" i="2"/>
  <c r="W9" i="2"/>
  <c r="W10" i="2"/>
  <c r="W11" i="2"/>
  <c r="W12" i="2"/>
  <c r="W16" i="2"/>
  <c r="W87" i="2"/>
  <c r="W34" i="2"/>
  <c r="W39" i="2"/>
  <c r="W50" i="2"/>
  <c r="W55" i="2"/>
  <c r="W115" i="2"/>
  <c r="W116" i="2"/>
  <c r="W29" i="2"/>
  <c r="W79" i="2"/>
  <c r="W3" i="2"/>
  <c r="W4" i="2"/>
  <c r="W14" i="2"/>
  <c r="W107" i="2"/>
  <c r="W5" i="2"/>
  <c r="W6" i="2"/>
  <c r="W25" i="2"/>
  <c r="W90" i="2"/>
  <c r="W91" i="2"/>
  <c r="W98" i="2"/>
  <c r="W99" i="2"/>
  <c r="W108" i="2"/>
  <c r="W27" i="2"/>
  <c r="W28" i="2"/>
  <c r="W21" i="2"/>
  <c r="W22" i="2"/>
  <c r="W37" i="2"/>
  <c r="W45" i="2"/>
  <c r="W47" i="2"/>
  <c r="W53" i="2"/>
  <c r="W61" i="2"/>
  <c r="W63" i="2"/>
  <c r="W84" i="2"/>
  <c r="W76" i="2"/>
  <c r="W17" i="2"/>
  <c r="W68" i="2"/>
  <c r="W95" i="2"/>
  <c r="W23" i="2"/>
  <c r="P23" i="2" s="1"/>
  <c r="W13" i="2"/>
  <c r="P13" i="2" s="1"/>
  <c r="W18" i="2"/>
  <c r="P18" i="2" s="1"/>
  <c r="W15" i="2"/>
  <c r="P15" i="2" s="1"/>
  <c r="W66" i="2"/>
  <c r="P66" i="2" s="1"/>
  <c r="N13" i="2"/>
  <c r="N15" i="2"/>
  <c r="N23" i="2"/>
  <c r="W35" i="2"/>
  <c r="W43" i="2"/>
  <c r="W51" i="2"/>
  <c r="W59" i="2"/>
  <c r="W67" i="2"/>
  <c r="W119" i="2"/>
  <c r="W42" i="2"/>
  <c r="P42" i="2" s="1"/>
  <c r="N42" i="2"/>
  <c r="W58" i="2"/>
  <c r="P58" i="2" s="1"/>
  <c r="N58" i="2"/>
  <c r="W26" i="2"/>
  <c r="W36" i="2"/>
  <c r="P36" i="2" s="1"/>
  <c r="N36" i="2"/>
  <c r="W44" i="2"/>
  <c r="P44" i="2" s="1"/>
  <c r="N44" i="2"/>
  <c r="W52" i="2"/>
  <c r="P52" i="2" s="1"/>
  <c r="N52" i="2"/>
  <c r="W60" i="2"/>
  <c r="P60" i="2" s="1"/>
  <c r="N60" i="2"/>
  <c r="W82" i="2"/>
  <c r="W106" i="2"/>
  <c r="W24" i="2"/>
  <c r="W38" i="2"/>
  <c r="P38" i="2" s="1"/>
  <c r="N38" i="2"/>
  <c r="W46" i="2"/>
  <c r="W54" i="2"/>
  <c r="P54" i="2" s="1"/>
  <c r="N54" i="2"/>
  <c r="W62" i="2"/>
  <c r="W114" i="2"/>
  <c r="N18" i="2"/>
  <c r="W103" i="2"/>
  <c r="W32" i="2"/>
  <c r="P32" i="2" s="1"/>
  <c r="N32" i="2"/>
  <c r="W40" i="2"/>
  <c r="P40" i="2" s="1"/>
  <c r="N40" i="2"/>
  <c r="W48" i="2"/>
  <c r="P48" i="2" s="1"/>
  <c r="N48" i="2"/>
  <c r="W56" i="2"/>
  <c r="P56" i="2" s="1"/>
  <c r="N56" i="2"/>
  <c r="W64" i="2"/>
  <c r="P64" i="2" s="1"/>
  <c r="N64" i="2"/>
  <c r="W74" i="2"/>
  <c r="W75" i="2"/>
  <c r="W122" i="2"/>
  <c r="W33" i="2"/>
  <c r="W41" i="2"/>
  <c r="W49" i="2"/>
  <c r="W57" i="2"/>
  <c r="W65" i="2"/>
  <c r="W70" i="2"/>
  <c r="W111" i="2"/>
  <c r="N66" i="2"/>
  <c r="Q54" i="2"/>
  <c r="Q32" i="2"/>
  <c r="Q40" i="2"/>
  <c r="Q48" i="2"/>
  <c r="Q56" i="2"/>
  <c r="Q64" i="2"/>
  <c r="Q42" i="2"/>
  <c r="Q58" i="2"/>
  <c r="Q66" i="2"/>
  <c r="Q38" i="2"/>
  <c r="Q13" i="2"/>
  <c r="Q36" i="2"/>
  <c r="Q44" i="2"/>
  <c r="Q52" i="2"/>
  <c r="Q60" i="2"/>
  <c r="Q15" i="2"/>
  <c r="Q23" i="2"/>
  <c r="Q18" i="2"/>
  <c r="S18" i="2" l="1"/>
  <c r="S23" i="2"/>
  <c r="S15" i="2"/>
  <c r="S60" i="2"/>
  <c r="S52" i="2"/>
  <c r="S44" i="2"/>
  <c r="S36" i="2"/>
  <c r="S13" i="2"/>
  <c r="S38" i="2"/>
  <c r="S66" i="2"/>
  <c r="S58" i="2"/>
  <c r="S42" i="2"/>
  <c r="S64" i="2"/>
  <c r="S56" i="2"/>
  <c r="S48" i="2"/>
  <c r="S40" i="2"/>
  <c r="S32" i="2"/>
  <c r="S54" i="2"/>
  <c r="S19" i="2"/>
  <c r="S20" i="2" s="1"/>
  <c r="S21" i="2" s="1"/>
  <c r="S22" i="2" s="1"/>
  <c r="S39" i="2"/>
  <c r="S33" i="2"/>
  <c r="S34" i="2" s="1"/>
  <c r="S35" i="2" s="1"/>
  <c r="S43" i="2"/>
  <c r="S53" i="2"/>
  <c r="S24" i="2"/>
  <c r="S25" i="2" s="1"/>
  <c r="S26" i="2" s="1"/>
  <c r="S27" i="2" s="1"/>
  <c r="S28" i="2" s="1"/>
  <c r="S29" i="2" s="1"/>
  <c r="S30" i="2" s="1"/>
  <c r="S31" i="2" s="1"/>
  <c r="S67" i="2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55" i="2"/>
  <c r="S16" i="2"/>
  <c r="S17" i="2" s="1"/>
  <c r="S59" i="2"/>
  <c r="S61" i="2"/>
  <c r="S62" i="2" s="1"/>
  <c r="S63" i="2" s="1"/>
  <c r="S65" i="2"/>
  <c r="S45" i="2"/>
  <c r="S46" i="2" s="1"/>
  <c r="S47" i="2" s="1"/>
  <c r="S57" i="2"/>
  <c r="S41" i="2"/>
  <c r="S37" i="2"/>
  <c r="S49" i="2"/>
  <c r="S50" i="2" s="1"/>
  <c r="S51" i="2" s="1"/>
  <c r="J13" i="2"/>
  <c r="X13" i="2"/>
  <c r="S14" i="2"/>
  <c r="X23" i="2"/>
  <c r="J23" i="2"/>
  <c r="J40" i="2"/>
  <c r="X40" i="2"/>
  <c r="J36" i="2"/>
  <c r="X36" i="2"/>
  <c r="J44" i="2"/>
  <c r="X44" i="2"/>
  <c r="X54" i="2"/>
  <c r="J54" i="2"/>
  <c r="J32" i="2"/>
  <c r="X32" i="2"/>
  <c r="J56" i="2"/>
  <c r="X56" i="2"/>
  <c r="J18" i="2"/>
  <c r="X18" i="2"/>
  <c r="J60" i="2"/>
  <c r="X60" i="2"/>
  <c r="J64" i="2"/>
  <c r="X64" i="2"/>
  <c r="X66" i="2"/>
  <c r="J66" i="2"/>
  <c r="J48" i="2"/>
  <c r="X48" i="2"/>
  <c r="X58" i="2"/>
  <c r="J58" i="2"/>
  <c r="X42" i="2"/>
  <c r="J42" i="2"/>
  <c r="X38" i="2"/>
  <c r="J38" i="2"/>
  <c r="J52" i="2"/>
  <c r="X52" i="2"/>
  <c r="X15" i="2"/>
  <c r="J15" i="2"/>
</calcChain>
</file>

<file path=xl/sharedStrings.xml><?xml version="1.0" encoding="utf-8"?>
<sst xmlns="http://schemas.openxmlformats.org/spreadsheetml/2006/main" count="2262" uniqueCount="307">
  <si>
    <t>График наливов</t>
  </si>
  <si>
    <t>19.01.2022</t>
  </si>
  <si>
    <t>0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</si>
  <si>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</si>
  <si>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</si>
  <si>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</si>
  <si>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</si>
  <si>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</si>
  <si>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</si>
  <si>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</si>
  <si>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</si>
  <si>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</si>
  <si>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</si>
  <si>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</si>
  <si>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</si>
  <si>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</si>
  <si>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</si>
  <si>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</si>
  <si>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</si>
  <si>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</si>
  <si>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</si>
  <si>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</si>
  <si>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</si>
  <si>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</si>
  <si>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</si>
  <si>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</si>
  <si>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</si>
  <si>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</si>
  <si>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</si>
  <si>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</si>
  <si>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</si>
  <si>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</si>
  <si>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</si>
  <si>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</si>
  <si>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Смена 1</t>
  </si>
  <si>
    <t>Смена 2</t>
  </si>
  <si>
    <t>Сыроизготовитель №1 Poly 1</t>
  </si>
  <si>
    <t>222 налив</t>
  </si>
  <si>
    <t>3.3 Альче безлактозная 6000кг</t>
  </si>
  <si>
    <t>224 налив</t>
  </si>
  <si>
    <t>3.3 Сакко  8000кг</t>
  </si>
  <si>
    <t>226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</si>
  <si>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</si>
  <si>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</si>
  <si>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</si>
  <si>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</si>
  <si>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</si>
  <si>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</si>
  <si>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223 налив</t>
  </si>
  <si>
    <t>3.6 Альче  5000кг</t>
  </si>
  <si>
    <t>225 налив</t>
  </si>
  <si>
    <t>235 налив</t>
  </si>
  <si>
    <t>2.7 Альче  8000кг</t>
  </si>
  <si>
    <t>Мойка термизатора</t>
  </si>
  <si>
    <t>Короткая мойка</t>
  </si>
  <si>
    <t>Полная мойка</t>
  </si>
  <si>
    <t>Сыроизготовитель №1 Poly 3</t>
  </si>
  <si>
    <t>227 налив</t>
  </si>
  <si>
    <t>229 налив</t>
  </si>
  <si>
    <t>2.7 Сакко  8000кг</t>
  </si>
  <si>
    <t>231 налив</t>
  </si>
  <si>
    <t>233 налив</t>
  </si>
  <si>
    <t>236 налив</t>
  </si>
  <si>
    <t>238 налив</t>
  </si>
  <si>
    <t>Сыроизготовитель №1 Poly 4</t>
  </si>
  <si>
    <t>228 налив</t>
  </si>
  <si>
    <t>230 налив</t>
  </si>
  <si>
    <t>232 налив</t>
  </si>
  <si>
    <t>234 налив</t>
  </si>
  <si>
    <t>237 налив</t>
  </si>
  <si>
    <t>239 налив</t>
  </si>
  <si>
    <t>Линия плавления моцареллы в воде №1</t>
  </si>
  <si>
    <t>подача и вымешивание</t>
  </si>
  <si>
    <t>222</t>
  </si>
  <si>
    <t xml:space="preserve"> 0.008/0.125/0.1</t>
  </si>
  <si>
    <t>223</t>
  </si>
  <si>
    <t xml:space="preserve"> 0.2/0.125</t>
  </si>
  <si>
    <t>224</t>
  </si>
  <si>
    <t xml:space="preserve"> 0.008</t>
  </si>
  <si>
    <t>225</t>
  </si>
  <si>
    <t>226</t>
  </si>
  <si>
    <t>плавление/формирование</t>
  </si>
  <si>
    <t>охлаждение</t>
  </si>
  <si>
    <t>ЧЛДЖ 0.008/ФДЛ 0.125/0.1</t>
  </si>
  <si>
    <t>ФДЛ 0.2/0.125</t>
  </si>
  <si>
    <t>ЧЛДЖ 0.008</t>
  </si>
  <si>
    <t>Чильеджина 0.008</t>
  </si>
  <si>
    <t>Красная птица/Unagrande/Красная птица/Unagrande/Pretto/Красная птица/Metro Chef/Ваш выбор/Aventino/Orecchio Oro/Pretto</t>
  </si>
  <si>
    <t>Unagrande</t>
  </si>
  <si>
    <t>Pretto/Metro Chef/Красная птица/Ваш выбор/Каждый день/Aventino/Orecchio Oro/Pretto</t>
  </si>
  <si>
    <t>Pretto</t>
  </si>
  <si>
    <t>Линия плавления моцареллы в рассоле №2</t>
  </si>
  <si>
    <t>227</t>
  </si>
  <si>
    <t xml:space="preserve"> Палочки 30.0г</t>
  </si>
  <si>
    <t>232</t>
  </si>
  <si>
    <t xml:space="preserve"> 0.46</t>
  </si>
  <si>
    <t>237</t>
  </si>
  <si>
    <t xml:space="preserve"> 0.28</t>
  </si>
  <si>
    <t>посолка</t>
  </si>
  <si>
    <t>228</t>
  </si>
  <si>
    <t>233</t>
  </si>
  <si>
    <t>238</t>
  </si>
  <si>
    <t xml:space="preserve"> 1.2</t>
  </si>
  <si>
    <t>229</t>
  </si>
  <si>
    <t xml:space="preserve"> 0.2</t>
  </si>
  <si>
    <t>234</t>
  </si>
  <si>
    <t>239</t>
  </si>
  <si>
    <t>230</t>
  </si>
  <si>
    <t>235</t>
  </si>
  <si>
    <t>231</t>
  </si>
  <si>
    <t>236</t>
  </si>
  <si>
    <t>Для пиццы Палочки 30.0г</t>
  </si>
  <si>
    <t>ПИЦЦА Палочки 30.0г/CYЛГ Палочки 30.0г</t>
  </si>
  <si>
    <t>ПИЦЦА 0.2/CYЛГ 0.2/ПИЦЦА 0.2</t>
  </si>
  <si>
    <t>Для пиццы 0.2</t>
  </si>
  <si>
    <t>ПИЦЦА 0.46</t>
  </si>
  <si>
    <t>ПИЦЦА 0.28/CYЛГ 0.28</t>
  </si>
  <si>
    <t>Сулугуни 0.28</t>
  </si>
  <si>
    <t>ПИЦЦА 1.2/CYЛГ 1.2/ПИЦЦА 1.2</t>
  </si>
  <si>
    <t>Для пиццы 1.2</t>
  </si>
  <si>
    <t>Бонджорно</t>
  </si>
  <si>
    <t>Unagrande/Красная птица/Умалат</t>
  </si>
  <si>
    <t>Unagrande/Умалат/Pretto</t>
  </si>
  <si>
    <t>Pretto/Unagrande</t>
  </si>
  <si>
    <t>Красная птица/Unagrande/Умалат</t>
  </si>
  <si>
    <t>Умалат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</si>
  <si>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</si>
  <si>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</si>
  <si>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</si>
  <si>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</si>
  <si>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</si>
  <si>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</si>
  <si>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</si>
  <si>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</si>
  <si>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</si>
  <si>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</si>
  <si>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</si>
  <si>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</si>
  <si>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</si>
  <si>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</si>
  <si>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</si>
  <si>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</si>
  <si>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</si>
  <si>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</si>
  <si>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</si>
  <si>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</si>
  <si>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</si>
  <si>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</si>
  <si>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</si>
  <si>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</si>
  <si>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</si>
  <si>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</si>
  <si>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</si>
  <si>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</si>
  <si>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</si>
  <si>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</si>
  <si>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</si>
  <si>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</si>
  <si>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</si>
  <si>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</si>
  <si>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</si>
  <si>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</si>
  <si>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</si>
  <si>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</si>
  <si>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</si>
  <si>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</si>
  <si>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</si>
  <si>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</si>
  <si>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</si>
  <si>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</si>
  <si>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-</t>
  </si>
  <si>
    <t>2.7, Альче</t>
  </si>
  <si>
    <t>Для пиццы</t>
  </si>
  <si>
    <t>Палочки 30.0г</t>
  </si>
  <si>
    <t>Соль: 30</t>
  </si>
  <si>
    <t>Ульма</t>
  </si>
  <si>
    <t>Моцарелла палочки "Бонджорно",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</si>
  <si>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</si>
  <si>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</si>
  <si>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</si>
  <si>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</si>
  <si>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</si>
  <si>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</si>
  <si>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"Unagrande", 45%, 0,12 кг, т/ф</t>
  </si>
  <si>
    <t>Моцарелла палочки "Красная птица",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</si>
  <si>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</si>
  <si>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</si>
  <si>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</si>
  <si>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3.3, Сакко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</si>
  <si>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</si>
  <si>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</si>
  <si>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</si>
  <si>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</si>
  <si>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Чильеджина "Каждый день", 45%, 0,1/0,18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</si>
  <si>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</si>
  <si>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</si>
  <si>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</si>
  <si>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2.7, Сакко</t>
  </si>
  <si>
    <t>Соль: 200</t>
  </si>
  <si>
    <t>Моцарелла для бутербродов "Aventino", 45%, 0,2 кг, т/ф</t>
  </si>
  <si>
    <t>Сулугуни "Умалат", 45%, 0,2 кг, т/ф, (9 шт)</t>
  </si>
  <si>
    <t>Моцарелла "Pretto" (для бутербродов), 45%, 0,2 кг, т/ф, (9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</si>
  <si>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</si>
  <si>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</si>
  <si>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</si>
  <si>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</si>
  <si>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</si>
  <si>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</si>
  <si>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Моцарелла для пиццы "Pretto", 45%, 0,46 кг, т/ф, (8 шт)</t>
  </si>
  <si>
    <t>САККАРДО</t>
  </si>
  <si>
    <t>Моцарелла для пиццы "Unagrande", 45%, 0,46 кг, в/у</t>
  </si>
  <si>
    <t>0.28</t>
  </si>
  <si>
    <t>Соль: 280</t>
  </si>
  <si>
    <t>Моцарелла для пиццы "Красная птица", 45%, 0,28 кг, т/ф</t>
  </si>
  <si>
    <t>Моцарелла для сэндвичей "Unagrande", 45%, 0,28 кг, т/ф, (8 шт)</t>
  </si>
  <si>
    <t>Сулугуни "Умалат", 45%, 0,28 кг, т/ф, (8 шт)</t>
  </si>
  <si>
    <t>1.2</t>
  </si>
  <si>
    <t>Соль: 1200</t>
  </si>
  <si>
    <t>Моцарелла "Unagrande", 45%, 1,2 кг, т/ф</t>
  </si>
  <si>
    <t>Сулугуни "Умалат", 45%, 1,2 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</si>
  <si>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</si>
  <si>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</si>
  <si>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</si>
  <si>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</si>
  <si>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</si>
  <si>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</si>
  <si>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</si>
  <si>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</si>
  <si>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</si>
  <si>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"Unagrande", 45%, 0,12 кг, ф/п (кубики)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</si>
  <si>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</si>
  <si>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</si>
  <si>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</si>
  <si>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</si>
  <si>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0,125/0,225 кг, ф/п, (8 шт)</t>
  </si>
  <si>
    <t>Моцарелла в воде Фиор Ди Латте "ВкусВилл", 50%, 0,125/0,225 кг, ф/п</t>
  </si>
  <si>
    <t>Моцарелла в воде Фиор Ди Латте "Каждый день", 45%, 0,1/0,18 кг, ф/п</t>
  </si>
  <si>
    <t>Моцарелла в воде Фиор Ди Латте без лактозы "ВкусВилл", 45%, 0,125/0,225 кг, ф/п (8 шт)</t>
  </si>
  <si>
    <t>Моцарелла в воде Чильеджина "Fine Life", 45%, 0,125/0,225 кг, ф/п</t>
  </si>
  <si>
    <t>Моцарелла в воде Чильеджина "Unagrande", 50%, 0,125/0,225 кг, ф/п, (8 шт)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</si>
  <si>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</si>
  <si>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</si>
  <si>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</si>
  <si>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</si>
  <si>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</si>
  <si>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"ВкусВилл", 45%, 0,12 кг, т/ф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</si>
  <si>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</si>
  <si>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</si>
  <si>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</si>
  <si>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</si>
  <si>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</si>
  <si>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</si>
  <si>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</si>
  <si>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"Маркет Перекресток",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</si>
  <si>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</si>
  <si>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</si>
  <si>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0,37 кг, т/ф, (6 шт)</t>
  </si>
  <si>
    <t>Сулугуни без лактозы "ВкусВилл", 45%, 0,2 кг, т/ф</t>
  </si>
  <si>
    <t>Сулугуни палочки "ВкусВилл",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</si>
  <si>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</si>
  <si>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</si>
  <si>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</si>
  <si>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</si>
  <si>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</si>
  <si>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</si>
  <si>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</si>
  <si>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</si>
  <si>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</si>
  <si>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</si>
  <si>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</si>
  <si>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</si>
  <si>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</si>
  <si>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Н0000098464</t>
  </si>
  <si>
    <t>Н0000094736</t>
  </si>
  <si>
    <t xml:space="preserve">327193010  </t>
  </si>
  <si>
    <t>Н0000090381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</si>
  <si>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</si>
  <si>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</si>
  <si>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</si>
  <si>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</si>
  <si>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</si>
  <si>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</si>
  <si>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</si>
  <si>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327192013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</si>
  <si>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</si>
  <si>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</si>
  <si>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</si>
  <si>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</si>
  <si>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</si>
  <si>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</si>
  <si>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</si>
  <si>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Н0000096418</t>
  </si>
  <si>
    <t>Н0000094274</t>
  </si>
  <si>
    <t>Н0000096668</t>
  </si>
  <si>
    <t>Н0000094734</t>
  </si>
  <si>
    <t>Н0000094725</t>
  </si>
  <si>
    <t>Н0000096640</t>
  </si>
  <si>
    <t>Н0000094726</t>
  </si>
  <si>
    <t>Н0000093998</t>
  </si>
  <si>
    <t>Н0000095934</t>
  </si>
  <si>
    <t>Н0000096638</t>
  </si>
  <si>
    <t>Н0000094741</t>
  </si>
  <si>
    <t>Н0000081879</t>
  </si>
  <si>
    <t>Н0000097280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</si>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</sst>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10" fillId="21" borderId="2" xfId="0" applyFont="1" applyFill="1" applyBorder="1"/>
    <xf numFmtId="0" fontId="8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textRotation="90" wrapText="1"/>
    </xf>
    <xf numFmtId="0" fontId="10" fillId="9" borderId="5" xfId="0" applyFont="1" applyFill="1" applyBorder="1" applyAlignment="1">
      <alignment horizontal="center" vertical="center" textRotation="90" wrapText="1"/>
    </xf>
    <xf numFmtId="0" fontId="11" fillId="1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11" fillId="11" borderId="10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9" fillId="7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17" borderId="10" xfId="0" applyFont="1" applyFill="1" applyBorder="1" applyAlignment="1">
      <alignment horizontal="center" vertical="center" wrapText="1"/>
    </xf>
    <xf numFmtId="0" fontId="8" fillId="18" borderId="10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9" borderId="10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6" xfId="0" applyBorder="1"/>
    <xf numFmtId="0" fontId="8" fillId="16" borderId="10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0" borderId="2" xfId="0" applyFont="1" applyBorder="1"/>
    <xf numFmtId="0" fontId="10" fillId="21" borderId="2" xfId="0" applyFont="1" applyFill="1" applyBorder="1"/>
    <xf numFmtId="0" fontId="10" fillId="20" borderId="2" xfId="0" applyFont="1" applyFill="1" applyBorder="1"/>
    <xf numFmtId="0" fontId="11" fillId="10" borderId="7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16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0" fillId="0" borderId="18" xfId="0" applyBorder="1" applyAlignment="1"/>
    <xf numFmtId="0" fontId="10" fillId="8" borderId="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0" fillId="0" borderId="19" xfId="0" applyBorder="1" applyAlignment="1"/>
    <xf numFmtId="0" fontId="11" fillId="11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19"/>
  <sheetViews>
    <sheetView tabSelected="1" topLeftCell="A46" zoomScale="40" zoomScaleNormal="40" workbookViewId="0">
      <selection activeCell="AF70" sqref="AF70"/>
    </sheetView>
  </sheetViews>
  <sheetFormatPr defaultRowHeight="14.5" x14ac:dyDescent="0.35"/>
  <cols>
    <col min="1" max="4" width="21" style="1" customWidth="1"/>
    <col min="5" max="576" width="2.36328125" style="1" customWidth="1"/>
    <col min="577" max="1025" width="8.54296875" style="1" customWidth="1"/>
  </cols>
  <sheetData>
    <row r="1" spans="2:1028" ht="25" customHeight="1" x14ac:dyDescent="0.35">
      <c r="C1" s="26" t="s">
        <v>0</v>
      </c>
      <c r="D1" s="27" t="s">
        <v>1</v>
      </c>
      <c r="E1" s="28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8" t="s">
        <v>14</v>
      </c>
      <c r="R1" s="29" t="s">
        <v>3</v>
      </c>
      <c r="S1" s="29" t="s">
        <v>4</v>
      </c>
      <c r="T1" s="29" t="s">
        <v>5</v>
      </c>
      <c r="U1" s="29" t="s">
        <v>6</v>
      </c>
      <c r="V1" s="29" t="s">
        <v>7</v>
      </c>
      <c r="W1" s="29" t="s">
        <v>8</v>
      </c>
      <c r="X1" s="29" t="s">
        <v>9</v>
      </c>
      <c r="Y1" s="29" t="s">
        <v>10</v>
      </c>
      <c r="Z1" s="29" t="s">
        <v>11</v>
      </c>
      <c r="AA1" s="29" t="s">
        <v>12</v>
      </c>
      <c r="AB1" s="29" t="s">
        <v>13</v>
      </c>
      <c r="AC1" s="28" t="s">
        <v>15</v>
      </c>
      <c r="AD1" s="29" t="s">
        <v>3</v>
      </c>
      <c r="AE1" s="29" t="s">
        <v>4</v>
      </c>
      <c r="AF1" s="29" t="s">
        <v>5</v>
      </c>
      <c r="AG1" s="29" t="s">
        <v>6</v>
      </c>
      <c r="AH1" s="29" t="s">
        <v>7</v>
      </c>
      <c r="AI1" s="29" t="s">
        <v>8</v>
      </c>
      <c r="AJ1" s="29" t="s">
        <v>9</v>
      </c>
      <c r="AK1" s="29" t="s">
        <v>10</v>
      </c>
      <c r="AL1" s="29" t="s">
        <v>11</v>
      </c>
      <c r="AM1" s="29" t="s">
        <v>12</v>
      </c>
      <c r="AN1" s="29" t="s">
        <v>13</v>
      </c>
      <c r="AO1" s="28" t="s">
        <v>16</v>
      </c>
      <c r="AP1" s="29" t="s">
        <v>3</v>
      </c>
      <c r="AQ1" s="29" t="s">
        <v>4</v>
      </c>
      <c r="AR1" s="29" t="s">
        <v>5</v>
      </c>
      <c r="AS1" s="29" t="s">
        <v>6</v>
      </c>
      <c r="AT1" s="29" t="s">
        <v>7</v>
      </c>
      <c r="AU1" s="29" t="s">
        <v>8</v>
      </c>
      <c r="AV1" s="29" t="s">
        <v>9</v>
      </c>
      <c r="AW1" s="29" t="s">
        <v>10</v>
      </c>
      <c r="AX1" s="29" t="s">
        <v>11</v>
      </c>
      <c r="AY1" s="29" t="s">
        <v>12</v>
      </c>
      <c r="AZ1" s="29" t="s">
        <v>13</v>
      </c>
      <c r="BA1" s="28" t="s">
        <v>17</v>
      </c>
      <c r="BB1" s="29" t="s">
        <v>3</v>
      </c>
      <c r="BC1" s="29" t="s">
        <v>4</v>
      </c>
      <c r="BD1" s="29" t="s">
        <v>5</v>
      </c>
      <c r="BE1" s="29" t="s">
        <v>6</v>
      </c>
      <c r="BF1" s="29" t="s">
        <v>7</v>
      </c>
      <c r="BG1" s="29" t="s">
        <v>8</v>
      </c>
      <c r="BH1" s="29" t="s">
        <v>9</v>
      </c>
      <c r="BI1" s="29" t="s">
        <v>10</v>
      </c>
      <c r="BJ1" s="29" t="s">
        <v>11</v>
      </c>
      <c r="BK1" s="29" t="s">
        <v>12</v>
      </c>
      <c r="BL1" s="29" t="s">
        <v>13</v>
      </c>
      <c r="BM1" s="28" t="s">
        <v>18</v>
      </c>
      <c r="BN1" s="29" t="s">
        <v>3</v>
      </c>
      <c r="BO1" s="29" t="s">
        <v>4</v>
      </c>
      <c r="BP1" s="29" t="s">
        <v>5</v>
      </c>
      <c r="BQ1" s="29" t="s">
        <v>6</v>
      </c>
      <c r="BR1" s="29" t="s">
        <v>7</v>
      </c>
      <c r="BS1" s="29" t="s">
        <v>8</v>
      </c>
      <c r="BT1" s="29" t="s">
        <v>9</v>
      </c>
      <c r="BU1" s="29" t="s">
        <v>10</v>
      </c>
      <c r="BV1" s="29" t="s">
        <v>11</v>
      </c>
      <c r="BW1" s="29" t="s">
        <v>12</v>
      </c>
      <c r="BX1" s="29" t="s">
        <v>13</v>
      </c>
      <c r="BY1" s="28" t="s">
        <v>19</v>
      </c>
      <c r="BZ1" s="29" t="s">
        <v>3</v>
      </c>
      <c r="CA1" s="29" t="s">
        <v>4</v>
      </c>
      <c r="CB1" s="29" t="s">
        <v>5</v>
      </c>
      <c r="CC1" s="29" t="s">
        <v>6</v>
      </c>
      <c r="CD1" s="29" t="s">
        <v>7</v>
      </c>
      <c r="CE1" s="29" t="s">
        <v>8</v>
      </c>
      <c r="CF1" s="29" t="s">
        <v>9</v>
      </c>
      <c r="CG1" s="29" t="s">
        <v>10</v>
      </c>
      <c r="CH1" s="29" t="s">
        <v>11</v>
      </c>
      <c r="CI1" s="29" t="s">
        <v>12</v>
      </c>
      <c r="CJ1" s="29" t="s">
        <v>13</v>
      </c>
      <c r="CK1" s="28" t="s">
        <v>20</v>
      </c>
      <c r="CL1" s="29" t="s">
        <v>3</v>
      </c>
      <c r="CM1" s="29" t="s">
        <v>4</v>
      </c>
      <c r="CN1" s="29" t="s">
        <v>5</v>
      </c>
      <c r="CO1" s="29" t="s">
        <v>6</v>
      </c>
      <c r="CP1" s="29" t="s">
        <v>7</v>
      </c>
      <c r="CQ1" s="29" t="s">
        <v>8</v>
      </c>
      <c r="CR1" s="29" t="s">
        <v>9</v>
      </c>
      <c r="CS1" s="29" t="s">
        <v>10</v>
      </c>
      <c r="CT1" s="29" t="s">
        <v>11</v>
      </c>
      <c r="CU1" s="29" t="s">
        <v>12</v>
      </c>
      <c r="CV1" s="29" t="s">
        <v>13</v>
      </c>
      <c r="CW1" s="28" t="s">
        <v>21</v>
      </c>
      <c r="CX1" s="29" t="s">
        <v>3</v>
      </c>
      <c r="CY1" s="29" t="s">
        <v>4</v>
      </c>
      <c r="CZ1" s="29" t="s">
        <v>5</v>
      </c>
      <c r="DA1" s="29" t="s">
        <v>6</v>
      </c>
      <c r="DB1" s="29" t="s">
        <v>7</v>
      </c>
      <c r="DC1" s="29" t="s">
        <v>8</v>
      </c>
      <c r="DD1" s="29" t="s">
        <v>9</v>
      </c>
      <c r="DE1" s="29" t="s">
        <v>10</v>
      </c>
      <c r="DF1" s="29" t="s">
        <v>11</v>
      </c>
      <c r="DG1" s="29" t="s">
        <v>12</v>
      </c>
      <c r="DH1" s="29" t="s">
        <v>13</v>
      </c>
      <c r="DI1" s="28" t="s">
        <v>22</v>
      </c>
      <c r="DJ1" s="29" t="s">
        <v>3</v>
      </c>
      <c r="DK1" s="29" t="s">
        <v>4</v>
      </c>
      <c r="DL1" s="29" t="s">
        <v>5</v>
      </c>
      <c r="DM1" s="29" t="s">
        <v>6</v>
      </c>
      <c r="DN1" s="29" t="s">
        <v>7</v>
      </c>
      <c r="DO1" s="29" t="s">
        <v>8</v>
      </c>
      <c r="DP1" s="29" t="s">
        <v>9</v>
      </c>
      <c r="DQ1" s="29" t="s">
        <v>10</v>
      </c>
      <c r="DR1" s="29" t="s">
        <v>11</v>
      </c>
      <c r="DS1" s="29" t="s">
        <v>12</v>
      </c>
      <c r="DT1" s="29" t="s">
        <v>13</v>
      </c>
      <c r="DU1" s="28" t="s">
        <v>4</v>
      </c>
      <c r="DV1" s="29" t="s">
        <v>3</v>
      </c>
      <c r="DW1" s="29" t="s">
        <v>4</v>
      </c>
      <c r="DX1" s="29" t="s">
        <v>5</v>
      </c>
      <c r="DY1" s="29" t="s">
        <v>6</v>
      </c>
      <c r="DZ1" s="29" t="s">
        <v>7</v>
      </c>
      <c r="EA1" s="29" t="s">
        <v>8</v>
      </c>
      <c r="EB1" s="29" t="s">
        <v>9</v>
      </c>
      <c r="EC1" s="29" t="s">
        <v>10</v>
      </c>
      <c r="ED1" s="29" t="s">
        <v>11</v>
      </c>
      <c r="EE1" s="29" t="s">
        <v>12</v>
      </c>
      <c r="EF1" s="29" t="s">
        <v>13</v>
      </c>
      <c r="EG1" s="76" t="s">
        <v>23</v>
      </c>
      <c r="EH1" s="77" t="s">
        <v>3</v>
      </c>
      <c r="EI1" s="77" t="s">
        <v>4</v>
      </c>
      <c r="EJ1" s="77" t="s">
        <v>5</v>
      </c>
      <c r="EK1" s="77" t="s">
        <v>6</v>
      </c>
      <c r="EL1" s="77" t="s">
        <v>7</v>
      </c>
      <c r="EM1" s="77" t="s">
        <v>8</v>
      </c>
      <c r="EN1" s="77" t="s">
        <v>9</v>
      </c>
      <c r="EO1" s="77" t="s">
        <v>10</v>
      </c>
      <c r="EP1" s="77" t="s">
        <v>11</v>
      </c>
      <c r="EQ1" s="77" t="s">
        <v>12</v>
      </c>
      <c r="ER1" s="77" t="s">
        <v>13</v>
      </c>
      <c r="ES1" s="76" t="s">
        <v>24</v>
      </c>
      <c r="ET1" s="77" t="s">
        <v>3</v>
      </c>
      <c r="EU1" s="77" t="s">
        <v>4</v>
      </c>
      <c r="EV1" s="77" t="s">
        <v>5</v>
      </c>
      <c r="EW1" s="77" t="s">
        <v>6</v>
      </c>
      <c r="EX1" s="77" t="s">
        <v>7</v>
      </c>
      <c r="EY1" s="77" t="s">
        <v>8</v>
      </c>
      <c r="EZ1" s="77" t="s">
        <v>9</v>
      </c>
      <c r="FA1" s="77" t="s">
        <v>10</v>
      </c>
      <c r="FB1" s="77" t="s">
        <v>11</v>
      </c>
      <c r="FC1" s="77" t="s">
        <v>12</v>
      </c>
      <c r="FD1" s="77" t="s">
        <v>13</v>
      </c>
      <c r="FE1" s="76" t="s">
        <v>25</v>
      </c>
      <c r="FF1" s="77" t="s">
        <v>3</v>
      </c>
      <c r="FG1" s="77" t="s">
        <v>4</v>
      </c>
      <c r="FH1" s="77" t="s">
        <v>5</v>
      </c>
      <c r="FI1" s="77" t="s">
        <v>6</v>
      </c>
      <c r="FJ1" s="77" t="s">
        <v>7</v>
      </c>
      <c r="FK1" s="77" t="s">
        <v>8</v>
      </c>
      <c r="FL1" s="77" t="s">
        <v>9</v>
      </c>
      <c r="FM1" s="77" t="s">
        <v>10</v>
      </c>
      <c r="FN1" s="77" t="s">
        <v>11</v>
      </c>
      <c r="FO1" s="77" t="s">
        <v>12</v>
      </c>
      <c r="FP1" s="77" t="s">
        <v>13</v>
      </c>
      <c r="FQ1" s="76" t="s">
        <v>26</v>
      </c>
      <c r="FR1" s="77" t="s">
        <v>3</v>
      </c>
      <c r="FS1" s="77" t="s">
        <v>4</v>
      </c>
      <c r="FT1" s="77" t="s">
        <v>5</v>
      </c>
      <c r="FU1" s="77" t="s">
        <v>6</v>
      </c>
      <c r="FV1" s="77" t="s">
        <v>7</v>
      </c>
      <c r="FW1" s="77" t="s">
        <v>8</v>
      </c>
      <c r="FX1" s="77" t="s">
        <v>9</v>
      </c>
      <c r="FY1" s="77" t="s">
        <v>10</v>
      </c>
      <c r="FZ1" s="77" t="s">
        <v>11</v>
      </c>
      <c r="GA1" s="77" t="s">
        <v>12</v>
      </c>
      <c r="GB1" s="77" t="s">
        <v>13</v>
      </c>
      <c r="GC1" s="76" t="s">
        <v>5</v>
      </c>
      <c r="GD1" s="77" t="s">
        <v>3</v>
      </c>
      <c r="GE1" s="77" t="s">
        <v>4</v>
      </c>
      <c r="GF1" s="77" t="s">
        <v>5</v>
      </c>
      <c r="GG1" s="77" t="s">
        <v>6</v>
      </c>
      <c r="GH1" s="77" t="s">
        <v>7</v>
      </c>
      <c r="GI1" s="77" t="s">
        <v>8</v>
      </c>
      <c r="GJ1" s="77" t="s">
        <v>9</v>
      </c>
      <c r="GK1" s="77" t="s">
        <v>10</v>
      </c>
      <c r="GL1" s="77" t="s">
        <v>11</v>
      </c>
      <c r="GM1" s="77" t="s">
        <v>12</v>
      </c>
      <c r="GN1" s="77" t="s">
        <v>13</v>
      </c>
      <c r="GO1" s="76" t="s">
        <v>27</v>
      </c>
      <c r="GP1" s="77" t="s">
        <v>3</v>
      </c>
      <c r="GQ1" s="77" t="s">
        <v>4</v>
      </c>
      <c r="GR1" s="77" t="s">
        <v>5</v>
      </c>
      <c r="GS1" s="77" t="s">
        <v>6</v>
      </c>
      <c r="GT1" s="77" t="s">
        <v>7</v>
      </c>
      <c r="GU1" s="77" t="s">
        <v>8</v>
      </c>
      <c r="GV1" s="77" t="s">
        <v>9</v>
      </c>
      <c r="GW1" s="77" t="s">
        <v>10</v>
      </c>
      <c r="GX1" s="77" t="s">
        <v>11</v>
      </c>
      <c r="GY1" s="77" t="s">
        <v>12</v>
      </c>
      <c r="GZ1" s="77" t="s">
        <v>13</v>
      </c>
      <c r="HA1" s="76" t="s">
        <v>28</v>
      </c>
      <c r="HB1" s="77" t="s">
        <v>3</v>
      </c>
      <c r="HC1" s="77" t="s">
        <v>4</v>
      </c>
      <c r="HD1" s="77" t="s">
        <v>5</v>
      </c>
      <c r="HE1" s="77" t="s">
        <v>6</v>
      </c>
      <c r="HF1" s="77" t="s">
        <v>7</v>
      </c>
      <c r="HG1" s="77" t="s">
        <v>8</v>
      </c>
      <c r="HH1" s="77" t="s">
        <v>9</v>
      </c>
      <c r="HI1" s="77" t="s">
        <v>10</v>
      </c>
      <c r="HJ1" s="77" t="s">
        <v>11</v>
      </c>
      <c r="HK1" s="77" t="s">
        <v>12</v>
      </c>
      <c r="HL1" s="77" t="s">
        <v>13</v>
      </c>
      <c r="HM1" s="76" t="s">
        <v>29</v>
      </c>
      <c r="HN1" s="77" t="s">
        <v>3</v>
      </c>
      <c r="HO1" s="77" t="s">
        <v>4</v>
      </c>
      <c r="HP1" s="77" t="s">
        <v>5</v>
      </c>
      <c r="HQ1" s="77" t="s">
        <v>6</v>
      </c>
      <c r="HR1" s="77" t="s">
        <v>7</v>
      </c>
      <c r="HS1" s="77" t="s">
        <v>8</v>
      </c>
      <c r="HT1" s="77" t="s">
        <v>9</v>
      </c>
      <c r="HU1" s="77" t="s">
        <v>10</v>
      </c>
      <c r="HV1" s="77" t="s">
        <v>11</v>
      </c>
      <c r="HW1" s="77" t="s">
        <v>12</v>
      </c>
      <c r="HX1" s="77" t="s">
        <v>13</v>
      </c>
      <c r="HY1" s="76" t="s">
        <v>30</v>
      </c>
      <c r="HZ1" s="77" t="s">
        <v>3</v>
      </c>
      <c r="IA1" s="77" t="s">
        <v>4</v>
      </c>
      <c r="IB1" s="77" t="s">
        <v>5</v>
      </c>
      <c r="IC1" s="77" t="s">
        <v>6</v>
      </c>
      <c r="ID1" s="77" t="s">
        <v>7</v>
      </c>
      <c r="IE1" s="77" t="s">
        <v>8</v>
      </c>
      <c r="IF1" s="77" t="s">
        <v>9</v>
      </c>
      <c r="IG1" s="77" t="s">
        <v>10</v>
      </c>
      <c r="IH1" s="77" t="s">
        <v>11</v>
      </c>
      <c r="II1" s="77" t="s">
        <v>12</v>
      </c>
      <c r="IJ1" s="77" t="s">
        <v>13</v>
      </c>
      <c r="IK1" s="76" t="s">
        <v>6</v>
      </c>
      <c r="IL1" s="29" t="s">
        <v>3</v>
      </c>
      <c r="IM1" s="29" t="s">
        <v>4</v>
      </c>
      <c r="IN1" s="29" t="s">
        <v>5</v>
      </c>
      <c r="IO1" s="29" t="s">
        <v>6</v>
      </c>
      <c r="IP1" s="29" t="s">
        <v>7</v>
      </c>
      <c r="IQ1" s="29" t="s">
        <v>8</v>
      </c>
      <c r="IR1" s="29" t="s">
        <v>9</v>
      </c>
      <c r="IS1" s="29" t="s">
        <v>10</v>
      </c>
      <c r="IT1" s="29" t="s">
        <v>11</v>
      </c>
      <c r="IU1" s="29" t="s">
        <v>12</v>
      </c>
      <c r="IV1" s="29" t="s">
        <v>13</v>
      </c>
      <c r="IW1" s="28" t="s">
        <v>31</v>
      </c>
      <c r="IX1" s="29" t="s">
        <v>3</v>
      </c>
      <c r="IY1" s="29" t="s">
        <v>4</v>
      </c>
      <c r="IZ1" s="29" t="s">
        <v>5</v>
      </c>
      <c r="JA1" s="29" t="s">
        <v>6</v>
      </c>
      <c r="JB1" s="29" t="s">
        <v>7</v>
      </c>
      <c r="JC1" s="29" t="s">
        <v>8</v>
      </c>
      <c r="JD1" s="29" t="s">
        <v>9</v>
      </c>
      <c r="JE1" s="29" t="s">
        <v>10</v>
      </c>
      <c r="JF1" s="29" t="s">
        <v>11</v>
      </c>
      <c r="JG1" s="29" t="s">
        <v>12</v>
      </c>
      <c r="JH1" s="29" t="s">
        <v>13</v>
      </c>
      <c r="JI1" s="28" t="s">
        <v>32</v>
      </c>
      <c r="JJ1" s="29" t="s">
        <v>3</v>
      </c>
      <c r="JK1" s="29" t="s">
        <v>4</v>
      </c>
      <c r="JL1" s="29" t="s">
        <v>5</v>
      </c>
      <c r="JM1" s="29" t="s">
        <v>6</v>
      </c>
      <c r="JN1" s="29" t="s">
        <v>7</v>
      </c>
      <c r="JO1" s="29" t="s">
        <v>8</v>
      </c>
      <c r="JP1" s="29" t="s">
        <v>9</v>
      </c>
      <c r="JQ1" s="29" t="s">
        <v>10</v>
      </c>
      <c r="JR1" s="29" t="s">
        <v>11</v>
      </c>
      <c r="JS1" s="29" t="s">
        <v>12</v>
      </c>
      <c r="JT1" s="29" t="s">
        <v>13</v>
      </c>
      <c r="JU1" s="28" t="s">
        <v>33</v>
      </c>
      <c r="JV1" s="29" t="s">
        <v>3</v>
      </c>
      <c r="JW1" s="29" t="s">
        <v>4</v>
      </c>
      <c r="JX1" s="29" t="s">
        <v>5</v>
      </c>
      <c r="JY1" s="29" t="s">
        <v>6</v>
      </c>
      <c r="JZ1" s="29" t="s">
        <v>7</v>
      </c>
      <c r="KA1" s="29" t="s">
        <v>8</v>
      </c>
      <c r="KB1" s="29" t="s">
        <v>9</v>
      </c>
      <c r="KC1" s="29" t="s">
        <v>10</v>
      </c>
      <c r="KD1" s="29" t="s">
        <v>11</v>
      </c>
      <c r="KE1" s="29" t="s">
        <v>12</v>
      </c>
      <c r="KF1" s="29" t="s">
        <v>13</v>
      </c>
      <c r="KG1" s="28" t="s">
        <v>2</v>
      </c>
      <c r="KH1" s="29" t="s">
        <v>3</v>
      </c>
      <c r="KI1" s="29" t="s">
        <v>4</v>
      </c>
      <c r="KJ1" s="29" t="s">
        <v>5</v>
      </c>
      <c r="KK1" s="29" t="s">
        <v>6</v>
      </c>
      <c r="KL1" s="29" t="s">
        <v>7</v>
      </c>
      <c r="KM1" s="29" t="s">
        <v>8</v>
      </c>
      <c r="KN1" s="29" t="s">
        <v>9</v>
      </c>
      <c r="KO1" s="29" t="s">
        <v>10</v>
      </c>
      <c r="KP1" s="29" t="s">
        <v>11</v>
      </c>
      <c r="KQ1" s="29" t="s">
        <v>12</v>
      </c>
      <c r="KR1" s="29" t="s">
        <v>13</v>
      </c>
      <c r="KS1" s="28" t="s">
        <v>14</v>
      </c>
      <c r="KT1" s="29" t="s">
        <v>3</v>
      </c>
      <c r="KU1" s="29" t="s">
        <v>4</v>
      </c>
      <c r="KV1" s="29" t="s">
        <v>5</v>
      </c>
      <c r="KW1" s="29" t="s">
        <v>6</v>
      </c>
      <c r="KX1" s="29" t="s">
        <v>7</v>
      </c>
      <c r="KY1" s="29" t="s">
        <v>8</v>
      </c>
      <c r="KZ1" s="29" t="s">
        <v>9</v>
      </c>
      <c r="LA1" s="29" t="s">
        <v>10</v>
      </c>
      <c r="LB1" s="29" t="s">
        <v>11</v>
      </c>
      <c r="LC1" s="29" t="s">
        <v>12</v>
      </c>
      <c r="LD1" s="29" t="s">
        <v>13</v>
      </c>
      <c r="LE1" s="28" t="s">
        <v>15</v>
      </c>
      <c r="LF1" s="29" t="s">
        <v>3</v>
      </c>
      <c r="LG1" s="29" t="s">
        <v>4</v>
      </c>
      <c r="LH1" s="29" t="s">
        <v>5</v>
      </c>
      <c r="LI1" s="29" t="s">
        <v>6</v>
      </c>
      <c r="LJ1" s="29" t="s">
        <v>7</v>
      </c>
      <c r="LK1" s="29" t="s">
        <v>8</v>
      </c>
      <c r="LL1" s="29" t="s">
        <v>9</v>
      </c>
      <c r="LM1" s="29" t="s">
        <v>10</v>
      </c>
      <c r="LN1" s="29" t="s">
        <v>11</v>
      </c>
      <c r="LO1" s="29" t="s">
        <v>12</v>
      </c>
      <c r="LP1" s="29" t="s">
        <v>13</v>
      </c>
      <c r="LQ1" s="28" t="s">
        <v>16</v>
      </c>
      <c r="LR1" s="29" t="s">
        <v>3</v>
      </c>
      <c r="LS1" s="29" t="s">
        <v>4</v>
      </c>
      <c r="LT1" s="29" t="s">
        <v>5</v>
      </c>
      <c r="LU1" s="29" t="s">
        <v>6</v>
      </c>
      <c r="LV1" s="29" t="s">
        <v>7</v>
      </c>
      <c r="LW1" s="29" t="s">
        <v>8</v>
      </c>
      <c r="LX1" s="29" t="s">
        <v>9</v>
      </c>
      <c r="LY1" s="29" t="s">
        <v>10</v>
      </c>
      <c r="LZ1" s="29" t="s">
        <v>11</v>
      </c>
      <c r="MA1" s="29" t="s">
        <v>12</v>
      </c>
      <c r="MB1" s="29" t="s">
        <v>13</v>
      </c>
      <c r="MC1" s="28" t="s">
        <v>17</v>
      </c>
      <c r="MD1" s="29" t="s">
        <v>3</v>
      </c>
      <c r="ME1" s="29" t="s">
        <v>4</v>
      </c>
      <c r="MF1" s="29" t="s">
        <v>5</v>
      </c>
      <c r="MG1" s="29" t="s">
        <v>6</v>
      </c>
      <c r="MH1" s="29" t="s">
        <v>7</v>
      </c>
      <c r="MI1" s="29" t="s">
        <v>8</v>
      </c>
      <c r="MJ1" s="29" t="s">
        <v>9</v>
      </c>
      <c r="MK1" s="29" t="s">
        <v>10</v>
      </c>
      <c r="ML1" s="29" t="s">
        <v>11</v>
      </c>
      <c r="MM1" s="29" t="s">
        <v>12</v>
      </c>
      <c r="MN1" s="29" t="s">
        <v>13</v>
      </c>
      <c r="MO1" s="28" t="s">
        <v>18</v>
      </c>
      <c r="MP1" s="29" t="s">
        <v>3</v>
      </c>
      <c r="MQ1" s="29" t="s">
        <v>4</v>
      </c>
      <c r="MR1" s="29" t="s">
        <v>5</v>
      </c>
      <c r="MS1" s="29" t="s">
        <v>6</v>
      </c>
      <c r="MT1" s="29" t="s">
        <v>7</v>
      </c>
      <c r="MU1" s="29" t="s">
        <v>8</v>
      </c>
      <c r="MV1" s="29" t="s">
        <v>9</v>
      </c>
      <c r="MW1" s="29" t="s">
        <v>10</v>
      </c>
      <c r="MX1" s="29" t="s">
        <v>11</v>
      </c>
      <c r="MY1" s="29" t="s">
        <v>12</v>
      </c>
      <c r="MZ1" s="29" t="s">
        <v>13</v>
      </c>
      <c r="NA1" s="28" t="s">
        <v>19</v>
      </c>
      <c r="NB1" s="29" t="s">
        <v>3</v>
      </c>
      <c r="NC1" s="29" t="s">
        <v>4</v>
      </c>
      <c r="ND1" s="29" t="s">
        <v>5</v>
      </c>
      <c r="NE1" s="29" t="s">
        <v>6</v>
      </c>
      <c r="NF1" s="29" t="s">
        <v>7</v>
      </c>
      <c r="NG1" s="29" t="s">
        <v>8</v>
      </c>
      <c r="NH1" s="29" t="s">
        <v>9</v>
      </c>
      <c r="NI1" s="29" t="s">
        <v>10</v>
      </c>
      <c r="NJ1" s="29" t="s">
        <v>11</v>
      </c>
      <c r="NK1" s="29" t="s">
        <v>12</v>
      </c>
      <c r="NL1" s="29" t="s">
        <v>13</v>
      </c>
      <c r="NM1" s="28" t="s">
        <v>20</v>
      </c>
      <c r="NN1" s="29" t="s">
        <v>3</v>
      </c>
      <c r="NO1" s="29" t="s">
        <v>4</v>
      </c>
      <c r="NP1" s="29" t="s">
        <v>5</v>
      </c>
      <c r="NQ1" s="29" t="s">
        <v>6</v>
      </c>
      <c r="NR1" s="29" t="s">
        <v>7</v>
      </c>
      <c r="NS1" s="29" t="s">
        <v>8</v>
      </c>
      <c r="NT1" s="29" t="s">
        <v>9</v>
      </c>
      <c r="NU1" s="29" t="s">
        <v>10</v>
      </c>
      <c r="NV1" s="29" t="s">
        <v>11</v>
      </c>
      <c r="NW1" s="29" t="s">
        <v>12</v>
      </c>
      <c r="NX1" s="29" t="s">
        <v>13</v>
      </c>
      <c r="NY1" s="28" t="s">
        <v>21</v>
      </c>
      <c r="NZ1" s="29" t="s">
        <v>3</v>
      </c>
      <c r="OA1" s="29" t="s">
        <v>4</v>
      </c>
      <c r="OB1" s="29" t="s">
        <v>5</v>
      </c>
      <c r="OC1" s="29" t="s">
        <v>6</v>
      </c>
      <c r="OD1" s="29" t="s">
        <v>7</v>
      </c>
      <c r="OE1" s="29" t="s">
        <v>8</v>
      </c>
      <c r="OF1" s="29" t="s">
        <v>9</v>
      </c>
      <c r="OG1" s="29" t="s">
        <v>10</v>
      </c>
      <c r="OH1" s="29" t="s">
        <v>11</v>
      </c>
      <c r="OI1" s="29" t="s">
        <v>12</v>
      </c>
      <c r="OJ1" s="29" t="s">
        <v>13</v>
      </c>
      <c r="OK1" s="28" t="s">
        <v>22</v>
      </c>
      <c r="OL1" s="29" t="s">
        <v>3</v>
      </c>
      <c r="OM1" s="29" t="s">
        <v>4</v>
      </c>
      <c r="ON1" s="29" t="s">
        <v>5</v>
      </c>
      <c r="OO1" s="29" t="s">
        <v>6</v>
      </c>
      <c r="OP1" s="29" t="s">
        <v>7</v>
      </c>
      <c r="OQ1" s="29" t="s">
        <v>8</v>
      </c>
      <c r="OR1" s="29" t="s">
        <v>9</v>
      </c>
      <c r="OS1" s="29" t="s">
        <v>10</v>
      </c>
      <c r="OT1" s="29" t="s">
        <v>11</v>
      </c>
      <c r="OU1" s="29" t="s">
        <v>12</v>
      </c>
      <c r="OV1" s="29" t="s">
        <v>13</v>
      </c>
      <c r="OW1" s="28" t="s">
        <v>4</v>
      </c>
      <c r="OX1" s="29" t="s">
        <v>3</v>
      </c>
      <c r="OY1" s="29" t="s">
        <v>4</v>
      </c>
      <c r="OZ1" s="29" t="s">
        <v>5</v>
      </c>
      <c r="PA1" s="29" t="s">
        <v>6</v>
      </c>
      <c r="PB1" s="29" t="s">
        <v>7</v>
      </c>
      <c r="PC1" s="29" t="s">
        <v>8</v>
      </c>
      <c r="PD1" s="29" t="s">
        <v>9</v>
      </c>
      <c r="PE1" s="29" t="s">
        <v>10</v>
      </c>
      <c r="PF1" s="29" t="s">
        <v>11</v>
      </c>
      <c r="PG1" s="29" t="s">
        <v>12</v>
      </c>
      <c r="PH1" s="29" t="s">
        <v>13</v>
      </c>
      <c r="PI1" s="28" t="s">
        <v>23</v>
      </c>
      <c r="PJ1" s="29" t="s">
        <v>3</v>
      </c>
      <c r="PK1" s="29" t="s">
        <v>4</v>
      </c>
      <c r="PL1" s="29" t="s">
        <v>5</v>
      </c>
      <c r="PM1" s="29" t="s">
        <v>6</v>
      </c>
      <c r="PN1" s="29" t="s">
        <v>7</v>
      </c>
      <c r="PO1" s="29" t="s">
        <v>8</v>
      </c>
      <c r="PP1" s="29" t="s">
        <v>9</v>
      </c>
      <c r="PQ1" s="29" t="s">
        <v>10</v>
      </c>
      <c r="PR1" s="29" t="s">
        <v>11</v>
      </c>
      <c r="PS1" s="29" t="s">
        <v>12</v>
      </c>
      <c r="PT1" s="29" t="s">
        <v>13</v>
      </c>
      <c r="PU1" s="28" t="s">
        <v>24</v>
      </c>
      <c r="PV1" s="29" t="s">
        <v>3</v>
      </c>
      <c r="PW1" s="29" t="s">
        <v>4</v>
      </c>
      <c r="PX1" s="29" t="s">
        <v>5</v>
      </c>
      <c r="PY1" s="29" t="s">
        <v>6</v>
      </c>
      <c r="PZ1" s="29" t="s">
        <v>7</v>
      </c>
      <c r="QA1" s="29" t="s">
        <v>8</v>
      </c>
      <c r="QB1" s="29" t="s">
        <v>9</v>
      </c>
      <c r="QC1" s="29" t="s">
        <v>10</v>
      </c>
      <c r="QD1" s="29" t="s">
        <v>11</v>
      </c>
      <c r="QE1" s="29" t="s">
        <v>12</v>
      </c>
      <c r="QF1" s="29" t="s">
        <v>13</v>
      </c>
      <c r="QG1" s="28" t="s">
        <v>25</v>
      </c>
      <c r="QH1" s="29" t="s">
        <v>3</v>
      </c>
      <c r="QI1" s="29" t="s">
        <v>4</v>
      </c>
      <c r="QJ1" s="29" t="s">
        <v>5</v>
      </c>
      <c r="QK1" s="29" t="s">
        <v>6</v>
      </c>
      <c r="QL1" s="29" t="s">
        <v>7</v>
      </c>
      <c r="QM1" s="29" t="s">
        <v>8</v>
      </c>
      <c r="QN1" s="29" t="s">
        <v>9</v>
      </c>
      <c r="QO1" s="29" t="s">
        <v>10</v>
      </c>
      <c r="QP1" s="29" t="s">
        <v>11</v>
      </c>
      <c r="QQ1" s="29" t="s">
        <v>12</v>
      </c>
      <c r="QR1" s="29" t="s">
        <v>13</v>
      </c>
      <c r="QS1" s="28" t="s">
        <v>26</v>
      </c>
      <c r="QT1" s="29" t="s">
        <v>3</v>
      </c>
      <c r="QU1" s="29" t="s">
        <v>4</v>
      </c>
      <c r="QV1" s="29" t="s">
        <v>5</v>
      </c>
      <c r="QW1" s="29" t="s">
        <v>6</v>
      </c>
      <c r="QX1" s="29" t="s">
        <v>7</v>
      </c>
      <c r="QY1" s="29" t="s">
        <v>8</v>
      </c>
      <c r="QZ1" s="29" t="s">
        <v>9</v>
      </c>
      <c r="RA1" s="29" t="s">
        <v>10</v>
      </c>
      <c r="RB1" s="29" t="s">
        <v>11</v>
      </c>
      <c r="RC1" s="29" t="s">
        <v>12</v>
      </c>
      <c r="RD1" s="29" t="s">
        <v>13</v>
      </c>
      <c r="RE1" s="28" t="s">
        <v>5</v>
      </c>
      <c r="RF1" s="29" t="s">
        <v>3</v>
      </c>
      <c r="RG1" s="29" t="s">
        <v>4</v>
      </c>
      <c r="RH1" s="29" t="s">
        <v>5</v>
      </c>
      <c r="RI1" s="29" t="s">
        <v>6</v>
      </c>
      <c r="RJ1" s="29" t="s">
        <v>7</v>
      </c>
      <c r="RK1" s="29" t="s">
        <v>8</v>
      </c>
      <c r="RL1" s="29" t="s">
        <v>9</v>
      </c>
      <c r="RM1" s="29" t="s">
        <v>10</v>
      </c>
      <c r="RN1" s="29" t="s">
        <v>11</v>
      </c>
      <c r="RO1" s="29" t="s">
        <v>12</v>
      </c>
      <c r="RP1" s="29" t="s">
        <v>13</v>
      </c>
      <c r="RQ1" s="28" t="s">
        <v>27</v>
      </c>
      <c r="RR1" s="29" t="s">
        <v>3</v>
      </c>
      <c r="RS1" s="29" t="s">
        <v>4</v>
      </c>
      <c r="RT1" s="29" t="s">
        <v>5</v>
      </c>
      <c r="RU1" s="29" t="s">
        <v>6</v>
      </c>
      <c r="RV1" s="29" t="s">
        <v>7</v>
      </c>
      <c r="RW1" s="29" t="s">
        <v>8</v>
      </c>
      <c r="RX1" s="29" t="s">
        <v>9</v>
      </c>
      <c r="RY1" s="29" t="s">
        <v>10</v>
      </c>
      <c r="RZ1" s="29" t="s">
        <v>11</v>
      </c>
      <c r="SA1" s="29" t="s">
        <v>12</v>
      </c>
      <c r="SB1" s="29" t="s">
        <v>13</v>
      </c>
      <c r="SC1" s="28" t="s">
        <v>28</v>
      </c>
      <c r="SD1" s="29" t="s">
        <v>3</v>
      </c>
      <c r="SE1" s="29" t="s">
        <v>4</v>
      </c>
      <c r="SF1" s="29" t="s">
        <v>5</v>
      </c>
      <c r="SG1" s="29" t="s">
        <v>6</v>
      </c>
      <c r="SH1" s="29" t="s">
        <v>7</v>
      </c>
      <c r="SI1" s="29" t="s">
        <v>8</v>
      </c>
      <c r="SJ1" s="29" t="s">
        <v>9</v>
      </c>
      <c r="SK1" s="29" t="s">
        <v>10</v>
      </c>
      <c r="SL1" s="29" t="s">
        <v>11</v>
      </c>
      <c r="SM1" s="29" t="s">
        <v>12</v>
      </c>
      <c r="SN1" s="29" t="s">
        <v>13</v>
      </c>
      <c r="SO1" s="28" t="s">
        <v>29</v>
      </c>
      <c r="SP1" s="29" t="s">
        <v>3</v>
      </c>
      <c r="SQ1" s="29" t="s">
        <v>4</v>
      </c>
      <c r="SR1" s="29" t="s">
        <v>5</v>
      </c>
      <c r="SS1" s="29" t="s">
        <v>6</v>
      </c>
      <c r="ST1" s="29" t="s">
        <v>7</v>
      </c>
      <c r="SU1" s="29" t="s">
        <v>8</v>
      </c>
      <c r="SV1" s="29" t="s">
        <v>9</v>
      </c>
      <c r="SW1" s="29" t="s">
        <v>10</v>
      </c>
      <c r="SX1" s="29" t="s">
        <v>11</v>
      </c>
      <c r="SY1" s="29" t="s">
        <v>12</v>
      </c>
      <c r="SZ1" s="29" t="s">
        <v>13</v>
      </c>
      <c r="TA1" s="28" t="s">
        <v>30</v>
      </c>
      <c r="TB1" s="29" t="s">
        <v>3</v>
      </c>
      <c r="TC1" s="29" t="s">
        <v>4</v>
      </c>
      <c r="TD1" s="29" t="s">
        <v>5</v>
      </c>
      <c r="TE1" s="29" t="s">
        <v>6</v>
      </c>
      <c r="TF1" s="29" t="s">
        <v>7</v>
      </c>
      <c r="TG1" s="29" t="s">
        <v>8</v>
      </c>
      <c r="TH1" s="29" t="s">
        <v>9</v>
      </c>
      <c r="TI1" s="29" t="s">
        <v>10</v>
      </c>
      <c r="TJ1" s="29" t="s">
        <v>11</v>
      </c>
      <c r="TK1" s="29" t="s">
        <v>12</v>
      </c>
      <c r="TL1" s="29" t="s">
        <v>13</v>
      </c>
      <c r="TM1" s="28" t="s">
        <v>6</v>
      </c>
      <c r="TN1" s="29" t="s">
        <v>3</v>
      </c>
      <c r="TO1" s="29" t="s">
        <v>4</v>
      </c>
      <c r="TP1" s="29" t="s">
        <v>5</v>
      </c>
      <c r="TQ1" s="29" t="s">
        <v>6</v>
      </c>
      <c r="TR1" s="29" t="s">
        <v>7</v>
      </c>
      <c r="TS1" s="29" t="s">
        <v>8</v>
      </c>
      <c r="TT1" s="29" t="s">
        <v>9</v>
      </c>
      <c r="TU1" s="29" t="s">
        <v>10</v>
      </c>
      <c r="TV1" s="29" t="s">
        <v>11</v>
      </c>
      <c r="TW1" s="29" t="s">
        <v>12</v>
      </c>
      <c r="TX1" s="29" t="s">
        <v>13</v>
      </c>
      <c r="TY1" s="28" t="s">
        <v>31</v>
      </c>
      <c r="TZ1" s="29" t="s">
        <v>3</v>
      </c>
      <c r="UA1" s="29" t="s">
        <v>4</v>
      </c>
      <c r="UB1" s="29" t="s">
        <v>5</v>
      </c>
      <c r="UC1" s="29" t="s">
        <v>6</v>
      </c>
      <c r="UD1" s="29" t="s">
        <v>7</v>
      </c>
      <c r="UE1" s="29" t="s">
        <v>8</v>
      </c>
      <c r="UF1" s="29" t="s">
        <v>9</v>
      </c>
      <c r="UG1" s="29" t="s">
        <v>10</v>
      </c>
      <c r="UH1" s="29" t="s">
        <v>11</v>
      </c>
      <c r="UI1" s="29" t="s">
        <v>12</v>
      </c>
      <c r="UJ1" s="29" t="s">
        <v>13</v>
      </c>
      <c r="UK1" s="28" t="s">
        <v>32</v>
      </c>
      <c r="UL1" s="29" t="s">
        <v>3</v>
      </c>
      <c r="UM1" s="29" t="s">
        <v>4</v>
      </c>
      <c r="UN1" s="29" t="s">
        <v>5</v>
      </c>
      <c r="UO1" s="29" t="s">
        <v>6</v>
      </c>
      <c r="UP1" s="29" t="s">
        <v>7</v>
      </c>
      <c r="UQ1" s="29" t="s">
        <v>8</v>
      </c>
      <c r="UR1" s="29" t="s">
        <v>9</v>
      </c>
      <c r="US1" s="29" t="s">
        <v>10</v>
      </c>
      <c r="UT1" s="29" t="s">
        <v>11</v>
      </c>
      <c r="UU1" s="29" t="s">
        <v>12</v>
      </c>
      <c r="UV1" s="29" t="s">
        <v>13</v>
      </c>
      <c r="UW1" s="28" t="s">
        <v>33</v>
      </c>
      <c r="UX1" s="29" t="s">
        <v>3</v>
      </c>
    </row>
    <row r="2" spans="2:1028" ht="25" customHeight="1" x14ac:dyDescent="0.35">
      <c r="W2" s="30" t="s">
        <v>34</v>
      </c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9" t="s">
        <v>35</v>
      </c>
      <c r="EH2" s="79"/>
      <c r="EI2" s="79"/>
      <c r="EJ2" s="79"/>
      <c r="EK2" s="79"/>
      <c r="EL2" s="79"/>
      <c r="EM2" s="79"/>
      <c r="EN2" s="79"/>
      <c r="EO2" s="79"/>
      <c r="EP2" s="79"/>
      <c r="EQ2" s="79"/>
      <c r="ER2" s="79"/>
      <c r="ES2" s="79"/>
      <c r="ET2" s="79"/>
      <c r="EU2" s="79"/>
      <c r="EV2" s="79"/>
      <c r="EW2" s="79"/>
      <c r="EX2" s="79"/>
      <c r="EY2" s="79"/>
      <c r="EZ2" s="79"/>
      <c r="FA2" s="79"/>
      <c r="FB2" s="79"/>
      <c r="FC2" s="79"/>
      <c r="FD2" s="79"/>
      <c r="FE2" s="79"/>
      <c r="FF2" s="79"/>
      <c r="FG2" s="79"/>
      <c r="FH2" s="79"/>
      <c r="FI2" s="79"/>
      <c r="FJ2" s="79"/>
      <c r="FK2" s="79"/>
      <c r="FL2" s="79"/>
      <c r="FM2" s="79"/>
      <c r="FN2" s="79"/>
      <c r="FO2" s="79"/>
      <c r="FP2" s="79"/>
      <c r="FQ2" s="79"/>
      <c r="FR2" s="79"/>
      <c r="FS2" s="79"/>
      <c r="FT2" s="79"/>
      <c r="FU2" s="79"/>
      <c r="FV2" s="79"/>
      <c r="FW2" s="79"/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9"/>
      <c r="GO2" s="79"/>
      <c r="GP2" s="79"/>
      <c r="GQ2" s="79"/>
      <c r="GR2" s="79"/>
      <c r="GS2" s="79"/>
      <c r="GT2" s="79"/>
      <c r="GU2" s="79"/>
      <c r="GV2" s="79"/>
      <c r="GW2" s="79"/>
      <c r="GX2" s="79"/>
      <c r="GY2" s="79"/>
      <c r="GZ2" s="79"/>
      <c r="HA2" s="79"/>
      <c r="HB2" s="79"/>
      <c r="HC2" s="79"/>
      <c r="HD2" s="79"/>
      <c r="HE2" s="79"/>
      <c r="HF2" s="79"/>
      <c r="HG2" s="79"/>
      <c r="HH2" s="79"/>
      <c r="HI2" s="79"/>
      <c r="HJ2" s="79"/>
      <c r="HK2" s="79"/>
      <c r="HL2" s="79"/>
      <c r="HM2" s="79"/>
      <c r="HN2" s="79"/>
      <c r="HO2" s="79"/>
      <c r="HP2" s="79"/>
      <c r="HQ2" s="79"/>
      <c r="HR2" s="79"/>
      <c r="HS2" s="79"/>
      <c r="HT2" s="79"/>
      <c r="HU2" s="79"/>
      <c r="HV2" s="79"/>
      <c r="HW2" s="79"/>
      <c r="HX2" s="79"/>
      <c r="HY2" s="79"/>
      <c r="HZ2" s="79"/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5"/>
      <c r="AMD2"/>
      <c r="AME2"/>
      <c r="AMF2"/>
      <c r="AMG2"/>
      <c r="AMH2"/>
      <c r="AMI2"/>
      <c r="AMJ2"/>
      <c r="AMK2"/>
    </row>
    <row r="3" spans="2:1028" ht="25" customHeight="1" x14ac:dyDescent="0.35">
      <c r="B3" s="34" t="s">
        <v>36</v>
      </c>
      <c r="C3" s="35"/>
      <c r="D3" s="36"/>
      <c r="AE3" s="40" t="s">
        <v>37</v>
      </c>
      <c r="AF3" s="31"/>
      <c r="AG3" s="31"/>
      <c r="AH3" s="31"/>
      <c r="AI3" s="32"/>
      <c r="AJ3" s="41" t="s">
        <v>38</v>
      </c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2"/>
      <c r="BM3" s="40" t="s">
        <v>39</v>
      </c>
      <c r="BN3" s="31"/>
      <c r="BO3" s="31"/>
      <c r="BP3" s="31"/>
      <c r="BQ3" s="31"/>
      <c r="BR3" s="32"/>
      <c r="BS3" s="41" t="s">
        <v>40</v>
      </c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2"/>
      <c r="DF3" s="40" t="s">
        <v>41</v>
      </c>
      <c r="DG3" s="31"/>
      <c r="DH3" s="31"/>
      <c r="DI3" s="31"/>
      <c r="DJ3" s="31"/>
      <c r="DK3" s="32"/>
      <c r="DL3" s="41" t="s">
        <v>40</v>
      </c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2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AML3" s="1"/>
      <c r="AMM3" s="1"/>
      <c r="AMN3" s="1"/>
    </row>
    <row r="4" spans="2:1028" ht="25" customHeight="1" x14ac:dyDescent="0.35">
      <c r="B4" s="37"/>
      <c r="C4" s="38"/>
      <c r="D4" s="39"/>
      <c r="AE4" s="42" t="s">
        <v>42</v>
      </c>
      <c r="AF4" s="31"/>
      <c r="AG4" s="31"/>
      <c r="AH4" s="31"/>
      <c r="AI4" s="31"/>
      <c r="AJ4" s="31"/>
      <c r="AK4" s="31"/>
      <c r="AL4" s="31"/>
      <c r="AM4" s="31"/>
      <c r="AN4" s="31"/>
      <c r="AO4" s="32"/>
      <c r="AP4" s="43" t="s">
        <v>43</v>
      </c>
      <c r="AQ4" s="31"/>
      <c r="AR4" s="31"/>
      <c r="AS4" s="32"/>
      <c r="AT4" s="44" t="s">
        <v>44</v>
      </c>
      <c r="AU4" s="31"/>
      <c r="AV4" s="31"/>
      <c r="AW4" s="31"/>
      <c r="AX4" s="31"/>
      <c r="AY4" s="32"/>
      <c r="AZ4" s="45" t="s">
        <v>45</v>
      </c>
      <c r="BA4" s="46" t="s">
        <v>46</v>
      </c>
      <c r="BB4" s="31"/>
      <c r="BC4" s="32"/>
      <c r="BD4" s="47"/>
      <c r="BE4" s="32"/>
      <c r="BM4" s="42" t="s">
        <v>42</v>
      </c>
      <c r="BN4" s="31"/>
      <c r="BO4" s="31"/>
      <c r="BP4" s="31"/>
      <c r="BQ4" s="31"/>
      <c r="BR4" s="31"/>
      <c r="BS4" s="32"/>
      <c r="BT4" s="43" t="s">
        <v>43</v>
      </c>
      <c r="BU4" s="31"/>
      <c r="BV4" s="31"/>
      <c r="BW4" s="32"/>
      <c r="BX4" s="44" t="s">
        <v>44</v>
      </c>
      <c r="BY4" s="31"/>
      <c r="BZ4" s="31"/>
      <c r="CA4" s="31"/>
      <c r="CB4" s="31"/>
      <c r="CC4" s="31"/>
      <c r="CD4" s="32"/>
      <c r="CE4" s="45" t="s">
        <v>45</v>
      </c>
      <c r="CF4" s="46" t="s">
        <v>46</v>
      </c>
      <c r="CG4" s="31"/>
      <c r="CH4" s="32"/>
      <c r="CI4" s="47"/>
      <c r="CJ4" s="32"/>
      <c r="DF4" s="42" t="s">
        <v>42</v>
      </c>
      <c r="DG4" s="31"/>
      <c r="DH4" s="31"/>
      <c r="DI4" s="31"/>
      <c r="DJ4" s="31"/>
      <c r="DK4" s="31"/>
      <c r="DL4" s="32"/>
      <c r="DM4" s="43" t="s">
        <v>43</v>
      </c>
      <c r="DN4" s="31"/>
      <c r="DO4" s="31"/>
      <c r="DP4" s="32"/>
      <c r="DQ4" s="44" t="s">
        <v>44</v>
      </c>
      <c r="DR4" s="31"/>
      <c r="DS4" s="31"/>
      <c r="DT4" s="31"/>
      <c r="DU4" s="31"/>
      <c r="DV4" s="31"/>
      <c r="DW4" s="32"/>
      <c r="DX4" s="45" t="s">
        <v>45</v>
      </c>
      <c r="DY4" s="46" t="s">
        <v>46</v>
      </c>
      <c r="DZ4" s="31"/>
      <c r="EA4" s="32"/>
      <c r="EB4" s="47"/>
      <c r="EC4" s="32"/>
      <c r="AML4" s="1"/>
      <c r="AMM4" s="1"/>
      <c r="AMN4" s="1"/>
    </row>
    <row r="5" spans="2:1028" ht="25" customHeight="1" x14ac:dyDescent="0.35"/>
    <row r="6" spans="2:1028" ht="25" customHeight="1" x14ac:dyDescent="0.35"/>
    <row r="7" spans="2:1028" ht="25" customHeight="1" x14ac:dyDescent="0.35">
      <c r="B7" s="34" t="s">
        <v>47</v>
      </c>
      <c r="C7" s="35"/>
      <c r="D7" s="36"/>
      <c r="AX7" s="40" t="s">
        <v>48</v>
      </c>
      <c r="AY7" s="31"/>
      <c r="AZ7" s="31"/>
      <c r="BA7" s="32"/>
      <c r="BB7" s="41" t="s">
        <v>49</v>
      </c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2"/>
      <c r="CN7" s="40" t="s">
        <v>50</v>
      </c>
      <c r="CO7" s="31"/>
      <c r="CP7" s="31"/>
      <c r="CQ7" s="31"/>
      <c r="CR7" s="31"/>
      <c r="CS7" s="32"/>
      <c r="CT7" s="41" t="s">
        <v>40</v>
      </c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2"/>
      <c r="AML7" s="1"/>
      <c r="AMM7" s="1"/>
      <c r="AMN7" s="1"/>
    </row>
    <row r="8" spans="2:1028" ht="25" customHeight="1" x14ac:dyDescent="0.35">
      <c r="B8" s="37"/>
      <c r="C8" s="38"/>
      <c r="D8" s="39"/>
      <c r="AX8" s="42" t="s">
        <v>42</v>
      </c>
      <c r="AY8" s="31"/>
      <c r="AZ8" s="31"/>
      <c r="BA8" s="31"/>
      <c r="BB8" s="31"/>
      <c r="BC8" s="31"/>
      <c r="BD8" s="32"/>
      <c r="BE8" s="43" t="s">
        <v>43</v>
      </c>
      <c r="BF8" s="31"/>
      <c r="BG8" s="31"/>
      <c r="BH8" s="31"/>
      <c r="BI8" s="32"/>
      <c r="BJ8" s="44" t="s">
        <v>44</v>
      </c>
      <c r="BK8" s="31"/>
      <c r="BL8" s="31"/>
      <c r="BM8" s="31"/>
      <c r="BN8" s="31"/>
      <c r="BO8" s="32"/>
      <c r="BP8" s="45" t="s">
        <v>45</v>
      </c>
      <c r="BQ8" s="46" t="s">
        <v>46</v>
      </c>
      <c r="BR8" s="31"/>
      <c r="BS8" s="32"/>
      <c r="BT8" s="47"/>
      <c r="BU8" s="32"/>
      <c r="CN8" s="42" t="s">
        <v>42</v>
      </c>
      <c r="CO8" s="31"/>
      <c r="CP8" s="31"/>
      <c r="CQ8" s="31"/>
      <c r="CR8" s="31"/>
      <c r="CS8" s="31"/>
      <c r="CT8" s="32"/>
      <c r="CU8" s="43" t="s">
        <v>43</v>
      </c>
      <c r="CV8" s="31"/>
      <c r="CW8" s="31"/>
      <c r="CX8" s="32"/>
      <c r="CY8" s="44" t="s">
        <v>44</v>
      </c>
      <c r="CZ8" s="31"/>
      <c r="DA8" s="31"/>
      <c r="DB8" s="31"/>
      <c r="DC8" s="31"/>
      <c r="DD8" s="31"/>
      <c r="DE8" s="32"/>
      <c r="DF8" s="45" t="s">
        <v>45</v>
      </c>
      <c r="DG8" s="46" t="s">
        <v>46</v>
      </c>
      <c r="DH8" s="31"/>
      <c r="DI8" s="32"/>
      <c r="DJ8" s="47"/>
      <c r="DK8" s="32"/>
      <c r="AML8" s="1"/>
      <c r="AMM8" s="1"/>
      <c r="AMN8" s="1"/>
    </row>
    <row r="9" spans="2:1028" ht="25" customHeight="1" x14ac:dyDescent="0.35"/>
    <row r="10" spans="2:1028" ht="25" customHeight="1" x14ac:dyDescent="0.35"/>
    <row r="11" spans="2:1028" ht="25" customHeight="1" x14ac:dyDescent="0.35">
      <c r="B11" s="48" t="s">
        <v>53</v>
      </c>
      <c r="C11" s="35"/>
      <c r="D11" s="36"/>
      <c r="GX11" s="49" t="s">
        <v>55</v>
      </c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6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8" ht="25" customHeight="1" x14ac:dyDescent="0.35">
      <c r="B12" s="37"/>
      <c r="C12" s="38"/>
      <c r="D12" s="39"/>
      <c r="GX12" s="37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9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8" ht="25" customHeight="1" x14ac:dyDescent="0.35"/>
    <row r="14" spans="2:1028" ht="25" customHeight="1" x14ac:dyDescent="0.35"/>
    <row r="15" spans="2:1028" ht="25" customHeight="1" x14ac:dyDescent="0.35">
      <c r="B15" s="34" t="s">
        <v>56</v>
      </c>
      <c r="C15" s="35"/>
      <c r="D15" s="36"/>
      <c r="AN15" s="40" t="s">
        <v>57</v>
      </c>
      <c r="AO15" s="31"/>
      <c r="AP15" s="31"/>
      <c r="AQ15" s="31"/>
      <c r="AR15" s="31"/>
      <c r="AS15" s="32"/>
      <c r="AT15" s="41" t="s">
        <v>52</v>
      </c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2"/>
      <c r="CB15" s="40" t="s">
        <v>58</v>
      </c>
      <c r="CC15" s="31"/>
      <c r="CD15" s="31"/>
      <c r="CE15" s="31"/>
      <c r="CF15" s="31"/>
      <c r="CG15" s="32"/>
      <c r="CH15" s="41" t="s">
        <v>59</v>
      </c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2"/>
      <c r="CY15" s="40" t="s">
        <v>60</v>
      </c>
      <c r="CZ15" s="31"/>
      <c r="DA15" s="31"/>
      <c r="DB15" s="31"/>
      <c r="DC15" s="31"/>
      <c r="DD15" s="32"/>
      <c r="DE15" s="41" t="s">
        <v>59</v>
      </c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2"/>
      <c r="DW15" s="40" t="s">
        <v>61</v>
      </c>
      <c r="DX15" s="31"/>
      <c r="DY15" s="31"/>
      <c r="DZ15" s="31"/>
      <c r="EA15" s="31"/>
      <c r="EB15" s="32"/>
      <c r="EC15" s="41" t="s">
        <v>52</v>
      </c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2"/>
      <c r="EU15" s="40" t="s">
        <v>51</v>
      </c>
      <c r="EV15" s="31"/>
      <c r="EW15" s="31"/>
      <c r="EX15" s="31"/>
      <c r="EY15" s="31"/>
      <c r="EZ15" s="32"/>
      <c r="FA15" s="41" t="s">
        <v>52</v>
      </c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2"/>
      <c r="FR15" s="40" t="s">
        <v>69</v>
      </c>
      <c r="FS15" s="31"/>
      <c r="FT15" s="31"/>
      <c r="FU15" s="31"/>
      <c r="FV15" s="31"/>
      <c r="FW15" s="32"/>
      <c r="FX15" s="41" t="s">
        <v>52</v>
      </c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2"/>
      <c r="GQ15" s="40" t="s">
        <v>63</v>
      </c>
      <c r="GR15" s="31"/>
      <c r="GS15" s="31"/>
      <c r="GT15" s="31"/>
      <c r="GU15" s="31"/>
      <c r="GV15" s="32"/>
      <c r="GW15" s="41" t="s">
        <v>59</v>
      </c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2"/>
    </row>
    <row r="16" spans="2:1028" ht="25" customHeight="1" x14ac:dyDescent="0.35">
      <c r="B16" s="37"/>
      <c r="C16" s="38"/>
      <c r="D16" s="39"/>
      <c r="AN16" s="42" t="s">
        <v>42</v>
      </c>
      <c r="AO16" s="31"/>
      <c r="AP16" s="31"/>
      <c r="AQ16" s="31"/>
      <c r="AR16" s="31"/>
      <c r="AS16" s="31"/>
      <c r="AT16" s="31"/>
      <c r="AU16" s="32"/>
      <c r="AV16" s="43" t="s">
        <v>43</v>
      </c>
      <c r="AW16" s="31"/>
      <c r="AX16" s="31"/>
      <c r="AY16" s="32"/>
      <c r="AZ16" s="44" t="s">
        <v>44</v>
      </c>
      <c r="BA16" s="31"/>
      <c r="BB16" s="31"/>
      <c r="BC16" s="32"/>
      <c r="BD16" s="45" t="s">
        <v>45</v>
      </c>
      <c r="BE16" s="46" t="s">
        <v>46</v>
      </c>
      <c r="BF16" s="31"/>
      <c r="BG16" s="32"/>
      <c r="BH16" s="47"/>
      <c r="BI16" s="32"/>
      <c r="CB16" s="42" t="s">
        <v>42</v>
      </c>
      <c r="CC16" s="31"/>
      <c r="CD16" s="31"/>
      <c r="CE16" s="31"/>
      <c r="CF16" s="31"/>
      <c r="CG16" s="31"/>
      <c r="CH16" s="31"/>
      <c r="CI16" s="32"/>
      <c r="CJ16" s="43" t="s">
        <v>43</v>
      </c>
      <c r="CK16" s="31"/>
      <c r="CL16" s="31"/>
      <c r="CM16" s="32"/>
      <c r="CN16" s="44" t="s">
        <v>44</v>
      </c>
      <c r="CO16" s="31"/>
      <c r="CP16" s="31"/>
      <c r="CQ16" s="32"/>
      <c r="CR16" s="45" t="s">
        <v>45</v>
      </c>
      <c r="CS16" s="46" t="s">
        <v>46</v>
      </c>
      <c r="CT16" s="31"/>
      <c r="CU16" s="32"/>
      <c r="CV16" s="47"/>
      <c r="CW16" s="32"/>
      <c r="CY16" s="42" t="s">
        <v>42</v>
      </c>
      <c r="CZ16" s="31"/>
      <c r="DA16" s="31"/>
      <c r="DB16" s="31"/>
      <c r="DC16" s="31"/>
      <c r="DD16" s="31"/>
      <c r="DE16" s="31"/>
      <c r="DF16" s="32"/>
      <c r="DG16" s="43" t="s">
        <v>43</v>
      </c>
      <c r="DH16" s="31"/>
      <c r="DI16" s="31"/>
      <c r="DJ16" s="32"/>
      <c r="DK16" s="44" t="s">
        <v>44</v>
      </c>
      <c r="DL16" s="31"/>
      <c r="DM16" s="31"/>
      <c r="DN16" s="32"/>
      <c r="DO16" s="45" t="s">
        <v>45</v>
      </c>
      <c r="DP16" s="46" t="s">
        <v>46</v>
      </c>
      <c r="DQ16" s="31"/>
      <c r="DR16" s="32"/>
      <c r="DS16" s="47"/>
      <c r="DT16" s="32"/>
      <c r="DW16" s="42" t="s">
        <v>42</v>
      </c>
      <c r="DX16" s="31"/>
      <c r="DY16" s="31"/>
      <c r="DZ16" s="31"/>
      <c r="EA16" s="31"/>
      <c r="EB16" s="31"/>
      <c r="EC16" s="31"/>
      <c r="ED16" s="32"/>
      <c r="EE16" s="43" t="s">
        <v>43</v>
      </c>
      <c r="EF16" s="31"/>
      <c r="EG16" s="31"/>
      <c r="EH16" s="32"/>
      <c r="EI16" s="44" t="s">
        <v>44</v>
      </c>
      <c r="EJ16" s="31"/>
      <c r="EK16" s="31"/>
      <c r="EL16" s="32"/>
      <c r="EM16" s="45" t="s">
        <v>45</v>
      </c>
      <c r="EN16" s="46" t="s">
        <v>46</v>
      </c>
      <c r="EO16" s="31"/>
      <c r="EP16" s="32"/>
      <c r="EQ16" s="47"/>
      <c r="ER16" s="32"/>
      <c r="EU16" s="42" t="s">
        <v>42</v>
      </c>
      <c r="EV16" s="31"/>
      <c r="EW16" s="31"/>
      <c r="EX16" s="31"/>
      <c r="EY16" s="31"/>
      <c r="EZ16" s="31"/>
      <c r="FA16" s="31"/>
      <c r="FB16" s="32"/>
      <c r="FC16" s="43" t="s">
        <v>43</v>
      </c>
      <c r="FD16" s="31"/>
      <c r="FE16" s="31"/>
      <c r="FF16" s="32"/>
      <c r="FG16" s="44" t="s">
        <v>44</v>
      </c>
      <c r="FH16" s="31"/>
      <c r="FI16" s="31"/>
      <c r="FJ16" s="32"/>
      <c r="FK16" s="45" t="s">
        <v>45</v>
      </c>
      <c r="FL16" s="46" t="s">
        <v>46</v>
      </c>
      <c r="FM16" s="31"/>
      <c r="FN16" s="32"/>
      <c r="FO16" s="47"/>
      <c r="FP16" s="32"/>
      <c r="FR16" s="42" t="s">
        <v>42</v>
      </c>
      <c r="FS16" s="31"/>
      <c r="FT16" s="31"/>
      <c r="FU16" s="31"/>
      <c r="FV16" s="31"/>
      <c r="FW16" s="31"/>
      <c r="FX16" s="31"/>
      <c r="FY16" s="32"/>
      <c r="FZ16" s="43" t="s">
        <v>43</v>
      </c>
      <c r="GA16" s="31"/>
      <c r="GB16" s="31"/>
      <c r="GC16" s="32"/>
      <c r="GD16" s="44" t="s">
        <v>44</v>
      </c>
      <c r="GE16" s="31"/>
      <c r="GF16" s="31"/>
      <c r="GG16" s="32"/>
      <c r="GH16" s="45" t="s">
        <v>45</v>
      </c>
      <c r="GI16" s="46" t="s">
        <v>46</v>
      </c>
      <c r="GJ16" s="31"/>
      <c r="GK16" s="32"/>
      <c r="GL16" s="47"/>
      <c r="GM16" s="32"/>
      <c r="GQ16" s="42" t="s">
        <v>42</v>
      </c>
      <c r="GR16" s="31"/>
      <c r="GS16" s="31"/>
      <c r="GT16" s="31"/>
      <c r="GU16" s="31"/>
      <c r="GV16" s="31"/>
      <c r="GW16" s="31"/>
      <c r="GX16" s="32"/>
      <c r="GY16" s="43" t="s">
        <v>43</v>
      </c>
      <c r="GZ16" s="31"/>
      <c r="HA16" s="31"/>
      <c r="HB16" s="32"/>
      <c r="HC16" s="44" t="s">
        <v>44</v>
      </c>
      <c r="HD16" s="31"/>
      <c r="HE16" s="31"/>
      <c r="HF16" s="32"/>
      <c r="HG16" s="45" t="s">
        <v>45</v>
      </c>
      <c r="HH16" s="46" t="s">
        <v>46</v>
      </c>
      <c r="HI16" s="31"/>
      <c r="HJ16" s="32"/>
      <c r="HK16" s="47"/>
      <c r="HL16" s="32"/>
    </row>
    <row r="17" spans="2:1028" ht="25" customHeight="1" x14ac:dyDescent="0.35"/>
    <row r="18" spans="2:1028" ht="25" customHeight="1" x14ac:dyDescent="0.35"/>
    <row r="19" spans="2:1028" ht="25" customHeight="1" x14ac:dyDescent="0.35">
      <c r="B19" s="34" t="s">
        <v>64</v>
      </c>
      <c r="C19" s="35"/>
      <c r="D19" s="36"/>
      <c r="BG19" s="40" t="s">
        <v>65</v>
      </c>
      <c r="BH19" s="31"/>
      <c r="BI19" s="31"/>
      <c r="BJ19" s="31"/>
      <c r="BK19" s="31"/>
      <c r="BL19" s="32"/>
      <c r="BM19" s="41" t="s">
        <v>52</v>
      </c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2"/>
      <c r="CH19" s="40" t="s">
        <v>66</v>
      </c>
      <c r="CI19" s="31"/>
      <c r="CJ19" s="31"/>
      <c r="CK19" s="31"/>
      <c r="CL19" s="31"/>
      <c r="CM19" s="32"/>
      <c r="CN19" s="41" t="s">
        <v>59</v>
      </c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2"/>
      <c r="DL19" s="40" t="s">
        <v>67</v>
      </c>
      <c r="DM19" s="31"/>
      <c r="DN19" s="31"/>
      <c r="DO19" s="31"/>
      <c r="DP19" s="31"/>
      <c r="DQ19" s="32"/>
      <c r="DR19" s="41" t="s">
        <v>52</v>
      </c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2"/>
      <c r="EI19" s="40" t="s">
        <v>68</v>
      </c>
      <c r="EJ19" s="31"/>
      <c r="EK19" s="31"/>
      <c r="EL19" s="31"/>
      <c r="EM19" s="31"/>
      <c r="EN19" s="32"/>
      <c r="EO19" s="41" t="s">
        <v>52</v>
      </c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2"/>
      <c r="FF19" s="40" t="s">
        <v>62</v>
      </c>
      <c r="FG19" s="31"/>
      <c r="FH19" s="31"/>
      <c r="FI19" s="31"/>
      <c r="FJ19" s="31"/>
      <c r="FK19" s="32"/>
      <c r="FL19" s="41" t="s">
        <v>52</v>
      </c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2"/>
      <c r="GD19" s="40" t="s">
        <v>70</v>
      </c>
      <c r="GE19" s="31"/>
      <c r="GF19" s="31"/>
      <c r="GG19" s="31"/>
      <c r="GH19" s="31"/>
      <c r="GI19" s="32"/>
      <c r="GJ19" s="41" t="s">
        <v>59</v>
      </c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2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2:1028" ht="25" customHeight="1" x14ac:dyDescent="0.35">
      <c r="B20" s="37"/>
      <c r="C20" s="38"/>
      <c r="D20" s="39"/>
      <c r="BG20" s="42" t="s">
        <v>42</v>
      </c>
      <c r="BH20" s="31"/>
      <c r="BI20" s="31"/>
      <c r="BJ20" s="31"/>
      <c r="BK20" s="31"/>
      <c r="BL20" s="31"/>
      <c r="BM20" s="31"/>
      <c r="BN20" s="32"/>
      <c r="BO20" s="43" t="s">
        <v>43</v>
      </c>
      <c r="BP20" s="31"/>
      <c r="BQ20" s="31"/>
      <c r="BR20" s="32"/>
      <c r="BS20" s="44" t="s">
        <v>44</v>
      </c>
      <c r="BT20" s="31"/>
      <c r="BU20" s="31"/>
      <c r="BV20" s="32"/>
      <c r="BW20" s="45" t="s">
        <v>45</v>
      </c>
      <c r="BX20" s="46" t="s">
        <v>46</v>
      </c>
      <c r="BY20" s="31"/>
      <c r="BZ20" s="32"/>
      <c r="CA20" s="47"/>
      <c r="CB20" s="32"/>
      <c r="CH20" s="42" t="s">
        <v>42</v>
      </c>
      <c r="CI20" s="31"/>
      <c r="CJ20" s="31"/>
      <c r="CK20" s="31"/>
      <c r="CL20" s="31"/>
      <c r="CM20" s="31"/>
      <c r="CN20" s="31"/>
      <c r="CO20" s="32"/>
      <c r="CP20" s="43" t="s">
        <v>43</v>
      </c>
      <c r="CQ20" s="31"/>
      <c r="CR20" s="31"/>
      <c r="CS20" s="32"/>
      <c r="CT20" s="44" t="s">
        <v>44</v>
      </c>
      <c r="CU20" s="31"/>
      <c r="CV20" s="31"/>
      <c r="CW20" s="32"/>
      <c r="CX20" s="45" t="s">
        <v>45</v>
      </c>
      <c r="CY20" s="46" t="s">
        <v>46</v>
      </c>
      <c r="CZ20" s="31"/>
      <c r="DA20" s="32"/>
      <c r="DB20" s="47"/>
      <c r="DC20" s="32"/>
      <c r="DL20" s="42" t="s">
        <v>42</v>
      </c>
      <c r="DM20" s="31"/>
      <c r="DN20" s="31"/>
      <c r="DO20" s="31"/>
      <c r="DP20" s="31"/>
      <c r="DQ20" s="31"/>
      <c r="DR20" s="31"/>
      <c r="DS20" s="32"/>
      <c r="DT20" s="43" t="s">
        <v>43</v>
      </c>
      <c r="DU20" s="31"/>
      <c r="DV20" s="31"/>
      <c r="DW20" s="32"/>
      <c r="DX20" s="44" t="s">
        <v>44</v>
      </c>
      <c r="DY20" s="31"/>
      <c r="DZ20" s="31"/>
      <c r="EA20" s="32"/>
      <c r="EB20" s="45" t="s">
        <v>45</v>
      </c>
      <c r="EC20" s="46" t="s">
        <v>46</v>
      </c>
      <c r="ED20" s="31"/>
      <c r="EE20" s="32"/>
      <c r="EF20" s="47"/>
      <c r="EG20" s="32"/>
      <c r="EI20" s="42" t="s">
        <v>42</v>
      </c>
      <c r="EJ20" s="31"/>
      <c r="EK20" s="31"/>
      <c r="EL20" s="31"/>
      <c r="EM20" s="31"/>
      <c r="EN20" s="31"/>
      <c r="EO20" s="31"/>
      <c r="EP20" s="32"/>
      <c r="EQ20" s="43" t="s">
        <v>43</v>
      </c>
      <c r="ER20" s="31"/>
      <c r="ES20" s="31"/>
      <c r="ET20" s="32"/>
      <c r="EU20" s="44" t="s">
        <v>44</v>
      </c>
      <c r="EV20" s="31"/>
      <c r="EW20" s="31"/>
      <c r="EX20" s="32"/>
      <c r="EY20" s="45" t="s">
        <v>45</v>
      </c>
      <c r="EZ20" s="46" t="s">
        <v>46</v>
      </c>
      <c r="FA20" s="31"/>
      <c r="FB20" s="32"/>
      <c r="FC20" s="47"/>
      <c r="FD20" s="32"/>
      <c r="FF20" s="42" t="s">
        <v>42</v>
      </c>
      <c r="FG20" s="31"/>
      <c r="FH20" s="31"/>
      <c r="FI20" s="31"/>
      <c r="FJ20" s="31"/>
      <c r="FK20" s="31"/>
      <c r="FL20" s="31"/>
      <c r="FM20" s="32"/>
      <c r="FN20" s="43" t="s">
        <v>43</v>
      </c>
      <c r="FO20" s="31"/>
      <c r="FP20" s="31"/>
      <c r="FQ20" s="32"/>
      <c r="FR20" s="44" t="s">
        <v>44</v>
      </c>
      <c r="FS20" s="31"/>
      <c r="FT20" s="31"/>
      <c r="FU20" s="32"/>
      <c r="FV20" s="45" t="s">
        <v>45</v>
      </c>
      <c r="FW20" s="46" t="s">
        <v>46</v>
      </c>
      <c r="FX20" s="31"/>
      <c r="FY20" s="32"/>
      <c r="FZ20" s="47"/>
      <c r="GA20" s="32"/>
      <c r="GD20" s="42" t="s">
        <v>42</v>
      </c>
      <c r="GE20" s="31"/>
      <c r="GF20" s="31"/>
      <c r="GG20" s="31"/>
      <c r="GH20" s="31"/>
      <c r="GI20" s="31"/>
      <c r="GJ20" s="31"/>
      <c r="GK20" s="32"/>
      <c r="GL20" s="43" t="s">
        <v>43</v>
      </c>
      <c r="GM20" s="31"/>
      <c r="GN20" s="31"/>
      <c r="GO20" s="32"/>
      <c r="GP20" s="44" t="s">
        <v>44</v>
      </c>
      <c r="GQ20" s="31"/>
      <c r="GR20" s="31"/>
      <c r="GS20" s="32"/>
      <c r="GT20" s="45" t="s">
        <v>45</v>
      </c>
      <c r="GU20" s="46" t="s">
        <v>46</v>
      </c>
      <c r="GV20" s="31"/>
      <c r="GW20" s="32"/>
      <c r="GX20" s="47"/>
      <c r="GY20" s="32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2:1028" ht="25" customHeight="1" x14ac:dyDescent="0.35"/>
    <row r="22" spans="2:1028" ht="25" customHeight="1" x14ac:dyDescent="0.35"/>
    <row r="23" spans="2:1028" ht="25" customHeight="1" x14ac:dyDescent="0.35">
      <c r="C23" s="26" t="s">
        <v>0</v>
      </c>
      <c r="D23" s="27" t="s">
        <v>1</v>
      </c>
      <c r="E23" s="28" t="s">
        <v>18</v>
      </c>
      <c r="F23" s="29" t="s">
        <v>3</v>
      </c>
      <c r="G23" s="29" t="s">
        <v>4</v>
      </c>
      <c r="H23" s="29" t="s">
        <v>5</v>
      </c>
      <c r="I23" s="29" t="s">
        <v>6</v>
      </c>
      <c r="J23" s="29" t="s">
        <v>7</v>
      </c>
      <c r="K23" s="29" t="s">
        <v>8</v>
      </c>
      <c r="L23" s="29" t="s">
        <v>9</v>
      </c>
      <c r="M23" s="29" t="s">
        <v>10</v>
      </c>
      <c r="N23" s="29" t="s">
        <v>11</v>
      </c>
      <c r="O23" s="29" t="s">
        <v>12</v>
      </c>
      <c r="P23" s="29" t="s">
        <v>13</v>
      </c>
      <c r="Q23" s="28" t="s">
        <v>19</v>
      </c>
      <c r="R23" s="29" t="s">
        <v>3</v>
      </c>
      <c r="S23" s="29" t="s">
        <v>4</v>
      </c>
      <c r="T23" s="29" t="s">
        <v>5</v>
      </c>
      <c r="U23" s="29" t="s">
        <v>6</v>
      </c>
      <c r="V23" s="29" t="s">
        <v>7</v>
      </c>
      <c r="W23" s="29" t="s">
        <v>8</v>
      </c>
      <c r="X23" s="29" t="s">
        <v>9</v>
      </c>
      <c r="Y23" s="29" t="s">
        <v>10</v>
      </c>
      <c r="Z23" s="29" t="s">
        <v>11</v>
      </c>
      <c r="AA23" s="29" t="s">
        <v>12</v>
      </c>
      <c r="AB23" s="29" t="s">
        <v>13</v>
      </c>
      <c r="AC23" s="28" t="s">
        <v>20</v>
      </c>
      <c r="AD23" s="29" t="s">
        <v>3</v>
      </c>
      <c r="AE23" s="29" t="s">
        <v>4</v>
      </c>
      <c r="AF23" s="29" t="s">
        <v>5</v>
      </c>
      <c r="AG23" s="29" t="s">
        <v>6</v>
      </c>
      <c r="AH23" s="29" t="s">
        <v>7</v>
      </c>
      <c r="AI23" s="29" t="s">
        <v>8</v>
      </c>
      <c r="AJ23" s="29" t="s">
        <v>9</v>
      </c>
      <c r="AK23" s="29" t="s">
        <v>10</v>
      </c>
      <c r="AL23" s="29" t="s">
        <v>11</v>
      </c>
      <c r="AM23" s="29" t="s">
        <v>12</v>
      </c>
      <c r="AN23" s="29" t="s">
        <v>13</v>
      </c>
      <c r="AO23" s="28" t="s">
        <v>21</v>
      </c>
      <c r="AP23" s="29" t="s">
        <v>3</v>
      </c>
      <c r="AQ23" s="29" t="s">
        <v>4</v>
      </c>
      <c r="AR23" s="29" t="s">
        <v>5</v>
      </c>
      <c r="AS23" s="29" t="s">
        <v>6</v>
      </c>
      <c r="AT23" s="29" t="s">
        <v>7</v>
      </c>
      <c r="AU23" s="29" t="s">
        <v>8</v>
      </c>
      <c r="AV23" s="29" t="s">
        <v>9</v>
      </c>
      <c r="AW23" s="29" t="s">
        <v>10</v>
      </c>
      <c r="AX23" s="29" t="s">
        <v>11</v>
      </c>
      <c r="AY23" s="29" t="s">
        <v>12</v>
      </c>
      <c r="AZ23" s="29" t="s">
        <v>13</v>
      </c>
      <c r="BA23" s="28" t="s">
        <v>22</v>
      </c>
      <c r="BB23" s="29" t="s">
        <v>3</v>
      </c>
      <c r="BC23" s="29" t="s">
        <v>4</v>
      </c>
      <c r="BD23" s="29" t="s">
        <v>5</v>
      </c>
      <c r="BE23" s="29" t="s">
        <v>6</v>
      </c>
      <c r="BF23" s="29" t="s">
        <v>7</v>
      </c>
      <c r="BG23" s="29" t="s">
        <v>8</v>
      </c>
      <c r="BH23" s="29" t="s">
        <v>9</v>
      </c>
      <c r="BI23" s="29" t="s">
        <v>10</v>
      </c>
      <c r="BJ23" s="29" t="s">
        <v>11</v>
      </c>
      <c r="BK23" s="29" t="s">
        <v>12</v>
      </c>
      <c r="BL23" s="29" t="s">
        <v>13</v>
      </c>
      <c r="BM23" s="28" t="s">
        <v>4</v>
      </c>
      <c r="BN23" s="29" t="s">
        <v>3</v>
      </c>
      <c r="BO23" s="29" t="s">
        <v>4</v>
      </c>
      <c r="BP23" s="29" t="s">
        <v>5</v>
      </c>
      <c r="BQ23" s="29" t="s">
        <v>6</v>
      </c>
      <c r="BR23" s="29" t="s">
        <v>7</v>
      </c>
      <c r="BS23" s="29" t="s">
        <v>8</v>
      </c>
      <c r="BT23" s="29" t="s">
        <v>9</v>
      </c>
      <c r="BU23" s="29" t="s">
        <v>10</v>
      </c>
      <c r="BV23" s="29" t="s">
        <v>11</v>
      </c>
      <c r="BW23" s="29" t="s">
        <v>12</v>
      </c>
      <c r="BX23" s="29" t="s">
        <v>13</v>
      </c>
      <c r="BY23" s="28" t="s">
        <v>23</v>
      </c>
      <c r="BZ23" s="29" t="s">
        <v>3</v>
      </c>
      <c r="CA23" s="29" t="s">
        <v>4</v>
      </c>
      <c r="CB23" s="29" t="s">
        <v>5</v>
      </c>
      <c r="CC23" s="29" t="s">
        <v>6</v>
      </c>
      <c r="CD23" s="29" t="s">
        <v>7</v>
      </c>
      <c r="CE23" s="29" t="s">
        <v>8</v>
      </c>
      <c r="CF23" s="29" t="s">
        <v>9</v>
      </c>
      <c r="CG23" s="29" t="s">
        <v>10</v>
      </c>
      <c r="CH23" s="29" t="s">
        <v>11</v>
      </c>
      <c r="CI23" s="29" t="s">
        <v>12</v>
      </c>
      <c r="CJ23" s="29" t="s">
        <v>13</v>
      </c>
      <c r="CK23" s="28" t="s">
        <v>24</v>
      </c>
      <c r="CL23" s="29" t="s">
        <v>3</v>
      </c>
      <c r="CM23" s="29" t="s">
        <v>4</v>
      </c>
      <c r="CN23" s="29" t="s">
        <v>5</v>
      </c>
      <c r="CO23" s="29" t="s">
        <v>6</v>
      </c>
      <c r="CP23" s="29" t="s">
        <v>7</v>
      </c>
      <c r="CQ23" s="29" t="s">
        <v>8</v>
      </c>
      <c r="CR23" s="29" t="s">
        <v>9</v>
      </c>
      <c r="CS23" s="29" t="s">
        <v>10</v>
      </c>
      <c r="CT23" s="29" t="s">
        <v>11</v>
      </c>
      <c r="CU23" s="29" t="s">
        <v>12</v>
      </c>
      <c r="CV23" s="29" t="s">
        <v>13</v>
      </c>
      <c r="CW23" s="28" t="s">
        <v>25</v>
      </c>
      <c r="CX23" s="29" t="s">
        <v>3</v>
      </c>
      <c r="CY23" s="29" t="s">
        <v>4</v>
      </c>
      <c r="CZ23" s="29" t="s">
        <v>5</v>
      </c>
      <c r="DA23" s="29" t="s">
        <v>6</v>
      </c>
      <c r="DB23" s="29" t="s">
        <v>7</v>
      </c>
      <c r="DC23" s="29" t="s">
        <v>8</v>
      </c>
      <c r="DD23" s="29" t="s">
        <v>9</v>
      </c>
      <c r="DE23" s="29" t="s">
        <v>10</v>
      </c>
      <c r="DF23" s="29" t="s">
        <v>11</v>
      </c>
      <c r="DG23" s="29" t="s">
        <v>12</v>
      </c>
      <c r="DH23" s="29" t="s">
        <v>13</v>
      </c>
      <c r="DI23" s="28" t="s">
        <v>26</v>
      </c>
      <c r="DJ23" s="29" t="s">
        <v>3</v>
      </c>
      <c r="DK23" s="29" t="s">
        <v>4</v>
      </c>
      <c r="DL23" s="29" t="s">
        <v>5</v>
      </c>
      <c r="DM23" s="29" t="s">
        <v>6</v>
      </c>
      <c r="DN23" s="29" t="s">
        <v>7</v>
      </c>
      <c r="DO23" s="29" t="s">
        <v>8</v>
      </c>
      <c r="DP23" s="29" t="s">
        <v>9</v>
      </c>
      <c r="DQ23" s="29" t="s">
        <v>10</v>
      </c>
      <c r="DR23" s="29" t="s">
        <v>11</v>
      </c>
      <c r="DS23" s="29" t="s">
        <v>12</v>
      </c>
      <c r="DT23" s="29" t="s">
        <v>13</v>
      </c>
      <c r="DU23" s="28" t="s">
        <v>5</v>
      </c>
      <c r="DV23" s="29" t="s">
        <v>3</v>
      </c>
      <c r="DW23" s="29" t="s">
        <v>4</v>
      </c>
      <c r="DX23" s="29" t="s">
        <v>5</v>
      </c>
      <c r="DY23" s="29" t="s">
        <v>6</v>
      </c>
      <c r="DZ23" s="29" t="s">
        <v>7</v>
      </c>
      <c r="EA23" s="29" t="s">
        <v>8</v>
      </c>
      <c r="EB23" s="29" t="s">
        <v>9</v>
      </c>
      <c r="EC23" s="29" t="s">
        <v>10</v>
      </c>
      <c r="ED23" s="29" t="s">
        <v>11</v>
      </c>
      <c r="EE23" s="29" t="s">
        <v>12</v>
      </c>
      <c r="EF23" s="29" t="s">
        <v>13</v>
      </c>
      <c r="EG23" s="28" t="s">
        <v>27</v>
      </c>
      <c r="EH23" s="29" t="s">
        <v>3</v>
      </c>
      <c r="EI23" s="29" t="s">
        <v>4</v>
      </c>
      <c r="EJ23" s="29" t="s">
        <v>5</v>
      </c>
      <c r="EK23" s="29" t="s">
        <v>6</v>
      </c>
      <c r="EL23" s="29" t="s">
        <v>7</v>
      </c>
      <c r="EM23" s="29" t="s">
        <v>8</v>
      </c>
      <c r="EN23" s="29" t="s">
        <v>9</v>
      </c>
      <c r="EO23" s="29" t="s">
        <v>10</v>
      </c>
      <c r="EP23" s="29" t="s">
        <v>11</v>
      </c>
      <c r="EQ23" s="29" t="s">
        <v>12</v>
      </c>
      <c r="ER23" s="29" t="s">
        <v>13</v>
      </c>
      <c r="ES23" s="28" t="s">
        <v>28</v>
      </c>
      <c r="ET23" s="29" t="s">
        <v>3</v>
      </c>
      <c r="EU23" s="29" t="s">
        <v>4</v>
      </c>
      <c r="EV23" s="29" t="s">
        <v>5</v>
      </c>
      <c r="EW23" s="29" t="s">
        <v>6</v>
      </c>
      <c r="EX23" s="29" t="s">
        <v>7</v>
      </c>
      <c r="EY23" s="29" t="s">
        <v>8</v>
      </c>
      <c r="EZ23" s="29" t="s">
        <v>9</v>
      </c>
      <c r="FA23" s="29" t="s">
        <v>10</v>
      </c>
      <c r="FB23" s="29" t="s">
        <v>11</v>
      </c>
      <c r="FC23" s="29" t="s">
        <v>12</v>
      </c>
      <c r="FD23" s="29" t="s">
        <v>13</v>
      </c>
      <c r="FE23" s="28" t="s">
        <v>29</v>
      </c>
      <c r="FF23" s="29" t="s">
        <v>3</v>
      </c>
      <c r="FG23" s="29" t="s">
        <v>4</v>
      </c>
      <c r="FH23" s="29" t="s">
        <v>5</v>
      </c>
      <c r="FI23" s="29" t="s">
        <v>6</v>
      </c>
      <c r="FJ23" s="29" t="s">
        <v>7</v>
      </c>
      <c r="FK23" s="29" t="s">
        <v>8</v>
      </c>
      <c r="FL23" s="29" t="s">
        <v>9</v>
      </c>
      <c r="FM23" s="29" t="s">
        <v>10</v>
      </c>
      <c r="FN23" s="29" t="s">
        <v>11</v>
      </c>
      <c r="FO23" s="29" t="s">
        <v>12</v>
      </c>
      <c r="FP23" s="29" t="s">
        <v>13</v>
      </c>
      <c r="FQ23" s="28" t="s">
        <v>30</v>
      </c>
      <c r="FR23" s="29" t="s">
        <v>3</v>
      </c>
      <c r="FS23" s="29" t="s">
        <v>4</v>
      </c>
      <c r="FT23" s="29" t="s">
        <v>5</v>
      </c>
      <c r="FU23" s="29" t="s">
        <v>6</v>
      </c>
      <c r="FV23" s="29" t="s">
        <v>7</v>
      </c>
      <c r="FW23" s="29" t="s">
        <v>8</v>
      </c>
      <c r="FX23" s="29" t="s">
        <v>9</v>
      </c>
      <c r="FY23" s="29" t="s">
        <v>10</v>
      </c>
      <c r="FZ23" s="29" t="s">
        <v>11</v>
      </c>
      <c r="GA23" s="29" t="s">
        <v>12</v>
      </c>
      <c r="GB23" s="29" t="s">
        <v>13</v>
      </c>
      <c r="GC23" s="28" t="s">
        <v>6</v>
      </c>
      <c r="GD23" s="29" t="s">
        <v>3</v>
      </c>
      <c r="GE23" s="29" t="s">
        <v>4</v>
      </c>
      <c r="GF23" s="29" t="s">
        <v>5</v>
      </c>
      <c r="GG23" s="29" t="s">
        <v>6</v>
      </c>
      <c r="GH23" s="29" t="s">
        <v>7</v>
      </c>
      <c r="GI23" s="29" t="s">
        <v>8</v>
      </c>
      <c r="GJ23" s="29" t="s">
        <v>9</v>
      </c>
      <c r="GK23" s="29" t="s">
        <v>10</v>
      </c>
      <c r="GL23" s="29" t="s">
        <v>11</v>
      </c>
      <c r="GM23" s="29" t="s">
        <v>12</v>
      </c>
      <c r="GN23" s="29" t="s">
        <v>13</v>
      </c>
      <c r="GO23" s="28" t="s">
        <v>31</v>
      </c>
      <c r="GP23" s="29" t="s">
        <v>3</v>
      </c>
      <c r="GQ23" s="29" t="s">
        <v>4</v>
      </c>
      <c r="GR23" s="29" t="s">
        <v>5</v>
      </c>
      <c r="GS23" s="29" t="s">
        <v>6</v>
      </c>
      <c r="GT23" s="29" t="s">
        <v>7</v>
      </c>
      <c r="GU23" s="29" t="s">
        <v>8</v>
      </c>
      <c r="GV23" s="29" t="s">
        <v>9</v>
      </c>
      <c r="GW23" s="29" t="s">
        <v>10</v>
      </c>
      <c r="GX23" s="29" t="s">
        <v>11</v>
      </c>
      <c r="GY23" s="29" t="s">
        <v>12</v>
      </c>
      <c r="GZ23" s="29" t="s">
        <v>13</v>
      </c>
      <c r="HA23" s="28" t="s">
        <v>32</v>
      </c>
      <c r="HB23" s="29" t="s">
        <v>3</v>
      </c>
      <c r="HC23" s="29" t="s">
        <v>4</v>
      </c>
      <c r="HD23" s="29" t="s">
        <v>5</v>
      </c>
      <c r="HE23" s="29" t="s">
        <v>6</v>
      </c>
      <c r="HF23" s="29" t="s">
        <v>7</v>
      </c>
      <c r="HG23" s="29" t="s">
        <v>8</v>
      </c>
      <c r="HH23" s="29" t="s">
        <v>9</v>
      </c>
      <c r="HI23" s="29" t="s">
        <v>10</v>
      </c>
      <c r="HJ23" s="29" t="s">
        <v>11</v>
      </c>
      <c r="HK23" s="29" t="s">
        <v>12</v>
      </c>
      <c r="HL23" s="29" t="s">
        <v>13</v>
      </c>
      <c r="HM23" s="28" t="s">
        <v>33</v>
      </c>
      <c r="HN23" s="29" t="s">
        <v>3</v>
      </c>
      <c r="HO23" s="29" t="s">
        <v>4</v>
      </c>
      <c r="HP23" s="29" t="s">
        <v>5</v>
      </c>
      <c r="HQ23" s="29" t="s">
        <v>6</v>
      </c>
      <c r="HR23" s="29" t="s">
        <v>7</v>
      </c>
      <c r="HS23" s="29" t="s">
        <v>8</v>
      </c>
      <c r="HT23" s="29" t="s">
        <v>9</v>
      </c>
      <c r="HU23" s="29" t="s">
        <v>10</v>
      </c>
      <c r="HV23" s="29" t="s">
        <v>11</v>
      </c>
      <c r="HW23" s="29" t="s">
        <v>12</v>
      </c>
      <c r="HX23" s="29" t="s">
        <v>13</v>
      </c>
      <c r="HY23" s="28" t="s">
        <v>2</v>
      </c>
      <c r="HZ23" s="29" t="s">
        <v>3</v>
      </c>
      <c r="IA23" s="29" t="s">
        <v>4</v>
      </c>
      <c r="IB23" s="29" t="s">
        <v>5</v>
      </c>
      <c r="IC23" s="29" t="s">
        <v>6</v>
      </c>
      <c r="ID23" s="29" t="s">
        <v>7</v>
      </c>
      <c r="IE23" s="29" t="s">
        <v>8</v>
      </c>
      <c r="IF23" s="29" t="s">
        <v>9</v>
      </c>
      <c r="IG23" s="29" t="s">
        <v>10</v>
      </c>
      <c r="IH23" s="29" t="s">
        <v>11</v>
      </c>
      <c r="II23" s="29" t="s">
        <v>12</v>
      </c>
      <c r="IJ23" s="29" t="s">
        <v>13</v>
      </c>
      <c r="IK23" s="28" t="s">
        <v>14</v>
      </c>
      <c r="IL23" s="29" t="s">
        <v>3</v>
      </c>
      <c r="IM23" s="29" t="s">
        <v>4</v>
      </c>
      <c r="IN23" s="29" t="s">
        <v>5</v>
      </c>
      <c r="IO23" s="29" t="s">
        <v>6</v>
      </c>
      <c r="IP23" s="29" t="s">
        <v>7</v>
      </c>
      <c r="IQ23" s="29" t="s">
        <v>8</v>
      </c>
      <c r="IR23" s="29" t="s">
        <v>9</v>
      </c>
      <c r="IS23" s="29" t="s">
        <v>10</v>
      </c>
      <c r="IT23" s="29" t="s">
        <v>11</v>
      </c>
      <c r="IU23" s="29" t="s">
        <v>12</v>
      </c>
      <c r="IV23" s="29" t="s">
        <v>13</v>
      </c>
      <c r="IW23" s="28" t="s">
        <v>15</v>
      </c>
      <c r="IX23" s="29" t="s">
        <v>3</v>
      </c>
      <c r="IY23" s="29" t="s">
        <v>4</v>
      </c>
      <c r="IZ23" s="29" t="s">
        <v>5</v>
      </c>
      <c r="JA23" s="29" t="s">
        <v>6</v>
      </c>
      <c r="JB23" s="29" t="s">
        <v>7</v>
      </c>
      <c r="JC23" s="29" t="s">
        <v>8</v>
      </c>
      <c r="JD23" s="29" t="s">
        <v>9</v>
      </c>
      <c r="JE23" s="29" t="s">
        <v>10</v>
      </c>
      <c r="JF23" s="29" t="s">
        <v>11</v>
      </c>
      <c r="JG23" s="29" t="s">
        <v>12</v>
      </c>
      <c r="JH23" s="29" t="s">
        <v>13</v>
      </c>
      <c r="JI23" s="28" t="s">
        <v>16</v>
      </c>
      <c r="JJ23" s="29" t="s">
        <v>3</v>
      </c>
      <c r="JK23" s="29" t="s">
        <v>4</v>
      </c>
      <c r="JL23" s="29" t="s">
        <v>5</v>
      </c>
      <c r="JM23" s="29" t="s">
        <v>6</v>
      </c>
      <c r="JN23" s="29" t="s">
        <v>7</v>
      </c>
      <c r="JO23" s="29" t="s">
        <v>8</v>
      </c>
      <c r="JP23" s="29" t="s">
        <v>9</v>
      </c>
      <c r="JQ23" s="29" t="s">
        <v>10</v>
      </c>
      <c r="JR23" s="29" t="s">
        <v>11</v>
      </c>
      <c r="JS23" s="29" t="s">
        <v>12</v>
      </c>
      <c r="JT23" s="29" t="s">
        <v>13</v>
      </c>
      <c r="JU23" s="28" t="s">
        <v>17</v>
      </c>
      <c r="JV23" s="29" t="s">
        <v>3</v>
      </c>
      <c r="JW23" s="29" t="s">
        <v>4</v>
      </c>
      <c r="JX23" s="29" t="s">
        <v>5</v>
      </c>
      <c r="JY23" s="29" t="s">
        <v>6</v>
      </c>
      <c r="JZ23" s="29" t="s">
        <v>7</v>
      </c>
      <c r="KA23" s="29" t="s">
        <v>8</v>
      </c>
      <c r="KB23" s="29" t="s">
        <v>9</v>
      </c>
      <c r="KC23" s="29" t="s">
        <v>10</v>
      </c>
      <c r="KD23" s="29" t="s">
        <v>11</v>
      </c>
      <c r="KE23" s="29" t="s">
        <v>12</v>
      </c>
      <c r="KF23" s="29" t="s">
        <v>13</v>
      </c>
      <c r="KG23" s="28" t="s">
        <v>18</v>
      </c>
      <c r="KH23" s="29" t="s">
        <v>3</v>
      </c>
      <c r="KI23" s="29" t="s">
        <v>4</v>
      </c>
      <c r="KJ23" s="29" t="s">
        <v>5</v>
      </c>
      <c r="KK23" s="29" t="s">
        <v>6</v>
      </c>
      <c r="KL23" s="29" t="s">
        <v>7</v>
      </c>
      <c r="KM23" s="29" t="s">
        <v>8</v>
      </c>
      <c r="KN23" s="29" t="s">
        <v>9</v>
      </c>
      <c r="KO23" s="29" t="s">
        <v>10</v>
      </c>
      <c r="KP23" s="29" t="s">
        <v>11</v>
      </c>
      <c r="KQ23" s="29" t="s">
        <v>12</v>
      </c>
      <c r="KR23" s="29" t="s">
        <v>13</v>
      </c>
      <c r="KS23" s="28" t="s">
        <v>19</v>
      </c>
      <c r="KT23" s="29" t="s">
        <v>3</v>
      </c>
      <c r="KU23" s="29" t="s">
        <v>4</v>
      </c>
      <c r="KV23" s="29" t="s">
        <v>5</v>
      </c>
      <c r="KW23" s="29" t="s">
        <v>6</v>
      </c>
      <c r="KX23" s="29" t="s">
        <v>7</v>
      </c>
      <c r="KY23" s="29" t="s">
        <v>8</v>
      </c>
      <c r="KZ23" s="29" t="s">
        <v>9</v>
      </c>
      <c r="LA23" s="29" t="s">
        <v>10</v>
      </c>
      <c r="LB23" s="29" t="s">
        <v>11</v>
      </c>
      <c r="LC23" s="29" t="s">
        <v>12</v>
      </c>
      <c r="LD23" s="29" t="s">
        <v>13</v>
      </c>
      <c r="LE23" s="28" t="s">
        <v>20</v>
      </c>
      <c r="LF23" s="29" t="s">
        <v>3</v>
      </c>
      <c r="LG23" s="29" t="s">
        <v>4</v>
      </c>
      <c r="LH23" s="29" t="s">
        <v>5</v>
      </c>
      <c r="LI23" s="29" t="s">
        <v>6</v>
      </c>
      <c r="LJ23" s="29" t="s">
        <v>7</v>
      </c>
      <c r="LK23" s="29" t="s">
        <v>8</v>
      </c>
      <c r="LL23" s="29" t="s">
        <v>9</v>
      </c>
      <c r="LM23" s="29" t="s">
        <v>10</v>
      </c>
      <c r="LN23" s="29" t="s">
        <v>11</v>
      </c>
      <c r="LO23" s="29" t="s">
        <v>12</v>
      </c>
      <c r="LP23" s="29" t="s">
        <v>13</v>
      </c>
      <c r="LQ23" s="28" t="s">
        <v>21</v>
      </c>
      <c r="LR23" s="29" t="s">
        <v>3</v>
      </c>
      <c r="LS23" s="29" t="s">
        <v>4</v>
      </c>
      <c r="LT23" s="29" t="s">
        <v>5</v>
      </c>
      <c r="LU23" s="29" t="s">
        <v>6</v>
      </c>
      <c r="LV23" s="29" t="s">
        <v>7</v>
      </c>
      <c r="LW23" s="29" t="s">
        <v>8</v>
      </c>
      <c r="LX23" s="29" t="s">
        <v>9</v>
      </c>
      <c r="LY23" s="29" t="s">
        <v>10</v>
      </c>
      <c r="LZ23" s="29" t="s">
        <v>11</v>
      </c>
      <c r="MA23" s="29" t="s">
        <v>12</v>
      </c>
      <c r="MB23" s="29" t="s">
        <v>13</v>
      </c>
      <c r="MC23" s="28" t="s">
        <v>22</v>
      </c>
      <c r="MD23" s="29" t="s">
        <v>3</v>
      </c>
      <c r="ME23" s="29" t="s">
        <v>4</v>
      </c>
      <c r="MF23" s="29" t="s">
        <v>5</v>
      </c>
      <c r="MG23" s="29" t="s">
        <v>6</v>
      </c>
      <c r="MH23" s="29" t="s">
        <v>7</v>
      </c>
      <c r="MI23" s="29" t="s">
        <v>8</v>
      </c>
      <c r="MJ23" s="29" t="s">
        <v>9</v>
      </c>
      <c r="MK23" s="29" t="s">
        <v>10</v>
      </c>
      <c r="ML23" s="29" t="s">
        <v>11</v>
      </c>
      <c r="MM23" s="29" t="s">
        <v>12</v>
      </c>
      <c r="MN23" s="29" t="s">
        <v>13</v>
      </c>
      <c r="MO23" s="28" t="s">
        <v>4</v>
      </c>
      <c r="MP23" s="29" t="s">
        <v>3</v>
      </c>
      <c r="MQ23" s="29" t="s">
        <v>4</v>
      </c>
      <c r="MR23" s="29" t="s">
        <v>5</v>
      </c>
      <c r="MS23" s="29" t="s">
        <v>6</v>
      </c>
      <c r="MT23" s="29" t="s">
        <v>7</v>
      </c>
      <c r="MU23" s="29" t="s">
        <v>8</v>
      </c>
      <c r="MV23" s="29" t="s">
        <v>9</v>
      </c>
      <c r="MW23" s="29" t="s">
        <v>10</v>
      </c>
      <c r="MX23" s="29" t="s">
        <v>11</v>
      </c>
      <c r="MY23" s="29" t="s">
        <v>12</v>
      </c>
      <c r="MZ23" s="29" t="s">
        <v>13</v>
      </c>
      <c r="NA23" s="28" t="s">
        <v>23</v>
      </c>
      <c r="NB23" s="29" t="s">
        <v>3</v>
      </c>
      <c r="NC23" s="29" t="s">
        <v>4</v>
      </c>
      <c r="ND23" s="29" t="s">
        <v>5</v>
      </c>
      <c r="NE23" s="29" t="s">
        <v>6</v>
      </c>
      <c r="NF23" s="29" t="s">
        <v>7</v>
      </c>
      <c r="NG23" s="29" t="s">
        <v>8</v>
      </c>
      <c r="NH23" s="29" t="s">
        <v>9</v>
      </c>
      <c r="NI23" s="29" t="s">
        <v>10</v>
      </c>
      <c r="NJ23" s="29" t="s">
        <v>11</v>
      </c>
      <c r="NK23" s="29" t="s">
        <v>12</v>
      </c>
      <c r="NL23" s="29" t="s">
        <v>13</v>
      </c>
      <c r="NM23" s="28" t="s">
        <v>24</v>
      </c>
      <c r="NN23" s="29" t="s">
        <v>3</v>
      </c>
      <c r="NO23" s="29" t="s">
        <v>4</v>
      </c>
      <c r="NP23" s="29" t="s">
        <v>5</v>
      </c>
      <c r="NQ23" s="29" t="s">
        <v>6</v>
      </c>
      <c r="NR23" s="29" t="s">
        <v>7</v>
      </c>
      <c r="NS23" s="29" t="s">
        <v>8</v>
      </c>
      <c r="NT23" s="29" t="s">
        <v>9</v>
      </c>
      <c r="NU23" s="29" t="s">
        <v>10</v>
      </c>
      <c r="NV23" s="29" t="s">
        <v>11</v>
      </c>
      <c r="NW23" s="29" t="s">
        <v>12</v>
      </c>
      <c r="NX23" s="29" t="s">
        <v>13</v>
      </c>
      <c r="NY23" s="28" t="s">
        <v>25</v>
      </c>
      <c r="NZ23" s="29" t="s">
        <v>3</v>
      </c>
      <c r="OA23" s="29" t="s">
        <v>4</v>
      </c>
      <c r="OB23" s="29" t="s">
        <v>5</v>
      </c>
      <c r="OC23" s="29" t="s">
        <v>6</v>
      </c>
      <c r="OD23" s="29" t="s">
        <v>7</v>
      </c>
      <c r="OE23" s="29" t="s">
        <v>8</v>
      </c>
      <c r="OF23" s="29" t="s">
        <v>9</v>
      </c>
      <c r="OG23" s="29" t="s">
        <v>10</v>
      </c>
      <c r="OH23" s="29" t="s">
        <v>11</v>
      </c>
      <c r="OI23" s="29" t="s">
        <v>12</v>
      </c>
      <c r="OJ23" s="29" t="s">
        <v>13</v>
      </c>
      <c r="OK23" s="28" t="s">
        <v>26</v>
      </c>
      <c r="OL23" s="29" t="s">
        <v>3</v>
      </c>
      <c r="OM23" s="29" t="s">
        <v>4</v>
      </c>
      <c r="ON23" s="29" t="s">
        <v>5</v>
      </c>
      <c r="OO23" s="29" t="s">
        <v>6</v>
      </c>
      <c r="OP23" s="29" t="s">
        <v>7</v>
      </c>
      <c r="OQ23" s="29" t="s">
        <v>8</v>
      </c>
      <c r="OR23" s="29" t="s">
        <v>9</v>
      </c>
      <c r="OS23" s="29" t="s">
        <v>10</v>
      </c>
      <c r="OT23" s="29" t="s">
        <v>11</v>
      </c>
      <c r="OU23" s="29" t="s">
        <v>12</v>
      </c>
      <c r="OV23" s="29" t="s">
        <v>13</v>
      </c>
      <c r="OW23" s="28" t="s">
        <v>5</v>
      </c>
      <c r="OX23" s="29" t="s">
        <v>3</v>
      </c>
      <c r="OY23" s="29" t="s">
        <v>4</v>
      </c>
      <c r="OZ23" s="29" t="s">
        <v>5</v>
      </c>
      <c r="PA23" s="29" t="s">
        <v>6</v>
      </c>
      <c r="PB23" s="29" t="s">
        <v>7</v>
      </c>
      <c r="PC23" s="29" t="s">
        <v>8</v>
      </c>
      <c r="PD23" s="29" t="s">
        <v>9</v>
      </c>
      <c r="PE23" s="29" t="s">
        <v>10</v>
      </c>
      <c r="PF23" s="29" t="s">
        <v>11</v>
      </c>
      <c r="PG23" s="29" t="s">
        <v>12</v>
      </c>
      <c r="PH23" s="29" t="s">
        <v>13</v>
      </c>
      <c r="PI23" s="28" t="s">
        <v>27</v>
      </c>
      <c r="PJ23" s="29" t="s">
        <v>3</v>
      </c>
      <c r="PK23" s="29" t="s">
        <v>4</v>
      </c>
      <c r="PL23" s="29" t="s">
        <v>5</v>
      </c>
      <c r="PM23" s="29" t="s">
        <v>6</v>
      </c>
      <c r="PN23" s="29" t="s">
        <v>7</v>
      </c>
      <c r="PO23" s="29" t="s">
        <v>8</v>
      </c>
      <c r="PP23" s="29" t="s">
        <v>9</v>
      </c>
      <c r="PQ23" s="29" t="s">
        <v>10</v>
      </c>
      <c r="PR23" s="29" t="s">
        <v>11</v>
      </c>
      <c r="PS23" s="29" t="s">
        <v>12</v>
      </c>
      <c r="PT23" s="29" t="s">
        <v>13</v>
      </c>
      <c r="PU23" s="28" t="s">
        <v>28</v>
      </c>
      <c r="PV23" s="29" t="s">
        <v>3</v>
      </c>
      <c r="PW23" s="29" t="s">
        <v>4</v>
      </c>
      <c r="PX23" s="29" t="s">
        <v>5</v>
      </c>
      <c r="PY23" s="29" t="s">
        <v>6</v>
      </c>
      <c r="PZ23" s="29" t="s">
        <v>7</v>
      </c>
      <c r="QA23" s="29" t="s">
        <v>8</v>
      </c>
      <c r="QB23" s="29" t="s">
        <v>9</v>
      </c>
      <c r="QC23" s="29" t="s">
        <v>10</v>
      </c>
      <c r="QD23" s="29" t="s">
        <v>11</v>
      </c>
      <c r="QE23" s="29" t="s">
        <v>12</v>
      </c>
      <c r="QF23" s="29" t="s">
        <v>13</v>
      </c>
      <c r="QG23" s="28" t="s">
        <v>29</v>
      </c>
      <c r="QH23" s="29" t="s">
        <v>3</v>
      </c>
      <c r="QI23" s="29" t="s">
        <v>4</v>
      </c>
      <c r="QJ23" s="29" t="s">
        <v>5</v>
      </c>
      <c r="QK23" s="29" t="s">
        <v>6</v>
      </c>
      <c r="QL23" s="29" t="s">
        <v>7</v>
      </c>
      <c r="QM23" s="29" t="s">
        <v>8</v>
      </c>
      <c r="QN23" s="29" t="s">
        <v>9</v>
      </c>
      <c r="QO23" s="29" t="s">
        <v>10</v>
      </c>
      <c r="QP23" s="29" t="s">
        <v>11</v>
      </c>
      <c r="QQ23" s="29" t="s">
        <v>12</v>
      </c>
      <c r="QR23" s="29" t="s">
        <v>13</v>
      </c>
      <c r="QS23" s="28" t="s">
        <v>30</v>
      </c>
      <c r="QT23" s="29" t="s">
        <v>3</v>
      </c>
      <c r="QU23" s="29" t="s">
        <v>4</v>
      </c>
      <c r="QV23" s="29" t="s">
        <v>5</v>
      </c>
      <c r="QW23" s="29" t="s">
        <v>6</v>
      </c>
      <c r="QX23" s="29" t="s">
        <v>7</v>
      </c>
      <c r="QY23" s="29" t="s">
        <v>8</v>
      </c>
      <c r="QZ23" s="29" t="s">
        <v>9</v>
      </c>
      <c r="RA23" s="29" t="s">
        <v>10</v>
      </c>
      <c r="RB23" s="29" t="s">
        <v>11</v>
      </c>
      <c r="RC23" s="29" t="s">
        <v>12</v>
      </c>
      <c r="RD23" s="29" t="s">
        <v>13</v>
      </c>
      <c r="RE23" s="28" t="s">
        <v>6</v>
      </c>
      <c r="RF23" s="29" t="s">
        <v>3</v>
      </c>
      <c r="RG23" s="29" t="s">
        <v>4</v>
      </c>
      <c r="RH23" s="29" t="s">
        <v>5</v>
      </c>
      <c r="RI23" s="29" t="s">
        <v>6</v>
      </c>
      <c r="RJ23" s="29" t="s">
        <v>7</v>
      </c>
      <c r="RK23" s="29" t="s">
        <v>8</v>
      </c>
      <c r="RL23" s="29" t="s">
        <v>9</v>
      </c>
      <c r="RM23" s="29" t="s">
        <v>10</v>
      </c>
      <c r="RN23" s="29" t="s">
        <v>11</v>
      </c>
      <c r="RO23" s="29" t="s">
        <v>12</v>
      </c>
      <c r="RP23" s="29" t="s">
        <v>13</v>
      </c>
      <c r="RQ23" s="28" t="s">
        <v>31</v>
      </c>
      <c r="RR23" s="29" t="s">
        <v>3</v>
      </c>
      <c r="RS23" s="29" t="s">
        <v>4</v>
      </c>
      <c r="RT23" s="29" t="s">
        <v>5</v>
      </c>
      <c r="RU23" s="29" t="s">
        <v>6</v>
      </c>
      <c r="RV23" s="29" t="s">
        <v>7</v>
      </c>
      <c r="RW23" s="29" t="s">
        <v>8</v>
      </c>
      <c r="RX23" s="29" t="s">
        <v>9</v>
      </c>
      <c r="RY23" s="29" t="s">
        <v>10</v>
      </c>
      <c r="RZ23" s="29" t="s">
        <v>11</v>
      </c>
      <c r="SA23" s="29" t="s">
        <v>12</v>
      </c>
      <c r="SB23" s="29" t="s">
        <v>13</v>
      </c>
      <c r="SC23" s="28" t="s">
        <v>32</v>
      </c>
      <c r="SD23" s="29" t="s">
        <v>3</v>
      </c>
      <c r="SE23" s="29" t="s">
        <v>4</v>
      </c>
      <c r="SF23" s="29" t="s">
        <v>5</v>
      </c>
      <c r="SG23" s="29" t="s">
        <v>6</v>
      </c>
      <c r="SH23" s="29" t="s">
        <v>7</v>
      </c>
      <c r="SI23" s="29" t="s">
        <v>8</v>
      </c>
      <c r="SJ23" s="29" t="s">
        <v>9</v>
      </c>
      <c r="SK23" s="29" t="s">
        <v>10</v>
      </c>
      <c r="SL23" s="29" t="s">
        <v>11</v>
      </c>
      <c r="SM23" s="29" t="s">
        <v>12</v>
      </c>
      <c r="SN23" s="29" t="s">
        <v>13</v>
      </c>
      <c r="SO23" s="28" t="s">
        <v>33</v>
      </c>
      <c r="SP23" s="29" t="s">
        <v>3</v>
      </c>
      <c r="SQ23" s="29" t="s">
        <v>4</v>
      </c>
      <c r="SR23" s="29" t="s">
        <v>5</v>
      </c>
      <c r="SS23" s="29" t="s">
        <v>6</v>
      </c>
      <c r="ST23" s="29" t="s">
        <v>7</v>
      </c>
      <c r="SU23" s="29" t="s">
        <v>8</v>
      </c>
      <c r="SV23" s="29" t="s">
        <v>9</v>
      </c>
      <c r="SW23" s="29" t="s">
        <v>10</v>
      </c>
      <c r="SX23" s="29" t="s">
        <v>11</v>
      </c>
      <c r="SY23" s="29" t="s">
        <v>12</v>
      </c>
      <c r="SZ23" s="29" t="s">
        <v>13</v>
      </c>
      <c r="TA23" s="28" t="s">
        <v>2</v>
      </c>
      <c r="TB23" s="29" t="s">
        <v>3</v>
      </c>
      <c r="TC23" s="29" t="s">
        <v>4</v>
      </c>
      <c r="TD23" s="29" t="s">
        <v>5</v>
      </c>
      <c r="TE23" s="29" t="s">
        <v>6</v>
      </c>
      <c r="TF23" s="29" t="s">
        <v>7</v>
      </c>
      <c r="TG23" s="29" t="s">
        <v>8</v>
      </c>
      <c r="TH23" s="29" t="s">
        <v>9</v>
      </c>
      <c r="TI23" s="29" t="s">
        <v>10</v>
      </c>
      <c r="TJ23" s="29" t="s">
        <v>11</v>
      </c>
      <c r="TK23" s="29" t="s">
        <v>12</v>
      </c>
      <c r="TL23" s="29" t="s">
        <v>13</v>
      </c>
      <c r="TM23" s="28" t="s">
        <v>14</v>
      </c>
      <c r="TN23" s="29" t="s">
        <v>3</v>
      </c>
      <c r="TO23" s="29" t="s">
        <v>4</v>
      </c>
      <c r="TP23" s="29" t="s">
        <v>5</v>
      </c>
      <c r="TQ23" s="29" t="s">
        <v>6</v>
      </c>
      <c r="TR23" s="29" t="s">
        <v>7</v>
      </c>
      <c r="TS23" s="29" t="s">
        <v>8</v>
      </c>
      <c r="TT23" s="29" t="s">
        <v>9</v>
      </c>
      <c r="TU23" s="29" t="s">
        <v>10</v>
      </c>
      <c r="TV23" s="29" t="s">
        <v>11</v>
      </c>
      <c r="TW23" s="29" t="s">
        <v>12</v>
      </c>
      <c r="TX23" s="29" t="s">
        <v>13</v>
      </c>
      <c r="TY23" s="28" t="s">
        <v>15</v>
      </c>
      <c r="TZ23" s="29" t="s">
        <v>3</v>
      </c>
      <c r="UA23" s="29" t="s">
        <v>4</v>
      </c>
      <c r="UB23" s="29" t="s">
        <v>5</v>
      </c>
      <c r="UC23" s="29" t="s">
        <v>6</v>
      </c>
      <c r="UD23" s="29" t="s">
        <v>7</v>
      </c>
      <c r="UE23" s="29" t="s">
        <v>8</v>
      </c>
      <c r="UF23" s="29" t="s">
        <v>9</v>
      </c>
      <c r="UG23" s="29" t="s">
        <v>10</v>
      </c>
      <c r="UH23" s="29" t="s">
        <v>11</v>
      </c>
      <c r="UI23" s="29" t="s">
        <v>12</v>
      </c>
      <c r="UJ23" s="29" t="s">
        <v>13</v>
      </c>
      <c r="UK23" s="28" t="s">
        <v>16</v>
      </c>
      <c r="UL23" s="29" t="s">
        <v>3</v>
      </c>
      <c r="UM23" s="29" t="s">
        <v>4</v>
      </c>
      <c r="UN23" s="29" t="s">
        <v>5</v>
      </c>
      <c r="UO23" s="29" t="s">
        <v>6</v>
      </c>
      <c r="UP23" s="29" t="s">
        <v>7</v>
      </c>
      <c r="UQ23" s="29" t="s">
        <v>8</v>
      </c>
      <c r="UR23" s="29" t="s">
        <v>9</v>
      </c>
      <c r="US23" s="29" t="s">
        <v>10</v>
      </c>
      <c r="UT23" s="29" t="s">
        <v>11</v>
      </c>
      <c r="UU23" s="29" t="s">
        <v>12</v>
      </c>
      <c r="UV23" s="29" t="s">
        <v>13</v>
      </c>
      <c r="UW23" s="28" t="s">
        <v>17</v>
      </c>
      <c r="UX23" s="29" t="s">
        <v>3</v>
      </c>
    </row>
    <row r="24" spans="2:1028" ht="25" customHeight="1" x14ac:dyDescent="0.35">
      <c r="AC24" s="67" t="s">
        <v>34</v>
      </c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9"/>
    </row>
    <row r="25" spans="2:1028" ht="25" customHeight="1" x14ac:dyDescent="0.35">
      <c r="B25" s="50" t="s">
        <v>71</v>
      </c>
      <c r="C25" s="35"/>
      <c r="D25" s="36"/>
      <c r="AO25" s="51" t="s">
        <v>72</v>
      </c>
      <c r="AP25" s="31"/>
      <c r="AQ25" s="31"/>
      <c r="AR25" s="31"/>
      <c r="AS25" s="31"/>
      <c r="AT25" s="32"/>
      <c r="BE25" s="51" t="s">
        <v>72</v>
      </c>
      <c r="BF25" s="31"/>
      <c r="BG25" s="31"/>
      <c r="BH25" s="31"/>
      <c r="BI25" s="31"/>
      <c r="BJ25" s="32"/>
      <c r="BT25" s="51" t="s">
        <v>72</v>
      </c>
      <c r="BU25" s="31"/>
      <c r="BV25" s="31"/>
      <c r="BW25" s="31"/>
      <c r="BX25" s="31"/>
      <c r="BY25" s="32"/>
      <c r="CU25" s="51" t="s">
        <v>72</v>
      </c>
      <c r="CV25" s="31"/>
      <c r="CW25" s="31"/>
      <c r="CX25" s="31"/>
      <c r="CY25" s="31"/>
      <c r="CZ25" s="32"/>
      <c r="DM25" s="51" t="s">
        <v>72</v>
      </c>
      <c r="DN25" s="31"/>
      <c r="DO25" s="31"/>
      <c r="DP25" s="31"/>
      <c r="DQ25" s="31"/>
      <c r="DR25" s="32"/>
      <c r="AML25" s="1"/>
      <c r="AMM25" s="1"/>
      <c r="AMN25" s="1"/>
    </row>
    <row r="26" spans="2:1028" ht="25" customHeight="1" x14ac:dyDescent="0.35">
      <c r="B26" s="37"/>
      <c r="C26" s="38"/>
      <c r="D26" s="39"/>
      <c r="AU26" s="40" t="s">
        <v>73</v>
      </c>
      <c r="AV26" s="31"/>
      <c r="AW26" s="31"/>
      <c r="AX26" s="32"/>
      <c r="AY26" s="41" t="s">
        <v>74</v>
      </c>
      <c r="AZ26" s="31"/>
      <c r="BA26" s="31"/>
      <c r="BB26" s="31"/>
      <c r="BC26" s="31"/>
      <c r="BD26" s="31"/>
      <c r="BE26" s="31"/>
      <c r="BF26" s="32"/>
      <c r="BK26" s="40" t="s">
        <v>75</v>
      </c>
      <c r="BL26" s="31"/>
      <c r="BM26" s="31"/>
      <c r="BN26" s="32"/>
      <c r="BO26" s="41" t="s">
        <v>76</v>
      </c>
      <c r="BP26" s="31"/>
      <c r="BQ26" s="31"/>
      <c r="BR26" s="31"/>
      <c r="BS26" s="31"/>
      <c r="BT26" s="32"/>
      <c r="BZ26" s="40" t="s">
        <v>77</v>
      </c>
      <c r="CA26" s="31"/>
      <c r="CB26" s="31"/>
      <c r="CC26" s="32"/>
      <c r="CD26" s="41" t="s">
        <v>78</v>
      </c>
      <c r="CE26" s="31"/>
      <c r="CF26" s="31"/>
      <c r="CG26" s="31"/>
      <c r="CH26" s="31"/>
      <c r="CI26" s="31"/>
      <c r="CJ26" s="31"/>
      <c r="CK26" s="31"/>
      <c r="CL26" s="31"/>
      <c r="CM26" s="32"/>
      <c r="DA26" s="40" t="s">
        <v>79</v>
      </c>
      <c r="DB26" s="31"/>
      <c r="DC26" s="31"/>
      <c r="DD26" s="32"/>
      <c r="DE26" s="41" t="s">
        <v>78</v>
      </c>
      <c r="DF26" s="31"/>
      <c r="DG26" s="31"/>
      <c r="DH26" s="31"/>
      <c r="DI26" s="31"/>
      <c r="DJ26" s="31"/>
      <c r="DK26" s="31"/>
      <c r="DL26" s="31"/>
      <c r="DM26" s="31"/>
      <c r="DN26" s="32"/>
      <c r="DS26" s="40" t="s">
        <v>80</v>
      </c>
      <c r="DT26" s="31"/>
      <c r="DU26" s="31"/>
      <c r="DV26" s="32"/>
      <c r="DW26" s="41" t="s">
        <v>78</v>
      </c>
      <c r="DX26" s="31"/>
      <c r="DY26" s="31"/>
      <c r="DZ26" s="31"/>
      <c r="EA26" s="31"/>
      <c r="EB26" s="31"/>
      <c r="EC26" s="31"/>
      <c r="ED26" s="31"/>
      <c r="EE26" s="31"/>
      <c r="EF26" s="32"/>
      <c r="AML26" s="1"/>
      <c r="AMM26" s="1"/>
      <c r="AMN26" s="1"/>
    </row>
    <row r="27" spans="2:1028" ht="25" customHeight="1" x14ac:dyDescent="0.35">
      <c r="AU27" s="51" t="s">
        <v>81</v>
      </c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2"/>
      <c r="BK27" s="51" t="s">
        <v>81</v>
      </c>
      <c r="BL27" s="31"/>
      <c r="BM27" s="31"/>
      <c r="BN27" s="31"/>
      <c r="BO27" s="31"/>
      <c r="BP27" s="31"/>
      <c r="BQ27" s="31"/>
      <c r="BR27" s="31"/>
      <c r="BS27" s="31"/>
      <c r="BT27" s="32"/>
      <c r="BZ27" s="51" t="s">
        <v>81</v>
      </c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2"/>
      <c r="DA27" s="51" t="s">
        <v>81</v>
      </c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2"/>
      <c r="DS27" s="51" t="s">
        <v>81</v>
      </c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2"/>
      <c r="AML27" s="1"/>
      <c r="AMM27" s="1"/>
      <c r="AMN27" s="1"/>
    </row>
    <row r="28" spans="2:1028" ht="25" customHeight="1" x14ac:dyDescent="0.35">
      <c r="AU28" s="41" t="s">
        <v>82</v>
      </c>
      <c r="AV28" s="31"/>
      <c r="AW28" s="31"/>
      <c r="AX28" s="31"/>
      <c r="AY28" s="32"/>
      <c r="AZ28" s="41" t="s">
        <v>82</v>
      </c>
      <c r="BA28" s="31"/>
      <c r="BB28" s="31"/>
      <c r="BC28" s="32"/>
      <c r="BK28" s="41" t="s">
        <v>82</v>
      </c>
      <c r="BL28" s="31"/>
      <c r="BM28" s="31"/>
      <c r="BN28" s="31"/>
      <c r="BO28" s="32"/>
      <c r="BP28" s="41" t="s">
        <v>82</v>
      </c>
      <c r="BQ28" s="31"/>
      <c r="BR28" s="31"/>
      <c r="BS28" s="31"/>
      <c r="BT28" s="31"/>
      <c r="BU28" s="31"/>
      <c r="BV28" s="31"/>
      <c r="BW28" s="31"/>
      <c r="BX28" s="31"/>
      <c r="BY28" s="32"/>
      <c r="BZ28" s="41" t="s">
        <v>82</v>
      </c>
      <c r="CA28" s="31"/>
      <c r="CB28" s="31"/>
      <c r="CC28" s="31"/>
      <c r="CD28" s="32"/>
      <c r="CE28" s="41" t="s">
        <v>82</v>
      </c>
      <c r="CF28" s="31"/>
      <c r="CG28" s="31"/>
      <c r="CH28" s="32"/>
      <c r="DA28" s="41" t="s">
        <v>82</v>
      </c>
      <c r="DB28" s="31"/>
      <c r="DC28" s="31"/>
      <c r="DD28" s="31"/>
      <c r="DE28" s="32"/>
      <c r="DF28" s="41" t="s">
        <v>82</v>
      </c>
      <c r="DG28" s="31"/>
      <c r="DH28" s="31"/>
      <c r="DI28" s="32"/>
      <c r="DS28" s="41" t="s">
        <v>82</v>
      </c>
      <c r="DT28" s="31"/>
      <c r="DU28" s="31"/>
      <c r="DV28" s="31"/>
      <c r="DW28" s="32"/>
      <c r="DX28" s="41" t="s">
        <v>82</v>
      </c>
      <c r="DY28" s="31"/>
      <c r="DZ28" s="31"/>
      <c r="EA28" s="32"/>
      <c r="AML28" s="1"/>
      <c r="AMM28" s="1"/>
      <c r="AMN28" s="1"/>
    </row>
    <row r="29" spans="2:1028" ht="25" customHeight="1" x14ac:dyDescent="0.35"/>
    <row r="30" spans="2:1028" ht="25" customHeight="1" x14ac:dyDescent="0.35"/>
    <row r="31" spans="2:1028" ht="25" customHeight="1" x14ac:dyDescent="0.35">
      <c r="AI31" s="70" t="s">
        <v>34</v>
      </c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  <c r="EC31" s="71"/>
      <c r="ED31" s="71"/>
      <c r="EE31" s="71"/>
      <c r="EF31" s="71"/>
      <c r="EG31" s="71"/>
      <c r="EH31" s="71"/>
      <c r="EI31" s="71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2"/>
      <c r="AMI31"/>
      <c r="AMJ31"/>
      <c r="AMK31"/>
    </row>
    <row r="32" spans="2:1028" ht="25" customHeight="1" x14ac:dyDescent="0.35">
      <c r="BD32" s="40" t="s">
        <v>73</v>
      </c>
      <c r="BE32" s="31"/>
      <c r="BF32" s="32"/>
      <c r="BG32" s="41" t="s">
        <v>83</v>
      </c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2"/>
      <c r="CE32" s="40" t="s">
        <v>75</v>
      </c>
      <c r="CF32" s="31"/>
      <c r="CG32" s="32"/>
      <c r="CH32" s="41" t="s">
        <v>84</v>
      </c>
      <c r="CI32" s="31"/>
      <c r="CJ32" s="31"/>
      <c r="CK32" s="31"/>
      <c r="CL32" s="31"/>
      <c r="CM32" s="31"/>
      <c r="CN32" s="32"/>
      <c r="CP32" s="40" t="s">
        <v>77</v>
      </c>
      <c r="CQ32" s="31"/>
      <c r="CR32" s="32"/>
      <c r="CS32" s="41" t="s">
        <v>85</v>
      </c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2"/>
      <c r="DO32" s="40" t="s">
        <v>79</v>
      </c>
      <c r="DP32" s="31"/>
      <c r="DQ32" s="32"/>
      <c r="DR32" s="41" t="s">
        <v>86</v>
      </c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2"/>
      <c r="EG32" s="40" t="s">
        <v>80</v>
      </c>
      <c r="EH32" s="31"/>
      <c r="EI32" s="32"/>
      <c r="EJ32" s="41" t="s">
        <v>86</v>
      </c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2"/>
    </row>
    <row r="33" spans="2:1025" ht="25" customHeight="1" x14ac:dyDescent="0.35">
      <c r="BD33" s="52" t="s">
        <v>87</v>
      </c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2"/>
      <c r="CE33" s="52" t="s">
        <v>88</v>
      </c>
      <c r="CF33" s="31"/>
      <c r="CG33" s="31"/>
      <c r="CH33" s="31"/>
      <c r="CI33" s="31"/>
      <c r="CJ33" s="31"/>
      <c r="CK33" s="31"/>
      <c r="CL33" s="31"/>
      <c r="CM33" s="31"/>
      <c r="CN33" s="32"/>
      <c r="CP33" s="52" t="s">
        <v>89</v>
      </c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2"/>
      <c r="DO33" s="52" t="s">
        <v>90</v>
      </c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2"/>
      <c r="EG33" s="52" t="s">
        <v>90</v>
      </c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2"/>
    </row>
    <row r="34" spans="2:1025" ht="25" customHeight="1" x14ac:dyDescent="0.35">
      <c r="BD34" s="53"/>
      <c r="BE34" s="54"/>
      <c r="BF34" s="53"/>
      <c r="BG34" s="54"/>
      <c r="BM34" s="53"/>
      <c r="BN34" s="54"/>
      <c r="BO34" s="53"/>
      <c r="BP34" s="54"/>
      <c r="BQ34" s="53"/>
      <c r="BR34" s="54"/>
      <c r="BS34" s="53"/>
      <c r="BT34" s="54"/>
      <c r="BU34" s="53"/>
      <c r="BV34" s="54"/>
      <c r="BW34" s="53"/>
      <c r="BX34" s="54"/>
      <c r="BY34" s="53"/>
      <c r="BZ34" s="54"/>
      <c r="CA34" s="53"/>
      <c r="CB34" s="54"/>
      <c r="CC34" s="53"/>
      <c r="CD34" s="54"/>
      <c r="CE34" s="53"/>
      <c r="CF34" s="54"/>
      <c r="CG34" s="52"/>
      <c r="CH34" s="31"/>
      <c r="CI34" s="31"/>
      <c r="CJ34" s="31"/>
      <c r="CK34" s="31"/>
      <c r="CL34" s="31"/>
      <c r="CM34" s="31"/>
      <c r="CN34" s="32"/>
      <c r="CO34" s="54"/>
      <c r="CP34" s="53"/>
      <c r="CQ34" s="54"/>
      <c r="CR34" s="53"/>
      <c r="CS34" s="54"/>
      <c r="CT34" s="53"/>
      <c r="CU34" s="54"/>
      <c r="CV34" s="53"/>
      <c r="CW34" s="54"/>
      <c r="CX34" s="52"/>
      <c r="CY34" s="32"/>
      <c r="CZ34" s="54"/>
      <c r="DA34" s="52"/>
      <c r="DB34" s="31"/>
      <c r="DC34" s="31"/>
      <c r="DD34" s="32"/>
      <c r="DE34" s="54"/>
      <c r="DF34" s="52"/>
      <c r="DG34" s="31"/>
      <c r="DH34" s="31"/>
      <c r="DI34" s="31"/>
      <c r="DJ34" s="31"/>
      <c r="DK34" s="32"/>
      <c r="DL34" s="54"/>
      <c r="DM34" s="53"/>
      <c r="DN34" s="54"/>
      <c r="DO34" s="52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2"/>
      <c r="EF34" s="54"/>
      <c r="EG34" s="52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2"/>
    </row>
    <row r="35" spans="2:1025" ht="25" customHeight="1" x14ac:dyDescent="0.35"/>
    <row r="36" spans="2:1025" ht="25" customHeight="1" x14ac:dyDescent="0.35"/>
    <row r="37" spans="2:1025" ht="25" customHeight="1" x14ac:dyDescent="0.35"/>
    <row r="38" spans="2:1025" ht="25" customHeight="1" x14ac:dyDescent="0.35">
      <c r="Q38" s="30" t="s">
        <v>34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2"/>
      <c r="EG38" s="33" t="s">
        <v>35</v>
      </c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2"/>
      <c r="AMJ38"/>
      <c r="AMK38"/>
    </row>
    <row r="39" spans="2:1025" ht="25" customHeight="1" x14ac:dyDescent="0.35">
      <c r="B39" s="50" t="s">
        <v>91</v>
      </c>
      <c r="C39" s="35"/>
      <c r="D39" s="36"/>
      <c r="AE39" s="40" t="s">
        <v>92</v>
      </c>
      <c r="AF39" s="31"/>
      <c r="AG39" s="31"/>
      <c r="AH39" s="32"/>
      <c r="AI39" s="41" t="s">
        <v>93</v>
      </c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2"/>
      <c r="DE39" s="40" t="s">
        <v>94</v>
      </c>
      <c r="DF39" s="31"/>
      <c r="DG39" s="31"/>
      <c r="DH39" s="32"/>
      <c r="DI39" s="41" t="s">
        <v>95</v>
      </c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2"/>
      <c r="FK39" s="40" t="s">
        <v>96</v>
      </c>
      <c r="FL39" s="31"/>
      <c r="FM39" s="31"/>
      <c r="FN39" s="32"/>
      <c r="FO39" s="41" t="s">
        <v>97</v>
      </c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2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35">
      <c r="B40" s="56"/>
      <c r="C40" s="57"/>
      <c r="D40" s="58"/>
      <c r="AE40" s="51" t="s">
        <v>72</v>
      </c>
      <c r="AF40" s="31"/>
      <c r="AG40" s="31"/>
      <c r="AH40" s="31"/>
      <c r="AI40" s="31"/>
      <c r="AJ40" s="32"/>
      <c r="AK40" s="51" t="s">
        <v>81</v>
      </c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2"/>
      <c r="BE40" s="55" t="s">
        <v>98</v>
      </c>
      <c r="BF40" s="32"/>
      <c r="DE40" s="51" t="s">
        <v>72</v>
      </c>
      <c r="DF40" s="31"/>
      <c r="DG40" s="31"/>
      <c r="DH40" s="31"/>
      <c r="DI40" s="31"/>
      <c r="DJ40" s="32"/>
      <c r="DK40" s="51" t="s">
        <v>81</v>
      </c>
      <c r="DL40" s="31"/>
      <c r="DM40" s="31"/>
      <c r="DN40" s="31"/>
      <c r="DO40" s="31"/>
      <c r="DP40" s="31"/>
      <c r="DQ40" s="31"/>
      <c r="DR40" s="31"/>
      <c r="DS40" s="31"/>
      <c r="DT40" s="32"/>
      <c r="DU40" s="55" t="s">
        <v>98</v>
      </c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2"/>
      <c r="FK40" s="51" t="s">
        <v>72</v>
      </c>
      <c r="FL40" s="31"/>
      <c r="FM40" s="31"/>
      <c r="FN40" s="31"/>
      <c r="FO40" s="31"/>
      <c r="FP40" s="32"/>
      <c r="FQ40" s="51" t="s">
        <v>81</v>
      </c>
      <c r="FR40" s="31"/>
      <c r="FS40" s="31"/>
      <c r="FT40" s="31"/>
      <c r="FU40" s="31"/>
      <c r="FV40" s="31"/>
      <c r="FW40" s="31"/>
      <c r="FX40" s="31"/>
      <c r="FY40" s="31"/>
      <c r="FZ40" s="32"/>
      <c r="GA40" s="55" t="s">
        <v>98</v>
      </c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2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35">
      <c r="B41" s="56"/>
      <c r="C41" s="57"/>
      <c r="D41" s="58"/>
      <c r="AK41" s="55" t="s">
        <v>98</v>
      </c>
      <c r="AL41" s="32"/>
      <c r="DK41" s="55" t="s">
        <v>98</v>
      </c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2"/>
      <c r="FQ41" s="55" t="s">
        <v>98</v>
      </c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2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35">
      <c r="B42" s="56"/>
      <c r="C42" s="57"/>
      <c r="D42" s="58"/>
    </row>
    <row r="43" spans="2:1025" ht="25" customHeight="1" x14ac:dyDescent="0.35">
      <c r="B43" s="56"/>
      <c r="C43" s="57"/>
      <c r="D43" s="58"/>
      <c r="AZ43" s="40" t="s">
        <v>99</v>
      </c>
      <c r="BA43" s="31"/>
      <c r="BB43" s="31"/>
      <c r="BC43" s="32"/>
      <c r="BD43" s="41" t="s">
        <v>93</v>
      </c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2"/>
      <c r="DP43" s="40" t="s">
        <v>100</v>
      </c>
      <c r="DQ43" s="31"/>
      <c r="DR43" s="31"/>
      <c r="DS43" s="32"/>
      <c r="DT43" s="41" t="s">
        <v>97</v>
      </c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2"/>
      <c r="FW43" s="40" t="s">
        <v>101</v>
      </c>
      <c r="FX43" s="31"/>
      <c r="FY43" s="31"/>
      <c r="FZ43" s="32"/>
      <c r="GA43" s="41" t="s">
        <v>102</v>
      </c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2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35">
      <c r="B44" s="37"/>
      <c r="C44" s="38"/>
      <c r="D44" s="39"/>
      <c r="AZ44" s="51" t="s">
        <v>72</v>
      </c>
      <c r="BA44" s="31"/>
      <c r="BB44" s="31"/>
      <c r="BC44" s="31"/>
      <c r="BD44" s="31"/>
      <c r="BE44" s="32"/>
      <c r="BF44" s="51" t="s">
        <v>81</v>
      </c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2"/>
      <c r="CD44" s="55" t="s">
        <v>98</v>
      </c>
      <c r="CE44" s="32"/>
      <c r="DP44" s="51" t="s">
        <v>72</v>
      </c>
      <c r="DQ44" s="31"/>
      <c r="DR44" s="31"/>
      <c r="DS44" s="31"/>
      <c r="DT44" s="31"/>
      <c r="DU44" s="32"/>
      <c r="DV44" s="51" t="s">
        <v>81</v>
      </c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2"/>
      <c r="EH44" s="55" t="s">
        <v>98</v>
      </c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2"/>
      <c r="FW44" s="51" t="s">
        <v>72</v>
      </c>
      <c r="FX44" s="31"/>
      <c r="FY44" s="31"/>
      <c r="FZ44" s="31"/>
      <c r="GA44" s="31"/>
      <c r="GB44" s="32"/>
      <c r="GC44" s="51" t="s">
        <v>81</v>
      </c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2"/>
      <c r="GO44" s="55" t="s">
        <v>98</v>
      </c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2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35">
      <c r="BF45" s="55" t="s">
        <v>98</v>
      </c>
      <c r="BG45" s="32"/>
      <c r="DV45" s="55" t="s">
        <v>98</v>
      </c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2"/>
      <c r="GC45" s="55" t="s">
        <v>98</v>
      </c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2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35"/>
    <row r="47" spans="2:1025" ht="25" customHeight="1" x14ac:dyDescent="0.35">
      <c r="BX47" s="40" t="s">
        <v>103</v>
      </c>
      <c r="BY47" s="31"/>
      <c r="BZ47" s="31"/>
      <c r="CA47" s="32"/>
      <c r="CB47" s="41" t="s">
        <v>104</v>
      </c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2"/>
      <c r="EB47" s="40" t="s">
        <v>105</v>
      </c>
      <c r="EC47" s="31"/>
      <c r="ED47" s="31"/>
      <c r="EE47" s="32"/>
      <c r="EF47" s="41" t="s">
        <v>97</v>
      </c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2"/>
      <c r="GJ47" s="40" t="s">
        <v>106</v>
      </c>
      <c r="GK47" s="31"/>
      <c r="GL47" s="31"/>
      <c r="GM47" s="32"/>
      <c r="GN47" s="41" t="s">
        <v>102</v>
      </c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2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35">
      <c r="BX48" s="51" t="s">
        <v>72</v>
      </c>
      <c r="BY48" s="31"/>
      <c r="BZ48" s="31"/>
      <c r="CA48" s="31"/>
      <c r="CB48" s="31"/>
      <c r="CC48" s="32"/>
      <c r="CD48" s="51" t="s">
        <v>81</v>
      </c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2"/>
      <c r="CP48" s="55" t="s">
        <v>98</v>
      </c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2"/>
      <c r="EB48" s="51" t="s">
        <v>72</v>
      </c>
      <c r="EC48" s="31"/>
      <c r="ED48" s="31"/>
      <c r="EE48" s="31"/>
      <c r="EF48" s="31"/>
      <c r="EG48" s="32"/>
      <c r="EH48" s="51" t="s">
        <v>81</v>
      </c>
      <c r="EI48" s="31"/>
      <c r="EJ48" s="31"/>
      <c r="EK48" s="31"/>
      <c r="EL48" s="31"/>
      <c r="EM48" s="31"/>
      <c r="EN48" s="31"/>
      <c r="EO48" s="31"/>
      <c r="EP48" s="31"/>
      <c r="EQ48" s="32"/>
      <c r="ER48" s="55" t="s">
        <v>98</v>
      </c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2"/>
      <c r="GJ48" s="51" t="s">
        <v>72</v>
      </c>
      <c r="GK48" s="31"/>
      <c r="GL48" s="31"/>
      <c r="GM48" s="31"/>
      <c r="GN48" s="31"/>
      <c r="GO48" s="32"/>
      <c r="GP48" s="51" t="s">
        <v>81</v>
      </c>
      <c r="GQ48" s="31"/>
      <c r="GR48" s="31"/>
      <c r="GS48" s="31"/>
      <c r="GT48" s="31"/>
      <c r="GU48" s="31"/>
      <c r="GV48" s="31"/>
      <c r="GW48" s="31"/>
      <c r="GX48" s="31"/>
      <c r="GY48" s="32"/>
      <c r="GZ48" s="55" t="s">
        <v>98</v>
      </c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2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9:1025" ht="25" customHeight="1" x14ac:dyDescent="0.35">
      <c r="CD49" s="55" t="s">
        <v>98</v>
      </c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2"/>
      <c r="EH49" s="55" t="s">
        <v>98</v>
      </c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2"/>
      <c r="GP49" s="55" t="s">
        <v>98</v>
      </c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2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9:1025" ht="25" customHeight="1" x14ac:dyDescent="0.35"/>
    <row r="51" spans="29:1025" ht="25" customHeight="1" x14ac:dyDescent="0.35">
      <c r="CK51" s="40" t="s">
        <v>107</v>
      </c>
      <c r="CL51" s="31"/>
      <c r="CM51" s="31"/>
      <c r="CN51" s="32"/>
      <c r="CO51" s="41" t="s">
        <v>104</v>
      </c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2"/>
      <c r="EN51" s="40" t="s">
        <v>108</v>
      </c>
      <c r="EO51" s="31"/>
      <c r="EP51" s="31"/>
      <c r="EQ51" s="32"/>
      <c r="ER51" s="41" t="s">
        <v>97</v>
      </c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2"/>
      <c r="AMB51"/>
      <c r="AMC51"/>
      <c r="AMD51"/>
      <c r="AME51"/>
      <c r="AMF51"/>
      <c r="AMG51"/>
      <c r="AMH51"/>
      <c r="AMI51"/>
      <c r="AMJ51"/>
      <c r="AMK51"/>
    </row>
    <row r="52" spans="29:1025" ht="25" customHeight="1" x14ac:dyDescent="0.35">
      <c r="CK52" s="51" t="s">
        <v>72</v>
      </c>
      <c r="CL52" s="31"/>
      <c r="CM52" s="31"/>
      <c r="CN52" s="31"/>
      <c r="CO52" s="31"/>
      <c r="CP52" s="32"/>
      <c r="CQ52" s="51" t="s">
        <v>81</v>
      </c>
      <c r="CR52" s="31"/>
      <c r="CS52" s="31"/>
      <c r="CT52" s="31"/>
      <c r="CU52" s="31"/>
      <c r="CV52" s="31"/>
      <c r="CW52" s="31"/>
      <c r="CX52" s="31"/>
      <c r="CY52" s="31"/>
      <c r="CZ52" s="32"/>
      <c r="DA52" s="55" t="s">
        <v>98</v>
      </c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2"/>
      <c r="EN52" s="51" t="s">
        <v>72</v>
      </c>
      <c r="EO52" s="31"/>
      <c r="EP52" s="31"/>
      <c r="EQ52" s="31"/>
      <c r="ER52" s="31"/>
      <c r="ES52" s="32"/>
      <c r="ET52" s="51" t="s">
        <v>81</v>
      </c>
      <c r="EU52" s="31"/>
      <c r="EV52" s="31"/>
      <c r="EW52" s="31"/>
      <c r="EX52" s="31"/>
      <c r="EY52" s="31"/>
      <c r="EZ52" s="31"/>
      <c r="FA52" s="31"/>
      <c r="FB52" s="31"/>
      <c r="FC52" s="32"/>
      <c r="FD52" s="55" t="s">
        <v>98</v>
      </c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2"/>
      <c r="AMB52"/>
      <c r="AMC52"/>
      <c r="AMD52"/>
      <c r="AME52"/>
      <c r="AMF52"/>
      <c r="AMG52"/>
      <c r="AMH52"/>
      <c r="AMI52"/>
      <c r="AMJ52"/>
      <c r="AMK52"/>
    </row>
    <row r="53" spans="29:1025" ht="25" customHeight="1" x14ac:dyDescent="0.35">
      <c r="CQ53" s="55" t="s">
        <v>98</v>
      </c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2"/>
      <c r="ET53" s="55" t="s">
        <v>98</v>
      </c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2"/>
      <c r="AMB53"/>
      <c r="AMC53"/>
      <c r="AMD53"/>
      <c r="AME53"/>
      <c r="AMF53"/>
      <c r="AMG53"/>
      <c r="AMH53"/>
      <c r="AMI53"/>
      <c r="AMJ53"/>
      <c r="AMK53"/>
    </row>
    <row r="54" spans="29:1025" ht="25" customHeight="1" x14ac:dyDescent="0.35"/>
    <row r="55" spans="29:1025" ht="25" customHeight="1" x14ac:dyDescent="0.35">
      <c r="CV55" s="40" t="s">
        <v>109</v>
      </c>
      <c r="CW55" s="31"/>
      <c r="CX55" s="31"/>
      <c r="CY55" s="32"/>
      <c r="CZ55" s="41" t="s">
        <v>104</v>
      </c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2"/>
      <c r="EY55" s="40" t="s">
        <v>110</v>
      </c>
      <c r="EZ55" s="31"/>
      <c r="FA55" s="31"/>
      <c r="FB55" s="32"/>
      <c r="FC55" s="41" t="s">
        <v>97</v>
      </c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2"/>
      <c r="AMA55"/>
      <c r="AMB55"/>
      <c r="AMC55"/>
      <c r="AMD55"/>
      <c r="AME55"/>
      <c r="AMF55"/>
      <c r="AMG55"/>
      <c r="AMH55"/>
      <c r="AMI55"/>
      <c r="AMJ55"/>
      <c r="AMK55"/>
    </row>
    <row r="56" spans="29:1025" ht="25" customHeight="1" x14ac:dyDescent="0.35">
      <c r="CV56" s="51" t="s">
        <v>72</v>
      </c>
      <c r="CW56" s="31"/>
      <c r="CX56" s="31"/>
      <c r="CY56" s="31"/>
      <c r="CZ56" s="31"/>
      <c r="DA56" s="32"/>
      <c r="DB56" s="51" t="s">
        <v>81</v>
      </c>
      <c r="DC56" s="31"/>
      <c r="DD56" s="31"/>
      <c r="DE56" s="31"/>
      <c r="DF56" s="31"/>
      <c r="DG56" s="31"/>
      <c r="DH56" s="31"/>
      <c r="DI56" s="31"/>
      <c r="DJ56" s="31"/>
      <c r="DK56" s="32"/>
      <c r="DL56" s="55" t="s">
        <v>98</v>
      </c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2"/>
      <c r="EY56" s="51" t="s">
        <v>72</v>
      </c>
      <c r="EZ56" s="31"/>
      <c r="FA56" s="31"/>
      <c r="FB56" s="31"/>
      <c r="FC56" s="31"/>
      <c r="FD56" s="32"/>
      <c r="FE56" s="51" t="s">
        <v>81</v>
      </c>
      <c r="FF56" s="31"/>
      <c r="FG56" s="31"/>
      <c r="FH56" s="31"/>
      <c r="FI56" s="31"/>
      <c r="FJ56" s="31"/>
      <c r="FK56" s="31"/>
      <c r="FL56" s="31"/>
      <c r="FM56" s="31"/>
      <c r="FN56" s="32"/>
      <c r="FO56" s="55" t="s">
        <v>98</v>
      </c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2"/>
      <c r="AMA56"/>
      <c r="AMB56"/>
      <c r="AMC56"/>
      <c r="AMD56"/>
      <c r="AME56"/>
      <c r="AMF56"/>
      <c r="AMG56"/>
      <c r="AMH56"/>
      <c r="AMI56"/>
      <c r="AMJ56"/>
      <c r="AMK56"/>
    </row>
    <row r="57" spans="29:1025" ht="25" customHeight="1" x14ac:dyDescent="0.35">
      <c r="DB57" s="55" t="s">
        <v>98</v>
      </c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2"/>
      <c r="FE57" s="55" t="s">
        <v>98</v>
      </c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2"/>
      <c r="AMA57"/>
      <c r="AMB57"/>
      <c r="AMC57"/>
      <c r="AMD57"/>
      <c r="AME57"/>
      <c r="AMF57"/>
      <c r="AMG57"/>
      <c r="AMH57"/>
      <c r="AMI57"/>
      <c r="AMJ57"/>
      <c r="AMK57"/>
    </row>
    <row r="58" spans="29:1025" ht="25" customHeight="1" x14ac:dyDescent="0.35"/>
    <row r="59" spans="29:1025" ht="25" customHeight="1" x14ac:dyDescent="0.35">
      <c r="AC59" s="30" t="s">
        <v>34</v>
      </c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4"/>
      <c r="EG59" s="33" t="s">
        <v>35</v>
      </c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2"/>
      <c r="AMB59"/>
      <c r="AMC59"/>
      <c r="AMD59"/>
      <c r="AME59"/>
      <c r="AMF59"/>
      <c r="AMG59"/>
      <c r="AMH59"/>
      <c r="AMI59"/>
      <c r="AMJ59"/>
      <c r="AMK59"/>
    </row>
    <row r="60" spans="29:1025" ht="25" customHeight="1" x14ac:dyDescent="0.35">
      <c r="AM60" s="40" t="s">
        <v>92</v>
      </c>
      <c r="AN60" s="31"/>
      <c r="AO60" s="32"/>
      <c r="AP60" s="41" t="s">
        <v>111</v>
      </c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2"/>
      <c r="BH60" s="40" t="s">
        <v>99</v>
      </c>
      <c r="BI60" s="31"/>
      <c r="BJ60" s="32"/>
      <c r="BK60" s="41" t="s">
        <v>112</v>
      </c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2"/>
      <c r="CV60" s="40" t="s">
        <v>103</v>
      </c>
      <c r="CW60" s="31"/>
      <c r="CX60" s="32"/>
      <c r="CY60" s="41" t="s">
        <v>113</v>
      </c>
      <c r="CZ60" s="31"/>
      <c r="DA60" s="31"/>
      <c r="DB60" s="31"/>
      <c r="DC60" s="31"/>
      <c r="DD60" s="31"/>
      <c r="DE60" s="31"/>
      <c r="DF60" s="31"/>
      <c r="DG60" s="32"/>
      <c r="DI60" s="40" t="s">
        <v>107</v>
      </c>
      <c r="DJ60" s="31"/>
      <c r="DK60" s="32"/>
      <c r="DL60" s="41" t="s">
        <v>114</v>
      </c>
      <c r="DM60" s="31"/>
      <c r="DN60" s="31"/>
      <c r="DO60" s="31"/>
      <c r="DP60" s="31"/>
      <c r="DQ60" s="31"/>
      <c r="DR60" s="32"/>
      <c r="DT60" s="40" t="s">
        <v>109</v>
      </c>
      <c r="DU60" s="31"/>
      <c r="DV60" s="32"/>
      <c r="DW60" s="41" t="s">
        <v>114</v>
      </c>
      <c r="DX60" s="31"/>
      <c r="DY60" s="31"/>
      <c r="DZ60" s="31"/>
      <c r="EA60" s="31"/>
      <c r="EB60" s="31"/>
      <c r="EC60" s="32"/>
      <c r="EI60" s="40" t="s">
        <v>94</v>
      </c>
      <c r="EJ60" s="31"/>
      <c r="EK60" s="32"/>
      <c r="EL60" s="41" t="s">
        <v>115</v>
      </c>
      <c r="EM60" s="31"/>
      <c r="EN60" s="31"/>
      <c r="EO60" s="31"/>
      <c r="EP60" s="31"/>
      <c r="EQ60" s="32"/>
      <c r="ET60" s="40" t="s">
        <v>100</v>
      </c>
      <c r="EU60" s="31"/>
      <c r="EV60" s="32"/>
      <c r="EW60" s="41" t="s">
        <v>116</v>
      </c>
      <c r="EX60" s="31"/>
      <c r="EY60" s="31"/>
      <c r="EZ60" s="31"/>
      <c r="FA60" s="31"/>
      <c r="FB60" s="31"/>
      <c r="FC60" s="31"/>
      <c r="FD60" s="31"/>
      <c r="FE60" s="32"/>
      <c r="FG60" s="40" t="s">
        <v>105</v>
      </c>
      <c r="FH60" s="31"/>
      <c r="FI60" s="32"/>
      <c r="FJ60" s="41" t="s">
        <v>117</v>
      </c>
      <c r="FK60" s="31"/>
      <c r="FL60" s="31"/>
      <c r="FM60" s="31"/>
      <c r="FN60" s="31"/>
      <c r="FO60" s="31"/>
      <c r="FP60" s="32"/>
      <c r="FR60" s="40" t="s">
        <v>108</v>
      </c>
      <c r="FS60" s="31"/>
      <c r="FT60" s="32"/>
      <c r="FU60" s="41" t="s">
        <v>117</v>
      </c>
      <c r="FV60" s="31"/>
      <c r="FW60" s="31"/>
      <c r="FX60" s="31"/>
      <c r="FY60" s="31"/>
      <c r="FZ60" s="31"/>
      <c r="GA60" s="32"/>
      <c r="GC60" s="40" t="s">
        <v>110</v>
      </c>
      <c r="GD60" s="31"/>
      <c r="GE60" s="32"/>
      <c r="GF60" s="41" t="s">
        <v>117</v>
      </c>
      <c r="GG60" s="31"/>
      <c r="GH60" s="31"/>
      <c r="GI60" s="31"/>
      <c r="GJ60" s="31"/>
      <c r="GK60" s="31"/>
      <c r="GL60" s="32"/>
      <c r="GN60" s="40" t="s">
        <v>96</v>
      </c>
      <c r="GO60" s="31"/>
      <c r="GP60" s="32"/>
      <c r="GQ60" s="41" t="s">
        <v>117</v>
      </c>
      <c r="GR60" s="31"/>
      <c r="GS60" s="31"/>
      <c r="GT60" s="31"/>
      <c r="GU60" s="31"/>
      <c r="GV60" s="31"/>
      <c r="GW60" s="32"/>
      <c r="HC60" s="40" t="s">
        <v>101</v>
      </c>
      <c r="HD60" s="31"/>
      <c r="HE60" s="32"/>
      <c r="HF60" s="41" t="s">
        <v>118</v>
      </c>
      <c r="HG60" s="31"/>
      <c r="HH60" s="31"/>
      <c r="HI60" s="31"/>
      <c r="HJ60" s="31"/>
      <c r="HK60" s="31"/>
      <c r="HL60" s="31"/>
      <c r="HM60" s="31"/>
      <c r="HN60" s="32"/>
      <c r="HP60" s="40" t="s">
        <v>106</v>
      </c>
      <c r="HQ60" s="31"/>
      <c r="HR60" s="32"/>
      <c r="HS60" s="41" t="s">
        <v>119</v>
      </c>
      <c r="HT60" s="31"/>
      <c r="HU60" s="31"/>
      <c r="HV60" s="31"/>
      <c r="HW60" s="31"/>
      <c r="HX60" s="31"/>
      <c r="HY60" s="32"/>
      <c r="AMA60"/>
      <c r="AMB60"/>
      <c r="AMC60"/>
      <c r="AMD60"/>
      <c r="AME60"/>
      <c r="AMF60"/>
      <c r="AMG60"/>
      <c r="AMH60"/>
      <c r="AMI60"/>
      <c r="AMJ60"/>
      <c r="AMK60"/>
    </row>
    <row r="61" spans="29:1025" ht="25" customHeight="1" x14ac:dyDescent="0.35">
      <c r="AM61" s="52" t="s">
        <v>120</v>
      </c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2"/>
      <c r="BH61" s="52" t="s">
        <v>121</v>
      </c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2"/>
      <c r="CV61" s="52" t="s">
        <v>122</v>
      </c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2"/>
      <c r="DI61" s="52" t="s">
        <v>90</v>
      </c>
      <c r="DJ61" s="31"/>
      <c r="DK61" s="31"/>
      <c r="DL61" s="31"/>
      <c r="DM61" s="31"/>
      <c r="DN61" s="31"/>
      <c r="DO61" s="31"/>
      <c r="DP61" s="31"/>
      <c r="DQ61" s="31"/>
      <c r="DR61" s="32"/>
      <c r="DT61" s="52" t="s">
        <v>90</v>
      </c>
      <c r="DU61" s="31"/>
      <c r="DV61" s="31"/>
      <c r="DW61" s="31"/>
      <c r="DX61" s="31"/>
      <c r="DY61" s="31"/>
      <c r="DZ61" s="31"/>
      <c r="EA61" s="31"/>
      <c r="EB61" s="31"/>
      <c r="EC61" s="32"/>
      <c r="EI61" s="52" t="s">
        <v>123</v>
      </c>
      <c r="EJ61" s="31"/>
      <c r="EK61" s="31"/>
      <c r="EL61" s="31"/>
      <c r="EM61" s="31"/>
      <c r="EN61" s="31"/>
      <c r="EO61" s="31"/>
      <c r="EP61" s="31"/>
      <c r="EQ61" s="32"/>
      <c r="ET61" s="52" t="s">
        <v>124</v>
      </c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2"/>
      <c r="FG61" s="52" t="s">
        <v>125</v>
      </c>
      <c r="FH61" s="31"/>
      <c r="FI61" s="31"/>
      <c r="FJ61" s="31"/>
      <c r="FK61" s="31"/>
      <c r="FL61" s="31"/>
      <c r="FM61" s="31"/>
      <c r="FN61" s="31"/>
      <c r="FO61" s="31"/>
      <c r="FP61" s="32"/>
      <c r="FR61" s="52" t="s">
        <v>125</v>
      </c>
      <c r="FS61" s="31"/>
      <c r="FT61" s="31"/>
      <c r="FU61" s="31"/>
      <c r="FV61" s="31"/>
      <c r="FW61" s="31"/>
      <c r="FX61" s="31"/>
      <c r="FY61" s="31"/>
      <c r="FZ61" s="31"/>
      <c r="GA61" s="32"/>
      <c r="GC61" s="52" t="s">
        <v>125</v>
      </c>
      <c r="GD61" s="31"/>
      <c r="GE61" s="31"/>
      <c r="GF61" s="31"/>
      <c r="GG61" s="31"/>
      <c r="GH61" s="31"/>
      <c r="GI61" s="31"/>
      <c r="GJ61" s="31"/>
      <c r="GK61" s="31"/>
      <c r="GL61" s="32"/>
      <c r="GN61" s="52" t="s">
        <v>125</v>
      </c>
      <c r="GO61" s="31"/>
      <c r="GP61" s="31"/>
      <c r="GQ61" s="31"/>
      <c r="GR61" s="31"/>
      <c r="GS61" s="31"/>
      <c r="GT61" s="31"/>
      <c r="GU61" s="31"/>
      <c r="GV61" s="31"/>
      <c r="GW61" s="32"/>
      <c r="HC61" s="52" t="s">
        <v>122</v>
      </c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2"/>
      <c r="HP61" s="52" t="s">
        <v>90</v>
      </c>
      <c r="HQ61" s="31"/>
      <c r="HR61" s="31"/>
      <c r="HS61" s="31"/>
      <c r="HT61" s="31"/>
      <c r="HU61" s="31"/>
      <c r="HV61" s="31"/>
      <c r="HW61" s="31"/>
      <c r="HX61" s="31"/>
      <c r="HY61" s="32"/>
      <c r="AMA61"/>
      <c r="AMB61"/>
      <c r="AMC61"/>
      <c r="AMD61"/>
      <c r="AME61"/>
      <c r="AMF61"/>
      <c r="AMG61"/>
      <c r="AMH61"/>
      <c r="AMI61"/>
      <c r="AMJ61"/>
      <c r="AMK61"/>
    </row>
    <row r="62" spans="29:1025" ht="25" customHeight="1" x14ac:dyDescent="0.35">
      <c r="AM62" s="52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2"/>
      <c r="BG62" s="54"/>
      <c r="BH62" s="52"/>
      <c r="BI62" s="31"/>
      <c r="BJ62" s="31"/>
      <c r="BK62" s="31"/>
      <c r="BL62" s="31"/>
      <c r="BM62" s="31"/>
      <c r="BN62" s="32"/>
      <c r="BO62" s="54"/>
      <c r="BP62" s="53"/>
      <c r="BQ62" s="54"/>
      <c r="BR62" s="53"/>
      <c r="BS62" s="54"/>
      <c r="BT62" s="52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2"/>
      <c r="CF62" s="59"/>
      <c r="CG62" s="31"/>
      <c r="CH62" s="31"/>
      <c r="CI62" s="31"/>
      <c r="CJ62" s="32"/>
      <c r="CV62" s="53"/>
      <c r="CW62" s="54"/>
      <c r="CX62" s="53"/>
      <c r="CY62" s="54"/>
      <c r="CZ62" s="52"/>
      <c r="DA62" s="31"/>
      <c r="DB62" s="31"/>
      <c r="DC62" s="31"/>
      <c r="DD62" s="31"/>
      <c r="DE62" s="31"/>
      <c r="DF62" s="31"/>
      <c r="DG62" s="32"/>
      <c r="DH62" s="54"/>
      <c r="DI62" s="52"/>
      <c r="DJ62" s="31"/>
      <c r="DK62" s="31"/>
      <c r="DL62" s="31"/>
      <c r="DM62" s="31"/>
      <c r="DN62" s="31"/>
      <c r="DO62" s="31"/>
      <c r="DP62" s="31"/>
      <c r="DQ62" s="31"/>
      <c r="DR62" s="32"/>
      <c r="DS62" s="54"/>
      <c r="DT62" s="52"/>
      <c r="DU62" s="31"/>
      <c r="DV62" s="31"/>
      <c r="DW62" s="31"/>
      <c r="DX62" s="31"/>
      <c r="DY62" s="31"/>
      <c r="DZ62" s="31"/>
      <c r="EA62" s="31"/>
      <c r="EB62" s="31"/>
      <c r="EC62" s="32"/>
      <c r="ED62" s="59"/>
      <c r="EE62" s="31"/>
      <c r="EF62" s="31"/>
      <c r="EG62" s="31"/>
      <c r="EH62" s="32"/>
      <c r="EI62" s="53"/>
      <c r="EJ62" s="54"/>
      <c r="EK62" s="52"/>
      <c r="EL62" s="31"/>
      <c r="EM62" s="31"/>
      <c r="EN62" s="31"/>
      <c r="EO62" s="31"/>
      <c r="EP62" s="31"/>
      <c r="EQ62" s="32"/>
      <c r="ER62" s="54"/>
      <c r="ET62" s="53"/>
      <c r="EU62" s="54"/>
      <c r="EV62" s="52"/>
      <c r="EW62" s="31"/>
      <c r="EX62" s="31"/>
      <c r="EY62" s="31"/>
      <c r="EZ62" s="32"/>
      <c r="FA62" s="54"/>
      <c r="FB62" s="52"/>
      <c r="FC62" s="31"/>
      <c r="FD62" s="31"/>
      <c r="FE62" s="32"/>
      <c r="FF62" s="54"/>
      <c r="FG62" s="52"/>
      <c r="FH62" s="31"/>
      <c r="FI62" s="31"/>
      <c r="FJ62" s="31"/>
      <c r="FK62" s="31"/>
      <c r="FL62" s="31"/>
      <c r="FM62" s="31"/>
      <c r="FN62" s="31"/>
      <c r="FO62" s="31"/>
      <c r="FP62" s="32"/>
      <c r="FQ62" s="54"/>
      <c r="FR62" s="52"/>
      <c r="FS62" s="31"/>
      <c r="FT62" s="31"/>
      <c r="FU62" s="31"/>
      <c r="FV62" s="31"/>
      <c r="FW62" s="31"/>
      <c r="FX62" s="31"/>
      <c r="FY62" s="31"/>
      <c r="FZ62" s="31"/>
      <c r="GA62" s="32"/>
      <c r="GB62" s="54"/>
      <c r="GC62" s="52"/>
      <c r="GD62" s="31"/>
      <c r="GE62" s="31"/>
      <c r="GF62" s="31"/>
      <c r="GG62" s="31"/>
      <c r="GH62" s="31"/>
      <c r="GI62" s="31"/>
      <c r="GJ62" s="31"/>
      <c r="GK62" s="31"/>
      <c r="GL62" s="32"/>
      <c r="GM62" s="54"/>
      <c r="GN62" s="52"/>
      <c r="GO62" s="31"/>
      <c r="GP62" s="31"/>
      <c r="GQ62" s="31"/>
      <c r="GR62" s="31"/>
      <c r="GS62" s="31"/>
      <c r="GT62" s="31"/>
      <c r="GU62" s="31"/>
      <c r="GV62" s="31"/>
      <c r="GW62" s="32"/>
      <c r="GX62" s="59"/>
      <c r="GY62" s="31"/>
      <c r="GZ62" s="31"/>
      <c r="HA62" s="31"/>
      <c r="HB62" s="32"/>
      <c r="HC62" s="53"/>
      <c r="HD62" s="54"/>
      <c r="HE62" s="52"/>
      <c r="HF62" s="32"/>
      <c r="HG62" s="54"/>
      <c r="HH62" s="52"/>
      <c r="HI62" s="31"/>
      <c r="HJ62" s="31"/>
      <c r="HK62" s="31"/>
      <c r="HL62" s="31"/>
      <c r="HM62" s="31"/>
      <c r="HN62" s="32"/>
      <c r="HO62" s="54"/>
      <c r="HP62" s="52"/>
      <c r="HQ62" s="31"/>
      <c r="HR62" s="31"/>
      <c r="HS62" s="31"/>
      <c r="HT62" s="31"/>
      <c r="HU62" s="31"/>
      <c r="HV62" s="31"/>
      <c r="HW62" s="31"/>
      <c r="HX62" s="31"/>
      <c r="HY62" s="32"/>
      <c r="AMA62"/>
      <c r="AMB62"/>
      <c r="AMC62"/>
      <c r="AMD62"/>
      <c r="AME62"/>
      <c r="AMF62"/>
      <c r="AMG62"/>
      <c r="AMH62"/>
      <c r="AMI62"/>
      <c r="AMJ62"/>
      <c r="AMK62"/>
    </row>
    <row r="63" spans="29:1025" ht="25" customHeight="1" x14ac:dyDescent="0.35">
      <c r="EJ63" s="40" t="s">
        <v>94</v>
      </c>
      <c r="EK63" s="31"/>
      <c r="EL63" s="32"/>
      <c r="EM63" s="41" t="s">
        <v>126</v>
      </c>
      <c r="EN63" s="31"/>
      <c r="EO63" s="31"/>
      <c r="EP63" s="31"/>
      <c r="EQ63" s="31"/>
      <c r="ER63" s="32"/>
      <c r="AMC63"/>
      <c r="AMD63"/>
      <c r="AME63"/>
      <c r="AMF63"/>
      <c r="AMG63"/>
      <c r="AMH63"/>
      <c r="AMI63"/>
      <c r="AMJ63"/>
      <c r="AMK63"/>
    </row>
    <row r="64" spans="29:1025" ht="25" customHeight="1" x14ac:dyDescent="0.35">
      <c r="EJ64" s="52" t="s">
        <v>88</v>
      </c>
      <c r="EK64" s="31"/>
      <c r="EL64" s="31"/>
      <c r="EM64" s="31"/>
      <c r="EN64" s="31"/>
      <c r="EO64" s="31"/>
      <c r="EP64" s="31"/>
      <c r="EQ64" s="31"/>
      <c r="ER64" s="32"/>
      <c r="AMC64"/>
      <c r="AMD64"/>
      <c r="AME64"/>
      <c r="AMF64"/>
      <c r="AMG64"/>
      <c r="AMH64"/>
      <c r="AMI64"/>
      <c r="AMJ64"/>
      <c r="AMK64"/>
    </row>
    <row r="65" spans="140:1025" ht="25" customHeight="1" x14ac:dyDescent="0.35">
      <c r="EJ65" s="52"/>
      <c r="EK65" s="31"/>
      <c r="EL65" s="31"/>
      <c r="EM65" s="31"/>
      <c r="EN65" s="31"/>
      <c r="EO65" s="31"/>
      <c r="EP65" s="31"/>
      <c r="EQ65" s="31"/>
      <c r="ER65" s="32"/>
      <c r="AMC65"/>
      <c r="AMD65"/>
      <c r="AME65"/>
      <c r="AMF65"/>
      <c r="AMG65"/>
      <c r="AMH65"/>
      <c r="AMI65"/>
      <c r="AMJ65"/>
      <c r="AMK65"/>
    </row>
    <row r="66" spans="140:1025" ht="25" customHeight="1" x14ac:dyDescent="0.35">
      <c r="EJ66" s="40" t="s">
        <v>94</v>
      </c>
      <c r="EK66" s="31"/>
      <c r="EL66" s="32"/>
      <c r="EM66" s="41" t="s">
        <v>126</v>
      </c>
      <c r="EN66" s="31"/>
      <c r="EO66" s="31"/>
      <c r="EP66" s="31"/>
      <c r="EQ66" s="31"/>
      <c r="ER66" s="31"/>
      <c r="ES66" s="31"/>
      <c r="ET66" s="31"/>
      <c r="EU66" s="32"/>
      <c r="AMC66"/>
      <c r="AMD66"/>
      <c r="AME66"/>
      <c r="AMF66"/>
      <c r="AMG66"/>
      <c r="AMH66"/>
      <c r="AMI66"/>
      <c r="AMJ66"/>
      <c r="AMK66"/>
    </row>
    <row r="67" spans="140:1025" ht="25" customHeight="1" x14ac:dyDescent="0.35">
      <c r="EJ67" s="52" t="s">
        <v>88</v>
      </c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2"/>
      <c r="AMC67"/>
      <c r="AMD67"/>
      <c r="AME67"/>
      <c r="AMF67"/>
      <c r="AMG67"/>
      <c r="AMH67"/>
      <c r="AMI67"/>
      <c r="AMJ67"/>
      <c r="AMK67"/>
    </row>
    <row r="68" spans="140:1025" ht="25" customHeight="1" x14ac:dyDescent="0.35">
      <c r="EJ68" s="52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2"/>
      <c r="AMC68"/>
      <c r="AMD68"/>
      <c r="AME68"/>
      <c r="AMF68"/>
      <c r="AMG68"/>
      <c r="AMH68"/>
      <c r="AMI68"/>
      <c r="AMJ68"/>
      <c r="AMK68"/>
    </row>
    <row r="69" spans="140:1025" ht="25" customHeight="1" x14ac:dyDescent="0.35"/>
    <row r="70" spans="140:1025" ht="25" customHeight="1" x14ac:dyDescent="0.35"/>
    <row r="71" spans="140:1025" ht="25" customHeight="1" x14ac:dyDescent="0.35"/>
    <row r="72" spans="140:1025" ht="25" customHeight="1" x14ac:dyDescent="0.35"/>
    <row r="73" spans="140:1025" ht="25" customHeight="1" x14ac:dyDescent="0.35"/>
    <row r="74" spans="140:1025" ht="25" customHeight="1" x14ac:dyDescent="0.35"/>
    <row r="75" spans="140:1025" ht="25" customHeight="1" x14ac:dyDescent="0.35"/>
    <row r="76" spans="140:1025" ht="25" customHeight="1" x14ac:dyDescent="0.35"/>
    <row r="77" spans="140:1025" ht="25" customHeight="1" x14ac:dyDescent="0.35"/>
    <row r="78" spans="140:1025" ht="25" customHeight="1" x14ac:dyDescent="0.35"/>
    <row r="79" spans="140:1025" ht="25" customHeight="1" x14ac:dyDescent="0.35"/>
    <row r="80" spans="140:1025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</sheetData>
  <mergeCells count="1556">
    <mergeCell ref="EJ64:ER64"/>
    <mergeCell ref="EJ65:ER65"/>
    <mergeCell ref="EJ66:EL66"/>
    <mergeCell ref="EM66:EU66"/>
    <mergeCell ref="EJ67:EU67"/>
    <mergeCell ref="EJ68:EU68"/>
    <mergeCell ref="AC24:FE24"/>
    <mergeCell ref="AI31:FE31"/>
    <mergeCell ref="AC59:EF59"/>
    <mergeCell ref="W2:EF2"/>
    <mergeCell ref="EG2:IK2"/>
    <mergeCell ref="HP60:HR60"/>
    <mergeCell ref="HS60:HY60"/>
    <mergeCell ref="HP61:HY61"/>
    <mergeCell ref="HP62:HY62"/>
    <mergeCell ref="BG62"/>
    <mergeCell ref="CF62:CJ62"/>
    <mergeCell ref="DH62"/>
    <mergeCell ref="DS62"/>
    <mergeCell ref="ED62:EH62"/>
    <mergeCell ref="ER62"/>
    <mergeCell ref="FF62"/>
    <mergeCell ref="FQ62"/>
    <mergeCell ref="GB62"/>
    <mergeCell ref="GM62"/>
    <mergeCell ref="GX62:HB62"/>
    <mergeCell ref="HO62"/>
    <mergeCell ref="EJ63:EL63"/>
    <mergeCell ref="EM63:ER63"/>
    <mergeCell ref="FR60:FT60"/>
    <mergeCell ref="FU60:GA60"/>
    <mergeCell ref="FR61:GA61"/>
    <mergeCell ref="FR62:GA62"/>
    <mergeCell ref="GC60:GE60"/>
    <mergeCell ref="GF60:GL60"/>
    <mergeCell ref="GC61:GL61"/>
    <mergeCell ref="GC62:GL62"/>
    <mergeCell ref="GN60:GP60"/>
    <mergeCell ref="GQ60:GW60"/>
    <mergeCell ref="GN61:GW61"/>
    <mergeCell ref="GN62:GW62"/>
    <mergeCell ref="HC60:HE60"/>
    <mergeCell ref="HF60:HN60"/>
    <mergeCell ref="HC61:HN61"/>
    <mergeCell ref="HC62"/>
    <mergeCell ref="HE62:HF62"/>
    <mergeCell ref="HH62:HN62"/>
    <mergeCell ref="HD62"/>
    <mergeCell ref="HG62"/>
    <mergeCell ref="DT62:EC62"/>
    <mergeCell ref="EI60:EK60"/>
    <mergeCell ref="EL60:EQ60"/>
    <mergeCell ref="EI61:EQ61"/>
    <mergeCell ref="EI62"/>
    <mergeCell ref="EK62:EQ62"/>
    <mergeCell ref="EJ62"/>
    <mergeCell ref="ET60:EV60"/>
    <mergeCell ref="EW60:FE60"/>
    <mergeCell ref="ET61:FE61"/>
    <mergeCell ref="ET62"/>
    <mergeCell ref="EV62:EZ62"/>
    <mergeCell ref="FB62:FE62"/>
    <mergeCell ref="EU62"/>
    <mergeCell ref="FA62"/>
    <mergeCell ref="FG60:FI60"/>
    <mergeCell ref="FJ60:FP60"/>
    <mergeCell ref="FG61:FP61"/>
    <mergeCell ref="FG62:FP62"/>
    <mergeCell ref="B39:D44"/>
    <mergeCell ref="EG59:IF59"/>
    <mergeCell ref="AM60:AO60"/>
    <mergeCell ref="AP60:BF60"/>
    <mergeCell ref="AM61:BF61"/>
    <mergeCell ref="AM62:BF62"/>
    <mergeCell ref="BH60:BJ60"/>
    <mergeCell ref="BK60:CE60"/>
    <mergeCell ref="BH61:CE61"/>
    <mergeCell ref="BH62:BN62"/>
    <mergeCell ref="BP62"/>
    <mergeCell ref="BR62"/>
    <mergeCell ref="BT62:CE62"/>
    <mergeCell ref="BO62"/>
    <mergeCell ref="BQ62"/>
    <mergeCell ref="BS62"/>
    <mergeCell ref="CV60:CX60"/>
    <mergeCell ref="CY60:DG60"/>
    <mergeCell ref="CV61:DG61"/>
    <mergeCell ref="CV62"/>
    <mergeCell ref="CX62"/>
    <mergeCell ref="CZ62:DG62"/>
    <mergeCell ref="CW62"/>
    <mergeCell ref="CY62"/>
    <mergeCell ref="DI60:DK60"/>
    <mergeCell ref="DL60:DR60"/>
    <mergeCell ref="DI61:DR61"/>
    <mergeCell ref="DI62:DR62"/>
    <mergeCell ref="DT60:DV60"/>
    <mergeCell ref="DW60:EC60"/>
    <mergeCell ref="DT61:EC61"/>
    <mergeCell ref="CQ53:DH53"/>
    <mergeCell ref="EN51:EQ51"/>
    <mergeCell ref="ER51:GA51"/>
    <mergeCell ref="EN52:ES52"/>
    <mergeCell ref="ET52:FC52"/>
    <mergeCell ref="FD52:GA52"/>
    <mergeCell ref="ET53:FQ53"/>
    <mergeCell ref="CV55:CY55"/>
    <mergeCell ref="CZ55:EC55"/>
    <mergeCell ref="CV56:DA56"/>
    <mergeCell ref="DB56:DK56"/>
    <mergeCell ref="DL56:EC56"/>
    <mergeCell ref="DB57:DS57"/>
    <mergeCell ref="EY55:FB55"/>
    <mergeCell ref="FC55:GL55"/>
    <mergeCell ref="EY56:FD56"/>
    <mergeCell ref="FE56:FN56"/>
    <mergeCell ref="FO56:GL56"/>
    <mergeCell ref="FE57:GB57"/>
    <mergeCell ref="CD49:CU49"/>
    <mergeCell ref="EB47:EE47"/>
    <mergeCell ref="EF47:FO47"/>
    <mergeCell ref="EB48:EG48"/>
    <mergeCell ref="EH48:EQ48"/>
    <mergeCell ref="ER48:FO48"/>
    <mergeCell ref="EH49:FE49"/>
    <mergeCell ref="GJ47:GM47"/>
    <mergeCell ref="GN47:HW47"/>
    <mergeCell ref="GJ48:GO48"/>
    <mergeCell ref="GP48:GY48"/>
    <mergeCell ref="GZ48:HW48"/>
    <mergeCell ref="GP49:HM49"/>
    <mergeCell ref="CK51:CN51"/>
    <mergeCell ref="CO51:DR51"/>
    <mergeCell ref="CK52:CP52"/>
    <mergeCell ref="CQ52:CZ52"/>
    <mergeCell ref="DA52:DR52"/>
    <mergeCell ref="BF45:BG45"/>
    <mergeCell ref="DP43:DS43"/>
    <mergeCell ref="DT43:FE43"/>
    <mergeCell ref="DP44:DU44"/>
    <mergeCell ref="DV44:EG44"/>
    <mergeCell ref="EH44:FE44"/>
    <mergeCell ref="DV45:ES45"/>
    <mergeCell ref="FW43:FZ43"/>
    <mergeCell ref="GA43:HL43"/>
    <mergeCell ref="FW44:GB44"/>
    <mergeCell ref="GC44:GN44"/>
    <mergeCell ref="GO44:HL44"/>
    <mergeCell ref="GC45:GZ45"/>
    <mergeCell ref="BX47:CA47"/>
    <mergeCell ref="CB47:DG47"/>
    <mergeCell ref="BX48:CC48"/>
    <mergeCell ref="CD48:CO48"/>
    <mergeCell ref="CP48:DG48"/>
    <mergeCell ref="AK41:AL41"/>
    <mergeCell ref="DE39:DH39"/>
    <mergeCell ref="DI39:ER39"/>
    <mergeCell ref="DE40:DJ40"/>
    <mergeCell ref="DK40:DT40"/>
    <mergeCell ref="DU40:ER40"/>
    <mergeCell ref="DK41:EH41"/>
    <mergeCell ref="FK39:FN39"/>
    <mergeCell ref="FO39:GX39"/>
    <mergeCell ref="FK40:FP40"/>
    <mergeCell ref="FQ40:FZ40"/>
    <mergeCell ref="GA40:GX40"/>
    <mergeCell ref="FQ41:GN41"/>
    <mergeCell ref="AZ43:BC43"/>
    <mergeCell ref="BD43:CE43"/>
    <mergeCell ref="AZ44:BE44"/>
    <mergeCell ref="BF44:CC44"/>
    <mergeCell ref="CD44:CE44"/>
    <mergeCell ref="DO32:DQ32"/>
    <mergeCell ref="DR32:EE32"/>
    <mergeCell ref="DO33:EE33"/>
    <mergeCell ref="DO34:EE34"/>
    <mergeCell ref="EG32:EI32"/>
    <mergeCell ref="EJ32:EW32"/>
    <mergeCell ref="EG33:EW33"/>
    <mergeCell ref="EG34:EW34"/>
    <mergeCell ref="CD34"/>
    <mergeCell ref="CO34"/>
    <mergeCell ref="DN34"/>
    <mergeCell ref="EF34"/>
    <mergeCell ref="Q38:EF38"/>
    <mergeCell ref="EG38:IH38"/>
    <mergeCell ref="AE39:AH39"/>
    <mergeCell ref="AI39:BF39"/>
    <mergeCell ref="AE40:AJ40"/>
    <mergeCell ref="AK40:BD40"/>
    <mergeCell ref="BE40:BF40"/>
    <mergeCell ref="BV34"/>
    <mergeCell ref="BX34"/>
    <mergeCell ref="BZ34"/>
    <mergeCell ref="CB34"/>
    <mergeCell ref="CE32:CG32"/>
    <mergeCell ref="CH32:CN32"/>
    <mergeCell ref="CE33:CN33"/>
    <mergeCell ref="CE34"/>
    <mergeCell ref="CG34:CN34"/>
    <mergeCell ref="CF34"/>
    <mergeCell ref="CP32:CR32"/>
    <mergeCell ref="CS32:DM32"/>
    <mergeCell ref="CP33:DM33"/>
    <mergeCell ref="CP34"/>
    <mergeCell ref="CR34"/>
    <mergeCell ref="CT34"/>
    <mergeCell ref="CV34"/>
    <mergeCell ref="CX34:CY34"/>
    <mergeCell ref="DA34:DD34"/>
    <mergeCell ref="DF34:DK34"/>
    <mergeCell ref="DM34"/>
    <mergeCell ref="CQ34"/>
    <mergeCell ref="CS34"/>
    <mergeCell ref="CU34"/>
    <mergeCell ref="CW34"/>
    <mergeCell ref="CZ34"/>
    <mergeCell ref="DE34"/>
    <mergeCell ref="DL34"/>
    <mergeCell ref="AU28:AY28"/>
    <mergeCell ref="AZ28:BC28"/>
    <mergeCell ref="BK28:BO28"/>
    <mergeCell ref="BP28:BY28"/>
    <mergeCell ref="BZ28:CD28"/>
    <mergeCell ref="CE28:CH28"/>
    <mergeCell ref="DA28:DE28"/>
    <mergeCell ref="DF28:DI28"/>
    <mergeCell ref="DS28:DW28"/>
    <mergeCell ref="DX28:EA28"/>
    <mergeCell ref="BD32:BF32"/>
    <mergeCell ref="BG32:CC32"/>
    <mergeCell ref="BD33:CC33"/>
    <mergeCell ref="BD34"/>
    <mergeCell ref="BF34"/>
    <mergeCell ref="BM34"/>
    <mergeCell ref="BO34"/>
    <mergeCell ref="BQ34"/>
    <mergeCell ref="BS34"/>
    <mergeCell ref="BU34"/>
    <mergeCell ref="BW34"/>
    <mergeCell ref="BY34"/>
    <mergeCell ref="CA34"/>
    <mergeCell ref="CC34"/>
    <mergeCell ref="BE34"/>
    <mergeCell ref="BG34"/>
    <mergeCell ref="BN34"/>
    <mergeCell ref="BP34"/>
    <mergeCell ref="BR34"/>
    <mergeCell ref="BT34"/>
    <mergeCell ref="B25:D26"/>
    <mergeCell ref="AO25:AT25"/>
    <mergeCell ref="AU26:AX26"/>
    <mergeCell ref="AY26:BF26"/>
    <mergeCell ref="AU27:BF27"/>
    <mergeCell ref="BE25:BJ25"/>
    <mergeCell ref="BK26:BN26"/>
    <mergeCell ref="BO26:BT26"/>
    <mergeCell ref="BK27:BT27"/>
    <mergeCell ref="BT25:BY25"/>
    <mergeCell ref="BZ26:CC26"/>
    <mergeCell ref="CD26:CM26"/>
    <mergeCell ref="BZ27:CM27"/>
    <mergeCell ref="CU25:CZ25"/>
    <mergeCell ref="DA26:DD26"/>
    <mergeCell ref="DE26:DN26"/>
    <mergeCell ref="DA27:DN27"/>
    <mergeCell ref="DM25:DR25"/>
    <mergeCell ref="DS26:DV26"/>
    <mergeCell ref="DW26:EF26"/>
    <mergeCell ref="DS27:EF27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GD19:GI19"/>
    <mergeCell ref="GJ19:GY19"/>
    <mergeCell ref="GD20:GK20"/>
    <mergeCell ref="GL20:GO20"/>
    <mergeCell ref="GP20:GS20"/>
    <mergeCell ref="GT20"/>
    <mergeCell ref="GU20:GW20"/>
    <mergeCell ref="GX20:GY20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EF20:EG20"/>
    <mergeCell ref="EI19:EN19"/>
    <mergeCell ref="EO19:FD19"/>
    <mergeCell ref="EI20:EP20"/>
    <mergeCell ref="EQ20:ET20"/>
    <mergeCell ref="EU20:EX20"/>
    <mergeCell ref="EY20"/>
    <mergeCell ref="EZ20:FB20"/>
    <mergeCell ref="FC20:FD20"/>
    <mergeCell ref="FF19:FK19"/>
    <mergeCell ref="FL19:GA19"/>
    <mergeCell ref="FF20:FM20"/>
    <mergeCell ref="FN20:FQ20"/>
    <mergeCell ref="FR20:FU20"/>
    <mergeCell ref="FV20"/>
    <mergeCell ref="FW20:FY20"/>
    <mergeCell ref="FZ20:GA20"/>
    <mergeCell ref="GQ15:GV15"/>
    <mergeCell ref="GW15:HL15"/>
    <mergeCell ref="GQ16:GX16"/>
    <mergeCell ref="GY16:HB16"/>
    <mergeCell ref="HC16:HF16"/>
    <mergeCell ref="HG16"/>
    <mergeCell ref="HH16:HJ16"/>
    <mergeCell ref="HK16:HL16"/>
    <mergeCell ref="B19:D20"/>
    <mergeCell ref="BG19:BL19"/>
    <mergeCell ref="BM19:CB19"/>
    <mergeCell ref="BG20:BN20"/>
    <mergeCell ref="BO20:BR20"/>
    <mergeCell ref="BS20:BV20"/>
    <mergeCell ref="BW20"/>
    <mergeCell ref="BX20:BZ20"/>
    <mergeCell ref="CA20:CB20"/>
    <mergeCell ref="CH19:CM19"/>
    <mergeCell ref="CN19:DC19"/>
    <mergeCell ref="CH20:CO20"/>
    <mergeCell ref="CP20:CS20"/>
    <mergeCell ref="CT20:CW20"/>
    <mergeCell ref="CX20"/>
    <mergeCell ref="CY20:DA20"/>
    <mergeCell ref="DB20:DC20"/>
    <mergeCell ref="DL19:DQ19"/>
    <mergeCell ref="DR19:EG19"/>
    <mergeCell ref="DL20:DS20"/>
    <mergeCell ref="DT20:DW20"/>
    <mergeCell ref="DX20:EA20"/>
    <mergeCell ref="EB20"/>
    <mergeCell ref="EC20:EE20"/>
    <mergeCell ref="DK16:DN16"/>
    <mergeCell ref="DO16"/>
    <mergeCell ref="DP16:DR16"/>
    <mergeCell ref="DS16:DT16"/>
    <mergeCell ref="DW15:EB15"/>
    <mergeCell ref="EC15:ER15"/>
    <mergeCell ref="DW16:ED16"/>
    <mergeCell ref="EE16:EH16"/>
    <mergeCell ref="EI16:EL16"/>
    <mergeCell ref="EM16"/>
    <mergeCell ref="EN16:EP16"/>
    <mergeCell ref="EQ16:ER16"/>
    <mergeCell ref="FR15:FW15"/>
    <mergeCell ref="FX15:GM15"/>
    <mergeCell ref="FR16:FY16"/>
    <mergeCell ref="FZ16:GC16"/>
    <mergeCell ref="GD16:GG16"/>
    <mergeCell ref="GH16"/>
    <mergeCell ref="GI16:GK16"/>
    <mergeCell ref="GL16:GM16"/>
    <mergeCell ref="EU15:EZ15"/>
    <mergeCell ref="FA15:FP15"/>
    <mergeCell ref="EU16:FB16"/>
    <mergeCell ref="FC16:FF16"/>
    <mergeCell ref="FG16:FJ16"/>
    <mergeCell ref="FK16"/>
    <mergeCell ref="FL16:FN16"/>
    <mergeCell ref="FO16:FP16"/>
    <mergeCell ref="B11:D12"/>
    <mergeCell ref="GX11:HM12"/>
    <mergeCell ref="B15:D16"/>
    <mergeCell ref="AN15:AS15"/>
    <mergeCell ref="AT15:BI15"/>
    <mergeCell ref="AN16:AU16"/>
    <mergeCell ref="AV16:AY16"/>
    <mergeCell ref="AZ16:BC16"/>
    <mergeCell ref="BD16"/>
    <mergeCell ref="BE16:BG16"/>
    <mergeCell ref="BH16:BI16"/>
    <mergeCell ref="CB15:CG15"/>
    <mergeCell ref="CH15:CW15"/>
    <mergeCell ref="CB16:CI16"/>
    <mergeCell ref="CJ16:CM16"/>
    <mergeCell ref="CN16:CQ16"/>
    <mergeCell ref="CR16"/>
    <mergeCell ref="CS16:CU16"/>
    <mergeCell ref="CV16:CW16"/>
    <mergeCell ref="CY15:DD15"/>
    <mergeCell ref="DE15:DT15"/>
    <mergeCell ref="CY16:DF16"/>
    <mergeCell ref="DG16:DJ16"/>
    <mergeCell ref="DY4:EA4"/>
    <mergeCell ref="EB4:EC4"/>
    <mergeCell ref="B7:D8"/>
    <mergeCell ref="AX7:BA7"/>
    <mergeCell ref="BB7:BU7"/>
    <mergeCell ref="AX8:BD8"/>
    <mergeCell ref="BE8:BI8"/>
    <mergeCell ref="BJ8:BO8"/>
    <mergeCell ref="BP8"/>
    <mergeCell ref="BQ8:BS8"/>
    <mergeCell ref="BT8:BU8"/>
    <mergeCell ref="CN7:CS7"/>
    <mergeCell ref="CT7:DK7"/>
    <mergeCell ref="CN8:CT8"/>
    <mergeCell ref="CU8:CX8"/>
    <mergeCell ref="CY8:DE8"/>
    <mergeCell ref="DF8"/>
    <mergeCell ref="DG8:DI8"/>
    <mergeCell ref="DJ8:DK8"/>
    <mergeCell ref="UR1"/>
    <mergeCell ref="US1"/>
    <mergeCell ref="UT1"/>
    <mergeCell ref="UU1"/>
    <mergeCell ref="UV1"/>
    <mergeCell ref="UW1"/>
    <mergeCell ref="UX1"/>
    <mergeCell ref="B3:D4"/>
    <mergeCell ref="AE3:AI3"/>
    <mergeCell ref="AJ3:BE3"/>
    <mergeCell ref="AE4:AO4"/>
    <mergeCell ref="AP4:AS4"/>
    <mergeCell ref="AT4:AY4"/>
    <mergeCell ref="AZ4"/>
    <mergeCell ref="BA4:BC4"/>
    <mergeCell ref="BD4:BE4"/>
    <mergeCell ref="BM3:BR3"/>
    <mergeCell ref="BS3:CJ3"/>
    <mergeCell ref="BM4:BS4"/>
    <mergeCell ref="BT4:BW4"/>
    <mergeCell ref="BX4:CD4"/>
    <mergeCell ref="CE4"/>
    <mergeCell ref="CF4:CH4"/>
    <mergeCell ref="CI4:CJ4"/>
    <mergeCell ref="DF3:DK3"/>
    <mergeCell ref="DL3:EC3"/>
    <mergeCell ref="DF4:DL4"/>
    <mergeCell ref="DM4:DP4"/>
    <mergeCell ref="DQ4:DW4"/>
    <mergeCell ref="DX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/>
  </sheetViews>
  <sheetFormatPr defaultRowHeight="14.5" x14ac:dyDescent="0.35"/>
  <sheetData>
    <row r="2" spans="1:2" x14ac:dyDescent="0.35">
      <c r="A2" s="21" t="s">
        <v>225</v>
      </c>
      <c r="B2" s="21">
        <v>-38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defaultRowHeight="14.5" x14ac:dyDescent="0.35"/>
  <cols>
    <col min="1" max="1" width="8.54296875" style="3" customWidth="1"/>
    <col min="2" max="2" width="15" style="3" customWidth="1"/>
    <col min="3" max="3" width="10.26953125" style="3" customWidth="1"/>
    <col min="4" max="5" width="10.36328125" style="3" customWidth="1"/>
    <col min="6" max="7" width="10.26953125" style="3" customWidth="1"/>
    <col min="8" max="8" width="43.1796875" style="3" customWidth="1"/>
    <col min="9" max="9" width="10.26953125" style="3" customWidth="1"/>
    <col min="10" max="11" width="8.7265625" style="3" customWidth="1"/>
    <col min="12" max="12" width="8.7265625" style="4" customWidth="1"/>
    <col min="13" max="13" width="8.7265625" style="5" customWidth="1"/>
    <col min="14" max="14" width="8.7265625" style="6" customWidth="1"/>
    <col min="15" max="15" width="1.81640625" style="3" hidden="1" customWidth="1"/>
    <col min="16" max="16" width="5.54296875" style="3" hidden="1" customWidth="1"/>
    <col min="17" max="17" width="5.453125" style="3" hidden="1" customWidth="1"/>
    <col min="18" max="18" width="5" style="3" hidden="1" customWidth="1"/>
    <col min="19" max="19" width="7.54296875" style="3" hidden="1" customWidth="1"/>
    <col min="20" max="20" width="3.1796875" style="3" hidden="1" customWidth="1"/>
    <col min="21" max="21" width="4.54296875" style="3" hidden="1" customWidth="1"/>
    <col min="22" max="22" width="6.7265625" style="3" hidden="1" customWidth="1"/>
    <col min="23" max="23" width="8.81640625" style="3" hidden="1" customWidth="1"/>
    <col min="24" max="24" width="8.54296875" style="3" hidden="1" customWidth="1"/>
    <col min="25" max="1025" width="8.54296875" style="3" customWidth="1"/>
  </cols>
  <sheetData>
    <row r="1" spans="1:24" ht="34.5" customHeight="1" x14ac:dyDescent="0.35">
      <c r="A1" s="7" t="s">
        <v>127</v>
      </c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  <c r="G1" s="8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9" t="s">
        <v>139</v>
      </c>
      <c r="N1" s="9" t="s">
        <v>140</v>
      </c>
      <c r="O1" s="8" t="s">
        <v>141</v>
      </c>
      <c r="Q1" s="8" t="s">
        <v>142</v>
      </c>
      <c r="R1" s="8" t="s">
        <v>143</v>
      </c>
      <c r="S1" s="8">
        <v>0</v>
      </c>
      <c r="T1" s="7" t="s">
        <v>144</v>
      </c>
      <c r="U1" s="7" t="s">
        <v>145</v>
      </c>
      <c r="V1" s="7" t="s">
        <v>146</v>
      </c>
      <c r="W1" s="7" t="s">
        <v>147</v>
      </c>
      <c r="X1" s="10" t="s">
        <v>148</v>
      </c>
    </row>
    <row r="2" spans="1:24" ht="13.75" customHeight="1" x14ac:dyDescent="0.35">
      <c r="A2" s="11">
        <f t="shared" ref="A2:A33" ca="1" si="0">IF(O2="-", "", 1 + SUM(INDIRECT(ADDRESS(2,COLUMN(R2)) &amp; ":" &amp; ADDRESS(ROW(),COLUMN(R2)))))</f>
        <v>1</v>
      </c>
      <c r="B2" s="12" t="s">
        <v>149</v>
      </c>
      <c r="C2" s="11">
        <v>1050</v>
      </c>
      <c r="D2" s="11" t="s">
        <v>150</v>
      </c>
      <c r="E2" s="11" t="s">
        <v>151</v>
      </c>
      <c r="F2" s="11" t="s">
        <v>152</v>
      </c>
      <c r="G2" s="11" t="s">
        <v>153</v>
      </c>
      <c r="H2" s="11" t="s">
        <v>154</v>
      </c>
      <c r="I2" s="11">
        <v>27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27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35">
      <c r="A3" s="11">
        <f t="shared" ca="1" si="0"/>
        <v>1</v>
      </c>
      <c r="B3" s="11" t="s">
        <v>149</v>
      </c>
      <c r="C3" s="11">
        <v>1050</v>
      </c>
      <c r="D3" s="11" t="s">
        <v>150</v>
      </c>
      <c r="E3" s="11" t="s">
        <v>151</v>
      </c>
      <c r="F3" s="11" t="s">
        <v>152</v>
      </c>
      <c r="G3" s="11" t="s">
        <v>153</v>
      </c>
      <c r="H3" s="11" t="s">
        <v>155</v>
      </c>
      <c r="I3" s="11">
        <v>95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95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35">
      <c r="A4" s="15">
        <f t="shared" ca="1" si="0"/>
        <v>1</v>
      </c>
      <c r="B4" s="15" t="s">
        <v>149</v>
      </c>
      <c r="C4" s="15">
        <v>1050</v>
      </c>
      <c r="D4" s="15" t="s">
        <v>156</v>
      </c>
      <c r="E4" s="15" t="s">
        <v>157</v>
      </c>
      <c r="F4" s="15" t="s">
        <v>158</v>
      </c>
      <c r="G4" s="15" t="s">
        <v>153</v>
      </c>
      <c r="H4" s="15" t="s">
        <v>159</v>
      </c>
      <c r="I4" s="15">
        <v>18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18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35">
      <c r="A5" s="15">
        <f t="shared" ca="1" si="0"/>
        <v>1</v>
      </c>
      <c r="B5" s="15" t="s">
        <v>149</v>
      </c>
      <c r="C5" s="15">
        <v>1050</v>
      </c>
      <c r="D5" s="15" t="s">
        <v>156</v>
      </c>
      <c r="E5" s="15" t="s">
        <v>157</v>
      </c>
      <c r="F5" s="15" t="s">
        <v>158</v>
      </c>
      <c r="G5" s="15" t="s">
        <v>153</v>
      </c>
      <c r="H5" s="15" t="s">
        <v>160</v>
      </c>
      <c r="I5" s="15">
        <v>101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101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35">
      <c r="A6" s="15">
        <f t="shared" ca="1" si="0"/>
        <v>1</v>
      </c>
      <c r="B6" s="15" t="s">
        <v>149</v>
      </c>
      <c r="C6" s="15">
        <v>1050</v>
      </c>
      <c r="D6" s="15" t="s">
        <v>156</v>
      </c>
      <c r="E6" s="15" t="s">
        <v>157</v>
      </c>
      <c r="F6" s="15" t="s">
        <v>158</v>
      </c>
      <c r="G6" s="15" t="s">
        <v>153</v>
      </c>
      <c r="H6" s="15" t="s">
        <v>161</v>
      </c>
      <c r="I6" s="15">
        <v>6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6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Сакко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35">
      <c r="A7" s="15">
        <f t="shared" ca="1" si="0"/>
        <v>1</v>
      </c>
      <c r="B7" s="15" t="s">
        <v>149</v>
      </c>
      <c r="C7" s="15">
        <v>1050</v>
      </c>
      <c r="D7" s="15" t="s">
        <v>156</v>
      </c>
      <c r="E7" s="15" t="s">
        <v>157</v>
      </c>
      <c r="F7" s="15" t="s">
        <v>158</v>
      </c>
      <c r="G7" s="15" t="s">
        <v>153</v>
      </c>
      <c r="H7" s="15" t="s">
        <v>162</v>
      </c>
      <c r="I7" s="15">
        <v>47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47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35">
      <c r="A8" s="15">
        <f t="shared" ca="1" si="0"/>
        <v>1</v>
      </c>
      <c r="B8" s="15" t="s">
        <v>149</v>
      </c>
      <c r="C8" s="15">
        <v>1050</v>
      </c>
      <c r="D8" s="15" t="s">
        <v>156</v>
      </c>
      <c r="E8" s="15" t="s">
        <v>163</v>
      </c>
      <c r="F8" s="15" t="s">
        <v>164</v>
      </c>
      <c r="G8" s="15" t="s">
        <v>153</v>
      </c>
      <c r="H8" s="15" t="s">
        <v>165</v>
      </c>
      <c r="I8" s="15">
        <v>9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9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35">
      <c r="A9" s="15">
        <f t="shared" ca="1" si="0"/>
        <v>1</v>
      </c>
      <c r="B9" s="15" t="s">
        <v>149</v>
      </c>
      <c r="C9" s="15">
        <v>1050</v>
      </c>
      <c r="D9" s="15" t="s">
        <v>156</v>
      </c>
      <c r="E9" s="15" t="s">
        <v>163</v>
      </c>
      <c r="F9" s="15" t="s">
        <v>164</v>
      </c>
      <c r="G9" s="15" t="s">
        <v>153</v>
      </c>
      <c r="H9" s="15" t="s">
        <v>166</v>
      </c>
      <c r="I9" s="15">
        <v>23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23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35">
      <c r="A10" s="15">
        <f t="shared" ca="1" si="0"/>
        <v>1</v>
      </c>
      <c r="B10" s="15" t="s">
        <v>149</v>
      </c>
      <c r="C10" s="15">
        <v>1050</v>
      </c>
      <c r="D10" s="15" t="s">
        <v>156</v>
      </c>
      <c r="E10" s="15" t="s">
        <v>163</v>
      </c>
      <c r="F10" s="15" t="s">
        <v>164</v>
      </c>
      <c r="G10" s="15" t="s">
        <v>153</v>
      </c>
      <c r="H10" s="15" t="s">
        <v>167</v>
      </c>
      <c r="I10" s="15">
        <v>73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73</v>
      </c>
      <c r="Q10" s="3">
        <f t="shared" ca="1" si="4"/>
        <v>0</v>
      </c>
      <c r="R10" s="3">
        <f t="shared" si="5"/>
        <v>0</v>
      </c>
      <c r="S10" s="3">
        <f t="shared" ca="1" si="6"/>
        <v>0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35">
      <c r="A11" s="15">
        <f t="shared" ca="1" si="0"/>
        <v>1</v>
      </c>
      <c r="B11" s="15" t="s">
        <v>149</v>
      </c>
      <c r="C11" s="15">
        <v>1050</v>
      </c>
      <c r="D11" s="15" t="s">
        <v>156</v>
      </c>
      <c r="E11" s="15" t="s">
        <v>163</v>
      </c>
      <c r="F11" s="15" t="s">
        <v>164</v>
      </c>
      <c r="G11" s="15" t="s">
        <v>153</v>
      </c>
      <c r="H11" s="15" t="s">
        <v>168</v>
      </c>
      <c r="I11" s="15">
        <v>238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238</v>
      </c>
      <c r="Q11" s="3">
        <f t="shared" ca="1" si="4"/>
        <v>0</v>
      </c>
      <c r="R11" s="3">
        <f t="shared" si="5"/>
        <v>0</v>
      </c>
      <c r="S11" s="3">
        <f t="shared" ca="1" si="6"/>
        <v>0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35">
      <c r="A12" s="15">
        <f t="shared" ca="1" si="0"/>
        <v>1</v>
      </c>
      <c r="B12" s="15" t="s">
        <v>149</v>
      </c>
      <c r="C12" s="15">
        <v>1050</v>
      </c>
      <c r="D12" s="15" t="s">
        <v>156</v>
      </c>
      <c r="E12" s="15" t="s">
        <v>163</v>
      </c>
      <c r="F12" s="15" t="s">
        <v>164</v>
      </c>
      <c r="G12" s="15" t="s">
        <v>153</v>
      </c>
      <c r="H12" s="15" t="s">
        <v>169</v>
      </c>
      <c r="I12" s="15">
        <v>150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150</v>
      </c>
      <c r="Q12" s="3">
        <f t="shared" ca="1" si="4"/>
        <v>0</v>
      </c>
      <c r="R12" s="3">
        <f t="shared" si="5"/>
        <v>0</v>
      </c>
      <c r="S12" s="3">
        <f t="shared" ca="1" si="6"/>
        <v>0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35">
      <c r="A13" s="16" t="str">
        <f t="shared" ca="1" si="0"/>
        <v/>
      </c>
      <c r="B13" s="16" t="s">
        <v>170</v>
      </c>
      <c r="C13" s="16" t="s">
        <v>170</v>
      </c>
      <c r="D13" s="16" t="s">
        <v>170</v>
      </c>
      <c r="E13" s="16" t="s">
        <v>170</v>
      </c>
      <c r="F13" s="16" t="s">
        <v>170</v>
      </c>
      <c r="G13" s="16" t="s">
        <v>170</v>
      </c>
      <c r="H13" s="16" t="s">
        <v>170</v>
      </c>
      <c r="J13" s="4">
        <f t="shared" ca="1" si="1"/>
        <v>0.5</v>
      </c>
      <c r="M13" s="17">
        <v>6000</v>
      </c>
      <c r="N13" s="13">
        <f t="shared" ca="1" si="2"/>
        <v>787.5</v>
      </c>
      <c r="O13" s="16" t="s">
        <v>170</v>
      </c>
      <c r="P13" s="3">
        <f t="shared" ca="1" si="3"/>
        <v>-787.5</v>
      </c>
      <c r="Q13" s="3">
        <f t="shared" ca="1" si="4"/>
        <v>-0.5</v>
      </c>
      <c r="R13" s="3">
        <f t="shared" si="5"/>
        <v>1</v>
      </c>
      <c r="S13" s="3">
        <f t="shared" ca="1" si="6"/>
        <v>-0.5</v>
      </c>
      <c r="T13" s="3" t="str">
        <f>IF(H13="","",VLOOKUP(H13,'Вода SKU'!$A$1:$B$150,2,0))</f>
        <v>-</v>
      </c>
      <c r="U13" s="3">
        <f t="shared" ca="1" si="7"/>
        <v>7.6190476190476186</v>
      </c>
      <c r="V13" s="3">
        <f t="shared" si="8"/>
        <v>6000</v>
      </c>
      <c r="W13" s="3">
        <f t="shared" ca="1" si="9"/>
        <v>787.5</v>
      </c>
      <c r="X13" s="3">
        <f t="shared" ca="1" si="10"/>
        <v>1050</v>
      </c>
    </row>
    <row r="14" spans="1:24" ht="13.75" customHeight="1" x14ac:dyDescent="0.35">
      <c r="A14" s="18">
        <f t="shared" ca="1" si="0"/>
        <v>2</v>
      </c>
      <c r="B14" s="18" t="s">
        <v>171</v>
      </c>
      <c r="C14" s="18">
        <v>850</v>
      </c>
      <c r="D14" s="18" t="s">
        <v>172</v>
      </c>
      <c r="E14" s="18" t="s">
        <v>173</v>
      </c>
      <c r="F14" s="18" t="s">
        <v>174</v>
      </c>
      <c r="G14" s="18" t="s">
        <v>175</v>
      </c>
      <c r="H14" s="18" t="s">
        <v>176</v>
      </c>
      <c r="I14" s="18">
        <v>850</v>
      </c>
      <c r="J14" s="4" t="str">
        <f t="shared" ca="1" si="1"/>
        <v/>
      </c>
      <c r="K14" s="18">
        <v>1</v>
      </c>
      <c r="L14" s="18"/>
      <c r="M14" s="14"/>
      <c r="N14" s="13" t="str">
        <f t="shared" ca="1" si="2"/>
        <v/>
      </c>
      <c r="P14" s="3">
        <f t="shared" si="3"/>
        <v>850</v>
      </c>
      <c r="Q14" s="3">
        <f t="shared" ca="1" si="4"/>
        <v>0</v>
      </c>
      <c r="R14" s="3">
        <f t="shared" si="5"/>
        <v>0</v>
      </c>
      <c r="S14" s="3">
        <f t="shared" ca="1" si="6"/>
        <v>-0.5</v>
      </c>
      <c r="T14" s="3" t="str">
        <f>IF(H14="","",VLOOKUP(H14,'Вода SKU'!$A$1:$B$150,2,0))</f>
        <v>2.7, Альче</v>
      </c>
      <c r="U14" s="3">
        <f t="shared" ca="1" si="7"/>
        <v>9.4117647058823533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35">
      <c r="A15" s="16" t="str">
        <f t="shared" ca="1" si="0"/>
        <v/>
      </c>
      <c r="B15" s="16" t="s">
        <v>170</v>
      </c>
      <c r="C15" s="16" t="s">
        <v>170</v>
      </c>
      <c r="D15" s="16" t="s">
        <v>170</v>
      </c>
      <c r="E15" s="16" t="s">
        <v>170</v>
      </c>
      <c r="F15" s="16" t="s">
        <v>170</v>
      </c>
      <c r="G15" s="16" t="s">
        <v>170</v>
      </c>
      <c r="H15" s="16" t="s">
        <v>170</v>
      </c>
      <c r="J15" s="4">
        <f t="shared" ca="1" si="1"/>
        <v>0</v>
      </c>
      <c r="M15" s="17">
        <v>8000</v>
      </c>
      <c r="N15" s="13">
        <f t="shared" ca="1" si="2"/>
        <v>850</v>
      </c>
      <c r="O15" s="16" t="s">
        <v>170</v>
      </c>
      <c r="P15" s="3">
        <f t="shared" ca="1" si="3"/>
        <v>-850</v>
      </c>
      <c r="Q15" s="3">
        <f t="shared" ca="1" si="4"/>
        <v>-0.5</v>
      </c>
      <c r="R15" s="3">
        <f t="shared" si="5"/>
        <v>1</v>
      </c>
      <c r="S15" s="3">
        <f t="shared" ca="1" si="6"/>
        <v>-0.5</v>
      </c>
      <c r="T15" s="3" t="str">
        <f>IF(H15="","",VLOOKUP(H15,'Вода SKU'!$A$1:$B$150,2,0))</f>
        <v>-</v>
      </c>
      <c r="U15" s="3">
        <f t="shared" ca="1" si="7"/>
        <v>9.4117647058823533</v>
      </c>
      <c r="V15" s="3">
        <f t="shared" si="8"/>
        <v>8000</v>
      </c>
      <c r="W15" s="3">
        <f t="shared" ca="1" si="9"/>
        <v>850</v>
      </c>
      <c r="X15" s="3">
        <f t="shared" ca="1" si="10"/>
        <v>850</v>
      </c>
    </row>
    <row r="16" spans="1:24" ht="13.75" customHeight="1" x14ac:dyDescent="0.35">
      <c r="A16" s="15">
        <f t="shared" ca="1" si="0"/>
        <v>3</v>
      </c>
      <c r="B16" s="15" t="s">
        <v>177</v>
      </c>
      <c r="C16" s="15">
        <v>1050</v>
      </c>
      <c r="D16" s="15" t="s">
        <v>156</v>
      </c>
      <c r="E16" s="15" t="s">
        <v>178</v>
      </c>
      <c r="F16" s="15" t="s">
        <v>179</v>
      </c>
      <c r="G16" s="15" t="s">
        <v>180</v>
      </c>
      <c r="H16" s="15" t="s">
        <v>181</v>
      </c>
      <c r="I16" s="15">
        <v>69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69</v>
      </c>
      <c r="Q16" s="3">
        <f t="shared" ca="1" si="4"/>
        <v>0</v>
      </c>
      <c r="R16" s="3">
        <f t="shared" si="5"/>
        <v>0</v>
      </c>
      <c r="S16" s="3">
        <f t="shared" ca="1" si="6"/>
        <v>-0.5</v>
      </c>
      <c r="T16" s="3" t="str">
        <f>IF(H16="","",VLOOKUP(H16,'Вода SKU'!$A$1:$B$150,2,0))</f>
        <v>3.6, Альче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35">
      <c r="A17" s="15">
        <f t="shared" ca="1" si="0"/>
        <v>3</v>
      </c>
      <c r="B17" s="15" t="s">
        <v>177</v>
      </c>
      <c r="C17" s="15">
        <v>1050</v>
      </c>
      <c r="D17" s="15" t="s">
        <v>156</v>
      </c>
      <c r="E17" s="15" t="s">
        <v>157</v>
      </c>
      <c r="F17" s="15" t="s">
        <v>158</v>
      </c>
      <c r="G17" s="15" t="s">
        <v>153</v>
      </c>
      <c r="H17" s="15" t="s">
        <v>182</v>
      </c>
      <c r="I17" s="15">
        <v>580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580</v>
      </c>
      <c r="Q17" s="3">
        <f t="shared" ca="1" si="4"/>
        <v>0</v>
      </c>
      <c r="R17" s="3">
        <f t="shared" si="5"/>
        <v>0</v>
      </c>
      <c r="S17" s="3">
        <f t="shared" ca="1" si="6"/>
        <v>-0.5</v>
      </c>
      <c r="T17" s="3" t="str">
        <f>IF(H17="","",VLOOKUP(H17,'Вода SKU'!$A$1:$B$150,2,0))</f>
        <v>3.6, Альче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35">
      <c r="A18" s="16" t="str">
        <f t="shared" ca="1" si="0"/>
        <v/>
      </c>
      <c r="B18" s="16" t="s">
        <v>170</v>
      </c>
      <c r="C18" s="16" t="s">
        <v>170</v>
      </c>
      <c r="D18" s="16" t="s">
        <v>170</v>
      </c>
      <c r="E18" s="16" t="s">
        <v>170</v>
      </c>
      <c r="F18" s="16" t="s">
        <v>170</v>
      </c>
      <c r="G18" s="16" t="s">
        <v>170</v>
      </c>
      <c r="H18" s="16" t="s">
        <v>170</v>
      </c>
      <c r="J18" s="4">
        <f t="shared" ca="1" si="1"/>
        <v>7.25</v>
      </c>
      <c r="M18" s="17">
        <v>5000</v>
      </c>
      <c r="N18" s="13">
        <f t="shared" ca="1" si="2"/>
        <v>656.25</v>
      </c>
      <c r="O18" s="16" t="s">
        <v>170</v>
      </c>
      <c r="P18" s="3">
        <f t="shared" ca="1" si="3"/>
        <v>-656.25</v>
      </c>
      <c r="Q18" s="3">
        <f t="shared" ca="1" si="4"/>
        <v>-7.75</v>
      </c>
      <c r="R18" s="3">
        <f t="shared" si="5"/>
        <v>1</v>
      </c>
      <c r="S18" s="3">
        <f t="shared" ca="1" si="6"/>
        <v>-7.75</v>
      </c>
      <c r="T18" s="3" t="str">
        <f>IF(H18="","",VLOOKUP(H18,'Вода SKU'!$A$1:$B$150,2,0))</f>
        <v>-</v>
      </c>
      <c r="U18" s="3">
        <f t="shared" ca="1" si="7"/>
        <v>7.6190476190476186</v>
      </c>
      <c r="V18" s="3">
        <f t="shared" si="8"/>
        <v>5000</v>
      </c>
      <c r="W18" s="3">
        <f t="shared" ca="1" si="9"/>
        <v>656.25</v>
      </c>
      <c r="X18" s="3">
        <f t="shared" ca="1" si="10"/>
        <v>1050</v>
      </c>
    </row>
    <row r="19" spans="1:24" ht="13.75" customHeight="1" x14ac:dyDescent="0.35">
      <c r="A19" s="18">
        <f t="shared" ca="1" si="0"/>
        <v>4</v>
      </c>
      <c r="B19" s="18" t="s">
        <v>171</v>
      </c>
      <c r="C19" s="18">
        <v>850</v>
      </c>
      <c r="D19" s="18" t="s">
        <v>172</v>
      </c>
      <c r="E19" s="18" t="s">
        <v>173</v>
      </c>
      <c r="F19" s="18" t="s">
        <v>174</v>
      </c>
      <c r="G19" s="18" t="s">
        <v>175</v>
      </c>
      <c r="H19" s="18" t="s">
        <v>183</v>
      </c>
      <c r="I19" s="18">
        <v>300</v>
      </c>
      <c r="J19" s="4" t="str">
        <f t="shared" ca="1" si="1"/>
        <v/>
      </c>
      <c r="K19" s="18">
        <v>1</v>
      </c>
      <c r="L19" s="18"/>
      <c r="M19" s="14"/>
      <c r="N19" s="13" t="str">
        <f t="shared" ca="1" si="2"/>
        <v/>
      </c>
      <c r="P19" s="3">
        <f t="shared" si="3"/>
        <v>300</v>
      </c>
      <c r="Q19" s="3">
        <f t="shared" ca="1" si="4"/>
        <v>0</v>
      </c>
      <c r="R19" s="3">
        <f t="shared" si="5"/>
        <v>0</v>
      </c>
      <c r="S19" s="3">
        <f t="shared" ca="1" si="6"/>
        <v>-7.75</v>
      </c>
      <c r="T19" s="3" t="str">
        <f>IF(H19="","",VLOOKUP(H19,'Вода SKU'!$A$1:$B$150,2,0))</f>
        <v>2.7, Альче</v>
      </c>
      <c r="U19" s="3">
        <f t="shared" ca="1" si="7"/>
        <v>9.4117647058823533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35">
      <c r="A20" s="18">
        <f t="shared" ca="1" si="0"/>
        <v>4</v>
      </c>
      <c r="B20" s="18" t="s">
        <v>171</v>
      </c>
      <c r="C20" s="18">
        <v>850</v>
      </c>
      <c r="D20" s="18" t="s">
        <v>172</v>
      </c>
      <c r="E20" s="18" t="s">
        <v>173</v>
      </c>
      <c r="F20" s="18" t="s">
        <v>174</v>
      </c>
      <c r="G20" s="18" t="s">
        <v>175</v>
      </c>
      <c r="H20" s="18" t="s">
        <v>184</v>
      </c>
      <c r="I20" s="18">
        <v>30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30</v>
      </c>
      <c r="Q20" s="3">
        <f t="shared" ca="1" si="4"/>
        <v>0</v>
      </c>
      <c r="R20" s="3">
        <f t="shared" si="5"/>
        <v>0</v>
      </c>
      <c r="S20" s="3">
        <f t="shared" ca="1" si="6"/>
        <v>-7.75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35">
      <c r="A21" s="19">
        <f t="shared" ca="1" si="0"/>
        <v>4</v>
      </c>
      <c r="B21" s="19" t="s">
        <v>171</v>
      </c>
      <c r="C21" s="19">
        <v>850</v>
      </c>
      <c r="D21" s="19" t="s">
        <v>185</v>
      </c>
      <c r="E21" s="19" t="s">
        <v>173</v>
      </c>
      <c r="F21" s="19" t="s">
        <v>174</v>
      </c>
      <c r="G21" s="19" t="s">
        <v>175</v>
      </c>
      <c r="H21" s="19" t="s">
        <v>186</v>
      </c>
      <c r="I21" s="19">
        <v>30</v>
      </c>
      <c r="J21" s="4" t="str">
        <f t="shared" ca="1" si="1"/>
        <v/>
      </c>
      <c r="K21" s="19">
        <v>1</v>
      </c>
      <c r="L21" s="19"/>
      <c r="M21" s="14"/>
      <c r="N21" s="13" t="str">
        <f t="shared" ca="1" si="2"/>
        <v/>
      </c>
      <c r="P21" s="3">
        <f t="shared" si="3"/>
        <v>30</v>
      </c>
      <c r="Q21" s="3">
        <f t="shared" ca="1" si="4"/>
        <v>0</v>
      </c>
      <c r="R21" s="3">
        <f t="shared" si="5"/>
        <v>0</v>
      </c>
      <c r="S21" s="3">
        <f t="shared" ca="1" si="6"/>
        <v>-7.75</v>
      </c>
      <c r="T21" s="3" t="str">
        <f>IF(H21="","",VLOOKUP(H21,'Вода SKU'!$A$1:$B$150,2,0))</f>
        <v>2.7, Альче</v>
      </c>
      <c r="U21" s="3">
        <f t="shared" ca="1" si="7"/>
        <v>9.4117647058823533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35">
      <c r="A22" s="19">
        <f t="shared" ca="1" si="0"/>
        <v>4</v>
      </c>
      <c r="B22" s="19" t="s">
        <v>171</v>
      </c>
      <c r="C22" s="19">
        <v>850</v>
      </c>
      <c r="D22" s="19" t="s">
        <v>185</v>
      </c>
      <c r="E22" s="19" t="s">
        <v>173</v>
      </c>
      <c r="F22" s="19" t="s">
        <v>174</v>
      </c>
      <c r="G22" s="19" t="s">
        <v>175</v>
      </c>
      <c r="H22" s="19" t="s">
        <v>187</v>
      </c>
      <c r="I22" s="19">
        <v>500</v>
      </c>
      <c r="J22" s="4" t="str">
        <f t="shared" ca="1" si="1"/>
        <v/>
      </c>
      <c r="K22" s="19">
        <v>1</v>
      </c>
      <c r="L22" s="19"/>
      <c r="M22" s="14"/>
      <c r="N22" s="13" t="str">
        <f t="shared" ca="1" si="2"/>
        <v/>
      </c>
      <c r="P22" s="3">
        <f t="shared" si="3"/>
        <v>500</v>
      </c>
      <c r="Q22" s="3">
        <f t="shared" ca="1" si="4"/>
        <v>0</v>
      </c>
      <c r="R22" s="3">
        <f t="shared" si="5"/>
        <v>0</v>
      </c>
      <c r="S22" s="3">
        <f t="shared" ca="1" si="6"/>
        <v>-7.75</v>
      </c>
      <c r="T22" s="3" t="str">
        <f>IF(H22="","",VLOOKUP(H22,'Вода SKU'!$A$1:$B$150,2,0))</f>
        <v>2.7, Альче</v>
      </c>
      <c r="U22" s="3">
        <f t="shared" ca="1" si="7"/>
        <v>9.4117647058823533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35">
      <c r="A23" s="16" t="str">
        <f t="shared" ca="1" si="0"/>
        <v/>
      </c>
      <c r="B23" s="16" t="s">
        <v>170</v>
      </c>
      <c r="C23" s="16" t="s">
        <v>170</v>
      </c>
      <c r="D23" s="16" t="s">
        <v>170</v>
      </c>
      <c r="E23" s="16" t="s">
        <v>170</v>
      </c>
      <c r="F23" s="16" t="s">
        <v>170</v>
      </c>
      <c r="G23" s="16" t="s">
        <v>170</v>
      </c>
      <c r="H23" s="16" t="s">
        <v>170</v>
      </c>
      <c r="J23" s="4">
        <f t="shared" ca="1" si="1"/>
        <v>-10</v>
      </c>
      <c r="M23" s="17">
        <v>8000</v>
      </c>
      <c r="N23" s="13">
        <f t="shared" ca="1" si="2"/>
        <v>850</v>
      </c>
      <c r="O23" s="16" t="s">
        <v>170</v>
      </c>
      <c r="P23" s="3">
        <f t="shared" ca="1" si="3"/>
        <v>-850</v>
      </c>
      <c r="Q23" s="3">
        <f t="shared" ca="1" si="4"/>
        <v>2.25</v>
      </c>
      <c r="R23" s="3">
        <f t="shared" si="5"/>
        <v>1</v>
      </c>
      <c r="S23" s="3">
        <f t="shared" ca="1" si="6"/>
        <v>2.25</v>
      </c>
      <c r="T23" s="3" t="str">
        <f>IF(H23="","",VLOOKUP(H23,'Вода SKU'!$A$1:$B$150,2,0))</f>
        <v>-</v>
      </c>
      <c r="U23" s="3">
        <f t="shared" ca="1" si="7"/>
        <v>9.4117647058823533</v>
      </c>
      <c r="V23" s="3">
        <f t="shared" si="8"/>
        <v>8000</v>
      </c>
      <c r="W23" s="3">
        <f t="shared" ca="1" si="9"/>
        <v>850</v>
      </c>
      <c r="X23" s="3">
        <f t="shared" ca="1" si="10"/>
        <v>850</v>
      </c>
    </row>
    <row r="24" spans="1:24" ht="13.75" customHeight="1" x14ac:dyDescent="0.35">
      <c r="A24" s="11">
        <f t="shared" ca="1" si="0"/>
        <v>5</v>
      </c>
      <c r="B24" s="11" t="s">
        <v>188</v>
      </c>
      <c r="C24" s="11">
        <v>1050</v>
      </c>
      <c r="D24" s="11" t="s">
        <v>150</v>
      </c>
      <c r="E24" s="11" t="s">
        <v>151</v>
      </c>
      <c r="F24" s="11" t="s">
        <v>152</v>
      </c>
      <c r="G24" s="11" t="s">
        <v>153</v>
      </c>
      <c r="H24" s="11" t="s">
        <v>189</v>
      </c>
      <c r="I24" s="11">
        <v>12</v>
      </c>
      <c r="J24" s="4" t="str">
        <f t="shared" ca="1" si="1"/>
        <v/>
      </c>
      <c r="K24" s="11">
        <v>1</v>
      </c>
      <c r="L24" s="11"/>
      <c r="M24" s="14"/>
      <c r="N24" s="13" t="str">
        <f t="shared" ca="1" si="2"/>
        <v/>
      </c>
      <c r="P24" s="3">
        <f t="shared" si="3"/>
        <v>12</v>
      </c>
      <c r="Q24" s="3">
        <f t="shared" ca="1" si="4"/>
        <v>0</v>
      </c>
      <c r="R24" s="3">
        <f t="shared" si="5"/>
        <v>0</v>
      </c>
      <c r="S24" s="3">
        <f t="shared" ca="1" si="6"/>
        <v>2.25</v>
      </c>
      <c r="T24" s="3" t="str">
        <f>IF(H24="","",VLOOKUP(H24,'Вода SKU'!$A$1:$B$150,2,0))</f>
        <v>3.3, Сакко</v>
      </c>
      <c r="U24" s="3">
        <f t="shared" ca="1" si="7"/>
        <v>7.6190476190476186</v>
      </c>
      <c r="V24" s="3">
        <f t="shared" si="8"/>
        <v>0</v>
      </c>
      <c r="W24" s="3">
        <f t="shared" ca="1" si="9"/>
        <v>0</v>
      </c>
      <c r="X24" s="3" t="str">
        <f t="shared" ca="1" si="10"/>
        <v/>
      </c>
    </row>
    <row r="25" spans="1:24" ht="13.75" customHeight="1" x14ac:dyDescent="0.35">
      <c r="A25" s="11">
        <f t="shared" ca="1" si="0"/>
        <v>5</v>
      </c>
      <c r="B25" s="11" t="s">
        <v>188</v>
      </c>
      <c r="C25" s="11">
        <v>1050</v>
      </c>
      <c r="D25" s="11" t="s">
        <v>150</v>
      </c>
      <c r="E25" s="11" t="s">
        <v>151</v>
      </c>
      <c r="F25" s="11" t="s">
        <v>152</v>
      </c>
      <c r="G25" s="11" t="s">
        <v>153</v>
      </c>
      <c r="H25" s="11" t="s">
        <v>190</v>
      </c>
      <c r="I25" s="11">
        <v>8</v>
      </c>
      <c r="J25" s="4" t="str">
        <f t="shared" ca="1" si="1"/>
        <v/>
      </c>
      <c r="K25" s="11">
        <v>1</v>
      </c>
      <c r="L25" s="11"/>
      <c r="M25" s="14"/>
      <c r="N25" s="13" t="str">
        <f t="shared" ca="1" si="2"/>
        <v/>
      </c>
      <c r="P25" s="3">
        <f t="shared" si="3"/>
        <v>8</v>
      </c>
      <c r="Q25" s="3">
        <f t="shared" ca="1" si="4"/>
        <v>0</v>
      </c>
      <c r="R25" s="3">
        <f t="shared" si="5"/>
        <v>0</v>
      </c>
      <c r="S25" s="3">
        <f t="shared" ca="1" si="6"/>
        <v>2.25</v>
      </c>
      <c r="T25" s="3" t="str">
        <f>IF(H25="","",VLOOKUP(H25,'Вода SKU'!$A$1:$B$150,2,0))</f>
        <v>3.3, Сакко</v>
      </c>
      <c r="U25" s="3">
        <f t="shared" ca="1" si="7"/>
        <v>7.6190476190476186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35">
      <c r="A26" s="11">
        <f t="shared" ca="1" si="0"/>
        <v>5</v>
      </c>
      <c r="B26" s="11" t="s">
        <v>188</v>
      </c>
      <c r="C26" s="11">
        <v>1050</v>
      </c>
      <c r="D26" s="11" t="s">
        <v>150</v>
      </c>
      <c r="E26" s="11" t="s">
        <v>151</v>
      </c>
      <c r="F26" s="11" t="s">
        <v>152</v>
      </c>
      <c r="G26" s="11" t="s">
        <v>153</v>
      </c>
      <c r="H26" s="11" t="s">
        <v>191</v>
      </c>
      <c r="I26" s="11">
        <v>86</v>
      </c>
      <c r="J26" s="4" t="str">
        <f t="shared" ca="1" si="1"/>
        <v/>
      </c>
      <c r="K26" s="11">
        <v>1</v>
      </c>
      <c r="L26" s="11"/>
      <c r="M26" s="14"/>
      <c r="N26" s="13" t="str">
        <f t="shared" ca="1" si="2"/>
        <v/>
      </c>
      <c r="P26" s="3">
        <f t="shared" si="3"/>
        <v>86</v>
      </c>
      <c r="Q26" s="3">
        <f t="shared" ca="1" si="4"/>
        <v>0</v>
      </c>
      <c r="R26" s="3">
        <f t="shared" si="5"/>
        <v>0</v>
      </c>
      <c r="S26" s="3">
        <f t="shared" ca="1" si="6"/>
        <v>2.25</v>
      </c>
      <c r="T26" s="3" t="str">
        <f>IF(H26="","",VLOOKUP(H26,'Вода SKU'!$A$1:$B$150,2,0))</f>
        <v>3.3, Сакко</v>
      </c>
      <c r="U26" s="3">
        <f t="shared" ca="1" si="7"/>
        <v>7.6190476190476186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35">
      <c r="A27" s="11">
        <f t="shared" ca="1" si="0"/>
        <v>5</v>
      </c>
      <c r="B27" s="11" t="s">
        <v>188</v>
      </c>
      <c r="C27" s="11">
        <v>1050</v>
      </c>
      <c r="D27" s="11" t="s">
        <v>150</v>
      </c>
      <c r="E27" s="11" t="s">
        <v>151</v>
      </c>
      <c r="F27" s="11" t="s">
        <v>152</v>
      </c>
      <c r="G27" s="11" t="s">
        <v>153</v>
      </c>
      <c r="H27" s="11" t="s">
        <v>192</v>
      </c>
      <c r="I27" s="11">
        <v>97</v>
      </c>
      <c r="J27" s="4" t="str">
        <f t="shared" ca="1" si="1"/>
        <v/>
      </c>
      <c r="K27" s="11">
        <v>1</v>
      </c>
      <c r="L27" s="11"/>
      <c r="M27" s="14"/>
      <c r="N27" s="13" t="str">
        <f t="shared" ca="1" si="2"/>
        <v/>
      </c>
      <c r="P27" s="3">
        <f t="shared" si="3"/>
        <v>97</v>
      </c>
      <c r="Q27" s="3">
        <f t="shared" ca="1" si="4"/>
        <v>0</v>
      </c>
      <c r="R27" s="3">
        <f t="shared" si="5"/>
        <v>0</v>
      </c>
      <c r="S27" s="3">
        <f t="shared" ca="1" si="6"/>
        <v>2.25</v>
      </c>
      <c r="T27" s="3" t="str">
        <f>IF(H27="","",VLOOKUP(H27,'Вода SKU'!$A$1:$B$150,2,0))</f>
        <v>3.3, Сакко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35">
      <c r="A28" s="11">
        <f t="shared" ca="1" si="0"/>
        <v>5</v>
      </c>
      <c r="B28" s="11" t="s">
        <v>188</v>
      </c>
      <c r="C28" s="11">
        <v>1050</v>
      </c>
      <c r="D28" s="11" t="s">
        <v>150</v>
      </c>
      <c r="E28" s="11" t="s">
        <v>151</v>
      </c>
      <c r="F28" s="11" t="s">
        <v>152</v>
      </c>
      <c r="G28" s="11" t="s">
        <v>153</v>
      </c>
      <c r="H28" s="11" t="s">
        <v>193</v>
      </c>
      <c r="I28" s="11">
        <v>165</v>
      </c>
      <c r="J28" s="4" t="str">
        <f t="shared" ca="1" si="1"/>
        <v/>
      </c>
      <c r="K28" s="11">
        <v>1</v>
      </c>
      <c r="L28" s="11"/>
      <c r="M28" s="14"/>
      <c r="N28" s="13" t="str">
        <f t="shared" ca="1" si="2"/>
        <v/>
      </c>
      <c r="P28" s="3">
        <f t="shared" si="3"/>
        <v>165</v>
      </c>
      <c r="Q28" s="3">
        <f t="shared" ca="1" si="4"/>
        <v>0</v>
      </c>
      <c r="R28" s="3">
        <f t="shared" si="5"/>
        <v>0</v>
      </c>
      <c r="S28" s="3">
        <f t="shared" ca="1" si="6"/>
        <v>2.25</v>
      </c>
      <c r="T28" s="3" t="str">
        <f>IF(H28="","",VLOOKUP(H28,'Вода SKU'!$A$1:$B$150,2,0))</f>
        <v>3.3, Сакко</v>
      </c>
      <c r="U28" s="3">
        <f t="shared" ca="1" si="7"/>
        <v>7.6190476190476186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35">
      <c r="A29" s="11">
        <f t="shared" ca="1" si="0"/>
        <v>5</v>
      </c>
      <c r="B29" s="11" t="s">
        <v>188</v>
      </c>
      <c r="C29" s="11">
        <v>1050</v>
      </c>
      <c r="D29" s="11" t="s">
        <v>150</v>
      </c>
      <c r="E29" s="11" t="s">
        <v>151</v>
      </c>
      <c r="F29" s="11" t="s">
        <v>152</v>
      </c>
      <c r="G29" s="11" t="s">
        <v>153</v>
      </c>
      <c r="H29" s="11" t="s">
        <v>194</v>
      </c>
      <c r="I29" s="11">
        <v>206</v>
      </c>
      <c r="J29" s="4" t="str">
        <f t="shared" ca="1" si="1"/>
        <v/>
      </c>
      <c r="K29" s="11">
        <v>1</v>
      </c>
      <c r="L29" s="11"/>
      <c r="M29" s="14"/>
      <c r="N29" s="13" t="str">
        <f t="shared" ca="1" si="2"/>
        <v/>
      </c>
      <c r="P29" s="3">
        <f t="shared" si="3"/>
        <v>206</v>
      </c>
      <c r="Q29" s="3">
        <f t="shared" ca="1" si="4"/>
        <v>0</v>
      </c>
      <c r="R29" s="3">
        <f t="shared" si="5"/>
        <v>0</v>
      </c>
      <c r="S29" s="3">
        <f t="shared" ca="1" si="6"/>
        <v>2.25</v>
      </c>
      <c r="T29" s="3" t="str">
        <f>IF(H29="","",VLOOKUP(H29,'Вода SKU'!$A$1:$B$150,2,0))</f>
        <v>3.3, Сакко</v>
      </c>
      <c r="U29" s="3">
        <f t="shared" ca="1" si="7"/>
        <v>7.6190476190476186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35">
      <c r="A30" s="11">
        <f t="shared" ca="1" si="0"/>
        <v>5</v>
      </c>
      <c r="B30" s="11" t="s">
        <v>188</v>
      </c>
      <c r="C30" s="11">
        <v>1050</v>
      </c>
      <c r="D30" s="11" t="s">
        <v>150</v>
      </c>
      <c r="E30" s="11" t="s">
        <v>151</v>
      </c>
      <c r="F30" s="11" t="s">
        <v>152</v>
      </c>
      <c r="G30" s="11" t="s">
        <v>153</v>
      </c>
      <c r="H30" s="11" t="s">
        <v>195</v>
      </c>
      <c r="I30" s="11">
        <v>335</v>
      </c>
      <c r="J30" s="4" t="str">
        <f t="shared" ca="1" si="1"/>
        <v/>
      </c>
      <c r="K30" s="11">
        <v>1</v>
      </c>
      <c r="L30" s="11"/>
      <c r="M30" s="14"/>
      <c r="N30" s="13" t="str">
        <f t="shared" ca="1" si="2"/>
        <v/>
      </c>
      <c r="P30" s="3">
        <f t="shared" si="3"/>
        <v>335</v>
      </c>
      <c r="Q30" s="3">
        <f t="shared" ca="1" si="4"/>
        <v>0</v>
      </c>
      <c r="R30" s="3">
        <f t="shared" si="5"/>
        <v>0</v>
      </c>
      <c r="S30" s="3">
        <f t="shared" ca="1" si="6"/>
        <v>2.25</v>
      </c>
      <c r="T30" s="3" t="str">
        <f>IF(H30="","",VLOOKUP(H30,'Вода SKU'!$A$1:$B$150,2,0))</f>
        <v>3.3, Сакко</v>
      </c>
      <c r="U30" s="3">
        <f t="shared" ca="1" si="7"/>
        <v>7.6190476190476186</v>
      </c>
      <c r="V30" s="3">
        <f t="shared" si="8"/>
        <v>0</v>
      </c>
      <c r="W30" s="3">
        <f t="shared" ca="1" si="9"/>
        <v>0</v>
      </c>
      <c r="X30" s="3" t="str">
        <f t="shared" ca="1" si="10"/>
        <v/>
      </c>
    </row>
    <row r="31" spans="1:24" ht="13.75" customHeight="1" x14ac:dyDescent="0.35">
      <c r="A31" s="11">
        <f t="shared" ca="1" si="0"/>
        <v>5</v>
      </c>
      <c r="B31" s="11" t="s">
        <v>188</v>
      </c>
      <c r="C31" s="11">
        <v>1050</v>
      </c>
      <c r="D31" s="11" t="s">
        <v>150</v>
      </c>
      <c r="E31" s="11" t="s">
        <v>151</v>
      </c>
      <c r="F31" s="11" t="s">
        <v>152</v>
      </c>
      <c r="G31" s="11" t="s">
        <v>153</v>
      </c>
      <c r="H31" s="11" t="s">
        <v>196</v>
      </c>
      <c r="I31" s="11">
        <v>91</v>
      </c>
      <c r="J31" s="4" t="str">
        <f t="shared" ca="1" si="1"/>
        <v/>
      </c>
      <c r="K31" s="11">
        <v>1</v>
      </c>
      <c r="L31" s="11"/>
      <c r="M31" s="14"/>
      <c r="N31" s="13" t="str">
        <f t="shared" ca="1" si="2"/>
        <v/>
      </c>
      <c r="P31" s="3">
        <f t="shared" si="3"/>
        <v>91</v>
      </c>
      <c r="Q31" s="3">
        <f t="shared" ca="1" si="4"/>
        <v>0</v>
      </c>
      <c r="R31" s="3">
        <f t="shared" si="5"/>
        <v>0</v>
      </c>
      <c r="S31" s="3">
        <f t="shared" ca="1" si="6"/>
        <v>2.25</v>
      </c>
      <c r="T31" s="3" t="str">
        <f>IF(H31="","",VLOOKUP(H31,'Вода SKU'!$A$1:$B$150,2,0))</f>
        <v>3.3, Сакко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35">
      <c r="A32" s="16" t="str">
        <f t="shared" ca="1" si="0"/>
        <v/>
      </c>
      <c r="B32" s="16" t="s">
        <v>170</v>
      </c>
      <c r="C32" s="16" t="s">
        <v>170</v>
      </c>
      <c r="D32" s="16" t="s">
        <v>170</v>
      </c>
      <c r="E32" s="16" t="s">
        <v>170</v>
      </c>
      <c r="F32" s="16" t="s">
        <v>170</v>
      </c>
      <c r="G32" s="16" t="s">
        <v>170</v>
      </c>
      <c r="H32" s="16" t="s">
        <v>170</v>
      </c>
      <c r="J32" s="4">
        <f t="shared" ca="1" si="1"/>
        <v>50</v>
      </c>
      <c r="M32" s="17">
        <v>8000</v>
      </c>
      <c r="N32" s="13">
        <f t="shared" ca="1" si="2"/>
        <v>1050</v>
      </c>
      <c r="O32" s="16" t="s">
        <v>170</v>
      </c>
      <c r="P32" s="3">
        <f t="shared" ca="1" si="3"/>
        <v>-1050</v>
      </c>
      <c r="Q32" s="3">
        <f t="shared" ca="1" si="4"/>
        <v>-47.75</v>
      </c>
      <c r="R32" s="3">
        <f t="shared" si="5"/>
        <v>1</v>
      </c>
      <c r="S32" s="3">
        <f t="shared" ca="1" si="6"/>
        <v>-47.75</v>
      </c>
      <c r="T32" s="3" t="str">
        <f>IF(H32="","",VLOOKUP(H32,'Вода SKU'!$A$1:$B$150,2,0))</f>
        <v>-</v>
      </c>
      <c r="U32" s="3">
        <f t="shared" ca="1" si="7"/>
        <v>7.6190476190476186</v>
      </c>
      <c r="V32" s="3">
        <f t="shared" si="8"/>
        <v>8000</v>
      </c>
      <c r="W32" s="3">
        <f t="shared" ca="1" si="9"/>
        <v>1050</v>
      </c>
      <c r="X32" s="3">
        <f t="shared" ca="1" si="10"/>
        <v>1050</v>
      </c>
    </row>
    <row r="33" spans="1:24" ht="13.75" customHeight="1" x14ac:dyDescent="0.35">
      <c r="A33" s="18">
        <f t="shared" ca="1" si="0"/>
        <v>6</v>
      </c>
      <c r="B33" s="18" t="s">
        <v>197</v>
      </c>
      <c r="C33" s="18">
        <v>850</v>
      </c>
      <c r="D33" s="18" t="s">
        <v>172</v>
      </c>
      <c r="E33" s="18" t="s">
        <v>178</v>
      </c>
      <c r="F33" s="18" t="s">
        <v>198</v>
      </c>
      <c r="G33" s="18" t="s">
        <v>175</v>
      </c>
      <c r="H33" s="18" t="s">
        <v>199</v>
      </c>
      <c r="I33" s="18">
        <v>83</v>
      </c>
      <c r="J33" s="4" t="str">
        <f t="shared" ca="1" si="1"/>
        <v/>
      </c>
      <c r="K33" s="18">
        <v>1</v>
      </c>
      <c r="L33" s="18"/>
      <c r="M33" s="14"/>
      <c r="N33" s="13" t="str">
        <f t="shared" ca="1" si="2"/>
        <v/>
      </c>
      <c r="P33" s="3">
        <f t="shared" si="3"/>
        <v>83</v>
      </c>
      <c r="Q33" s="3">
        <f t="shared" ca="1" si="4"/>
        <v>0</v>
      </c>
      <c r="R33" s="3">
        <f t="shared" si="5"/>
        <v>0</v>
      </c>
      <c r="S33" s="3">
        <f t="shared" ca="1" si="6"/>
        <v>-47.75</v>
      </c>
      <c r="T33" s="3" t="str">
        <f>IF(H33="","",VLOOKUP(H33,'Вода SKU'!$A$1:$B$150,2,0))</f>
        <v>2.7, Сакко</v>
      </c>
      <c r="U33" s="3">
        <f t="shared" ca="1" si="7"/>
        <v>9.4117647058823533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35">
      <c r="A34" s="19">
        <f t="shared" ref="A34:A66" ca="1" si="11">IF(O34="-", "", 1 + SUM(INDIRECT(ADDRESS(2,COLUMN(R34)) &amp; ":" &amp; ADDRESS(ROW(),COLUMN(R34)))))</f>
        <v>6</v>
      </c>
      <c r="B34" s="19" t="s">
        <v>197</v>
      </c>
      <c r="C34" s="19">
        <v>850</v>
      </c>
      <c r="D34" s="19" t="s">
        <v>185</v>
      </c>
      <c r="E34" s="19" t="s">
        <v>178</v>
      </c>
      <c r="F34" s="19" t="s">
        <v>198</v>
      </c>
      <c r="G34" s="19" t="s">
        <v>175</v>
      </c>
      <c r="H34" s="19" t="s">
        <v>200</v>
      </c>
      <c r="I34" s="19">
        <v>100</v>
      </c>
      <c r="J34" s="4" t="str">
        <f t="shared" ref="J34:J65" ca="1" si="12">IF(M34="", IF(O34="","",X34+(INDIRECT("S" &amp; ROW() - 1) - S34)),IF(O34="", "", INDIRECT("S" &amp; ROW() - 1) - S34))</f>
        <v/>
      </c>
      <c r="K34" s="19">
        <v>1</v>
      </c>
      <c r="L34" s="19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100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-47.75</v>
      </c>
      <c r="T34" s="3" t="str">
        <f>IF(H34="","",VLOOKUP(H34,'Вода SKU'!$A$1:$B$150,2,0))</f>
        <v>2.7, Альче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35">
      <c r="A35" s="18">
        <f t="shared" ca="1" si="11"/>
        <v>6</v>
      </c>
      <c r="B35" s="18" t="s">
        <v>197</v>
      </c>
      <c r="C35" s="18">
        <v>850</v>
      </c>
      <c r="D35" s="18" t="s">
        <v>172</v>
      </c>
      <c r="E35" s="18" t="s">
        <v>178</v>
      </c>
      <c r="F35" s="18" t="s">
        <v>198</v>
      </c>
      <c r="G35" s="18" t="s">
        <v>175</v>
      </c>
      <c r="H35" s="18" t="s">
        <v>201</v>
      </c>
      <c r="I35" s="18">
        <v>700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700</v>
      </c>
      <c r="Q35" s="3">
        <f t="shared" ca="1" si="15"/>
        <v>0</v>
      </c>
      <c r="R35" s="3">
        <f t="shared" si="16"/>
        <v>0</v>
      </c>
      <c r="S35" s="3">
        <f t="shared" ca="1" si="17"/>
        <v>-47.75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35">
      <c r="A36" s="16" t="str">
        <f t="shared" ca="1" si="11"/>
        <v/>
      </c>
      <c r="B36" s="16" t="s">
        <v>170</v>
      </c>
      <c r="C36" s="16" t="s">
        <v>170</v>
      </c>
      <c r="D36" s="16" t="s">
        <v>170</v>
      </c>
      <c r="E36" s="16" t="s">
        <v>170</v>
      </c>
      <c r="F36" s="16" t="s">
        <v>170</v>
      </c>
      <c r="G36" s="16" t="s">
        <v>170</v>
      </c>
      <c r="H36" s="16" t="s">
        <v>170</v>
      </c>
      <c r="J36" s="4">
        <f t="shared" ca="1" si="12"/>
        <v>-33</v>
      </c>
      <c r="M36" s="17">
        <v>8000</v>
      </c>
      <c r="N36" s="13">
        <f t="shared" ca="1" si="13"/>
        <v>850</v>
      </c>
      <c r="O36" s="16" t="s">
        <v>170</v>
      </c>
      <c r="P36" s="3">
        <f t="shared" ca="1" si="14"/>
        <v>-850</v>
      </c>
      <c r="Q36" s="3">
        <f t="shared" ca="1" si="15"/>
        <v>-14.75</v>
      </c>
      <c r="R36" s="3">
        <f t="shared" si="16"/>
        <v>1</v>
      </c>
      <c r="S36" s="3">
        <f t="shared" ca="1" si="17"/>
        <v>-14.75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35">
      <c r="A37" s="11">
        <f t="shared" ca="1" si="11"/>
        <v>7</v>
      </c>
      <c r="B37" s="11" t="s">
        <v>188</v>
      </c>
      <c r="C37" s="11">
        <v>1050</v>
      </c>
      <c r="D37" s="11" t="s">
        <v>150</v>
      </c>
      <c r="E37" s="11" t="s">
        <v>151</v>
      </c>
      <c r="F37" s="11" t="s">
        <v>152</v>
      </c>
      <c r="G37" s="11" t="s">
        <v>153</v>
      </c>
      <c r="H37" s="11" t="s">
        <v>196</v>
      </c>
      <c r="I37" s="11">
        <v>1000</v>
      </c>
      <c r="J37" s="4" t="str">
        <f t="shared" ca="1" si="12"/>
        <v/>
      </c>
      <c r="K37" s="11">
        <v>1</v>
      </c>
      <c r="L37" s="11"/>
      <c r="M37" s="14"/>
      <c r="N37" s="13" t="str">
        <f t="shared" ca="1" si="13"/>
        <v/>
      </c>
      <c r="P37" s="3">
        <f t="shared" si="14"/>
        <v>1000</v>
      </c>
      <c r="Q37" s="3">
        <f t="shared" ca="1" si="15"/>
        <v>0</v>
      </c>
      <c r="R37" s="3">
        <f t="shared" si="16"/>
        <v>0</v>
      </c>
      <c r="S37" s="3">
        <f t="shared" ca="1" si="17"/>
        <v>-14.75</v>
      </c>
      <c r="T37" s="3" t="str">
        <f>IF(H37="","",VLOOKUP(H37,'Вода SKU'!$A$1:$B$150,2,0))</f>
        <v>3.3, Сакко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35">
      <c r="A38" s="16" t="str">
        <f t="shared" ca="1" si="11"/>
        <v/>
      </c>
      <c r="B38" s="16" t="s">
        <v>170</v>
      </c>
      <c r="C38" s="16" t="s">
        <v>170</v>
      </c>
      <c r="D38" s="16" t="s">
        <v>170</v>
      </c>
      <c r="E38" s="16" t="s">
        <v>170</v>
      </c>
      <c r="F38" s="16" t="s">
        <v>170</v>
      </c>
      <c r="G38" s="16" t="s">
        <v>170</v>
      </c>
      <c r="H38" s="16" t="s">
        <v>170</v>
      </c>
      <c r="J38" s="4">
        <f t="shared" ca="1" si="12"/>
        <v>50</v>
      </c>
      <c r="M38" s="17">
        <v>8000</v>
      </c>
      <c r="N38" s="13">
        <f t="shared" ca="1" si="13"/>
        <v>1050</v>
      </c>
      <c r="O38" s="16" t="s">
        <v>170</v>
      </c>
      <c r="P38" s="3">
        <f t="shared" ca="1" si="14"/>
        <v>-1050</v>
      </c>
      <c r="Q38" s="3">
        <f t="shared" ca="1" si="15"/>
        <v>-64.75</v>
      </c>
      <c r="R38" s="3">
        <f t="shared" si="16"/>
        <v>1</v>
      </c>
      <c r="S38" s="3">
        <f t="shared" ca="1" si="17"/>
        <v>-64.75</v>
      </c>
      <c r="T38" s="3" t="str">
        <f>IF(H38="","",VLOOKUP(H38,'Вода SKU'!$A$1:$B$150,2,0))</f>
        <v>-</v>
      </c>
      <c r="U38" s="3">
        <f t="shared" ca="1" si="18"/>
        <v>7.6190476190476186</v>
      </c>
      <c r="V38" s="3">
        <f t="shared" si="19"/>
        <v>8000</v>
      </c>
      <c r="W38" s="3">
        <f t="shared" ca="1" si="20"/>
        <v>1050</v>
      </c>
      <c r="X38" s="3">
        <f t="shared" ca="1" si="21"/>
        <v>1050</v>
      </c>
    </row>
    <row r="39" spans="1:24" ht="13.75" customHeight="1" x14ac:dyDescent="0.35">
      <c r="A39" s="18">
        <f t="shared" ca="1" si="11"/>
        <v>8</v>
      </c>
      <c r="B39" s="18" t="s">
        <v>197</v>
      </c>
      <c r="C39" s="18">
        <v>850</v>
      </c>
      <c r="D39" s="18" t="s">
        <v>172</v>
      </c>
      <c r="E39" s="18" t="s">
        <v>178</v>
      </c>
      <c r="F39" s="18" t="s">
        <v>198</v>
      </c>
      <c r="G39" s="18" t="s">
        <v>175</v>
      </c>
      <c r="H39" s="18" t="s">
        <v>201</v>
      </c>
      <c r="I39" s="18">
        <v>850</v>
      </c>
      <c r="J39" s="4" t="str">
        <f t="shared" ca="1" si="12"/>
        <v/>
      </c>
      <c r="K39" s="18">
        <v>1</v>
      </c>
      <c r="L39" s="18"/>
      <c r="M39" s="14"/>
      <c r="N39" s="13" t="str">
        <f t="shared" ca="1" si="13"/>
        <v/>
      </c>
      <c r="P39" s="3">
        <f t="shared" si="14"/>
        <v>850</v>
      </c>
      <c r="Q39" s="3">
        <f t="shared" ca="1" si="15"/>
        <v>0</v>
      </c>
      <c r="R39" s="3">
        <f t="shared" si="16"/>
        <v>0</v>
      </c>
      <c r="S39" s="3">
        <f t="shared" ca="1" si="17"/>
        <v>-64.75</v>
      </c>
      <c r="T39" s="3" t="str">
        <f>IF(H39="","",VLOOKUP(H39,'Вода SKU'!$A$1:$B$150,2,0))</f>
        <v>2.7, Сакко</v>
      </c>
      <c r="U39" s="3">
        <f t="shared" ca="1" si="18"/>
        <v>9.4117647058823533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35">
      <c r="A40" s="16" t="str">
        <f t="shared" ca="1" si="11"/>
        <v/>
      </c>
      <c r="B40" s="16" t="s">
        <v>170</v>
      </c>
      <c r="C40" s="16" t="s">
        <v>170</v>
      </c>
      <c r="D40" s="16" t="s">
        <v>170</v>
      </c>
      <c r="E40" s="16" t="s">
        <v>170</v>
      </c>
      <c r="F40" s="16" t="s">
        <v>170</v>
      </c>
      <c r="G40" s="16" t="s">
        <v>170</v>
      </c>
      <c r="H40" s="16" t="s">
        <v>170</v>
      </c>
      <c r="J40" s="4">
        <f t="shared" ca="1" si="12"/>
        <v>0</v>
      </c>
      <c r="M40" s="17">
        <v>8000</v>
      </c>
      <c r="N40" s="13">
        <f t="shared" ca="1" si="13"/>
        <v>850</v>
      </c>
      <c r="O40" s="16" t="s">
        <v>170</v>
      </c>
      <c r="P40" s="3">
        <f t="shared" ca="1" si="14"/>
        <v>-850</v>
      </c>
      <c r="Q40" s="3">
        <f t="shared" ca="1" si="15"/>
        <v>-64.75</v>
      </c>
      <c r="R40" s="3">
        <f t="shared" si="16"/>
        <v>1</v>
      </c>
      <c r="S40" s="3">
        <f t="shared" ca="1" si="17"/>
        <v>-64.75</v>
      </c>
      <c r="T40" s="3" t="str">
        <f>IF(H40="","",VLOOKUP(H40,'Вода SKU'!$A$1:$B$150,2,0))</f>
        <v>-</v>
      </c>
      <c r="U40" s="3">
        <f t="shared" ca="1" si="18"/>
        <v>9.4117647058823533</v>
      </c>
      <c r="V40" s="3">
        <f t="shared" si="19"/>
        <v>8000</v>
      </c>
      <c r="W40" s="3">
        <f t="shared" ca="1" si="20"/>
        <v>850</v>
      </c>
      <c r="X40" s="3">
        <f t="shared" ca="1" si="21"/>
        <v>850</v>
      </c>
    </row>
    <row r="41" spans="1:24" ht="13.75" customHeight="1" x14ac:dyDescent="0.35">
      <c r="A41" s="11">
        <f t="shared" ca="1" si="11"/>
        <v>9</v>
      </c>
      <c r="B41" s="11" t="s">
        <v>188</v>
      </c>
      <c r="C41" s="11">
        <v>1050</v>
      </c>
      <c r="D41" s="11" t="s">
        <v>150</v>
      </c>
      <c r="E41" s="11" t="s">
        <v>151</v>
      </c>
      <c r="F41" s="11" t="s">
        <v>152</v>
      </c>
      <c r="G41" s="11" t="s">
        <v>153</v>
      </c>
      <c r="H41" s="11" t="s">
        <v>196</v>
      </c>
      <c r="I41" s="11">
        <v>1050</v>
      </c>
      <c r="J41" s="4" t="str">
        <f t="shared" ca="1" si="12"/>
        <v/>
      </c>
      <c r="K41" s="11">
        <v>1</v>
      </c>
      <c r="L41" s="11"/>
      <c r="M41" s="14"/>
      <c r="N41" s="13" t="str">
        <f t="shared" ca="1" si="13"/>
        <v/>
      </c>
      <c r="P41" s="3">
        <f t="shared" si="14"/>
        <v>1050</v>
      </c>
      <c r="Q41" s="3">
        <f t="shared" ca="1" si="15"/>
        <v>0</v>
      </c>
      <c r="R41" s="3">
        <f t="shared" si="16"/>
        <v>0</v>
      </c>
      <c r="S41" s="3">
        <f t="shared" ca="1" si="17"/>
        <v>-64.75</v>
      </c>
      <c r="T41" s="3" t="str">
        <f>IF(H41="","",VLOOKUP(H41,'Вода SKU'!$A$1:$B$150,2,0))</f>
        <v>3.3, Сакко</v>
      </c>
      <c r="U41" s="3">
        <f t="shared" ca="1" si="18"/>
        <v>7.6190476190476186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35">
      <c r="A42" s="16" t="str">
        <f t="shared" ca="1" si="11"/>
        <v/>
      </c>
      <c r="B42" s="16" t="s">
        <v>170</v>
      </c>
      <c r="C42" s="16" t="s">
        <v>170</v>
      </c>
      <c r="D42" s="16" t="s">
        <v>170</v>
      </c>
      <c r="E42" s="16" t="s">
        <v>170</v>
      </c>
      <c r="F42" s="16" t="s">
        <v>170</v>
      </c>
      <c r="G42" s="16" t="s">
        <v>170</v>
      </c>
      <c r="H42" s="16" t="s">
        <v>170</v>
      </c>
      <c r="J42" s="4">
        <f t="shared" ca="1" si="12"/>
        <v>0</v>
      </c>
      <c r="M42" s="17">
        <v>8000</v>
      </c>
      <c r="N42" s="13">
        <f t="shared" ca="1" si="13"/>
        <v>1050</v>
      </c>
      <c r="O42" s="16" t="s">
        <v>170</v>
      </c>
      <c r="P42" s="3">
        <f t="shared" ca="1" si="14"/>
        <v>-1050</v>
      </c>
      <c r="Q42" s="3">
        <f t="shared" ca="1" si="15"/>
        <v>-64.75</v>
      </c>
      <c r="R42" s="3">
        <f t="shared" si="16"/>
        <v>1</v>
      </c>
      <c r="S42" s="3">
        <f t="shared" ca="1" si="17"/>
        <v>-64.75</v>
      </c>
      <c r="T42" s="3" t="str">
        <f>IF(H42="","",VLOOKUP(H42,'Вода SKU'!$A$1:$B$150,2,0))</f>
        <v>-</v>
      </c>
      <c r="U42" s="3">
        <f t="shared" ca="1" si="18"/>
        <v>7.6190476190476186</v>
      </c>
      <c r="V42" s="3">
        <f t="shared" si="19"/>
        <v>8000</v>
      </c>
      <c r="W42" s="3">
        <f t="shared" ca="1" si="20"/>
        <v>1050</v>
      </c>
      <c r="X42" s="3">
        <f t="shared" ca="1" si="21"/>
        <v>1050</v>
      </c>
    </row>
    <row r="43" spans="1:24" ht="13.75" customHeight="1" x14ac:dyDescent="0.35">
      <c r="A43" s="18">
        <f t="shared" ca="1" si="11"/>
        <v>10</v>
      </c>
      <c r="B43" s="18" t="s">
        <v>197</v>
      </c>
      <c r="C43" s="18">
        <v>850</v>
      </c>
      <c r="D43" s="18" t="s">
        <v>172</v>
      </c>
      <c r="E43" s="18" t="s">
        <v>178</v>
      </c>
      <c r="F43" s="18" t="s">
        <v>198</v>
      </c>
      <c r="G43" s="18" t="s">
        <v>175</v>
      </c>
      <c r="H43" s="18" t="s">
        <v>201</v>
      </c>
      <c r="I43" s="18">
        <v>850</v>
      </c>
      <c r="J43" s="4" t="str">
        <f t="shared" ca="1" si="12"/>
        <v/>
      </c>
      <c r="K43" s="18">
        <v>1</v>
      </c>
      <c r="L43" s="18"/>
      <c r="M43" s="14"/>
      <c r="N43" s="13" t="str">
        <f t="shared" ca="1" si="13"/>
        <v/>
      </c>
      <c r="P43" s="3">
        <f t="shared" si="14"/>
        <v>850</v>
      </c>
      <c r="Q43" s="3">
        <f t="shared" ca="1" si="15"/>
        <v>0</v>
      </c>
      <c r="R43" s="3">
        <f t="shared" si="16"/>
        <v>0</v>
      </c>
      <c r="S43" s="3">
        <f t="shared" ca="1" si="17"/>
        <v>-64.75</v>
      </c>
      <c r="T43" s="3" t="str">
        <f>IF(H43="","",VLOOKUP(H43,'Вода SKU'!$A$1:$B$150,2,0))</f>
        <v>2.7, Сакко</v>
      </c>
      <c r="U43" s="3">
        <f t="shared" ca="1" si="18"/>
        <v>9.4117647058823533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35">
      <c r="A44" s="16" t="str">
        <f t="shared" ca="1" si="11"/>
        <v/>
      </c>
      <c r="B44" s="16" t="s">
        <v>170</v>
      </c>
      <c r="C44" s="16" t="s">
        <v>170</v>
      </c>
      <c r="D44" s="16" t="s">
        <v>170</v>
      </c>
      <c r="E44" s="16" t="s">
        <v>170</v>
      </c>
      <c r="F44" s="16" t="s">
        <v>170</v>
      </c>
      <c r="G44" s="16" t="s">
        <v>170</v>
      </c>
      <c r="H44" s="16" t="s">
        <v>170</v>
      </c>
      <c r="J44" s="4">
        <f t="shared" ca="1" si="12"/>
        <v>0</v>
      </c>
      <c r="M44" s="17">
        <v>8000</v>
      </c>
      <c r="N44" s="13">
        <f t="shared" ca="1" si="13"/>
        <v>850</v>
      </c>
      <c r="O44" s="16" t="s">
        <v>170</v>
      </c>
      <c r="P44" s="3">
        <f t="shared" ca="1" si="14"/>
        <v>-850</v>
      </c>
      <c r="Q44" s="3">
        <f t="shared" ca="1" si="15"/>
        <v>-64.75</v>
      </c>
      <c r="R44" s="3">
        <f t="shared" si="16"/>
        <v>1</v>
      </c>
      <c r="S44" s="3">
        <f t="shared" ca="1" si="17"/>
        <v>-64.75</v>
      </c>
      <c r="T44" s="3" t="str">
        <f>IF(H44="","",VLOOKUP(H44,'Вода SKU'!$A$1:$B$150,2,0))</f>
        <v>-</v>
      </c>
      <c r="U44" s="3">
        <f t="shared" ca="1" si="18"/>
        <v>9.4117647058823533</v>
      </c>
      <c r="V44" s="3">
        <f t="shared" si="19"/>
        <v>8000</v>
      </c>
      <c r="W44" s="3">
        <f t="shared" ca="1" si="20"/>
        <v>850</v>
      </c>
      <c r="X44" s="3">
        <f t="shared" ca="1" si="21"/>
        <v>850</v>
      </c>
    </row>
    <row r="45" spans="1:24" ht="13.75" customHeight="1" x14ac:dyDescent="0.35">
      <c r="A45" s="20">
        <f t="shared" ca="1" si="11"/>
        <v>11</v>
      </c>
      <c r="B45" s="20" t="s">
        <v>171</v>
      </c>
      <c r="C45" s="20">
        <v>850</v>
      </c>
      <c r="D45" s="20" t="s">
        <v>202</v>
      </c>
      <c r="E45" s="20" t="s">
        <v>203</v>
      </c>
      <c r="F45" s="20" t="s">
        <v>204</v>
      </c>
      <c r="G45" s="20" t="s">
        <v>205</v>
      </c>
      <c r="H45" s="20" t="s">
        <v>206</v>
      </c>
      <c r="I45" s="20">
        <v>348</v>
      </c>
      <c r="J45" s="4" t="str">
        <f t="shared" ca="1" si="12"/>
        <v/>
      </c>
      <c r="K45" s="20">
        <v>2</v>
      </c>
      <c r="L45" s="20"/>
      <c r="M45" s="14"/>
      <c r="N45" s="13" t="str">
        <f t="shared" ca="1" si="13"/>
        <v/>
      </c>
      <c r="P45" s="3">
        <f t="shared" si="14"/>
        <v>348</v>
      </c>
      <c r="Q45" s="3">
        <f t="shared" ca="1" si="15"/>
        <v>0</v>
      </c>
      <c r="R45" s="3">
        <f t="shared" si="16"/>
        <v>0</v>
      </c>
      <c r="S45" s="3">
        <f t="shared" ca="1" si="17"/>
        <v>-64.75</v>
      </c>
      <c r="T45" s="3" t="str">
        <f>IF(H45="","",VLOOKUP(H45,'Вода SKU'!$A$1:$B$150,2,0))</f>
        <v>2.7, Альче</v>
      </c>
      <c r="U45" s="3">
        <f t="shared" ca="1" si="18"/>
        <v>9.4117647058823533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35">
      <c r="A46" s="18">
        <f t="shared" ca="1" si="11"/>
        <v>11</v>
      </c>
      <c r="B46" s="18" t="s">
        <v>171</v>
      </c>
      <c r="C46" s="18">
        <v>850</v>
      </c>
      <c r="D46" s="18" t="s">
        <v>172</v>
      </c>
      <c r="E46" s="18" t="s">
        <v>207</v>
      </c>
      <c r="F46" s="18" t="s">
        <v>204</v>
      </c>
      <c r="G46" s="18" t="s">
        <v>175</v>
      </c>
      <c r="H46" s="18" t="s">
        <v>208</v>
      </c>
      <c r="I46" s="18">
        <v>100</v>
      </c>
      <c r="J46" s="4" t="str">
        <f t="shared" ca="1" si="12"/>
        <v/>
      </c>
      <c r="K46" s="18">
        <v>1</v>
      </c>
      <c r="L46" s="18"/>
      <c r="M46" s="14"/>
      <c r="N46" s="13" t="str">
        <f t="shared" ca="1" si="13"/>
        <v/>
      </c>
      <c r="P46" s="3">
        <f t="shared" si="14"/>
        <v>100</v>
      </c>
      <c r="Q46" s="3">
        <f t="shared" ca="1" si="15"/>
        <v>0</v>
      </c>
      <c r="R46" s="3">
        <f t="shared" si="16"/>
        <v>0</v>
      </c>
      <c r="S46" s="3">
        <f t="shared" ca="1" si="17"/>
        <v>-64.75</v>
      </c>
      <c r="T46" s="3" t="str">
        <f>IF(H46="","",VLOOKUP(H46,'Вода SKU'!$A$1:$B$150,2,0))</f>
        <v>2.7, Сакко</v>
      </c>
      <c r="U46" s="3">
        <f t="shared" ca="1" si="18"/>
        <v>9.4117647058823533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35">
      <c r="A47" s="18">
        <f t="shared" ca="1" si="11"/>
        <v>11</v>
      </c>
      <c r="B47" s="18" t="s">
        <v>171</v>
      </c>
      <c r="C47" s="18">
        <v>850</v>
      </c>
      <c r="D47" s="18" t="s">
        <v>172</v>
      </c>
      <c r="E47" s="18" t="s">
        <v>207</v>
      </c>
      <c r="F47" s="18" t="s">
        <v>204</v>
      </c>
      <c r="G47" s="18" t="s">
        <v>209</v>
      </c>
      <c r="H47" s="18" t="s">
        <v>210</v>
      </c>
      <c r="I47" s="18">
        <v>400</v>
      </c>
      <c r="J47" s="4" t="str">
        <f t="shared" ca="1" si="12"/>
        <v/>
      </c>
      <c r="K47" s="18">
        <v>1</v>
      </c>
      <c r="L47" s="18"/>
      <c r="M47" s="14"/>
      <c r="N47" s="13" t="str">
        <f t="shared" ca="1" si="13"/>
        <v/>
      </c>
      <c r="P47" s="3">
        <f t="shared" si="14"/>
        <v>400</v>
      </c>
      <c r="Q47" s="3">
        <f t="shared" ca="1" si="15"/>
        <v>0</v>
      </c>
      <c r="R47" s="3">
        <f t="shared" si="16"/>
        <v>0</v>
      </c>
      <c r="S47" s="3">
        <f t="shared" ca="1" si="17"/>
        <v>-64.75</v>
      </c>
      <c r="T47" s="3" t="str">
        <f>IF(H47="","",VLOOKUP(H47,'Вода SKU'!$A$1:$B$150,2,0))</f>
        <v>2.7, Альче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35">
      <c r="A48" s="16" t="str">
        <f t="shared" ca="1" si="11"/>
        <v/>
      </c>
      <c r="B48" s="16" t="s">
        <v>170</v>
      </c>
      <c r="C48" s="16" t="s">
        <v>170</v>
      </c>
      <c r="D48" s="16" t="s">
        <v>170</v>
      </c>
      <c r="E48" s="16" t="s">
        <v>170</v>
      </c>
      <c r="F48" s="16" t="s">
        <v>170</v>
      </c>
      <c r="G48" s="16" t="s">
        <v>170</v>
      </c>
      <c r="H48" s="16" t="s">
        <v>170</v>
      </c>
      <c r="J48" s="4">
        <f t="shared" ca="1" si="12"/>
        <v>2</v>
      </c>
      <c r="M48" s="17">
        <v>8000</v>
      </c>
      <c r="N48" s="13">
        <f t="shared" ca="1" si="13"/>
        <v>850</v>
      </c>
      <c r="O48" s="16" t="s">
        <v>170</v>
      </c>
      <c r="P48" s="3">
        <f t="shared" ca="1" si="14"/>
        <v>-850</v>
      </c>
      <c r="Q48" s="3">
        <f t="shared" ca="1" si="15"/>
        <v>-66.75</v>
      </c>
      <c r="R48" s="3">
        <f t="shared" si="16"/>
        <v>1</v>
      </c>
      <c r="S48" s="3">
        <f t="shared" ca="1" si="17"/>
        <v>-66.75</v>
      </c>
      <c r="T48" s="3" t="str">
        <f>IF(H48="","",VLOOKUP(H48,'Вода SKU'!$A$1:$B$150,2,0))</f>
        <v>-</v>
      </c>
      <c r="U48" s="3">
        <f t="shared" ca="1" si="18"/>
        <v>9.4117647058823533</v>
      </c>
      <c r="V48" s="3">
        <f t="shared" si="19"/>
        <v>8000</v>
      </c>
      <c r="W48" s="3">
        <f t="shared" ca="1" si="20"/>
        <v>850</v>
      </c>
      <c r="X48" s="3">
        <f t="shared" ca="1" si="21"/>
        <v>850</v>
      </c>
    </row>
    <row r="49" spans="1:24" ht="13.75" customHeight="1" x14ac:dyDescent="0.35">
      <c r="A49" s="18">
        <f t="shared" ca="1" si="11"/>
        <v>12</v>
      </c>
      <c r="B49" s="18" t="s">
        <v>171</v>
      </c>
      <c r="C49" s="18">
        <v>850</v>
      </c>
      <c r="D49" s="18" t="s">
        <v>172</v>
      </c>
      <c r="E49" s="18" t="s">
        <v>211</v>
      </c>
      <c r="F49" s="18" t="s">
        <v>212</v>
      </c>
      <c r="G49" s="18" t="s">
        <v>175</v>
      </c>
      <c r="H49" s="18" t="s">
        <v>213</v>
      </c>
      <c r="I49" s="18">
        <v>100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100</v>
      </c>
      <c r="Q49" s="3">
        <f t="shared" ca="1" si="15"/>
        <v>0</v>
      </c>
      <c r="R49" s="3">
        <f t="shared" si="16"/>
        <v>0</v>
      </c>
      <c r="S49" s="3">
        <f t="shared" ca="1" si="17"/>
        <v>-66.75</v>
      </c>
      <c r="T49" s="3" t="str">
        <f>IF(H49="","",VLOOKUP(H49,'Вода SKU'!$A$1:$B$150,2,0))</f>
        <v>2.7, Сакко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35">
      <c r="A50" s="18">
        <f t="shared" ca="1" si="11"/>
        <v>12</v>
      </c>
      <c r="B50" s="18" t="s">
        <v>171</v>
      </c>
      <c r="C50" s="18">
        <v>850</v>
      </c>
      <c r="D50" s="18" t="s">
        <v>172</v>
      </c>
      <c r="E50" s="18" t="s">
        <v>211</v>
      </c>
      <c r="F50" s="18" t="s">
        <v>212</v>
      </c>
      <c r="G50" s="18" t="s">
        <v>175</v>
      </c>
      <c r="H50" s="18" t="s">
        <v>214</v>
      </c>
      <c r="I50" s="18">
        <v>400</v>
      </c>
      <c r="J50" s="4" t="str">
        <f t="shared" ca="1" si="12"/>
        <v/>
      </c>
      <c r="K50" s="18">
        <v>1</v>
      </c>
      <c r="L50" s="18"/>
      <c r="M50" s="14"/>
      <c r="N50" s="13" t="str">
        <f t="shared" ca="1" si="13"/>
        <v/>
      </c>
      <c r="P50" s="3">
        <f t="shared" si="14"/>
        <v>400</v>
      </c>
      <c r="Q50" s="3">
        <f t="shared" ca="1" si="15"/>
        <v>0</v>
      </c>
      <c r="R50" s="3">
        <f t="shared" si="16"/>
        <v>0</v>
      </c>
      <c r="S50" s="3">
        <f t="shared" ca="1" si="17"/>
        <v>-66.75</v>
      </c>
      <c r="T50" s="3" t="str">
        <f>IF(H50="","",VLOOKUP(H50,'Вода SKU'!$A$1:$B$150,2,0))</f>
        <v>2.7, Альче</v>
      </c>
      <c r="U50" s="3">
        <f t="shared" ca="1" si="18"/>
        <v>9.4117647058823533</v>
      </c>
      <c r="V50" s="3">
        <f t="shared" si="19"/>
        <v>0</v>
      </c>
      <c r="W50" s="3">
        <f t="shared" ca="1" si="20"/>
        <v>0</v>
      </c>
      <c r="X50" s="3" t="str">
        <f t="shared" ca="1" si="21"/>
        <v/>
      </c>
    </row>
    <row r="51" spans="1:24" ht="13.75" customHeight="1" x14ac:dyDescent="0.35">
      <c r="A51" s="19">
        <f t="shared" ca="1" si="11"/>
        <v>12</v>
      </c>
      <c r="B51" s="19" t="s">
        <v>171</v>
      </c>
      <c r="C51" s="19">
        <v>850</v>
      </c>
      <c r="D51" s="19" t="s">
        <v>185</v>
      </c>
      <c r="E51" s="19" t="s">
        <v>211</v>
      </c>
      <c r="F51" s="19" t="s">
        <v>212</v>
      </c>
      <c r="G51" s="19" t="s">
        <v>175</v>
      </c>
      <c r="H51" s="19" t="s">
        <v>215</v>
      </c>
      <c r="I51" s="19">
        <v>350</v>
      </c>
      <c r="J51" s="4" t="str">
        <f t="shared" ca="1" si="12"/>
        <v/>
      </c>
      <c r="K51" s="19">
        <v>1</v>
      </c>
      <c r="L51" s="19"/>
      <c r="M51" s="14"/>
      <c r="N51" s="13" t="str">
        <f t="shared" ca="1" si="13"/>
        <v/>
      </c>
      <c r="P51" s="3">
        <f t="shared" si="14"/>
        <v>350</v>
      </c>
      <c r="Q51" s="3">
        <f t="shared" ca="1" si="15"/>
        <v>0</v>
      </c>
      <c r="R51" s="3">
        <f t="shared" si="16"/>
        <v>0</v>
      </c>
      <c r="S51" s="3">
        <f t="shared" ca="1" si="17"/>
        <v>-66.75</v>
      </c>
      <c r="T51" s="3" t="str">
        <f>IF(H51="","",VLOOKUP(H51,'Вода SKU'!$A$1:$B$150,2,0))</f>
        <v>2.7, Альче</v>
      </c>
      <c r="U51" s="3">
        <f t="shared" ca="1" si="18"/>
        <v>9.4117647058823533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35">
      <c r="A52" s="16" t="str">
        <f t="shared" ca="1" si="11"/>
        <v/>
      </c>
      <c r="B52" s="16" t="s">
        <v>170</v>
      </c>
      <c r="C52" s="16" t="s">
        <v>170</v>
      </c>
      <c r="D52" s="16" t="s">
        <v>170</v>
      </c>
      <c r="E52" s="16" t="s">
        <v>170</v>
      </c>
      <c r="F52" s="16" t="s">
        <v>170</v>
      </c>
      <c r="G52" s="16" t="s">
        <v>170</v>
      </c>
      <c r="H52" s="16" t="s">
        <v>170</v>
      </c>
      <c r="J52" s="4">
        <f t="shared" ca="1" si="12"/>
        <v>0</v>
      </c>
      <c r="M52" s="17">
        <v>8000</v>
      </c>
      <c r="N52" s="13">
        <f t="shared" ca="1" si="13"/>
        <v>850</v>
      </c>
      <c r="O52" s="16" t="s">
        <v>170</v>
      </c>
      <c r="P52" s="3">
        <f t="shared" ca="1" si="14"/>
        <v>-850</v>
      </c>
      <c r="Q52" s="3">
        <f t="shared" ca="1" si="15"/>
        <v>-66.75</v>
      </c>
      <c r="R52" s="3">
        <f t="shared" si="16"/>
        <v>1</v>
      </c>
      <c r="S52" s="3">
        <f t="shared" ca="1" si="17"/>
        <v>-66.75</v>
      </c>
      <c r="T52" s="3" t="str">
        <f>IF(H52="","",VLOOKUP(H52,'Вода SKU'!$A$1:$B$150,2,0))</f>
        <v>-</v>
      </c>
      <c r="U52" s="3">
        <f t="shared" ca="1" si="18"/>
        <v>9.4117647058823533</v>
      </c>
      <c r="V52" s="3">
        <f t="shared" si="19"/>
        <v>8000</v>
      </c>
      <c r="W52" s="3">
        <f t="shared" ca="1" si="20"/>
        <v>850</v>
      </c>
      <c r="X52" s="3">
        <f t="shared" ca="1" si="21"/>
        <v>850</v>
      </c>
    </row>
    <row r="53" spans="1:24" ht="13.75" customHeight="1" x14ac:dyDescent="0.35">
      <c r="A53" s="19">
        <f t="shared" ca="1" si="11"/>
        <v>13</v>
      </c>
      <c r="B53" s="19" t="s">
        <v>171</v>
      </c>
      <c r="C53" s="19">
        <v>850</v>
      </c>
      <c r="D53" s="19" t="s">
        <v>185</v>
      </c>
      <c r="E53" s="19" t="s">
        <v>211</v>
      </c>
      <c r="F53" s="19" t="s">
        <v>212</v>
      </c>
      <c r="G53" s="19" t="s">
        <v>175</v>
      </c>
      <c r="H53" s="19" t="s">
        <v>215</v>
      </c>
      <c r="I53" s="19">
        <v>850</v>
      </c>
      <c r="J53" s="4" t="str">
        <f t="shared" ca="1" si="12"/>
        <v/>
      </c>
      <c r="K53" s="19">
        <v>1</v>
      </c>
      <c r="L53" s="19"/>
      <c r="M53" s="14"/>
      <c r="N53" s="13" t="str">
        <f t="shared" ca="1" si="13"/>
        <v/>
      </c>
      <c r="P53" s="3">
        <f t="shared" si="14"/>
        <v>850</v>
      </c>
      <c r="Q53" s="3">
        <f t="shared" ca="1" si="15"/>
        <v>0</v>
      </c>
      <c r="R53" s="3">
        <f t="shared" si="16"/>
        <v>0</v>
      </c>
      <c r="S53" s="3">
        <f t="shared" ca="1" si="17"/>
        <v>-66.75</v>
      </c>
      <c r="T53" s="3" t="str">
        <f>IF(H53="","",VLOOKUP(H53,'Вода SKU'!$A$1:$B$150,2,0))</f>
        <v>2.7, Альче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35">
      <c r="A54" s="16" t="str">
        <f t="shared" ca="1" si="11"/>
        <v/>
      </c>
      <c r="B54" s="16" t="s">
        <v>170</v>
      </c>
      <c r="C54" s="16" t="s">
        <v>170</v>
      </c>
      <c r="D54" s="16" t="s">
        <v>170</v>
      </c>
      <c r="E54" s="16" t="s">
        <v>170</v>
      </c>
      <c r="F54" s="16" t="s">
        <v>170</v>
      </c>
      <c r="G54" s="16" t="s">
        <v>170</v>
      </c>
      <c r="H54" s="16" t="s">
        <v>170</v>
      </c>
      <c r="J54" s="4">
        <f t="shared" ca="1" si="12"/>
        <v>0</v>
      </c>
      <c r="M54" s="17">
        <v>8000</v>
      </c>
      <c r="N54" s="13">
        <f t="shared" ca="1" si="13"/>
        <v>850</v>
      </c>
      <c r="O54" s="16" t="s">
        <v>170</v>
      </c>
      <c r="P54" s="3">
        <f t="shared" ca="1" si="14"/>
        <v>-850</v>
      </c>
      <c r="Q54" s="3">
        <f t="shared" ca="1" si="15"/>
        <v>-66.75</v>
      </c>
      <c r="R54" s="3">
        <f t="shared" si="16"/>
        <v>1</v>
      </c>
      <c r="S54" s="3">
        <f t="shared" ca="1" si="17"/>
        <v>-66.75</v>
      </c>
      <c r="T54" s="3" t="str">
        <f>IF(H54="","",VLOOKUP(H54,'Вода SKU'!$A$1:$B$150,2,0))</f>
        <v>-</v>
      </c>
      <c r="U54" s="3">
        <f t="shared" ca="1" si="18"/>
        <v>9.4117647058823533</v>
      </c>
      <c r="V54" s="3">
        <f t="shared" si="19"/>
        <v>8000</v>
      </c>
      <c r="W54" s="3">
        <f t="shared" ca="1" si="20"/>
        <v>850</v>
      </c>
      <c r="X54" s="3">
        <f t="shared" ca="1" si="21"/>
        <v>850</v>
      </c>
    </row>
    <row r="55" spans="1:24" ht="13.75" customHeight="1" x14ac:dyDescent="0.35">
      <c r="A55" s="19">
        <f t="shared" ca="1" si="11"/>
        <v>14</v>
      </c>
      <c r="B55" s="19" t="s">
        <v>171</v>
      </c>
      <c r="C55" s="19">
        <v>850</v>
      </c>
      <c r="D55" s="19" t="s">
        <v>185</v>
      </c>
      <c r="E55" s="19" t="s">
        <v>211</v>
      </c>
      <c r="F55" s="19" t="s">
        <v>212</v>
      </c>
      <c r="G55" s="19" t="s">
        <v>175</v>
      </c>
      <c r="H55" s="19" t="s">
        <v>215</v>
      </c>
      <c r="I55" s="19">
        <v>850</v>
      </c>
      <c r="J55" s="4" t="str">
        <f t="shared" ca="1" si="12"/>
        <v/>
      </c>
      <c r="K55" s="19">
        <v>1</v>
      </c>
      <c r="L55" s="19" t="s">
        <v>54</v>
      </c>
      <c r="M55" s="14"/>
      <c r="N55" s="13" t="str">
        <f t="shared" ca="1" si="13"/>
        <v/>
      </c>
      <c r="P55" s="3">
        <f t="shared" si="14"/>
        <v>850</v>
      </c>
      <c r="Q55" s="3">
        <f t="shared" ca="1" si="15"/>
        <v>0</v>
      </c>
      <c r="R55" s="3">
        <f t="shared" si="16"/>
        <v>0</v>
      </c>
      <c r="S55" s="3">
        <f t="shared" ca="1" si="17"/>
        <v>-66.75</v>
      </c>
      <c r="T55" s="3" t="str">
        <f>IF(H55="","",VLOOKUP(H55,'Вода SKU'!$A$1:$B$150,2,0))</f>
        <v>2.7, Альче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35">
      <c r="A56" s="16" t="str">
        <f t="shared" ca="1" si="11"/>
        <v/>
      </c>
      <c r="B56" s="16" t="s">
        <v>170</v>
      </c>
      <c r="C56" s="16" t="s">
        <v>170</v>
      </c>
      <c r="D56" s="16" t="s">
        <v>170</v>
      </c>
      <c r="E56" s="16" t="s">
        <v>170</v>
      </c>
      <c r="F56" s="16" t="s">
        <v>170</v>
      </c>
      <c r="G56" s="16" t="s">
        <v>170</v>
      </c>
      <c r="H56" s="16" t="s">
        <v>170</v>
      </c>
      <c r="J56" s="4">
        <f t="shared" ca="1" si="12"/>
        <v>0</v>
      </c>
      <c r="M56" s="17">
        <v>8000</v>
      </c>
      <c r="N56" s="13">
        <f t="shared" ca="1" si="13"/>
        <v>850</v>
      </c>
      <c r="O56" s="16" t="s">
        <v>170</v>
      </c>
      <c r="P56" s="3">
        <f t="shared" ca="1" si="14"/>
        <v>-850</v>
      </c>
      <c r="Q56" s="3">
        <f t="shared" ca="1" si="15"/>
        <v>-66.75</v>
      </c>
      <c r="R56" s="3">
        <f t="shared" si="16"/>
        <v>1</v>
      </c>
      <c r="S56" s="3">
        <f t="shared" ca="1" si="17"/>
        <v>-66.75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35">
      <c r="A57" s="19">
        <f t="shared" ca="1" si="11"/>
        <v>15</v>
      </c>
      <c r="B57" s="19" t="s">
        <v>171</v>
      </c>
      <c r="C57" s="19">
        <v>850</v>
      </c>
      <c r="D57" s="19" t="s">
        <v>185</v>
      </c>
      <c r="E57" s="19" t="s">
        <v>211</v>
      </c>
      <c r="F57" s="19" t="s">
        <v>212</v>
      </c>
      <c r="G57" s="19" t="s">
        <v>175</v>
      </c>
      <c r="H57" s="19" t="s">
        <v>215</v>
      </c>
      <c r="I57" s="19">
        <v>850</v>
      </c>
      <c r="J57" s="4" t="str">
        <f t="shared" ca="1" si="12"/>
        <v/>
      </c>
      <c r="K57" s="19">
        <v>1</v>
      </c>
      <c r="L57" s="19"/>
      <c r="M57" s="14"/>
      <c r="N57" s="13" t="str">
        <f t="shared" ca="1" si="13"/>
        <v/>
      </c>
      <c r="P57" s="3">
        <f t="shared" si="14"/>
        <v>850</v>
      </c>
      <c r="Q57" s="3">
        <f t="shared" ca="1" si="15"/>
        <v>0</v>
      </c>
      <c r="R57" s="3">
        <f t="shared" si="16"/>
        <v>0</v>
      </c>
      <c r="S57" s="3">
        <f t="shared" ca="1" si="17"/>
        <v>-66.75</v>
      </c>
      <c r="T57" s="3" t="str">
        <f>IF(H57="","",VLOOKUP(H57,'Вода SKU'!$A$1:$B$150,2,0))</f>
        <v>2.7, Альче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35">
      <c r="A58" s="16" t="str">
        <f t="shared" ca="1" si="11"/>
        <v/>
      </c>
      <c r="B58" s="16" t="s">
        <v>170</v>
      </c>
      <c r="C58" s="16" t="s">
        <v>170</v>
      </c>
      <c r="D58" s="16" t="s">
        <v>170</v>
      </c>
      <c r="E58" s="16" t="s">
        <v>170</v>
      </c>
      <c r="F58" s="16" t="s">
        <v>170</v>
      </c>
      <c r="G58" s="16" t="s">
        <v>170</v>
      </c>
      <c r="H58" s="16" t="s">
        <v>170</v>
      </c>
      <c r="J58" s="4">
        <f t="shared" ca="1" si="12"/>
        <v>0</v>
      </c>
      <c r="M58" s="17">
        <v>8000</v>
      </c>
      <c r="N58" s="13">
        <f t="shared" ca="1" si="13"/>
        <v>850</v>
      </c>
      <c r="O58" s="16" t="s">
        <v>170</v>
      </c>
      <c r="P58" s="3">
        <f t="shared" ca="1" si="14"/>
        <v>-850</v>
      </c>
      <c r="Q58" s="3">
        <f t="shared" ca="1" si="15"/>
        <v>-66.75</v>
      </c>
      <c r="R58" s="3">
        <f t="shared" si="16"/>
        <v>1</v>
      </c>
      <c r="S58" s="3">
        <f t="shared" ca="1" si="17"/>
        <v>-66.75</v>
      </c>
      <c r="T58" s="3" t="str">
        <f>IF(H58="","",VLOOKUP(H58,'Вода SKU'!$A$1:$B$150,2,0))</f>
        <v>-</v>
      </c>
      <c r="U58" s="3">
        <f t="shared" ca="1" si="18"/>
        <v>9.4117647058823533</v>
      </c>
      <c r="V58" s="3">
        <f t="shared" si="19"/>
        <v>8000</v>
      </c>
      <c r="W58" s="3">
        <f t="shared" ca="1" si="20"/>
        <v>850</v>
      </c>
      <c r="X58" s="3">
        <f t="shared" ca="1" si="21"/>
        <v>850</v>
      </c>
    </row>
    <row r="59" spans="1:24" ht="13.75" customHeight="1" x14ac:dyDescent="0.35">
      <c r="A59" s="19">
        <f t="shared" ca="1" si="11"/>
        <v>16</v>
      </c>
      <c r="B59" s="19" t="s">
        <v>171</v>
      </c>
      <c r="C59" s="19">
        <v>850</v>
      </c>
      <c r="D59" s="19" t="s">
        <v>185</v>
      </c>
      <c r="E59" s="19" t="s">
        <v>211</v>
      </c>
      <c r="F59" s="19" t="s">
        <v>212</v>
      </c>
      <c r="G59" s="19" t="s">
        <v>175</v>
      </c>
      <c r="H59" s="19" t="s">
        <v>215</v>
      </c>
      <c r="I59" s="19">
        <v>850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850</v>
      </c>
      <c r="Q59" s="3">
        <f t="shared" ca="1" si="15"/>
        <v>0</v>
      </c>
      <c r="R59" s="3">
        <f t="shared" si="16"/>
        <v>0</v>
      </c>
      <c r="S59" s="3">
        <f t="shared" ca="1" si="17"/>
        <v>-66.75</v>
      </c>
      <c r="T59" s="3" t="str">
        <f>IF(H59="","",VLOOKUP(H59,'Вода SKU'!$A$1:$B$150,2,0))</f>
        <v>2.7, Альче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35">
      <c r="A60" s="16" t="str">
        <f t="shared" ca="1" si="11"/>
        <v/>
      </c>
      <c r="B60" s="16" t="s">
        <v>170</v>
      </c>
      <c r="C60" s="16" t="s">
        <v>170</v>
      </c>
      <c r="D60" s="16" t="s">
        <v>170</v>
      </c>
      <c r="E60" s="16" t="s">
        <v>170</v>
      </c>
      <c r="F60" s="16" t="s">
        <v>170</v>
      </c>
      <c r="G60" s="16" t="s">
        <v>170</v>
      </c>
      <c r="H60" s="16" t="s">
        <v>170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170</v>
      </c>
      <c r="P60" s="3">
        <f t="shared" ca="1" si="14"/>
        <v>-850</v>
      </c>
      <c r="Q60" s="3">
        <f t="shared" ca="1" si="15"/>
        <v>-66.75</v>
      </c>
      <c r="R60" s="3">
        <f t="shared" si="16"/>
        <v>1</v>
      </c>
      <c r="S60" s="3">
        <f t="shared" ca="1" si="17"/>
        <v>-66.75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35">
      <c r="A61" s="18">
        <f t="shared" ca="1" si="11"/>
        <v>17</v>
      </c>
      <c r="B61" s="18" t="s">
        <v>197</v>
      </c>
      <c r="C61" s="18">
        <v>850</v>
      </c>
      <c r="D61" s="18" t="s">
        <v>172</v>
      </c>
      <c r="E61" s="18" t="s">
        <v>216</v>
      </c>
      <c r="F61" s="18" t="s">
        <v>217</v>
      </c>
      <c r="G61" s="18" t="s">
        <v>175</v>
      </c>
      <c r="H61" s="18" t="s">
        <v>218</v>
      </c>
      <c r="I61" s="18">
        <v>50</v>
      </c>
      <c r="J61" s="4" t="str">
        <f t="shared" ca="1" si="12"/>
        <v/>
      </c>
      <c r="K61" s="18">
        <v>1</v>
      </c>
      <c r="L61" s="18"/>
      <c r="M61" s="14"/>
      <c r="N61" s="13" t="str">
        <f t="shared" ca="1" si="13"/>
        <v/>
      </c>
      <c r="P61" s="3">
        <f t="shared" si="14"/>
        <v>50</v>
      </c>
      <c r="Q61" s="3">
        <f t="shared" ca="1" si="15"/>
        <v>0</v>
      </c>
      <c r="R61" s="3">
        <f t="shared" si="16"/>
        <v>0</v>
      </c>
      <c r="S61" s="3">
        <f t="shared" ca="1" si="17"/>
        <v>-66.75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35">
      <c r="A62" s="19">
        <f t="shared" ca="1" si="11"/>
        <v>17</v>
      </c>
      <c r="B62" s="19" t="s">
        <v>197</v>
      </c>
      <c r="C62" s="19">
        <v>850</v>
      </c>
      <c r="D62" s="19" t="s">
        <v>185</v>
      </c>
      <c r="E62" s="19" t="s">
        <v>216</v>
      </c>
      <c r="F62" s="19" t="s">
        <v>217</v>
      </c>
      <c r="G62" s="19" t="s">
        <v>175</v>
      </c>
      <c r="H62" s="19" t="s">
        <v>219</v>
      </c>
      <c r="I62" s="19">
        <v>200</v>
      </c>
      <c r="J62" s="4" t="str">
        <f t="shared" ca="1" si="12"/>
        <v/>
      </c>
      <c r="K62" s="19">
        <v>1</v>
      </c>
      <c r="L62" s="19"/>
      <c r="M62" s="14"/>
      <c r="N62" s="13" t="str">
        <f t="shared" ca="1" si="13"/>
        <v/>
      </c>
      <c r="P62" s="3">
        <f t="shared" si="14"/>
        <v>200</v>
      </c>
      <c r="Q62" s="3">
        <f t="shared" ca="1" si="15"/>
        <v>0</v>
      </c>
      <c r="R62" s="3">
        <f t="shared" si="16"/>
        <v>0</v>
      </c>
      <c r="S62" s="3">
        <f t="shared" ca="1" si="17"/>
        <v>-66.75</v>
      </c>
      <c r="T62" s="3" t="str">
        <f>IF(H62="","",VLOOKUP(H62,'Вода SKU'!$A$1:$B$150,2,0))</f>
        <v>2.7, Альче</v>
      </c>
      <c r="U62" s="3">
        <f t="shared" ca="1" si="18"/>
        <v>9.4117647058823533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35">
      <c r="A63" s="18">
        <f t="shared" ca="1" si="11"/>
        <v>17</v>
      </c>
      <c r="B63" s="18" t="s">
        <v>197</v>
      </c>
      <c r="C63" s="18">
        <v>850</v>
      </c>
      <c r="D63" s="18" t="s">
        <v>172</v>
      </c>
      <c r="E63" s="18" t="s">
        <v>216</v>
      </c>
      <c r="F63" s="18" t="s">
        <v>217</v>
      </c>
      <c r="G63" s="18" t="s">
        <v>175</v>
      </c>
      <c r="H63" s="18" t="s">
        <v>220</v>
      </c>
      <c r="I63" s="18">
        <v>600</v>
      </c>
      <c r="J63" s="4" t="str">
        <f t="shared" ca="1" si="12"/>
        <v/>
      </c>
      <c r="K63" s="18">
        <v>1</v>
      </c>
      <c r="L63" s="18"/>
      <c r="M63" s="14"/>
      <c r="N63" s="13" t="str">
        <f t="shared" ca="1" si="13"/>
        <v/>
      </c>
      <c r="P63" s="3">
        <f t="shared" si="14"/>
        <v>600</v>
      </c>
      <c r="Q63" s="3">
        <f t="shared" ca="1" si="15"/>
        <v>0</v>
      </c>
      <c r="R63" s="3">
        <f t="shared" si="16"/>
        <v>0</v>
      </c>
      <c r="S63" s="3">
        <f t="shared" ca="1" si="17"/>
        <v>-66.75</v>
      </c>
      <c r="T63" s="3" t="str">
        <f>IF(H63="","",VLOOKUP(H63,'Вода SKU'!$A$1:$B$150,2,0))</f>
        <v>2.7, Сакко</v>
      </c>
      <c r="U63" s="3">
        <f t="shared" ca="1" si="18"/>
        <v>9.4117647058823533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35">
      <c r="A64" s="16" t="str">
        <f t="shared" ca="1" si="11"/>
        <v/>
      </c>
      <c r="B64" s="16" t="s">
        <v>170</v>
      </c>
      <c r="C64" s="16" t="s">
        <v>170</v>
      </c>
      <c r="D64" s="16" t="s">
        <v>170</v>
      </c>
      <c r="E64" s="16" t="s">
        <v>170</v>
      </c>
      <c r="F64" s="16" t="s">
        <v>170</v>
      </c>
      <c r="G64" s="16" t="s">
        <v>170</v>
      </c>
      <c r="H64" s="16" t="s">
        <v>170</v>
      </c>
      <c r="J64" s="4">
        <f t="shared" ca="1" si="12"/>
        <v>0</v>
      </c>
      <c r="M64" s="17">
        <v>8000</v>
      </c>
      <c r="N64" s="13">
        <f t="shared" ca="1" si="13"/>
        <v>850</v>
      </c>
      <c r="O64" s="16" t="s">
        <v>170</v>
      </c>
      <c r="P64" s="3">
        <f t="shared" ca="1" si="14"/>
        <v>-850</v>
      </c>
      <c r="Q64" s="3">
        <f t="shared" ca="1" si="15"/>
        <v>-66.75</v>
      </c>
      <c r="R64" s="3">
        <f t="shared" si="16"/>
        <v>1</v>
      </c>
      <c r="S64" s="3">
        <f t="shared" ca="1" si="17"/>
        <v>-66.75</v>
      </c>
      <c r="T64" s="3" t="str">
        <f>IF(H64="","",VLOOKUP(H64,'Вода SKU'!$A$1:$B$150,2,0))</f>
        <v>-</v>
      </c>
      <c r="U64" s="3">
        <f t="shared" ca="1" si="18"/>
        <v>9.4117647058823533</v>
      </c>
      <c r="V64" s="3">
        <f t="shared" si="19"/>
        <v>8000</v>
      </c>
      <c r="W64" s="3">
        <f t="shared" ca="1" si="20"/>
        <v>850</v>
      </c>
      <c r="X64" s="3">
        <f t="shared" ca="1" si="21"/>
        <v>850</v>
      </c>
    </row>
    <row r="65" spans="1:24" ht="13.75" customHeight="1" x14ac:dyDescent="0.35">
      <c r="A65" s="18">
        <f t="shared" ca="1" si="11"/>
        <v>18</v>
      </c>
      <c r="B65" s="18" t="s">
        <v>197</v>
      </c>
      <c r="C65" s="18">
        <v>850</v>
      </c>
      <c r="D65" s="18" t="s">
        <v>172</v>
      </c>
      <c r="E65" s="18" t="s">
        <v>216</v>
      </c>
      <c r="F65" s="18" t="s">
        <v>217</v>
      </c>
      <c r="G65" s="18" t="s">
        <v>175</v>
      </c>
      <c r="H65" s="18" t="s">
        <v>220</v>
      </c>
      <c r="I65" s="18">
        <v>850</v>
      </c>
      <c r="J65" s="4" t="str">
        <f t="shared" ca="1" si="12"/>
        <v/>
      </c>
      <c r="K65" s="18">
        <v>1</v>
      </c>
      <c r="L65" s="18"/>
      <c r="M65" s="14"/>
      <c r="N65" s="13" t="str">
        <f t="shared" ca="1" si="13"/>
        <v/>
      </c>
      <c r="P65" s="3">
        <f t="shared" si="14"/>
        <v>850</v>
      </c>
      <c r="Q65" s="3">
        <f t="shared" ca="1" si="15"/>
        <v>0</v>
      </c>
      <c r="R65" s="3">
        <f t="shared" si="16"/>
        <v>0</v>
      </c>
      <c r="S65" s="3">
        <f t="shared" ca="1" si="17"/>
        <v>-66.75</v>
      </c>
      <c r="T65" s="3" t="str">
        <f>IF(H65="","",VLOOKUP(H65,'Вода SKU'!$A$1:$B$150,2,0))</f>
        <v>2.7, Сакко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35">
      <c r="A66" s="16" t="str">
        <f t="shared" ca="1" si="11"/>
        <v/>
      </c>
      <c r="B66" s="16" t="s">
        <v>170</v>
      </c>
      <c r="C66" s="16" t="s">
        <v>170</v>
      </c>
      <c r="D66" s="16" t="s">
        <v>170</v>
      </c>
      <c r="E66" s="16" t="s">
        <v>170</v>
      </c>
      <c r="F66" s="16" t="s">
        <v>170</v>
      </c>
      <c r="G66" s="16" t="s">
        <v>170</v>
      </c>
      <c r="H66" s="16" t="s">
        <v>170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170</v>
      </c>
      <c r="P66" s="3">
        <f t="shared" ref="P66:P97" ca="1" si="24">IF(O66 = "-", -W66,I66)</f>
        <v>-850</v>
      </c>
      <c r="Q66" s="3">
        <f t="shared" ref="Q66:Q97" ca="1" si="25">IF(O66 = "-", SUM(INDIRECT(ADDRESS(2,COLUMN(P66)) &amp; ":" &amp; ADDRESS(ROW(),COLUMN(P66)))), 0)</f>
        <v>-66.75</v>
      </c>
      <c r="R66" s="3">
        <f t="shared" ref="R66:R97" si="26">IF(O66="-",1,0)</f>
        <v>1</v>
      </c>
      <c r="S66" s="3">
        <f t="shared" ref="S66:S97" ca="1" si="27">IF(Q66 = 0, INDIRECT("S" &amp; ROW() - 1), Q66)</f>
        <v>-66.75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35">
      <c r="J67" s="4" t="str">
        <f t="shared" ca="1" si="22"/>
        <v/>
      </c>
      <c r="M67" s="14"/>
      <c r="N67" s="13" t="str">
        <f t="shared" ca="1" si="23"/>
        <v/>
      </c>
      <c r="P67" s="3">
        <f t="shared" si="24"/>
        <v>0</v>
      </c>
      <c r="Q67" s="3">
        <f t="shared" ca="1" si="25"/>
        <v>0</v>
      </c>
      <c r="R67" s="3">
        <f t="shared" si="26"/>
        <v>0</v>
      </c>
      <c r="S67" s="3">
        <f t="shared" ca="1" si="27"/>
        <v>-66.75</v>
      </c>
      <c r="T67" s="3" t="str">
        <f>IF(H67="","",VLOOKUP(H67,'Вода SKU'!$A$1:$B$150,2,0))</f>
        <v/>
      </c>
      <c r="U67" s="3">
        <f t="shared" ca="1" si="28"/>
        <v>8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35">
      <c r="J68" s="4" t="str">
        <f t="shared" ca="1" si="22"/>
        <v/>
      </c>
      <c r="M68" s="14"/>
      <c r="N68" s="13" t="str">
        <f t="shared" ca="1" si="23"/>
        <v/>
      </c>
      <c r="P68" s="3">
        <f t="shared" si="24"/>
        <v>0</v>
      </c>
      <c r="Q68" s="3">
        <f t="shared" ca="1" si="25"/>
        <v>0</v>
      </c>
      <c r="R68" s="3">
        <f t="shared" si="26"/>
        <v>0</v>
      </c>
      <c r="S68" s="3">
        <f t="shared" ca="1" si="27"/>
        <v>-66.75</v>
      </c>
      <c r="T68" s="3" t="str">
        <f>IF(H68="","",VLOOKUP(H68,'Вода SKU'!$A$1:$B$150,2,0))</f>
        <v/>
      </c>
      <c r="U68" s="3">
        <f t="shared" ca="1" si="28"/>
        <v>8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35">
      <c r="J69" s="4" t="str">
        <f t="shared" ca="1" si="22"/>
        <v/>
      </c>
      <c r="M69" s="14"/>
      <c r="N69" s="13" t="str">
        <f t="shared" ca="1" si="23"/>
        <v/>
      </c>
      <c r="P69" s="3">
        <f t="shared" si="24"/>
        <v>0</v>
      </c>
      <c r="Q69" s="3">
        <f t="shared" ca="1" si="25"/>
        <v>0</v>
      </c>
      <c r="R69" s="3">
        <f t="shared" si="26"/>
        <v>0</v>
      </c>
      <c r="S69" s="3">
        <f t="shared" ca="1" si="27"/>
        <v>-66.75</v>
      </c>
      <c r="T69" s="3" t="str">
        <f>IF(H69="","",VLOOKUP(H69,'Вода SKU'!$A$1:$B$150,2,0))</f>
        <v/>
      </c>
      <c r="U69" s="3">
        <f t="shared" ca="1" si="28"/>
        <v>8</v>
      </c>
      <c r="V69" s="3">
        <f t="shared" si="29"/>
        <v>0</v>
      </c>
      <c r="W69" s="3">
        <f t="shared" ca="1" si="30"/>
        <v>0</v>
      </c>
      <c r="X69" s="3" t="str">
        <f t="shared" ca="1" si="31"/>
        <v/>
      </c>
    </row>
    <row r="70" spans="1:24" ht="13.75" customHeight="1" x14ac:dyDescent="0.35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-66.75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35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-66.75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35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-66.75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35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-66.75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35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-66.75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35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-66.75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35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-66.75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35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-66.75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35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-66.75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35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-66.75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35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-66.75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35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-66.75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35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-66.75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35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-66.75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35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-66.75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35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-66.75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35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-66.75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35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-66.75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35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-66.75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35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-66.75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35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-66.75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35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-66.75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35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-66.75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35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-66.75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35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-66.75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35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-66.75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35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-66.75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35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-66.75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35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9" ca="1" si="34">IF(M98="", IF(X98=0, "", X98), IF(V98 = "", "", IF(V98/U98 = 0, "", V98/U98)))</f>
        <v/>
      </c>
      <c r="P98" s="3">
        <f t="shared" ref="P98:P129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-66.75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9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35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-66.75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35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-66.75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35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-66.75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35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-66.75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35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-66.75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35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-66.75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35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-66.75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35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-66.75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35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-66.75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35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-66.75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35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-66.75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35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-66.75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35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-66.75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35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-66.75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35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-66.75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35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-66.75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35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-66.75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35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-66.75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35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-66.75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35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-66.75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35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-66.75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35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-66.75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35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-66.75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35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-66.75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>
    <row r="1" spans="1:1" ht="14.5" customHeight="1" x14ac:dyDescent="0.35">
      <c r="A1" s="3" t="s">
        <v>170</v>
      </c>
    </row>
    <row r="2" spans="1:1" ht="14.5" customHeight="1" x14ac:dyDescent="0.35">
      <c r="A2" s="3" t="s">
        <v>54</v>
      </c>
    </row>
    <row r="3" spans="1:1" ht="14.5" customHeight="1" x14ac:dyDescent="0.35">
      <c r="A3" s="3" t="s">
        <v>221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75" zoomScaleNormal="75" workbookViewId="0">
      <selection activeCell="A2" sqref="A2"/>
    </sheetView>
  </sheetViews>
  <sheetFormatPr defaultRowHeight="14.5" x14ac:dyDescent="0.35"/>
  <cols>
    <col min="1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zoomScale="75" zoomScaleNormal="75" workbookViewId="0">
      <selection activeCell="F26" sqref="F26"/>
    </sheetView>
  </sheetViews>
  <sheetFormatPr defaultRowHeight="14.5" x14ac:dyDescent="0.35"/>
  <cols>
    <col min="1" max="1" width="43.6328125" style="3" customWidth="1"/>
    <col min="2" max="1025" width="8.54296875" style="3" customWidth="1"/>
  </cols>
  <sheetData>
    <row r="1" spans="1:2" x14ac:dyDescent="0.35">
      <c r="A1" s="16" t="s">
        <v>170</v>
      </c>
      <c r="B1" s="16" t="s">
        <v>170</v>
      </c>
    </row>
    <row r="2" spans="1:2" x14ac:dyDescent="0.35">
      <c r="A2" s="16" t="s">
        <v>222</v>
      </c>
      <c r="B2" s="16" t="s">
        <v>177</v>
      </c>
    </row>
    <row r="3" spans="1:2" x14ac:dyDescent="0.35">
      <c r="A3" s="16" t="s">
        <v>223</v>
      </c>
      <c r="B3" s="16" t="s">
        <v>177</v>
      </c>
    </row>
    <row r="4" spans="1:2" x14ac:dyDescent="0.35">
      <c r="A4" s="16" t="s">
        <v>224</v>
      </c>
      <c r="B4" s="16" t="s">
        <v>177</v>
      </c>
    </row>
    <row r="5" spans="1:2" x14ac:dyDescent="0.35">
      <c r="A5" s="16" t="s">
        <v>225</v>
      </c>
      <c r="B5" s="16" t="s">
        <v>177</v>
      </c>
    </row>
    <row r="6" spans="1:2" x14ac:dyDescent="0.35">
      <c r="A6" s="16" t="s">
        <v>226</v>
      </c>
      <c r="B6" s="16" t="s">
        <v>177</v>
      </c>
    </row>
    <row r="7" spans="1:2" x14ac:dyDescent="0.35">
      <c r="A7" s="16" t="s">
        <v>227</v>
      </c>
      <c r="B7" s="16" t="s">
        <v>177</v>
      </c>
    </row>
    <row r="8" spans="1:2" x14ac:dyDescent="0.35">
      <c r="A8" s="16" t="s">
        <v>201</v>
      </c>
      <c r="B8" s="16" t="s">
        <v>197</v>
      </c>
    </row>
    <row r="9" spans="1:2" x14ac:dyDescent="0.35">
      <c r="A9" s="16" t="s">
        <v>228</v>
      </c>
      <c r="B9" s="16" t="s">
        <v>197</v>
      </c>
    </row>
    <row r="10" spans="1:2" x14ac:dyDescent="0.35">
      <c r="A10" s="16" t="s">
        <v>220</v>
      </c>
      <c r="B10" s="16" t="s">
        <v>197</v>
      </c>
    </row>
    <row r="11" spans="1:2" x14ac:dyDescent="0.35">
      <c r="A11" s="16" t="s">
        <v>229</v>
      </c>
      <c r="B11" s="16" t="s">
        <v>171</v>
      </c>
    </row>
    <row r="12" spans="1:2" x14ac:dyDescent="0.35">
      <c r="A12" s="16" t="s">
        <v>218</v>
      </c>
      <c r="B12" s="16" t="s">
        <v>171</v>
      </c>
    </row>
    <row r="13" spans="1:2" x14ac:dyDescent="0.35">
      <c r="A13" s="16" t="s">
        <v>206</v>
      </c>
      <c r="B13" s="16" t="s">
        <v>171</v>
      </c>
    </row>
    <row r="14" spans="1:2" x14ac:dyDescent="0.35">
      <c r="A14" s="16" t="s">
        <v>230</v>
      </c>
      <c r="B14" s="16" t="s">
        <v>171</v>
      </c>
    </row>
    <row r="15" spans="1:2" x14ac:dyDescent="0.35">
      <c r="A15" s="16" t="s">
        <v>181</v>
      </c>
      <c r="B15" s="16" t="s">
        <v>177</v>
      </c>
    </row>
    <row r="16" spans="1:2" x14ac:dyDescent="0.35">
      <c r="A16" s="16" t="s">
        <v>231</v>
      </c>
      <c r="B16" s="16" t="s">
        <v>232</v>
      </c>
    </row>
    <row r="17" spans="1:2" x14ac:dyDescent="0.35">
      <c r="A17" s="16" t="s">
        <v>167</v>
      </c>
      <c r="B17" s="16" t="s">
        <v>188</v>
      </c>
    </row>
    <row r="18" spans="1:2" x14ac:dyDescent="0.35">
      <c r="A18" s="16" t="s">
        <v>233</v>
      </c>
      <c r="B18" s="16" t="s">
        <v>188</v>
      </c>
    </row>
    <row r="19" spans="1:2" x14ac:dyDescent="0.35">
      <c r="A19" s="16" t="s">
        <v>165</v>
      </c>
      <c r="B19" s="16" t="s">
        <v>188</v>
      </c>
    </row>
    <row r="20" spans="1:2" x14ac:dyDescent="0.35">
      <c r="A20" s="16" t="s">
        <v>168</v>
      </c>
      <c r="B20" s="16" t="s">
        <v>188</v>
      </c>
    </row>
    <row r="21" spans="1:2" x14ac:dyDescent="0.35">
      <c r="A21" s="16" t="s">
        <v>169</v>
      </c>
      <c r="B21" s="16" t="s">
        <v>188</v>
      </c>
    </row>
    <row r="22" spans="1:2" x14ac:dyDescent="0.35">
      <c r="A22" s="16" t="s">
        <v>234</v>
      </c>
      <c r="B22" s="16" t="s">
        <v>188</v>
      </c>
    </row>
    <row r="23" spans="1:2" x14ac:dyDescent="0.35">
      <c r="A23" s="16" t="s">
        <v>161</v>
      </c>
      <c r="B23" s="16" t="s">
        <v>188</v>
      </c>
    </row>
    <row r="24" spans="1:2" x14ac:dyDescent="0.35">
      <c r="A24" s="16" t="s">
        <v>182</v>
      </c>
      <c r="B24" s="16" t="s">
        <v>177</v>
      </c>
    </row>
    <row r="25" spans="1:2" x14ac:dyDescent="0.35">
      <c r="A25" s="16" t="s">
        <v>166</v>
      </c>
      <c r="B25" s="16" t="s">
        <v>188</v>
      </c>
    </row>
    <row r="26" spans="1:2" x14ac:dyDescent="0.35">
      <c r="A26" s="16" t="s">
        <v>235</v>
      </c>
      <c r="B26" s="16" t="s">
        <v>177</v>
      </c>
    </row>
    <row r="27" spans="1:2" x14ac:dyDescent="0.35">
      <c r="A27" s="16" t="s">
        <v>236</v>
      </c>
      <c r="B27" s="16" t="s">
        <v>188</v>
      </c>
    </row>
    <row r="28" spans="1:2" x14ac:dyDescent="0.35">
      <c r="A28" s="16" t="s">
        <v>162</v>
      </c>
      <c r="B28" s="16" t="s">
        <v>188</v>
      </c>
    </row>
    <row r="29" spans="1:2" x14ac:dyDescent="0.35">
      <c r="A29" s="16" t="s">
        <v>237</v>
      </c>
      <c r="B29" s="16" t="s">
        <v>149</v>
      </c>
    </row>
    <row r="30" spans="1:2" x14ac:dyDescent="0.35">
      <c r="A30" s="16" t="s">
        <v>159</v>
      </c>
      <c r="B30" s="16" t="s">
        <v>149</v>
      </c>
    </row>
    <row r="31" spans="1:2" x14ac:dyDescent="0.35">
      <c r="A31" s="16" t="s">
        <v>160</v>
      </c>
      <c r="B31" s="16" t="s">
        <v>149</v>
      </c>
    </row>
    <row r="32" spans="1:2" x14ac:dyDescent="0.35">
      <c r="A32" s="16" t="s">
        <v>194</v>
      </c>
      <c r="B32" s="16" t="s">
        <v>188</v>
      </c>
    </row>
    <row r="33" spans="1:2" x14ac:dyDescent="0.35">
      <c r="A33" s="16" t="s">
        <v>238</v>
      </c>
      <c r="B33" s="16" t="s">
        <v>188</v>
      </c>
    </row>
    <row r="34" spans="1:2" x14ac:dyDescent="0.35">
      <c r="A34" s="16" t="s">
        <v>190</v>
      </c>
      <c r="B34" s="16" t="s">
        <v>188</v>
      </c>
    </row>
    <row r="35" spans="1:2" x14ac:dyDescent="0.35">
      <c r="A35" s="16" t="s">
        <v>195</v>
      </c>
      <c r="B35" s="16" t="s">
        <v>188</v>
      </c>
    </row>
    <row r="36" spans="1:2" x14ac:dyDescent="0.35">
      <c r="A36" s="16" t="s">
        <v>196</v>
      </c>
      <c r="B36" s="16" t="s">
        <v>188</v>
      </c>
    </row>
    <row r="37" spans="1:2" x14ac:dyDescent="0.35">
      <c r="A37" s="16" t="s">
        <v>189</v>
      </c>
      <c r="B37" s="16" t="s">
        <v>188</v>
      </c>
    </row>
    <row r="38" spans="1:2" x14ac:dyDescent="0.35">
      <c r="A38" s="16" t="s">
        <v>239</v>
      </c>
      <c r="B38" s="16" t="s">
        <v>177</v>
      </c>
    </row>
    <row r="39" spans="1:2" x14ac:dyDescent="0.35">
      <c r="A39" s="16" t="s">
        <v>192</v>
      </c>
      <c r="B39" s="16" t="s">
        <v>188</v>
      </c>
    </row>
    <row r="40" spans="1:2" x14ac:dyDescent="0.35">
      <c r="A40" s="16" t="s">
        <v>193</v>
      </c>
      <c r="B40" s="16" t="s">
        <v>188</v>
      </c>
    </row>
    <row r="41" spans="1:2" x14ac:dyDescent="0.35">
      <c r="A41" s="16" t="s">
        <v>191</v>
      </c>
      <c r="B41" s="16" t="s">
        <v>188</v>
      </c>
    </row>
    <row r="42" spans="1:2" x14ac:dyDescent="0.35">
      <c r="A42" s="16" t="s">
        <v>155</v>
      </c>
      <c r="B42" s="16" t="s">
        <v>149</v>
      </c>
    </row>
    <row r="43" spans="1:2" x14ac:dyDescent="0.35">
      <c r="A43" s="16" t="s">
        <v>154</v>
      </c>
      <c r="B43" s="16" t="s">
        <v>149</v>
      </c>
    </row>
    <row r="44" spans="1:2" x14ac:dyDescent="0.35">
      <c r="A44" s="16" t="s">
        <v>199</v>
      </c>
      <c r="B44" s="16" t="s">
        <v>197</v>
      </c>
    </row>
    <row r="45" spans="1:2" x14ac:dyDescent="0.35">
      <c r="A45" s="16" t="s">
        <v>240</v>
      </c>
      <c r="B45" s="16" t="s">
        <v>197</v>
      </c>
    </row>
    <row r="46" spans="1:2" x14ac:dyDescent="0.35">
      <c r="A46" s="16" t="s">
        <v>241</v>
      </c>
      <c r="B46" s="16" t="s">
        <v>197</v>
      </c>
    </row>
    <row r="47" spans="1:2" x14ac:dyDescent="0.35">
      <c r="A47" s="16" t="s">
        <v>208</v>
      </c>
      <c r="B47" s="16" t="s">
        <v>197</v>
      </c>
    </row>
    <row r="48" spans="1:2" x14ac:dyDescent="0.35">
      <c r="A48" s="16" t="s">
        <v>210</v>
      </c>
      <c r="B48" s="16" t="s">
        <v>171</v>
      </c>
    </row>
    <row r="49" spans="1:2" x14ac:dyDescent="0.35">
      <c r="A49" s="16" t="s">
        <v>242</v>
      </c>
      <c r="B49" s="16" t="s">
        <v>197</v>
      </c>
    </row>
    <row r="50" spans="1:2" x14ac:dyDescent="0.35">
      <c r="A50" s="16" t="s">
        <v>213</v>
      </c>
      <c r="B50" s="16" t="s">
        <v>197</v>
      </c>
    </row>
    <row r="51" spans="1:2" x14ac:dyDescent="0.35">
      <c r="A51" s="16" t="s">
        <v>243</v>
      </c>
      <c r="B51" s="16" t="s">
        <v>197</v>
      </c>
    </row>
    <row r="52" spans="1:2" x14ac:dyDescent="0.35">
      <c r="A52" s="16" t="s">
        <v>244</v>
      </c>
      <c r="B52" s="16" t="s">
        <v>197</v>
      </c>
    </row>
    <row r="53" spans="1:2" x14ac:dyDescent="0.35">
      <c r="A53" s="16" t="s">
        <v>214</v>
      </c>
      <c r="B53" s="16" t="s">
        <v>171</v>
      </c>
    </row>
    <row r="54" spans="1:2" x14ac:dyDescent="0.35">
      <c r="A54" s="16" t="s">
        <v>183</v>
      </c>
      <c r="B54" s="16" t="s">
        <v>171</v>
      </c>
    </row>
    <row r="55" spans="1:2" x14ac:dyDescent="0.35">
      <c r="A55" s="16" t="s">
        <v>176</v>
      </c>
      <c r="B55" s="16" t="s">
        <v>171</v>
      </c>
    </row>
    <row r="56" spans="1:2" x14ac:dyDescent="0.35">
      <c r="A56" s="16" t="s">
        <v>245</v>
      </c>
      <c r="B56" s="16" t="s">
        <v>171</v>
      </c>
    </row>
    <row r="57" spans="1:2" x14ac:dyDescent="0.35">
      <c r="A57" s="16" t="s">
        <v>184</v>
      </c>
      <c r="B57" s="16" t="s">
        <v>171</v>
      </c>
    </row>
    <row r="58" spans="1:2" x14ac:dyDescent="0.35">
      <c r="A58" s="16" t="s">
        <v>246</v>
      </c>
      <c r="B58" s="16" t="s">
        <v>171</v>
      </c>
    </row>
    <row r="59" spans="1:2" x14ac:dyDescent="0.35">
      <c r="A59" s="16" t="s">
        <v>247</v>
      </c>
      <c r="B59" s="16" t="s">
        <v>171</v>
      </c>
    </row>
    <row r="60" spans="1:2" x14ac:dyDescent="0.35">
      <c r="A60" s="16" t="s">
        <v>248</v>
      </c>
      <c r="B60" s="16" t="s">
        <v>197</v>
      </c>
    </row>
    <row r="61" spans="1:2" x14ac:dyDescent="0.35">
      <c r="A61" s="16" t="s">
        <v>249</v>
      </c>
      <c r="B61" s="16" t="s">
        <v>171</v>
      </c>
    </row>
    <row r="62" spans="1:2" x14ac:dyDescent="0.35">
      <c r="A62" s="16" t="s">
        <v>250</v>
      </c>
      <c r="B62" s="16" t="s">
        <v>171</v>
      </c>
    </row>
    <row r="63" spans="1:2" x14ac:dyDescent="0.35">
      <c r="A63" s="16" t="s">
        <v>251</v>
      </c>
      <c r="B63" s="16" t="s">
        <v>171</v>
      </c>
    </row>
    <row r="64" spans="1:2" x14ac:dyDescent="0.35">
      <c r="A64" s="16" t="s">
        <v>252</v>
      </c>
      <c r="B64" s="16" t="s">
        <v>171</v>
      </c>
    </row>
    <row r="65" spans="1:2" x14ac:dyDescent="0.35">
      <c r="A65" s="16" t="s">
        <v>253</v>
      </c>
      <c r="B65" s="16" t="s">
        <v>197</v>
      </c>
    </row>
    <row r="66" spans="1:2" x14ac:dyDescent="0.35">
      <c r="A66" s="16" t="s">
        <v>254</v>
      </c>
      <c r="B66" s="16" t="s">
        <v>171</v>
      </c>
    </row>
    <row r="67" spans="1:2" x14ac:dyDescent="0.35">
      <c r="A67" s="16" t="s">
        <v>255</v>
      </c>
      <c r="B67" s="16" t="s">
        <v>171</v>
      </c>
    </row>
    <row r="68" spans="1:2" x14ac:dyDescent="0.35">
      <c r="A68" s="16" t="s">
        <v>200</v>
      </c>
      <c r="B68" s="16" t="s">
        <v>171</v>
      </c>
    </row>
    <row r="69" spans="1:2" x14ac:dyDescent="0.35">
      <c r="A69" s="16" t="s">
        <v>215</v>
      </c>
      <c r="B69" s="16" t="s">
        <v>171</v>
      </c>
    </row>
    <row r="70" spans="1:2" x14ac:dyDescent="0.35">
      <c r="A70" s="16" t="s">
        <v>256</v>
      </c>
      <c r="B70" s="16" t="s">
        <v>171</v>
      </c>
    </row>
    <row r="71" spans="1:2" x14ac:dyDescent="0.35">
      <c r="A71" s="16" t="s">
        <v>219</v>
      </c>
      <c r="B71" s="16" t="s">
        <v>171</v>
      </c>
    </row>
    <row r="72" spans="1:2" x14ac:dyDescent="0.35">
      <c r="A72" s="16" t="s">
        <v>257</v>
      </c>
      <c r="B72" s="16" t="s">
        <v>232</v>
      </c>
    </row>
    <row r="73" spans="1:2" x14ac:dyDescent="0.35">
      <c r="A73" s="16" t="s">
        <v>258</v>
      </c>
      <c r="B73" s="16" t="s">
        <v>171</v>
      </c>
    </row>
    <row r="74" spans="1:2" x14ac:dyDescent="0.35">
      <c r="A74" s="16" t="s">
        <v>186</v>
      </c>
      <c r="B74" s="16" t="s">
        <v>171</v>
      </c>
    </row>
    <row r="75" spans="1:2" x14ac:dyDescent="0.35">
      <c r="A75" s="16" t="s">
        <v>187</v>
      </c>
      <c r="B75" s="16" t="s">
        <v>171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topLeftCell="A28" zoomScale="75" zoomScaleNormal="75" workbookViewId="0">
      <selection activeCell="A34" sqref="A34"/>
    </sheetView>
  </sheetViews>
  <sheetFormatPr defaultRowHeight="14.5" x14ac:dyDescent="0.35"/>
  <cols>
    <col min="1" max="1" width="43.7265625" style="3" customWidth="1"/>
    <col min="2" max="1025" width="8.5429687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75" zoomScaleNormal="75" workbookViewId="0">
      <selection activeCell="A10" sqref="A10"/>
    </sheetView>
  </sheetViews>
  <sheetFormatPr defaultRowHeight="14.5" x14ac:dyDescent="0.35"/>
  <cols>
    <col min="1" max="1" width="69.81640625" style="3" customWidth="1"/>
    <col min="2" max="1025" width="8.54296875" style="3" customWidth="1"/>
  </cols>
  <sheetData>
    <row r="1" spans="1:1" x14ac:dyDescent="0.35">
      <c r="A1" s="21" t="s">
        <v>170</v>
      </c>
    </row>
    <row r="2" spans="1:1" x14ac:dyDescent="0.35">
      <c r="A2" s="16" t="s">
        <v>149</v>
      </c>
    </row>
    <row r="3" spans="1:1" x14ac:dyDescent="0.35">
      <c r="A3" s="16" t="s">
        <v>197</v>
      </c>
    </row>
    <row r="4" spans="1:1" x14ac:dyDescent="0.35">
      <c r="A4" s="16" t="s">
        <v>188</v>
      </c>
    </row>
    <row r="5" spans="1:1" x14ac:dyDescent="0.35">
      <c r="A5" s="16" t="s">
        <v>177</v>
      </c>
    </row>
    <row r="6" spans="1:1" x14ac:dyDescent="0.35">
      <c r="A6" s="16" t="s">
        <v>171</v>
      </c>
    </row>
    <row r="7" spans="1:1" x14ac:dyDescent="0.35">
      <c r="A7" s="16" t="s">
        <v>232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0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60" t="s">
        <v>259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14" ht="30" customHeight="1" x14ac:dyDescent="0.35">
      <c r="B3" s="62">
        <v>44580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8" customHeight="1" x14ac:dyDescent="0.35">
      <c r="B4" s="22" t="s">
        <v>260</v>
      </c>
      <c r="C4" s="63" t="s">
        <v>261</v>
      </c>
      <c r="D4" s="61"/>
      <c r="E4" s="61"/>
      <c r="F4" s="61"/>
      <c r="G4" s="61"/>
      <c r="H4" s="61"/>
      <c r="I4" s="22" t="s">
        <v>262</v>
      </c>
      <c r="J4" s="22" t="s">
        <v>263</v>
      </c>
      <c r="K4" s="22" t="s">
        <v>264</v>
      </c>
      <c r="L4" s="22" t="s">
        <v>265</v>
      </c>
      <c r="M4" s="63" t="s">
        <v>266</v>
      </c>
      <c r="N4" s="61"/>
    </row>
    <row r="5" spans="2:14" ht="22" customHeight="1" x14ac:dyDescent="0.35">
      <c r="B5" s="23">
        <v>1</v>
      </c>
      <c r="C5" s="64" t="s">
        <v>181</v>
      </c>
      <c r="D5" s="61"/>
      <c r="E5" s="61"/>
      <c r="F5" s="61"/>
      <c r="G5" s="61"/>
      <c r="H5" s="61"/>
      <c r="I5" s="24">
        <v>8</v>
      </c>
      <c r="J5" s="24">
        <v>69</v>
      </c>
      <c r="K5" s="24">
        <v>44</v>
      </c>
      <c r="L5" s="24"/>
      <c r="M5" s="64" t="s">
        <v>267</v>
      </c>
      <c r="N5" s="61"/>
    </row>
    <row r="6" spans="2:14" ht="22" customHeight="1" x14ac:dyDescent="0.35">
      <c r="B6" s="23">
        <v>2</v>
      </c>
      <c r="C6" s="64" t="s">
        <v>167</v>
      </c>
      <c r="D6" s="61"/>
      <c r="E6" s="61"/>
      <c r="F6" s="61"/>
      <c r="G6" s="61"/>
      <c r="H6" s="61"/>
      <c r="I6" s="24">
        <v>8</v>
      </c>
      <c r="J6" s="24">
        <v>73</v>
      </c>
      <c r="K6" s="24">
        <v>92</v>
      </c>
      <c r="L6" s="24"/>
      <c r="M6" s="64" t="s">
        <v>268</v>
      </c>
      <c r="N6" s="61"/>
    </row>
    <row r="7" spans="2:14" ht="22" customHeight="1" x14ac:dyDescent="0.35">
      <c r="B7" s="23">
        <v>3</v>
      </c>
      <c r="C7" s="64" t="s">
        <v>165</v>
      </c>
      <c r="D7" s="61"/>
      <c r="E7" s="61"/>
      <c r="F7" s="61"/>
      <c r="G7" s="61"/>
      <c r="H7" s="61"/>
      <c r="I7" s="24">
        <v>8</v>
      </c>
      <c r="J7" s="24">
        <v>9</v>
      </c>
      <c r="K7" s="24">
        <v>9</v>
      </c>
      <c r="L7" s="24"/>
      <c r="M7" s="64" t="s">
        <v>269</v>
      </c>
      <c r="N7" s="61"/>
    </row>
    <row r="8" spans="2:14" ht="22" customHeight="1" x14ac:dyDescent="0.35">
      <c r="B8" s="23">
        <v>4</v>
      </c>
      <c r="C8" s="64" t="s">
        <v>168</v>
      </c>
      <c r="D8" s="61"/>
      <c r="E8" s="61"/>
      <c r="F8" s="61"/>
      <c r="G8" s="61"/>
      <c r="H8" s="61"/>
      <c r="I8" s="24">
        <v>8</v>
      </c>
      <c r="J8" s="24">
        <v>238</v>
      </c>
      <c r="K8" s="24">
        <v>298</v>
      </c>
      <c r="L8" s="24"/>
      <c r="M8" s="64" t="s">
        <v>270</v>
      </c>
      <c r="N8" s="61"/>
    </row>
    <row r="9" spans="2:14" ht="22" customHeight="1" x14ac:dyDescent="0.35">
      <c r="B9" s="23">
        <v>5</v>
      </c>
      <c r="C9" s="64" t="s">
        <v>169</v>
      </c>
      <c r="D9" s="61"/>
      <c r="E9" s="61"/>
      <c r="F9" s="61"/>
      <c r="G9" s="61"/>
      <c r="H9" s="61"/>
      <c r="I9" s="24">
        <v>8</v>
      </c>
      <c r="J9" s="24">
        <v>150</v>
      </c>
      <c r="K9" s="24">
        <v>188</v>
      </c>
      <c r="L9" s="24"/>
      <c r="M9" s="64" t="s">
        <v>271</v>
      </c>
      <c r="N9" s="61"/>
    </row>
    <row r="10" spans="2:14" ht="22" customHeight="1" x14ac:dyDescent="0.35">
      <c r="B10" s="23">
        <v>6</v>
      </c>
      <c r="C10" s="64" t="s">
        <v>161</v>
      </c>
      <c r="D10" s="61"/>
      <c r="E10" s="61"/>
      <c r="F10" s="61"/>
      <c r="G10" s="61"/>
      <c r="H10" s="61"/>
      <c r="I10" s="24">
        <v>2</v>
      </c>
      <c r="J10" s="24">
        <v>6</v>
      </c>
      <c r="K10" s="24">
        <v>3</v>
      </c>
      <c r="L10" s="24"/>
      <c r="M10" s="64" t="s">
        <v>272</v>
      </c>
      <c r="N10" s="61"/>
    </row>
    <row r="11" spans="2:14" ht="22" customHeight="1" x14ac:dyDescent="0.35">
      <c r="B11" s="23">
        <v>7</v>
      </c>
      <c r="C11" s="64" t="s">
        <v>182</v>
      </c>
      <c r="D11" s="61"/>
      <c r="E11" s="61"/>
      <c r="F11" s="61"/>
      <c r="G11" s="61"/>
      <c r="H11" s="61"/>
      <c r="I11" s="24">
        <v>8</v>
      </c>
      <c r="J11" s="24">
        <v>580</v>
      </c>
      <c r="K11" s="24">
        <v>580</v>
      </c>
      <c r="L11" s="24"/>
      <c r="M11" s="64" t="s">
        <v>273</v>
      </c>
      <c r="N11" s="61"/>
    </row>
    <row r="12" spans="2:14" ht="22" customHeight="1" x14ac:dyDescent="0.35">
      <c r="B12" s="23">
        <v>8</v>
      </c>
      <c r="C12" s="64" t="s">
        <v>166</v>
      </c>
      <c r="D12" s="61"/>
      <c r="E12" s="61"/>
      <c r="F12" s="61"/>
      <c r="G12" s="61"/>
      <c r="H12" s="61"/>
      <c r="I12" s="24">
        <v>8</v>
      </c>
      <c r="J12" s="24">
        <v>23</v>
      </c>
      <c r="K12" s="24">
        <v>29</v>
      </c>
      <c r="L12" s="24"/>
      <c r="M12" s="64" t="s">
        <v>274</v>
      </c>
      <c r="N12" s="61"/>
    </row>
    <row r="13" spans="2:14" ht="22" customHeight="1" x14ac:dyDescent="0.35">
      <c r="B13" s="23">
        <v>9</v>
      </c>
      <c r="C13" s="64" t="s">
        <v>162</v>
      </c>
      <c r="D13" s="61"/>
      <c r="E13" s="61"/>
      <c r="F13" s="61"/>
      <c r="G13" s="61"/>
      <c r="H13" s="61"/>
      <c r="I13" s="24">
        <v>12</v>
      </c>
      <c r="J13" s="24">
        <v>47</v>
      </c>
      <c r="K13" s="24">
        <v>32</v>
      </c>
      <c r="L13" s="24"/>
      <c r="M13" s="64" t="s">
        <v>275</v>
      </c>
      <c r="N13" s="61"/>
    </row>
    <row r="14" spans="2:14" ht="22" customHeight="1" x14ac:dyDescent="0.35">
      <c r="B14" s="23">
        <v>10</v>
      </c>
      <c r="C14" s="64" t="s">
        <v>159</v>
      </c>
      <c r="D14" s="61"/>
      <c r="E14" s="61"/>
      <c r="F14" s="61"/>
      <c r="G14" s="61"/>
      <c r="H14" s="61"/>
      <c r="I14" s="24">
        <v>8</v>
      </c>
      <c r="J14" s="24">
        <v>18</v>
      </c>
      <c r="K14" s="24">
        <v>18</v>
      </c>
      <c r="L14" s="24"/>
      <c r="M14" s="64" t="s">
        <v>276</v>
      </c>
      <c r="N14" s="61"/>
    </row>
    <row r="15" spans="2:14" ht="22" customHeight="1" x14ac:dyDescent="0.35">
      <c r="B15" s="23">
        <v>11</v>
      </c>
      <c r="C15" s="64" t="s">
        <v>160</v>
      </c>
      <c r="D15" s="61"/>
      <c r="E15" s="61"/>
      <c r="F15" s="61"/>
      <c r="G15" s="61"/>
      <c r="H15" s="61"/>
      <c r="I15" s="24">
        <v>8</v>
      </c>
      <c r="J15" s="24">
        <v>101</v>
      </c>
      <c r="K15" s="24">
        <v>101</v>
      </c>
      <c r="L15" s="24"/>
      <c r="M15" s="64" t="s">
        <v>277</v>
      </c>
      <c r="N15" s="61"/>
    </row>
    <row r="16" spans="2:14" ht="22" customHeight="1" x14ac:dyDescent="0.35">
      <c r="B16" s="23">
        <v>12</v>
      </c>
      <c r="C16" s="64" t="s">
        <v>194</v>
      </c>
      <c r="D16" s="61"/>
      <c r="E16" s="61"/>
      <c r="F16" s="61"/>
      <c r="G16" s="61"/>
      <c r="H16" s="61"/>
      <c r="I16" s="24">
        <v>8</v>
      </c>
      <c r="J16" s="24">
        <v>206</v>
      </c>
      <c r="K16" s="24">
        <v>258</v>
      </c>
      <c r="L16" s="24"/>
      <c r="M16" s="64" t="s">
        <v>278</v>
      </c>
      <c r="N16" s="61"/>
    </row>
    <row r="17" spans="2:14" ht="22" customHeight="1" x14ac:dyDescent="0.35">
      <c r="B17" s="23">
        <v>13</v>
      </c>
      <c r="C17" s="64" t="s">
        <v>190</v>
      </c>
      <c r="D17" s="61"/>
      <c r="E17" s="61"/>
      <c r="F17" s="61"/>
      <c r="G17" s="61"/>
      <c r="H17" s="61"/>
      <c r="I17" s="24">
        <v>8</v>
      </c>
      <c r="J17" s="24">
        <v>8</v>
      </c>
      <c r="K17" s="24">
        <v>8</v>
      </c>
      <c r="L17" s="24"/>
      <c r="M17" s="64" t="s">
        <v>279</v>
      </c>
      <c r="N17" s="61"/>
    </row>
    <row r="18" spans="2:14" ht="22" customHeight="1" x14ac:dyDescent="0.35">
      <c r="B18" s="23">
        <v>14</v>
      </c>
      <c r="C18" s="64" t="s">
        <v>195</v>
      </c>
      <c r="D18" s="61"/>
      <c r="E18" s="61"/>
      <c r="F18" s="61"/>
      <c r="G18" s="61"/>
      <c r="H18" s="61"/>
      <c r="I18" s="24">
        <v>8</v>
      </c>
      <c r="J18" s="24">
        <v>335</v>
      </c>
      <c r="K18" s="24">
        <v>419</v>
      </c>
      <c r="L18" s="24"/>
      <c r="M18" s="64" t="s">
        <v>280</v>
      </c>
      <c r="N18" s="61"/>
    </row>
    <row r="19" spans="2:14" ht="22" customHeight="1" x14ac:dyDescent="0.35">
      <c r="B19" s="23">
        <v>15</v>
      </c>
      <c r="C19" s="64" t="s">
        <v>196</v>
      </c>
      <c r="D19" s="61"/>
      <c r="E19" s="61"/>
      <c r="F19" s="61"/>
      <c r="G19" s="61"/>
      <c r="H19" s="61"/>
      <c r="I19" s="24">
        <v>8</v>
      </c>
      <c r="J19" s="24">
        <v>2141</v>
      </c>
      <c r="K19" s="24">
        <v>2677</v>
      </c>
      <c r="L19" s="24"/>
      <c r="M19" s="64" t="s">
        <v>281</v>
      </c>
      <c r="N19" s="61"/>
    </row>
    <row r="20" spans="2:14" ht="22" customHeight="1" x14ac:dyDescent="0.35">
      <c r="B20" s="23">
        <v>16</v>
      </c>
      <c r="C20" s="64" t="s">
        <v>189</v>
      </c>
      <c r="D20" s="61"/>
      <c r="E20" s="61"/>
      <c r="F20" s="61"/>
      <c r="G20" s="61"/>
      <c r="H20" s="61"/>
      <c r="I20" s="24">
        <v>8</v>
      </c>
      <c r="J20" s="24">
        <v>12</v>
      </c>
      <c r="K20" s="24">
        <v>2</v>
      </c>
      <c r="L20" s="24"/>
      <c r="M20" s="64" t="s">
        <v>282</v>
      </c>
      <c r="N20" s="61"/>
    </row>
    <row r="21" spans="2:14" ht="22" customHeight="1" x14ac:dyDescent="0.35">
      <c r="B21" s="23">
        <v>17</v>
      </c>
      <c r="C21" s="64" t="s">
        <v>192</v>
      </c>
      <c r="D21" s="61"/>
      <c r="E21" s="61"/>
      <c r="F21" s="61"/>
      <c r="G21" s="61"/>
      <c r="H21" s="61"/>
      <c r="I21" s="24">
        <v>8</v>
      </c>
      <c r="J21" s="24">
        <v>97</v>
      </c>
      <c r="K21" s="24">
        <v>122</v>
      </c>
      <c r="L21" s="24"/>
      <c r="M21" s="64" t="s">
        <v>283</v>
      </c>
      <c r="N21" s="61"/>
    </row>
    <row r="22" spans="2:14" ht="22" customHeight="1" x14ac:dyDescent="0.35">
      <c r="B22" s="23">
        <v>18</v>
      </c>
      <c r="C22" s="64" t="s">
        <v>193</v>
      </c>
      <c r="D22" s="61"/>
      <c r="E22" s="61"/>
      <c r="F22" s="61"/>
      <c r="G22" s="61"/>
      <c r="H22" s="61"/>
      <c r="I22" s="24">
        <v>12</v>
      </c>
      <c r="J22" s="24">
        <v>165</v>
      </c>
      <c r="K22" s="24">
        <v>138</v>
      </c>
      <c r="L22" s="24"/>
      <c r="M22" s="64" t="s">
        <v>284</v>
      </c>
      <c r="N22" s="61"/>
    </row>
    <row r="23" spans="2:14" ht="22" customHeight="1" x14ac:dyDescent="0.35">
      <c r="B23" s="23">
        <v>19</v>
      </c>
      <c r="C23" s="64" t="s">
        <v>191</v>
      </c>
      <c r="D23" s="61"/>
      <c r="E23" s="61"/>
      <c r="F23" s="61"/>
      <c r="G23" s="61"/>
      <c r="H23" s="61"/>
      <c r="I23" s="24">
        <v>12</v>
      </c>
      <c r="J23" s="24">
        <v>86</v>
      </c>
      <c r="K23" s="24">
        <v>58</v>
      </c>
      <c r="L23" s="24"/>
      <c r="M23" s="64" t="s">
        <v>285</v>
      </c>
      <c r="N23" s="61"/>
    </row>
    <row r="24" spans="2:14" ht="22" customHeight="1" x14ac:dyDescent="0.35">
      <c r="B24" s="23">
        <v>20</v>
      </c>
      <c r="C24" s="64" t="s">
        <v>155</v>
      </c>
      <c r="D24" s="61"/>
      <c r="E24" s="61"/>
      <c r="F24" s="61"/>
      <c r="G24" s="61"/>
      <c r="H24" s="61"/>
      <c r="I24" s="24">
        <v>8</v>
      </c>
      <c r="J24" s="24">
        <v>95</v>
      </c>
      <c r="K24" s="24">
        <v>95</v>
      </c>
      <c r="L24" s="24"/>
      <c r="M24" s="64" t="s">
        <v>286</v>
      </c>
      <c r="N24" s="61"/>
    </row>
    <row r="25" spans="2:14" ht="22" customHeight="1" x14ac:dyDescent="0.35">
      <c r="B25" s="23">
        <v>21</v>
      </c>
      <c r="C25" s="64" t="s">
        <v>154</v>
      </c>
      <c r="D25" s="61"/>
      <c r="E25" s="61"/>
      <c r="F25" s="61"/>
      <c r="G25" s="61"/>
      <c r="H25" s="61"/>
      <c r="I25" s="24">
        <v>8</v>
      </c>
      <c r="J25" s="24">
        <v>27</v>
      </c>
      <c r="K25" s="24">
        <v>27</v>
      </c>
      <c r="L25" s="24"/>
      <c r="M25" s="64" t="s">
        <v>287</v>
      </c>
      <c r="N25" s="61"/>
    </row>
    <row r="30" spans="2:14" ht="30" customHeight="1" x14ac:dyDescent="0.35">
      <c r="B30" s="60" t="s">
        <v>288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2:14" ht="30" customHeight="1" x14ac:dyDescent="0.35">
      <c r="B31" s="62">
        <v>44580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2:14" ht="28" customHeight="1" x14ac:dyDescent="0.35">
      <c r="B32" s="22" t="s">
        <v>260</v>
      </c>
      <c r="C32" s="63" t="s">
        <v>261</v>
      </c>
      <c r="D32" s="61"/>
      <c r="E32" s="61"/>
      <c r="F32" s="61"/>
      <c r="G32" s="61"/>
      <c r="H32" s="61"/>
      <c r="I32" s="22" t="s">
        <v>262</v>
      </c>
      <c r="J32" s="22" t="s">
        <v>263</v>
      </c>
      <c r="K32" s="22" t="s">
        <v>264</v>
      </c>
      <c r="L32" s="22" t="s">
        <v>265</v>
      </c>
      <c r="M32" s="63" t="s">
        <v>266</v>
      </c>
      <c r="N32" s="61"/>
    </row>
    <row r="33" spans="2:14" ht="22" customHeight="1" x14ac:dyDescent="0.35">
      <c r="B33" s="23">
        <v>1</v>
      </c>
      <c r="C33" s="64" t="s">
        <v>201</v>
      </c>
      <c r="D33" s="61"/>
      <c r="E33" s="61"/>
      <c r="F33" s="61"/>
      <c r="G33" s="61"/>
      <c r="H33" s="61"/>
      <c r="I33" s="24">
        <v>9</v>
      </c>
      <c r="J33" s="24">
        <v>2400</v>
      </c>
      <c r="K33" s="24">
        <v>1334</v>
      </c>
      <c r="L33" s="24"/>
      <c r="M33" s="64" t="s">
        <v>289</v>
      </c>
      <c r="N33" s="61"/>
    </row>
    <row r="34" spans="2:14" ht="22" customHeight="1" x14ac:dyDescent="0.35">
      <c r="B34" s="23">
        <v>2</v>
      </c>
      <c r="C34" s="64" t="s">
        <v>220</v>
      </c>
      <c r="D34" s="61"/>
      <c r="E34" s="61"/>
      <c r="F34" s="61"/>
      <c r="G34" s="61"/>
      <c r="H34" s="61"/>
      <c r="I34" s="24">
        <v>8</v>
      </c>
      <c r="J34" s="24">
        <v>1450</v>
      </c>
      <c r="K34" s="24">
        <v>152</v>
      </c>
      <c r="L34" s="24"/>
      <c r="M34" s="64" t="s">
        <v>290</v>
      </c>
      <c r="N34" s="61"/>
    </row>
    <row r="35" spans="2:14" ht="22" customHeight="1" x14ac:dyDescent="0.35">
      <c r="B35" s="23">
        <v>3</v>
      </c>
      <c r="C35" s="64" t="s">
        <v>218</v>
      </c>
      <c r="D35" s="61"/>
      <c r="E35" s="61"/>
      <c r="F35" s="61"/>
      <c r="G35" s="61"/>
      <c r="H35" s="61"/>
      <c r="I35" s="24">
        <v>8</v>
      </c>
      <c r="J35" s="24">
        <v>50</v>
      </c>
      <c r="K35" s="24">
        <v>6</v>
      </c>
      <c r="L35" s="24"/>
      <c r="M35" s="64" t="s">
        <v>291</v>
      </c>
      <c r="N35" s="61"/>
    </row>
    <row r="36" spans="2:14" ht="22" customHeight="1" x14ac:dyDescent="0.35">
      <c r="B36" s="23">
        <v>4</v>
      </c>
      <c r="C36" s="64" t="s">
        <v>206</v>
      </c>
      <c r="D36" s="61"/>
      <c r="E36" s="61"/>
      <c r="F36" s="61"/>
      <c r="G36" s="61"/>
      <c r="H36" s="61"/>
      <c r="I36" s="24">
        <v>2</v>
      </c>
      <c r="J36" s="24">
        <v>348</v>
      </c>
      <c r="K36" s="24">
        <v>58</v>
      </c>
      <c r="L36" s="24"/>
      <c r="M36" s="64" t="s">
        <v>292</v>
      </c>
      <c r="N36" s="61"/>
    </row>
    <row r="37" spans="2:14" ht="22" customHeight="1" x14ac:dyDescent="0.35">
      <c r="B37" s="23">
        <v>5</v>
      </c>
      <c r="C37" s="64" t="s">
        <v>199</v>
      </c>
      <c r="D37" s="61"/>
      <c r="E37" s="61"/>
      <c r="F37" s="61"/>
      <c r="G37" s="61"/>
      <c r="H37" s="61"/>
      <c r="I37" s="24">
        <v>9</v>
      </c>
      <c r="J37" s="24">
        <v>83</v>
      </c>
      <c r="K37" s="24">
        <v>47</v>
      </c>
      <c r="L37" s="24"/>
      <c r="M37" s="64" t="s">
        <v>293</v>
      </c>
      <c r="N37" s="61"/>
    </row>
    <row r="38" spans="2:14" ht="22" customHeight="1" x14ac:dyDescent="0.35">
      <c r="B38" s="23">
        <v>6</v>
      </c>
      <c r="C38" s="64" t="s">
        <v>208</v>
      </c>
      <c r="D38" s="61"/>
      <c r="E38" s="61"/>
      <c r="F38" s="61"/>
      <c r="G38" s="61"/>
      <c r="H38" s="61"/>
      <c r="I38" s="24">
        <v>8</v>
      </c>
      <c r="J38" s="24">
        <v>100</v>
      </c>
      <c r="K38" s="24">
        <v>28</v>
      </c>
      <c r="L38" s="24"/>
      <c r="M38" s="64" t="s">
        <v>294</v>
      </c>
      <c r="N38" s="61"/>
    </row>
    <row r="39" spans="2:14" ht="22" customHeight="1" x14ac:dyDescent="0.35">
      <c r="B39" s="23">
        <v>7</v>
      </c>
      <c r="C39" s="64" t="s">
        <v>210</v>
      </c>
      <c r="D39" s="61"/>
      <c r="E39" s="61"/>
      <c r="F39" s="61"/>
      <c r="G39" s="61"/>
      <c r="H39" s="61"/>
      <c r="I39" s="24">
        <v>8</v>
      </c>
      <c r="J39" s="24">
        <v>400</v>
      </c>
      <c r="K39" s="24">
        <v>109</v>
      </c>
      <c r="L39" s="24"/>
      <c r="M39" s="64" t="s">
        <v>295</v>
      </c>
      <c r="N39" s="61"/>
    </row>
    <row r="40" spans="2:14" ht="22" customHeight="1" x14ac:dyDescent="0.35">
      <c r="B40" s="23">
        <v>8</v>
      </c>
      <c r="C40" s="64" t="s">
        <v>213</v>
      </c>
      <c r="D40" s="61"/>
      <c r="E40" s="61"/>
      <c r="F40" s="61"/>
      <c r="G40" s="61"/>
      <c r="H40" s="61"/>
      <c r="I40" s="24">
        <v>8</v>
      </c>
      <c r="J40" s="24">
        <v>100</v>
      </c>
      <c r="K40" s="24">
        <v>45</v>
      </c>
      <c r="L40" s="24"/>
      <c r="M40" s="64" t="s">
        <v>296</v>
      </c>
      <c r="N40" s="61"/>
    </row>
    <row r="41" spans="2:14" ht="22" customHeight="1" x14ac:dyDescent="0.35">
      <c r="B41" s="23">
        <v>9</v>
      </c>
      <c r="C41" s="64" t="s">
        <v>214</v>
      </c>
      <c r="D41" s="61"/>
      <c r="E41" s="61"/>
      <c r="F41" s="61"/>
      <c r="G41" s="61"/>
      <c r="H41" s="61"/>
      <c r="I41" s="24">
        <v>8</v>
      </c>
      <c r="J41" s="24">
        <v>400</v>
      </c>
      <c r="K41" s="24">
        <v>179</v>
      </c>
      <c r="L41" s="24"/>
      <c r="M41" s="64" t="s">
        <v>297</v>
      </c>
      <c r="N41" s="61"/>
    </row>
    <row r="42" spans="2:14" ht="22" customHeight="1" x14ac:dyDescent="0.35">
      <c r="B42" s="23">
        <v>10</v>
      </c>
      <c r="C42" s="64" t="s">
        <v>183</v>
      </c>
      <c r="D42" s="61"/>
      <c r="E42" s="61"/>
      <c r="F42" s="61"/>
      <c r="G42" s="61"/>
      <c r="H42" s="61"/>
      <c r="I42" s="24">
        <v>10</v>
      </c>
      <c r="J42" s="24">
        <v>300</v>
      </c>
      <c r="K42" s="24">
        <v>250</v>
      </c>
      <c r="L42" s="24"/>
      <c r="M42" s="64" t="s">
        <v>298</v>
      </c>
      <c r="N42" s="61"/>
    </row>
    <row r="43" spans="2:14" ht="22" customHeight="1" x14ac:dyDescent="0.35">
      <c r="B43" s="23">
        <v>11</v>
      </c>
      <c r="C43" s="64" t="s">
        <v>176</v>
      </c>
      <c r="D43" s="61"/>
      <c r="E43" s="61"/>
      <c r="F43" s="61"/>
      <c r="G43" s="61"/>
      <c r="H43" s="61"/>
      <c r="I43" s="24">
        <v>10</v>
      </c>
      <c r="J43" s="24">
        <v>850</v>
      </c>
      <c r="K43" s="24">
        <v>709</v>
      </c>
      <c r="L43" s="24"/>
      <c r="M43" s="64" t="s">
        <v>299</v>
      </c>
      <c r="N43" s="61"/>
    </row>
    <row r="44" spans="2:14" ht="22" customHeight="1" x14ac:dyDescent="0.35">
      <c r="B44" s="23">
        <v>12</v>
      </c>
      <c r="C44" s="64" t="s">
        <v>184</v>
      </c>
      <c r="D44" s="61"/>
      <c r="E44" s="61"/>
      <c r="F44" s="61"/>
      <c r="G44" s="61"/>
      <c r="H44" s="61"/>
      <c r="I44" s="24">
        <v>10</v>
      </c>
      <c r="J44" s="24">
        <v>30</v>
      </c>
      <c r="K44" s="24">
        <v>25</v>
      </c>
      <c r="L44" s="24"/>
      <c r="M44" s="64" t="s">
        <v>300</v>
      </c>
      <c r="N44" s="61"/>
    </row>
    <row r="45" spans="2:14" ht="22" customHeight="1" x14ac:dyDescent="0.35">
      <c r="B45" s="23">
        <v>13</v>
      </c>
      <c r="C45" s="64" t="s">
        <v>200</v>
      </c>
      <c r="D45" s="61"/>
      <c r="E45" s="61"/>
      <c r="F45" s="61"/>
      <c r="G45" s="61"/>
      <c r="H45" s="61"/>
      <c r="I45" s="24">
        <v>9</v>
      </c>
      <c r="J45" s="24">
        <v>100</v>
      </c>
      <c r="K45" s="24">
        <v>56</v>
      </c>
      <c r="L45" s="24"/>
      <c r="M45" s="64" t="s">
        <v>301</v>
      </c>
      <c r="N45" s="61"/>
    </row>
    <row r="46" spans="2:14" ht="22" customHeight="1" x14ac:dyDescent="0.35">
      <c r="B46" s="23">
        <v>14</v>
      </c>
      <c r="C46" s="64" t="s">
        <v>215</v>
      </c>
      <c r="D46" s="61"/>
      <c r="E46" s="61"/>
      <c r="F46" s="61"/>
      <c r="G46" s="61"/>
      <c r="H46" s="61"/>
      <c r="I46" s="24">
        <v>8</v>
      </c>
      <c r="J46" s="24">
        <v>3750</v>
      </c>
      <c r="K46" s="24">
        <v>1675</v>
      </c>
      <c r="L46" s="24"/>
      <c r="M46" s="64" t="s">
        <v>302</v>
      </c>
      <c r="N46" s="61"/>
    </row>
    <row r="47" spans="2:14" ht="22" customHeight="1" x14ac:dyDescent="0.35">
      <c r="B47" s="23">
        <v>15</v>
      </c>
      <c r="C47" s="64" t="s">
        <v>219</v>
      </c>
      <c r="D47" s="61"/>
      <c r="E47" s="61"/>
      <c r="F47" s="61"/>
      <c r="G47" s="61"/>
      <c r="H47" s="61"/>
      <c r="I47" s="24">
        <v>8</v>
      </c>
      <c r="J47" s="24">
        <v>200</v>
      </c>
      <c r="K47" s="24">
        <v>21</v>
      </c>
      <c r="L47" s="24"/>
      <c r="M47" s="64" t="s">
        <v>303</v>
      </c>
      <c r="N47" s="61"/>
    </row>
    <row r="48" spans="2:14" ht="22" customHeight="1" x14ac:dyDescent="0.35">
      <c r="B48" s="23">
        <v>16</v>
      </c>
      <c r="C48" s="64" t="s">
        <v>186</v>
      </c>
      <c r="D48" s="61"/>
      <c r="E48" s="61"/>
      <c r="F48" s="61"/>
      <c r="G48" s="61"/>
      <c r="H48" s="61"/>
      <c r="I48" s="24">
        <v>10</v>
      </c>
      <c r="J48" s="24">
        <v>30</v>
      </c>
      <c r="K48" s="24">
        <v>25</v>
      </c>
      <c r="L48" s="24"/>
      <c r="M48" s="64" t="s">
        <v>304</v>
      </c>
      <c r="N48" s="61"/>
    </row>
    <row r="49" spans="2:14" ht="22" customHeight="1" x14ac:dyDescent="0.35">
      <c r="B49" s="23">
        <v>17</v>
      </c>
      <c r="C49" s="64" t="s">
        <v>187</v>
      </c>
      <c r="D49" s="61"/>
      <c r="E49" s="61"/>
      <c r="F49" s="61"/>
      <c r="G49" s="61"/>
      <c r="H49" s="61"/>
      <c r="I49" s="24">
        <v>10</v>
      </c>
      <c r="J49" s="24">
        <v>500</v>
      </c>
      <c r="K49" s="24">
        <v>417</v>
      </c>
      <c r="L49" s="24"/>
      <c r="M49" s="64" t="s">
        <v>305</v>
      </c>
      <c r="N49" s="61"/>
    </row>
    <row r="50" spans="2:14" ht="22" customHeight="1" x14ac:dyDescent="0.35">
      <c r="B50" s="23">
        <v>18</v>
      </c>
      <c r="C50" s="65" t="s">
        <v>225</v>
      </c>
      <c r="D50" s="61"/>
      <c r="E50" s="61"/>
      <c r="F50" s="61"/>
      <c r="G50" s="61"/>
      <c r="H50" s="61"/>
      <c r="I50" s="25">
        <v>2</v>
      </c>
      <c r="J50" s="25">
        <v>38</v>
      </c>
      <c r="K50" s="25">
        <v>28</v>
      </c>
      <c r="L50" s="25"/>
      <c r="M50" s="65" t="s">
        <v>306</v>
      </c>
      <c r="N50" s="61"/>
    </row>
  </sheetData>
  <mergeCells count="86">
    <mergeCell ref="C49:H49"/>
    <mergeCell ref="M49:N49"/>
    <mergeCell ref="C50:H50"/>
    <mergeCell ref="M50:N50"/>
    <mergeCell ref="C46:H46"/>
    <mergeCell ref="M46:N46"/>
    <mergeCell ref="C47:H47"/>
    <mergeCell ref="M47:N47"/>
    <mergeCell ref="C48:H48"/>
    <mergeCell ref="M48:N48"/>
    <mergeCell ref="C43:H43"/>
    <mergeCell ref="M43:N43"/>
    <mergeCell ref="C44:H44"/>
    <mergeCell ref="M44:N44"/>
    <mergeCell ref="C45:H45"/>
    <mergeCell ref="M45:N45"/>
    <mergeCell ref="C40:H40"/>
    <mergeCell ref="M40:N40"/>
    <mergeCell ref="C41:H41"/>
    <mergeCell ref="M41:N41"/>
    <mergeCell ref="C42:H42"/>
    <mergeCell ref="M42:N42"/>
    <mergeCell ref="C37:H37"/>
    <mergeCell ref="M37:N37"/>
    <mergeCell ref="C38:H38"/>
    <mergeCell ref="M38:N38"/>
    <mergeCell ref="C39:H39"/>
    <mergeCell ref="M39:N39"/>
    <mergeCell ref="C34:H34"/>
    <mergeCell ref="M34:N34"/>
    <mergeCell ref="C35:H35"/>
    <mergeCell ref="M35:N35"/>
    <mergeCell ref="C36:H36"/>
    <mergeCell ref="M36:N36"/>
    <mergeCell ref="B31:N31"/>
    <mergeCell ref="C32:H32"/>
    <mergeCell ref="M32:N32"/>
    <mergeCell ref="C33:H33"/>
    <mergeCell ref="M33:N33"/>
    <mergeCell ref="C24:H24"/>
    <mergeCell ref="M24:N24"/>
    <mergeCell ref="C25:H25"/>
    <mergeCell ref="M25:N25"/>
    <mergeCell ref="B30:N30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workbookViewId="0"/>
  </sheetViews>
  <sheetFormatPr defaultRowHeight="14.5" x14ac:dyDescent="0.35"/>
  <cols>
    <col min="3" max="3" width="25" style="2" customWidth="1"/>
  </cols>
  <sheetData>
    <row r="2" spans="2:14" ht="30" customHeight="1" x14ac:dyDescent="0.35">
      <c r="B2" s="60" t="s">
        <v>259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14" ht="30" customHeight="1" x14ac:dyDescent="0.35">
      <c r="B3" s="62">
        <v>44580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8" customHeight="1" x14ac:dyDescent="0.35">
      <c r="B4" s="22" t="s">
        <v>127</v>
      </c>
      <c r="C4" s="63" t="s">
        <v>261</v>
      </c>
      <c r="D4" s="61"/>
      <c r="E4" s="61"/>
      <c r="F4" s="61"/>
      <c r="G4" s="61"/>
      <c r="H4" s="61"/>
      <c r="I4" s="22" t="s">
        <v>262</v>
      </c>
      <c r="J4" s="22" t="s">
        <v>263</v>
      </c>
      <c r="K4" s="22" t="s">
        <v>264</v>
      </c>
      <c r="L4" s="22" t="s">
        <v>265</v>
      </c>
      <c r="M4" s="63" t="s">
        <v>266</v>
      </c>
      <c r="N4" s="61"/>
    </row>
    <row r="5" spans="2:14" ht="22" customHeight="1" x14ac:dyDescent="0.35">
      <c r="B5" s="23">
        <v>222</v>
      </c>
      <c r="C5" s="64" t="s">
        <v>154</v>
      </c>
      <c r="D5" s="61"/>
      <c r="E5" s="61"/>
      <c r="F5" s="61"/>
      <c r="G5" s="61"/>
      <c r="H5" s="61"/>
      <c r="I5" s="24">
        <v>8</v>
      </c>
      <c r="J5" s="24">
        <v>27</v>
      </c>
      <c r="K5" s="24">
        <v>27</v>
      </c>
      <c r="L5" s="24"/>
      <c r="M5" s="64" t="s">
        <v>287</v>
      </c>
      <c r="N5" s="61"/>
    </row>
    <row r="6" spans="2:14" ht="22" customHeight="1" x14ac:dyDescent="0.35">
      <c r="B6" s="23">
        <v>222</v>
      </c>
      <c r="C6" s="64" t="s">
        <v>155</v>
      </c>
      <c r="D6" s="61"/>
      <c r="E6" s="61"/>
      <c r="F6" s="61"/>
      <c r="G6" s="61"/>
      <c r="H6" s="61"/>
      <c r="I6" s="24">
        <v>8</v>
      </c>
      <c r="J6" s="24">
        <v>95</v>
      </c>
      <c r="K6" s="24">
        <v>95</v>
      </c>
      <c r="L6" s="24"/>
      <c r="M6" s="64" t="s">
        <v>286</v>
      </c>
      <c r="N6" s="61"/>
    </row>
    <row r="7" spans="2:14" ht="22" customHeight="1" x14ac:dyDescent="0.35">
      <c r="B7" s="23">
        <v>222</v>
      </c>
      <c r="C7" s="64" t="s">
        <v>159</v>
      </c>
      <c r="D7" s="61"/>
      <c r="E7" s="61"/>
      <c r="F7" s="61"/>
      <c r="G7" s="61"/>
      <c r="H7" s="61"/>
      <c r="I7" s="24">
        <v>8</v>
      </c>
      <c r="J7" s="24">
        <v>18</v>
      </c>
      <c r="K7" s="24">
        <v>18</v>
      </c>
      <c r="L7" s="24"/>
      <c r="M7" s="64" t="s">
        <v>276</v>
      </c>
      <c r="N7" s="61"/>
    </row>
    <row r="8" spans="2:14" ht="22" customHeight="1" x14ac:dyDescent="0.35">
      <c r="B8" s="23">
        <v>222</v>
      </c>
      <c r="C8" s="64" t="s">
        <v>160</v>
      </c>
      <c r="D8" s="61"/>
      <c r="E8" s="61"/>
      <c r="F8" s="61"/>
      <c r="G8" s="61"/>
      <c r="H8" s="61"/>
      <c r="I8" s="24">
        <v>8</v>
      </c>
      <c r="J8" s="24">
        <v>101</v>
      </c>
      <c r="K8" s="24">
        <v>101</v>
      </c>
      <c r="L8" s="24"/>
      <c r="M8" s="64" t="s">
        <v>277</v>
      </c>
      <c r="N8" s="61"/>
    </row>
    <row r="9" spans="2:14" ht="22" customHeight="1" x14ac:dyDescent="0.35">
      <c r="B9" s="23">
        <v>222</v>
      </c>
      <c r="C9" s="64" t="s">
        <v>161</v>
      </c>
      <c r="D9" s="61"/>
      <c r="E9" s="61"/>
      <c r="F9" s="61"/>
      <c r="G9" s="61"/>
      <c r="H9" s="61"/>
      <c r="I9" s="24">
        <v>2</v>
      </c>
      <c r="J9" s="24">
        <v>6</v>
      </c>
      <c r="K9" s="24">
        <v>3</v>
      </c>
      <c r="L9" s="24"/>
      <c r="M9" s="64" t="s">
        <v>272</v>
      </c>
      <c r="N9" s="61"/>
    </row>
    <row r="10" spans="2:14" ht="22" customHeight="1" x14ac:dyDescent="0.35">
      <c r="B10" s="23">
        <v>222</v>
      </c>
      <c r="C10" s="64" t="s">
        <v>162</v>
      </c>
      <c r="D10" s="61"/>
      <c r="E10" s="61"/>
      <c r="F10" s="61"/>
      <c r="G10" s="61"/>
      <c r="H10" s="61"/>
      <c r="I10" s="24">
        <v>12</v>
      </c>
      <c r="J10" s="24">
        <v>47</v>
      </c>
      <c r="K10" s="24">
        <v>32</v>
      </c>
      <c r="L10" s="24"/>
      <c r="M10" s="64" t="s">
        <v>275</v>
      </c>
      <c r="N10" s="61"/>
    </row>
    <row r="11" spans="2:14" ht="22" customHeight="1" x14ac:dyDescent="0.35">
      <c r="B11" s="23">
        <v>222</v>
      </c>
      <c r="C11" s="64" t="s">
        <v>165</v>
      </c>
      <c r="D11" s="61"/>
      <c r="E11" s="61"/>
      <c r="F11" s="61"/>
      <c r="G11" s="61"/>
      <c r="H11" s="61"/>
      <c r="I11" s="24">
        <v>8</v>
      </c>
      <c r="J11" s="24">
        <v>9</v>
      </c>
      <c r="K11" s="24">
        <v>9</v>
      </c>
      <c r="L11" s="24"/>
      <c r="M11" s="64" t="s">
        <v>269</v>
      </c>
      <c r="N11" s="61"/>
    </row>
    <row r="12" spans="2:14" ht="22" customHeight="1" x14ac:dyDescent="0.35">
      <c r="B12" s="23">
        <v>222</v>
      </c>
      <c r="C12" s="64" t="s">
        <v>166</v>
      </c>
      <c r="D12" s="61"/>
      <c r="E12" s="61"/>
      <c r="F12" s="61"/>
      <c r="G12" s="61"/>
      <c r="H12" s="61"/>
      <c r="I12" s="24">
        <v>8</v>
      </c>
      <c r="J12" s="24">
        <v>23</v>
      </c>
      <c r="K12" s="24">
        <v>29</v>
      </c>
      <c r="L12" s="24"/>
      <c r="M12" s="64" t="s">
        <v>274</v>
      </c>
      <c r="N12" s="61"/>
    </row>
    <row r="13" spans="2:14" ht="22" customHeight="1" x14ac:dyDescent="0.35">
      <c r="B13" s="23">
        <v>222</v>
      </c>
      <c r="C13" s="64" t="s">
        <v>167</v>
      </c>
      <c r="D13" s="61"/>
      <c r="E13" s="61"/>
      <c r="F13" s="61"/>
      <c r="G13" s="61"/>
      <c r="H13" s="61"/>
      <c r="I13" s="24">
        <v>8</v>
      </c>
      <c r="J13" s="24">
        <v>73</v>
      </c>
      <c r="K13" s="24">
        <v>92</v>
      </c>
      <c r="L13" s="24"/>
      <c r="M13" s="64" t="s">
        <v>268</v>
      </c>
      <c r="N13" s="61"/>
    </row>
    <row r="14" spans="2:14" ht="22" customHeight="1" x14ac:dyDescent="0.35">
      <c r="B14" s="23">
        <v>222</v>
      </c>
      <c r="C14" s="64" t="s">
        <v>168</v>
      </c>
      <c r="D14" s="61"/>
      <c r="E14" s="61"/>
      <c r="F14" s="61"/>
      <c r="G14" s="61"/>
      <c r="H14" s="61"/>
      <c r="I14" s="24">
        <v>8</v>
      </c>
      <c r="J14" s="24">
        <v>238</v>
      </c>
      <c r="K14" s="24">
        <v>298</v>
      </c>
      <c r="L14" s="24"/>
      <c r="M14" s="64" t="s">
        <v>270</v>
      </c>
      <c r="N14" s="61"/>
    </row>
    <row r="15" spans="2:14" ht="22" customHeight="1" x14ac:dyDescent="0.35">
      <c r="B15" s="23">
        <v>222</v>
      </c>
      <c r="C15" s="64" t="s">
        <v>169</v>
      </c>
      <c r="D15" s="61"/>
      <c r="E15" s="61"/>
      <c r="F15" s="61"/>
      <c r="G15" s="61"/>
      <c r="H15" s="61"/>
      <c r="I15" s="24">
        <v>8</v>
      </c>
      <c r="J15" s="24">
        <v>150</v>
      </c>
      <c r="K15" s="24">
        <v>188</v>
      </c>
      <c r="L15" s="24"/>
      <c r="M15" s="64" t="s">
        <v>271</v>
      </c>
      <c r="N15" s="61"/>
    </row>
    <row r="16" spans="2:14" x14ac:dyDescent="0.35">
      <c r="B16" s="23"/>
      <c r="C16" s="66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2:14" ht="22" customHeight="1" x14ac:dyDescent="0.35">
      <c r="B17" s="23">
        <v>223</v>
      </c>
      <c r="C17" s="64" t="s">
        <v>181</v>
      </c>
      <c r="D17" s="61"/>
      <c r="E17" s="61"/>
      <c r="F17" s="61"/>
      <c r="G17" s="61"/>
      <c r="H17" s="61"/>
      <c r="I17" s="24">
        <v>8</v>
      </c>
      <c r="J17" s="24">
        <v>69</v>
      </c>
      <c r="K17" s="24">
        <v>44</v>
      </c>
      <c r="L17" s="24"/>
      <c r="M17" s="64" t="s">
        <v>267</v>
      </c>
      <c r="N17" s="61"/>
    </row>
    <row r="18" spans="2:14" ht="22" customHeight="1" x14ac:dyDescent="0.35">
      <c r="B18" s="23">
        <v>223</v>
      </c>
      <c r="C18" s="64" t="s">
        <v>182</v>
      </c>
      <c r="D18" s="61"/>
      <c r="E18" s="61"/>
      <c r="F18" s="61"/>
      <c r="G18" s="61"/>
      <c r="H18" s="61"/>
      <c r="I18" s="24">
        <v>8</v>
      </c>
      <c r="J18" s="24">
        <v>580</v>
      </c>
      <c r="K18" s="24">
        <v>580</v>
      </c>
      <c r="L18" s="24"/>
      <c r="M18" s="64" t="s">
        <v>273</v>
      </c>
      <c r="N18" s="61"/>
    </row>
    <row r="19" spans="2:14" x14ac:dyDescent="0.35">
      <c r="B19" s="23"/>
      <c r="C19" s="66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2:14" ht="22" customHeight="1" x14ac:dyDescent="0.35">
      <c r="B20" s="23">
        <v>224</v>
      </c>
      <c r="C20" s="64" t="s">
        <v>189</v>
      </c>
      <c r="D20" s="61"/>
      <c r="E20" s="61"/>
      <c r="F20" s="61"/>
      <c r="G20" s="61"/>
      <c r="H20" s="61"/>
      <c r="I20" s="24">
        <v>8</v>
      </c>
      <c r="J20" s="24">
        <v>12</v>
      </c>
      <c r="K20" s="24">
        <v>2</v>
      </c>
      <c r="L20" s="24"/>
      <c r="M20" s="64" t="s">
        <v>282</v>
      </c>
      <c r="N20" s="61"/>
    </row>
    <row r="21" spans="2:14" ht="22" customHeight="1" x14ac:dyDescent="0.35">
      <c r="B21" s="23">
        <v>224</v>
      </c>
      <c r="C21" s="64" t="s">
        <v>190</v>
      </c>
      <c r="D21" s="61"/>
      <c r="E21" s="61"/>
      <c r="F21" s="61"/>
      <c r="G21" s="61"/>
      <c r="H21" s="61"/>
      <c r="I21" s="24">
        <v>8</v>
      </c>
      <c r="J21" s="24">
        <v>8</v>
      </c>
      <c r="K21" s="24">
        <v>8</v>
      </c>
      <c r="L21" s="24"/>
      <c r="M21" s="64" t="s">
        <v>279</v>
      </c>
      <c r="N21" s="61"/>
    </row>
    <row r="22" spans="2:14" ht="22" customHeight="1" x14ac:dyDescent="0.35">
      <c r="B22" s="23">
        <v>224</v>
      </c>
      <c r="C22" s="64" t="s">
        <v>191</v>
      </c>
      <c r="D22" s="61"/>
      <c r="E22" s="61"/>
      <c r="F22" s="61"/>
      <c r="G22" s="61"/>
      <c r="H22" s="61"/>
      <c r="I22" s="24">
        <v>12</v>
      </c>
      <c r="J22" s="24">
        <v>86</v>
      </c>
      <c r="K22" s="24">
        <v>58</v>
      </c>
      <c r="L22" s="24"/>
      <c r="M22" s="64" t="s">
        <v>285</v>
      </c>
      <c r="N22" s="61"/>
    </row>
    <row r="23" spans="2:14" ht="22" customHeight="1" x14ac:dyDescent="0.35">
      <c r="B23" s="23">
        <v>224</v>
      </c>
      <c r="C23" s="64" t="s">
        <v>192</v>
      </c>
      <c r="D23" s="61"/>
      <c r="E23" s="61"/>
      <c r="F23" s="61"/>
      <c r="G23" s="61"/>
      <c r="H23" s="61"/>
      <c r="I23" s="24">
        <v>8</v>
      </c>
      <c r="J23" s="24">
        <v>97</v>
      </c>
      <c r="K23" s="24">
        <v>122</v>
      </c>
      <c r="L23" s="24"/>
      <c r="M23" s="64" t="s">
        <v>283</v>
      </c>
      <c r="N23" s="61"/>
    </row>
    <row r="24" spans="2:14" ht="22" customHeight="1" x14ac:dyDescent="0.35">
      <c r="B24" s="23">
        <v>224</v>
      </c>
      <c r="C24" s="64" t="s">
        <v>193</v>
      </c>
      <c r="D24" s="61"/>
      <c r="E24" s="61"/>
      <c r="F24" s="61"/>
      <c r="G24" s="61"/>
      <c r="H24" s="61"/>
      <c r="I24" s="24">
        <v>12</v>
      </c>
      <c r="J24" s="24">
        <v>165</v>
      </c>
      <c r="K24" s="24">
        <v>138</v>
      </c>
      <c r="L24" s="24"/>
      <c r="M24" s="64" t="s">
        <v>284</v>
      </c>
      <c r="N24" s="61"/>
    </row>
    <row r="25" spans="2:14" ht="22" customHeight="1" x14ac:dyDescent="0.35">
      <c r="B25" s="23">
        <v>224</v>
      </c>
      <c r="C25" s="64" t="s">
        <v>194</v>
      </c>
      <c r="D25" s="61"/>
      <c r="E25" s="61"/>
      <c r="F25" s="61"/>
      <c r="G25" s="61"/>
      <c r="H25" s="61"/>
      <c r="I25" s="24">
        <v>8</v>
      </c>
      <c r="J25" s="24">
        <v>206</v>
      </c>
      <c r="K25" s="24">
        <v>258</v>
      </c>
      <c r="L25" s="24"/>
      <c r="M25" s="64" t="s">
        <v>278</v>
      </c>
      <c r="N25" s="61"/>
    </row>
    <row r="26" spans="2:14" ht="22" customHeight="1" x14ac:dyDescent="0.35">
      <c r="B26" s="23">
        <v>224</v>
      </c>
      <c r="C26" s="64" t="s">
        <v>195</v>
      </c>
      <c r="D26" s="61"/>
      <c r="E26" s="61"/>
      <c r="F26" s="61"/>
      <c r="G26" s="61"/>
      <c r="H26" s="61"/>
      <c r="I26" s="24">
        <v>8</v>
      </c>
      <c r="J26" s="24">
        <v>335</v>
      </c>
      <c r="K26" s="24">
        <v>419</v>
      </c>
      <c r="L26" s="24"/>
      <c r="M26" s="64" t="s">
        <v>280</v>
      </c>
      <c r="N26" s="61"/>
    </row>
    <row r="27" spans="2:14" ht="22" customHeight="1" x14ac:dyDescent="0.35">
      <c r="B27" s="23">
        <v>224</v>
      </c>
      <c r="C27" s="64" t="s">
        <v>196</v>
      </c>
      <c r="D27" s="61"/>
      <c r="E27" s="61"/>
      <c r="F27" s="61"/>
      <c r="G27" s="61"/>
      <c r="H27" s="61"/>
      <c r="I27" s="24">
        <v>8</v>
      </c>
      <c r="J27" s="24">
        <v>91</v>
      </c>
      <c r="K27" s="24">
        <v>114</v>
      </c>
      <c r="L27" s="24"/>
      <c r="M27" s="64" t="s">
        <v>281</v>
      </c>
      <c r="N27" s="61"/>
    </row>
    <row r="28" spans="2:14" x14ac:dyDescent="0.35">
      <c r="B28" s="23"/>
      <c r="C28" s="66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2:14" ht="22" customHeight="1" x14ac:dyDescent="0.35">
      <c r="B29" s="23">
        <v>225</v>
      </c>
      <c r="C29" s="64" t="s">
        <v>196</v>
      </c>
      <c r="D29" s="61"/>
      <c r="E29" s="61"/>
      <c r="F29" s="61"/>
      <c r="G29" s="61"/>
      <c r="H29" s="61"/>
      <c r="I29" s="24">
        <v>8</v>
      </c>
      <c r="J29" s="24">
        <v>1000</v>
      </c>
      <c r="K29" s="24">
        <v>1250</v>
      </c>
      <c r="L29" s="24"/>
      <c r="M29" s="64" t="s">
        <v>281</v>
      </c>
      <c r="N29" s="61"/>
    </row>
    <row r="30" spans="2:14" x14ac:dyDescent="0.35">
      <c r="B30" s="23"/>
      <c r="C30" s="66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2:14" ht="22" customHeight="1" x14ac:dyDescent="0.35">
      <c r="B31" s="23">
        <v>226</v>
      </c>
      <c r="C31" s="64" t="s">
        <v>196</v>
      </c>
      <c r="D31" s="61"/>
      <c r="E31" s="61"/>
      <c r="F31" s="61"/>
      <c r="G31" s="61"/>
      <c r="H31" s="61"/>
      <c r="I31" s="24">
        <v>8</v>
      </c>
      <c r="J31" s="24">
        <v>1050</v>
      </c>
      <c r="K31" s="24">
        <v>1313</v>
      </c>
      <c r="L31" s="24"/>
      <c r="M31" s="64" t="s">
        <v>281</v>
      </c>
      <c r="N31" s="61"/>
    </row>
    <row r="32" spans="2:14" x14ac:dyDescent="0.35">
      <c r="B32" s="23"/>
      <c r="C32" s="66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2:14" x14ac:dyDescent="0.35">
      <c r="B33" s="23"/>
      <c r="C33" s="66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8" spans="2:14" ht="30" customHeight="1" x14ac:dyDescent="0.35">
      <c r="B38" s="60" t="s">
        <v>288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2:14" ht="30" customHeight="1" x14ac:dyDescent="0.35">
      <c r="B39" s="62">
        <v>44580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2:14" ht="28" customHeight="1" x14ac:dyDescent="0.35">
      <c r="B40" s="22" t="s">
        <v>127</v>
      </c>
      <c r="C40" s="63" t="s">
        <v>261</v>
      </c>
      <c r="D40" s="61"/>
      <c r="E40" s="61"/>
      <c r="F40" s="61"/>
      <c r="G40" s="61"/>
      <c r="H40" s="61"/>
      <c r="I40" s="22" t="s">
        <v>262</v>
      </c>
      <c r="J40" s="22" t="s">
        <v>263</v>
      </c>
      <c r="K40" s="22" t="s">
        <v>264</v>
      </c>
      <c r="L40" s="22" t="s">
        <v>265</v>
      </c>
      <c r="M40" s="63" t="s">
        <v>266</v>
      </c>
      <c r="N40" s="61"/>
    </row>
    <row r="41" spans="2:14" ht="22" customHeight="1" x14ac:dyDescent="0.35">
      <c r="B41" s="23">
        <v>227</v>
      </c>
      <c r="C41" s="64" t="s">
        <v>176</v>
      </c>
      <c r="D41" s="61"/>
      <c r="E41" s="61"/>
      <c r="F41" s="61"/>
      <c r="G41" s="61"/>
      <c r="H41" s="61"/>
      <c r="I41" s="24">
        <v>10</v>
      </c>
      <c r="J41" s="24">
        <v>850</v>
      </c>
      <c r="K41" s="24">
        <v>709</v>
      </c>
      <c r="L41" s="24"/>
      <c r="M41" s="64" t="s">
        <v>299</v>
      </c>
      <c r="N41" s="61"/>
    </row>
    <row r="42" spans="2:14" x14ac:dyDescent="0.35">
      <c r="B42" s="23"/>
      <c r="C42" s="66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2:14" ht="22" customHeight="1" x14ac:dyDescent="0.35">
      <c r="B43" s="23">
        <v>228</v>
      </c>
      <c r="C43" s="64" t="s">
        <v>183</v>
      </c>
      <c r="D43" s="61"/>
      <c r="E43" s="61"/>
      <c r="F43" s="61"/>
      <c r="G43" s="61"/>
      <c r="H43" s="61"/>
      <c r="I43" s="24">
        <v>10</v>
      </c>
      <c r="J43" s="24">
        <v>300</v>
      </c>
      <c r="K43" s="24">
        <v>250</v>
      </c>
      <c r="L43" s="24"/>
      <c r="M43" s="64" t="s">
        <v>298</v>
      </c>
      <c r="N43" s="61"/>
    </row>
    <row r="44" spans="2:14" ht="22" customHeight="1" x14ac:dyDescent="0.35">
      <c r="B44" s="23">
        <v>228</v>
      </c>
      <c r="C44" s="64" t="s">
        <v>184</v>
      </c>
      <c r="D44" s="61"/>
      <c r="E44" s="61"/>
      <c r="F44" s="61"/>
      <c r="G44" s="61"/>
      <c r="H44" s="61"/>
      <c r="I44" s="24">
        <v>10</v>
      </c>
      <c r="J44" s="24">
        <v>30</v>
      </c>
      <c r="K44" s="24">
        <v>25</v>
      </c>
      <c r="L44" s="24"/>
      <c r="M44" s="64" t="s">
        <v>300</v>
      </c>
      <c r="N44" s="61"/>
    </row>
    <row r="45" spans="2:14" ht="22" customHeight="1" x14ac:dyDescent="0.35">
      <c r="B45" s="23">
        <v>228</v>
      </c>
      <c r="C45" s="64" t="s">
        <v>186</v>
      </c>
      <c r="D45" s="61"/>
      <c r="E45" s="61"/>
      <c r="F45" s="61"/>
      <c r="G45" s="61"/>
      <c r="H45" s="61"/>
      <c r="I45" s="24">
        <v>10</v>
      </c>
      <c r="J45" s="24">
        <v>30</v>
      </c>
      <c r="K45" s="24">
        <v>25</v>
      </c>
      <c r="L45" s="24"/>
      <c r="M45" s="64" t="s">
        <v>304</v>
      </c>
      <c r="N45" s="61"/>
    </row>
    <row r="46" spans="2:14" ht="22" customHeight="1" x14ac:dyDescent="0.35">
      <c r="B46" s="23">
        <v>228</v>
      </c>
      <c r="C46" s="64" t="s">
        <v>187</v>
      </c>
      <c r="D46" s="61"/>
      <c r="E46" s="61"/>
      <c r="F46" s="61"/>
      <c r="G46" s="61"/>
      <c r="H46" s="61"/>
      <c r="I46" s="24">
        <v>10</v>
      </c>
      <c r="J46" s="24">
        <v>500</v>
      </c>
      <c r="K46" s="24">
        <v>417</v>
      </c>
      <c r="L46" s="24"/>
      <c r="M46" s="64" t="s">
        <v>305</v>
      </c>
      <c r="N46" s="61"/>
    </row>
    <row r="47" spans="2:14" x14ac:dyDescent="0.35">
      <c r="B47" s="23"/>
      <c r="C47" s="66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</row>
    <row r="48" spans="2:14" ht="22" customHeight="1" x14ac:dyDescent="0.35">
      <c r="B48" s="23">
        <v>229</v>
      </c>
      <c r="C48" s="64" t="s">
        <v>199</v>
      </c>
      <c r="D48" s="61"/>
      <c r="E48" s="61"/>
      <c r="F48" s="61"/>
      <c r="G48" s="61"/>
      <c r="H48" s="61"/>
      <c r="I48" s="24">
        <v>9</v>
      </c>
      <c r="J48" s="24">
        <v>83</v>
      </c>
      <c r="K48" s="24">
        <v>47</v>
      </c>
      <c r="L48" s="24"/>
      <c r="M48" s="64" t="s">
        <v>293</v>
      </c>
      <c r="N48" s="61"/>
    </row>
    <row r="49" spans="2:14" ht="22" customHeight="1" x14ac:dyDescent="0.35">
      <c r="B49" s="23">
        <v>229</v>
      </c>
      <c r="C49" s="64" t="s">
        <v>200</v>
      </c>
      <c r="D49" s="61"/>
      <c r="E49" s="61"/>
      <c r="F49" s="61"/>
      <c r="G49" s="61"/>
      <c r="H49" s="61"/>
      <c r="I49" s="24">
        <v>9</v>
      </c>
      <c r="J49" s="24">
        <v>100</v>
      </c>
      <c r="K49" s="24">
        <v>56</v>
      </c>
      <c r="L49" s="24"/>
      <c r="M49" s="64" t="s">
        <v>301</v>
      </c>
      <c r="N49" s="61"/>
    </row>
    <row r="50" spans="2:14" ht="22" customHeight="1" x14ac:dyDescent="0.35">
      <c r="B50" s="23">
        <v>229</v>
      </c>
      <c r="C50" s="64" t="s">
        <v>201</v>
      </c>
      <c r="D50" s="61"/>
      <c r="E50" s="61"/>
      <c r="F50" s="61"/>
      <c r="G50" s="61"/>
      <c r="H50" s="61"/>
      <c r="I50" s="24">
        <v>9</v>
      </c>
      <c r="J50" s="24">
        <v>700</v>
      </c>
      <c r="K50" s="24">
        <v>389</v>
      </c>
      <c r="L50" s="24"/>
      <c r="M50" s="64" t="s">
        <v>289</v>
      </c>
      <c r="N50" s="61"/>
    </row>
    <row r="51" spans="2:14" x14ac:dyDescent="0.35">
      <c r="B51" s="23"/>
      <c r="C51" s="6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</row>
    <row r="52" spans="2:14" ht="22" customHeight="1" x14ac:dyDescent="0.35">
      <c r="B52" s="23">
        <v>230</v>
      </c>
      <c r="C52" s="64" t="s">
        <v>201</v>
      </c>
      <c r="D52" s="61"/>
      <c r="E52" s="61"/>
      <c r="F52" s="61"/>
      <c r="G52" s="61"/>
      <c r="H52" s="61"/>
      <c r="I52" s="24">
        <v>9</v>
      </c>
      <c r="J52" s="24">
        <v>850</v>
      </c>
      <c r="K52" s="24">
        <v>473</v>
      </c>
      <c r="L52" s="24"/>
      <c r="M52" s="64" t="s">
        <v>289</v>
      </c>
      <c r="N52" s="61"/>
    </row>
    <row r="53" spans="2:14" x14ac:dyDescent="0.35">
      <c r="B53" s="23"/>
      <c r="C53" s="66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</row>
    <row r="54" spans="2:14" ht="22" customHeight="1" x14ac:dyDescent="0.35">
      <c r="B54" s="23">
        <v>231</v>
      </c>
      <c r="C54" s="64" t="s">
        <v>201</v>
      </c>
      <c r="D54" s="61"/>
      <c r="E54" s="61"/>
      <c r="F54" s="61"/>
      <c r="G54" s="61"/>
      <c r="H54" s="61"/>
      <c r="I54" s="24">
        <v>9</v>
      </c>
      <c r="J54" s="24">
        <v>850</v>
      </c>
      <c r="K54" s="24">
        <v>473</v>
      </c>
      <c r="L54" s="24"/>
      <c r="M54" s="64" t="s">
        <v>289</v>
      </c>
      <c r="N54" s="61"/>
    </row>
    <row r="55" spans="2:14" x14ac:dyDescent="0.35">
      <c r="B55" s="23"/>
      <c r="C55" s="66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</row>
    <row r="56" spans="2:14" ht="22" customHeight="1" x14ac:dyDescent="0.35">
      <c r="B56" s="23">
        <v>232</v>
      </c>
      <c r="C56" s="64" t="s">
        <v>206</v>
      </c>
      <c r="D56" s="61"/>
      <c r="E56" s="61"/>
      <c r="F56" s="61"/>
      <c r="G56" s="61"/>
      <c r="H56" s="61"/>
      <c r="I56" s="24">
        <v>2</v>
      </c>
      <c r="J56" s="24">
        <v>348</v>
      </c>
      <c r="K56" s="24">
        <v>58</v>
      </c>
      <c r="L56" s="24"/>
      <c r="M56" s="64" t="s">
        <v>292</v>
      </c>
      <c r="N56" s="61"/>
    </row>
    <row r="57" spans="2:14" ht="22" customHeight="1" x14ac:dyDescent="0.35">
      <c r="B57" s="23">
        <v>232</v>
      </c>
      <c r="C57" s="64" t="s">
        <v>208</v>
      </c>
      <c r="D57" s="61"/>
      <c r="E57" s="61"/>
      <c r="F57" s="61"/>
      <c r="G57" s="61"/>
      <c r="H57" s="61"/>
      <c r="I57" s="24">
        <v>8</v>
      </c>
      <c r="J57" s="24">
        <v>100</v>
      </c>
      <c r="K57" s="24">
        <v>28</v>
      </c>
      <c r="L57" s="24"/>
      <c r="M57" s="64" t="s">
        <v>294</v>
      </c>
      <c r="N57" s="61"/>
    </row>
    <row r="58" spans="2:14" ht="22" customHeight="1" x14ac:dyDescent="0.35">
      <c r="B58" s="23">
        <v>232</v>
      </c>
      <c r="C58" s="64" t="s">
        <v>210</v>
      </c>
      <c r="D58" s="61"/>
      <c r="E58" s="61"/>
      <c r="F58" s="61"/>
      <c r="G58" s="61"/>
      <c r="H58" s="61"/>
      <c r="I58" s="24">
        <v>8</v>
      </c>
      <c r="J58" s="24">
        <v>400</v>
      </c>
      <c r="K58" s="24">
        <v>109</v>
      </c>
      <c r="L58" s="24"/>
      <c r="M58" s="64" t="s">
        <v>295</v>
      </c>
      <c r="N58" s="61"/>
    </row>
    <row r="59" spans="2:14" x14ac:dyDescent="0.35">
      <c r="B59" s="23"/>
      <c r="C59" s="66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2:14" ht="22" customHeight="1" x14ac:dyDescent="0.35">
      <c r="B60" s="23">
        <v>233</v>
      </c>
      <c r="C60" s="64" t="s">
        <v>213</v>
      </c>
      <c r="D60" s="61"/>
      <c r="E60" s="61"/>
      <c r="F60" s="61"/>
      <c r="G60" s="61"/>
      <c r="H60" s="61"/>
      <c r="I60" s="24">
        <v>8</v>
      </c>
      <c r="J60" s="24">
        <v>100</v>
      </c>
      <c r="K60" s="24">
        <v>45</v>
      </c>
      <c r="L60" s="24"/>
      <c r="M60" s="64" t="s">
        <v>296</v>
      </c>
      <c r="N60" s="61"/>
    </row>
    <row r="61" spans="2:14" ht="22" customHeight="1" x14ac:dyDescent="0.35">
      <c r="B61" s="23">
        <v>233</v>
      </c>
      <c r="C61" s="64" t="s">
        <v>214</v>
      </c>
      <c r="D61" s="61"/>
      <c r="E61" s="61"/>
      <c r="F61" s="61"/>
      <c r="G61" s="61"/>
      <c r="H61" s="61"/>
      <c r="I61" s="24">
        <v>8</v>
      </c>
      <c r="J61" s="24">
        <v>400</v>
      </c>
      <c r="K61" s="24">
        <v>179</v>
      </c>
      <c r="L61" s="24"/>
      <c r="M61" s="64" t="s">
        <v>297</v>
      </c>
      <c r="N61" s="61"/>
    </row>
    <row r="62" spans="2:14" ht="22" customHeight="1" x14ac:dyDescent="0.35">
      <c r="B62" s="23">
        <v>233</v>
      </c>
      <c r="C62" s="64" t="s">
        <v>215</v>
      </c>
      <c r="D62" s="61"/>
      <c r="E62" s="61"/>
      <c r="F62" s="61"/>
      <c r="G62" s="61"/>
      <c r="H62" s="61"/>
      <c r="I62" s="24">
        <v>8</v>
      </c>
      <c r="J62" s="24">
        <v>350</v>
      </c>
      <c r="K62" s="24">
        <v>157</v>
      </c>
      <c r="L62" s="24"/>
      <c r="M62" s="64" t="s">
        <v>302</v>
      </c>
      <c r="N62" s="61"/>
    </row>
    <row r="63" spans="2:14" x14ac:dyDescent="0.35">
      <c r="B63" s="23"/>
      <c r="C63" s="66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</row>
    <row r="64" spans="2:14" ht="22" customHeight="1" x14ac:dyDescent="0.35">
      <c r="B64" s="23">
        <v>234</v>
      </c>
      <c r="C64" s="64" t="s">
        <v>215</v>
      </c>
      <c r="D64" s="61"/>
      <c r="E64" s="61"/>
      <c r="F64" s="61"/>
      <c r="G64" s="61"/>
      <c r="H64" s="61"/>
      <c r="I64" s="24">
        <v>8</v>
      </c>
      <c r="J64" s="24">
        <v>850</v>
      </c>
      <c r="K64" s="24">
        <v>380</v>
      </c>
      <c r="L64" s="24"/>
      <c r="M64" s="64" t="s">
        <v>302</v>
      </c>
      <c r="N64" s="61"/>
    </row>
    <row r="65" spans="2:14" x14ac:dyDescent="0.35">
      <c r="B65" s="23"/>
      <c r="C65" s="66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</row>
    <row r="66" spans="2:14" ht="22" customHeight="1" x14ac:dyDescent="0.35">
      <c r="B66" s="23">
        <v>235</v>
      </c>
      <c r="C66" s="64" t="s">
        <v>215</v>
      </c>
      <c r="D66" s="61"/>
      <c r="E66" s="61"/>
      <c r="F66" s="61"/>
      <c r="G66" s="61"/>
      <c r="H66" s="61"/>
      <c r="I66" s="24">
        <v>8</v>
      </c>
      <c r="J66" s="24">
        <v>850</v>
      </c>
      <c r="K66" s="24">
        <v>380</v>
      </c>
      <c r="L66" s="24"/>
      <c r="M66" s="64" t="s">
        <v>302</v>
      </c>
      <c r="N66" s="61"/>
    </row>
    <row r="67" spans="2:14" x14ac:dyDescent="0.35">
      <c r="B67" s="23"/>
      <c r="C67" s="66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</row>
    <row r="68" spans="2:14" ht="22" customHeight="1" x14ac:dyDescent="0.35">
      <c r="B68" s="23">
        <v>236</v>
      </c>
      <c r="C68" s="64" t="s">
        <v>215</v>
      </c>
      <c r="D68" s="61"/>
      <c r="E68" s="61"/>
      <c r="F68" s="61"/>
      <c r="G68" s="61"/>
      <c r="H68" s="61"/>
      <c r="I68" s="24">
        <v>8</v>
      </c>
      <c r="J68" s="24">
        <v>850</v>
      </c>
      <c r="K68" s="24">
        <v>380</v>
      </c>
      <c r="L68" s="24"/>
      <c r="M68" s="64" t="s">
        <v>302</v>
      </c>
      <c r="N68" s="61"/>
    </row>
    <row r="69" spans="2:14" x14ac:dyDescent="0.35">
      <c r="B69" s="23"/>
      <c r="C69" s="66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</row>
    <row r="70" spans="2:14" ht="22" customHeight="1" x14ac:dyDescent="0.35">
      <c r="B70" s="23">
        <v>237</v>
      </c>
      <c r="C70" s="64" t="s">
        <v>215</v>
      </c>
      <c r="D70" s="61"/>
      <c r="E70" s="61"/>
      <c r="F70" s="61"/>
      <c r="G70" s="61"/>
      <c r="H70" s="61"/>
      <c r="I70" s="24">
        <v>8</v>
      </c>
      <c r="J70" s="24">
        <v>850</v>
      </c>
      <c r="K70" s="24">
        <v>380</v>
      </c>
      <c r="L70" s="24"/>
      <c r="M70" s="64" t="s">
        <v>302</v>
      </c>
      <c r="N70" s="61"/>
    </row>
    <row r="71" spans="2:14" x14ac:dyDescent="0.35">
      <c r="B71" s="23"/>
      <c r="C71" s="66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</row>
    <row r="72" spans="2:14" ht="22" customHeight="1" x14ac:dyDescent="0.35">
      <c r="B72" s="23">
        <v>238</v>
      </c>
      <c r="C72" s="64" t="s">
        <v>218</v>
      </c>
      <c r="D72" s="61"/>
      <c r="E72" s="61"/>
      <c r="F72" s="61"/>
      <c r="G72" s="61"/>
      <c r="H72" s="61"/>
      <c r="I72" s="24">
        <v>8</v>
      </c>
      <c r="J72" s="24">
        <v>50</v>
      </c>
      <c r="K72" s="24">
        <v>6</v>
      </c>
      <c r="L72" s="24"/>
      <c r="M72" s="64" t="s">
        <v>291</v>
      </c>
      <c r="N72" s="61"/>
    </row>
    <row r="73" spans="2:14" ht="22" customHeight="1" x14ac:dyDescent="0.35">
      <c r="B73" s="23">
        <v>238</v>
      </c>
      <c r="C73" s="64" t="s">
        <v>219</v>
      </c>
      <c r="D73" s="61"/>
      <c r="E73" s="61"/>
      <c r="F73" s="61"/>
      <c r="G73" s="61"/>
      <c r="H73" s="61"/>
      <c r="I73" s="24">
        <v>8</v>
      </c>
      <c r="J73" s="24">
        <v>200</v>
      </c>
      <c r="K73" s="24">
        <v>21</v>
      </c>
      <c r="L73" s="24"/>
      <c r="M73" s="64" t="s">
        <v>303</v>
      </c>
      <c r="N73" s="61"/>
    </row>
    <row r="74" spans="2:14" ht="22" customHeight="1" x14ac:dyDescent="0.35">
      <c r="B74" s="23">
        <v>238</v>
      </c>
      <c r="C74" s="64" t="s">
        <v>220</v>
      </c>
      <c r="D74" s="61"/>
      <c r="E74" s="61"/>
      <c r="F74" s="61"/>
      <c r="G74" s="61"/>
      <c r="H74" s="61"/>
      <c r="I74" s="24">
        <v>8</v>
      </c>
      <c r="J74" s="24">
        <v>600</v>
      </c>
      <c r="K74" s="24">
        <v>63</v>
      </c>
      <c r="L74" s="24"/>
      <c r="M74" s="64" t="s">
        <v>290</v>
      </c>
      <c r="N74" s="61"/>
    </row>
    <row r="75" spans="2:14" x14ac:dyDescent="0.35">
      <c r="B75" s="23"/>
      <c r="C75" s="66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</row>
    <row r="76" spans="2:14" ht="22" customHeight="1" x14ac:dyDescent="0.35">
      <c r="B76" s="23">
        <v>239</v>
      </c>
      <c r="C76" s="64" t="s">
        <v>220</v>
      </c>
      <c r="D76" s="61"/>
      <c r="E76" s="61"/>
      <c r="F76" s="61"/>
      <c r="G76" s="61"/>
      <c r="H76" s="61"/>
      <c r="I76" s="24">
        <v>8</v>
      </c>
      <c r="J76" s="24">
        <v>850</v>
      </c>
      <c r="K76" s="24">
        <v>89</v>
      </c>
      <c r="L76" s="24"/>
      <c r="M76" s="64" t="s">
        <v>290</v>
      </c>
      <c r="N76" s="61"/>
    </row>
    <row r="77" spans="2:14" x14ac:dyDescent="0.35">
      <c r="B77" s="23"/>
      <c r="C77" s="66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</row>
    <row r="78" spans="2:14" ht="22" customHeight="1" x14ac:dyDescent="0.35">
      <c r="B78" s="23"/>
      <c r="C78" s="65" t="s">
        <v>225</v>
      </c>
      <c r="D78" s="61"/>
      <c r="E78" s="61"/>
      <c r="F78" s="61"/>
      <c r="G78" s="61"/>
      <c r="H78" s="61"/>
      <c r="I78" s="25">
        <v>2</v>
      </c>
      <c r="J78" s="25">
        <v>38</v>
      </c>
      <c r="K78" s="25">
        <v>28</v>
      </c>
      <c r="L78" s="25"/>
      <c r="M78" s="65" t="s">
        <v>306</v>
      </c>
      <c r="N78" s="61"/>
    </row>
    <row r="79" spans="2:14" x14ac:dyDescent="0.35">
      <c r="B79" s="23"/>
      <c r="C79" s="66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</row>
  </sheetData>
  <mergeCells count="124">
    <mergeCell ref="C79:N79"/>
    <mergeCell ref="C73:H73"/>
    <mergeCell ref="M73:N73"/>
    <mergeCell ref="C74:H74"/>
    <mergeCell ref="M74:N74"/>
    <mergeCell ref="C75:N75"/>
    <mergeCell ref="C76:H76"/>
    <mergeCell ref="M76:N76"/>
    <mergeCell ref="C77:N77"/>
    <mergeCell ref="C78:H78"/>
    <mergeCell ref="M78:N78"/>
    <mergeCell ref="C67:N67"/>
    <mergeCell ref="C68:H68"/>
    <mergeCell ref="M68:N68"/>
    <mergeCell ref="C69:N69"/>
    <mergeCell ref="C70:H70"/>
    <mergeCell ref="M70:N70"/>
    <mergeCell ref="C71:N71"/>
    <mergeCell ref="C72:H72"/>
    <mergeCell ref="M72:N72"/>
    <mergeCell ref="C61:H61"/>
    <mergeCell ref="M61:N61"/>
    <mergeCell ref="C62:H62"/>
    <mergeCell ref="M62:N62"/>
    <mergeCell ref="C63:N63"/>
    <mergeCell ref="C64:H64"/>
    <mergeCell ref="M64:N64"/>
    <mergeCell ref="C65:N65"/>
    <mergeCell ref="C66:H66"/>
    <mergeCell ref="M66:N66"/>
    <mergeCell ref="C56:H56"/>
    <mergeCell ref="M56:N56"/>
    <mergeCell ref="C57:H57"/>
    <mergeCell ref="M57:N57"/>
    <mergeCell ref="C58:H58"/>
    <mergeCell ref="M58:N58"/>
    <mergeCell ref="C59:N59"/>
    <mergeCell ref="C60:H60"/>
    <mergeCell ref="M60:N60"/>
    <mergeCell ref="C50:H50"/>
    <mergeCell ref="M50:N50"/>
    <mergeCell ref="C51:N51"/>
    <mergeCell ref="C52:H52"/>
    <mergeCell ref="M52:N52"/>
    <mergeCell ref="C53:N53"/>
    <mergeCell ref="C54:H54"/>
    <mergeCell ref="M54:N54"/>
    <mergeCell ref="C55:N55"/>
    <mergeCell ref="C45:H45"/>
    <mergeCell ref="M45:N45"/>
    <mergeCell ref="C46:H46"/>
    <mergeCell ref="M46:N46"/>
    <mergeCell ref="C47:N47"/>
    <mergeCell ref="C48:H48"/>
    <mergeCell ref="M48:N48"/>
    <mergeCell ref="C49:H49"/>
    <mergeCell ref="M49:N49"/>
    <mergeCell ref="B39:N39"/>
    <mergeCell ref="C40:H40"/>
    <mergeCell ref="M40:N40"/>
    <mergeCell ref="C41:H41"/>
    <mergeCell ref="M41:N41"/>
    <mergeCell ref="C42:N42"/>
    <mergeCell ref="C43:H43"/>
    <mergeCell ref="M43:N43"/>
    <mergeCell ref="C44:H44"/>
    <mergeCell ref="M44:N44"/>
    <mergeCell ref="C28:N28"/>
    <mergeCell ref="C29:H29"/>
    <mergeCell ref="M29:N29"/>
    <mergeCell ref="C30:N30"/>
    <mergeCell ref="C31:H31"/>
    <mergeCell ref="M31:N31"/>
    <mergeCell ref="C32:N32"/>
    <mergeCell ref="C33:N33"/>
    <mergeCell ref="B38:N38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18:H18"/>
    <mergeCell ref="M18:N18"/>
    <mergeCell ref="C19:N19"/>
    <mergeCell ref="C20:H20"/>
    <mergeCell ref="M20:N20"/>
    <mergeCell ref="C21:H21"/>
    <mergeCell ref="M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56</cp:revision>
  <dcterms:created xsi:type="dcterms:W3CDTF">2020-12-13T08:44:49Z</dcterms:created>
  <dcterms:modified xsi:type="dcterms:W3CDTF">2022-01-18T16:21:50Z</dcterms:modified>
  <dc:language>en-US</dc:language>
</cp:coreProperties>
</file>