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<sst xmlns="http://schemas.openxmlformats.org/spreadsheetml/2006/main" count="394" uniqueCount="90">
  <si>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</si>
  <si>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</si>
  <si>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</si>
  <si>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</si>
  <si>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</si>
  <si>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</si>
  <si>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</si>
  <si>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</si>
  <si>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</si>
  <si>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</si>
  <si>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</si>
  <si>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</si>
  <si>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</si>
  <si>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3.6, Альче</t>
  </si>
  <si>
    <t xml:space="preserve">Фиор Ди Латте</t>
  </si>
  <si>
    <t xml:space="preserve">0.125</t>
  </si>
  <si>
    <t xml:space="preserve">Моцарелла Фиор ди латте в воде "Unagrande", 50%, 0,125 кг, ф/п, (8 шт)</t>
  </si>
  <si>
    <t xml:space="preserve">-</t>
  </si>
  <si>
    <t xml:space="preserve">Чильеджина</t>
  </si>
  <si>
    <t xml:space="preserve">0.008</t>
  </si>
  <si>
    <t xml:space="preserve">Моцарелла Чильеджина в воде "Unagrande", 50%, 0,125, ф/п, (8 шт)</t>
  </si>
  <si>
    <t xml:space="preserve">2.7, Альче</t>
  </si>
  <si>
    <t xml:space="preserve">Для пиццы</t>
  </si>
  <si>
    <t xml:space="preserve">Палочки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</si>
  <si>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</si>
  <si>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</si>
  <si>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</si>
  <si>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</si>
  <si>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Сулугуни</t>
  </si>
  <si>
    <t xml:space="preserve">Сулугуни палочки "Умалат", 45%, 0,12 кг, т/ф (10 шт.)</t>
  </si>
  <si>
    <t xml:space="preserve">Сулугуни палочки "Красная птица", 45%, 0,12 кг, т/ф</t>
  </si>
  <si>
    <t xml:space="preserve">Терка</t>
  </si>
  <si>
    <t xml:space="preserve">Сулугуни "Умалат" (для хачапури), 45%, 0,12 кг, ф/п</t>
  </si>
  <si>
    <t xml:space="preserve">Моцарелла "Unagrande", 45%, 3 кг, пл/л</t>
  </si>
  <si>
    <t xml:space="preserve">Моцарелла "Unagrande", 45%, 0,12 кг, ф/п (кубики)</t>
  </si>
  <si>
    <t xml:space="preserve">0.28</t>
  </si>
  <si>
    <t xml:space="preserve">Моцарелла для сэндвичей "Unagrande", 45%, 0,28 кг, т/ф, (8 шт)</t>
  </si>
  <si>
    <t xml:space="preserve">Сулугуни "ВкусВилл", 45%, 0,28 кг, т/ф</t>
  </si>
  <si>
    <t xml:space="preserve">Сулугуни "Умалат", 45%, 0,28 кг, т/ф, (8 шт)</t>
  </si>
  <si>
    <t xml:space="preserve">0.37</t>
  </si>
  <si>
    <t xml:space="preserve">Сулугуни  "Умалат", 45%, 0,37 кг, т/ф, (6 шт)</t>
  </si>
  <si>
    <t xml:space="preserve">0.46</t>
  </si>
  <si>
    <t xml:space="preserve">Моцарелла для пиццы "Unagrande", 45%, 0,46 кг, в/у, (8 шт)</t>
  </si>
  <si>
    <t xml:space="preserve">Моцарелла Грандиоза в воде "Unagrande", 50%, 0,2 кг, ф/п</t>
  </si>
  <si>
    <t xml:space="preserve">Моцарелла Фиор Ди Латте в воде "Pretto", 45%, 0,1 кг, ф/п, (8 шт)</t>
  </si>
  <si>
    <t xml:space="preserve">3.3, Сакко</t>
  </si>
  <si>
    <t xml:space="preserve">Моцарелла Фиор Ди Латте в воде "Pretto", 45%, 0,125 кг, ф/п, (8 шт)</t>
  </si>
  <si>
    <t xml:space="preserve">Моцарелла Фиор ди Латте в воде "Ваш выбор", 50%, 0,1 кг, ф/п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</si>
  <si>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</si>
  <si>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</si>
  <si>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</si>
  <si>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</si>
  <si>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</si>
  <si>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</si>
  <si>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Моцарелла в воде Фиор Ди Латте "Orecchio Oro", 45%, 0,1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</si>
  <si>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</si>
  <si>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</si>
  <si>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3.3, Альче, без лактозы</t>
  </si>
  <si>
    <t xml:space="preserve">Моцарелла в воде Фиор Ди Латте без лактозы "ВкусВилл", 45%, 0,125 кг, ф/п (8 шт)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</si>
  <si>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</si>
  <si>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без лактозы “Unagrande", 45%, 0,125 кг, ф/п, (8 шт)</t>
  </si>
  <si>
    <t xml:space="preserve">Моцарелла в воде Фиор ди Латте "Aventino", 45%, 0,1 кг, ф/п</t>
  </si>
  <si>
    <t xml:space="preserve">Моцарелла в воде Чильеджина "Aventino", 45%, 0,1 кг, ф/п</t>
  </si>
  <si>
    <t xml:space="preserve">Моцарелла в воде Чильеджина "Orecchio Oro",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</si>
  <si>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</si>
  <si>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"Unagrande", 45%, 0,125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</si>
  <si>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</si>
  <si>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</si>
  <si>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</si>
  <si>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</si>
  <si>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 (ОК), 45%, кг</t>
  </si>
  <si>
    <t xml:space="preserve">Качокавалло "Unagrande", 45%, 0,26 кг, в/у, (8 шт)</t>
  </si>
  <si>
    <t xml:space="preserve">Качокавалло "Unagrande", 45%, кг</t>
  </si>
  <si>
    <t xml:space="preserve">Моцарелла "Pretto" (для бутербродов), 45%, 0,2 кг, т/ф, (9 шт)</t>
  </si>
  <si>
    <t xml:space="preserve">2.7, Сакко</t>
  </si>
  <si>
    <t xml:space="preserve">Моцарелла "Pretto", 45%, 1,2 кг, в/у</t>
  </si>
  <si>
    <t xml:space="preserve">Моцарелла "Unagrande", 45%, 1,2 кг, в/у</t>
  </si>
  <si>
    <t xml:space="preserve">Моцарелла (палочки), 45%, кг, пл/л</t>
  </si>
  <si>
    <t xml:space="preserve">Моцарелла без лактозы для сэндвичей "Unagrande", 45%, 0,28 кг, т/ф</t>
  </si>
  <si>
    <t xml:space="preserve">2.7, Альче, без лактозы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</si>
  <si>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</si>
  <si>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</si>
  <si>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Моцарелла для пиццы "Pretto", 45%, 0,46 кг, т/ф, (8 шт)</t>
  </si>
  <si>
    <t xml:space="preserve">Моцарелла для пиццы "Красная птица", 45%, 0,28 кг, т/ф</t>
  </si>
  <si>
    <t xml:space="preserve">Моцарелла для пиццы "Фермерская коллекция", 45%, 0,2 кг, т/ф</t>
  </si>
  <si>
    <t xml:space="preserve">Моцарелла для пиццы «Fine Life», 45%, 0,37 кг, т/ф, (6 шт)</t>
  </si>
  <si>
    <t xml:space="preserve">Моцарелла шары "Metro Chef", 45%, кг, в/у</t>
  </si>
  <si>
    <t xml:space="preserve">Сулугуни "Маркет Перекресток", 45%, 0,28 кг, т/ф</t>
  </si>
  <si>
    <t xml:space="preserve">Сулугуни "Умалат", 45%, 0,2 кг, т/ф, (9 шт)</t>
  </si>
  <si>
    <t xml:space="preserve">Сулугуни кубики "ВкусВилл", 45%, 0,12 кг, ф/п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</si>
</sst>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mbria"/>
      <family val="0"/>
      <charset val="1"/>
    </font>
    <font>
      <sz val="8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BC0D9"/>
        <bgColor rgb="FFE5B7B6"/>
      </patternFill>
    </fill>
    <fill>
      <patternFill patternType="solid">
        <fgColor rgb="FFE5DFEC"/>
        <bgColor rgb="FFF1DADA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FFEBE0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FEBE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1DADA"/>
      <rgbColor rgb="FFFFFF99"/>
      <rgbColor rgb="FF99CCFF"/>
      <rgbColor rgb="FFFF99CC"/>
      <rgbColor rgb="FFCC99FF"/>
      <rgbColor rgb="FFE5B7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G29" activeCellId="0" sqref="G29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 t="n">
        <f aca="true">IF(K2="-", "", 1 + SUM(INDIRECT(ADDRESS(2,COLUMN(N2)) &amp; ":" &amp; ADDRESS(ROW(),COLUMN(N2)))))</f>
        <v>1</v>
      </c>
      <c r="B2" s="5" t="n">
        <f aca="true">IF(G2="","",IF(K2="-","",1+SUM(INDIRECT(ADDRESS(2,COLUMN(N2))&amp;":"&amp;ADDRESS(ROW(),COLUMN(N2))))))</f>
        <v>1</v>
      </c>
      <c r="C2" s="6" t="s">
        <v>13</v>
      </c>
      <c r="D2" s="6" t="n">
        <v>1000</v>
      </c>
      <c r="E2" s="6" t="s">
        <v>14</v>
      </c>
      <c r="F2" s="6" t="s">
        <v>15</v>
      </c>
      <c r="G2" s="6" t="s">
        <v>16</v>
      </c>
      <c r="H2" s="6" t="n">
        <v>1000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1000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>3.6, Альче</v>
      </c>
    </row>
    <row r="3" customFormat="false" ht="13.8" hidden="false" customHeight="true" outlineLevel="0" collapsed="false">
      <c r="A3" s="8" t="str">
        <f aca="true">IF(K3="-", "", 1 + SUM(INDIRECT(ADDRESS(2,COLUMN(N3)) &amp; ":" &amp; ADDRESS(ROW(),COLUMN(N3)))))</f>
        <v/>
      </c>
      <c r="B3" s="9" t="str">
        <f aca="true">IF(G3="","",IF(K3="-","",1+SUM(INDIRECT(ADDRESS(2,COLUMN(N3))&amp;":"&amp;ADDRESS(ROW(),COLUMN(N3))))))</f>
        <v/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" t="str">
        <f aca="true">IF(O3 - INDIRECT("O" &amp; ROW() - 1) = 0, "", INDIRECT("O" &amp; ROW() - 1) - O3)</f>
        <v/>
      </c>
      <c r="J3" s="7" t="s">
        <v>17</v>
      </c>
      <c r="K3" s="7" t="s">
        <v>17</v>
      </c>
      <c r="L3" s="1" t="n">
        <f aca="true">IF(K3 = "-", -INDIRECT("D" &amp; ROW() - 1),H3)</f>
        <v>-1000</v>
      </c>
      <c r="M3" s="1" t="n">
        <f aca="true">IF(K3 = "-", SUM(INDIRECT(ADDRESS(2,COLUMN(L3)) &amp; ":" &amp; ADDRESS(ROW(),COLUMN(L3)))), 0)</f>
        <v>0</v>
      </c>
      <c r="N3" s="1" t="n">
        <f aca="false">IF(K3="-",1,0)</f>
        <v>1</v>
      </c>
      <c r="O3" s="1" t="n">
        <f aca="true">IF(M3 = 0, INDIRECT("O" &amp; ROW() - 1), M3)</f>
        <v>0</v>
      </c>
      <c r="P3" s="1" t="str">
        <f aca="false">IF(G3="","",VLOOKUP(G3,'Вода SKU'!$A$1:$B$150,2,0))</f>
        <v>-</v>
      </c>
    </row>
    <row r="4" customFormat="false" ht="13.8" hidden="false" customHeight="true" outlineLevel="0" collapsed="false">
      <c r="A4" s="4" t="n">
        <f aca="true">IF(K4="-", "", 1 + SUM(INDIRECT(ADDRESS(2,COLUMN(N4)) &amp; ":" &amp; ADDRESS(ROW(),COLUMN(N4)))))</f>
        <v>2</v>
      </c>
      <c r="B4" s="5" t="n">
        <f aca="true">IF(G4="","",IF(K4="-","",1+SUM(INDIRECT(ADDRESS(2,COLUMN(N4))&amp;":"&amp;ADDRESS(ROW(),COLUMN(N4))))))</f>
        <v>2</v>
      </c>
      <c r="C4" s="6" t="s">
        <v>13</v>
      </c>
      <c r="D4" s="6" t="n">
        <v>1000</v>
      </c>
      <c r="E4" s="6" t="s">
        <v>14</v>
      </c>
      <c r="F4" s="6" t="s">
        <v>15</v>
      </c>
      <c r="G4" s="6" t="s">
        <v>16</v>
      </c>
      <c r="H4" s="6" t="n">
        <v>1000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1000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>3.6, Альче</v>
      </c>
    </row>
    <row r="5" customFormat="false" ht="13.8" hidden="false" customHeight="true" outlineLevel="0" collapsed="false">
      <c r="A5" s="8" t="str">
        <f aca="true">IF(K5="-", "", 1 + SUM(INDIRECT(ADDRESS(2,COLUMN(N5)) &amp; ":" &amp; ADDRESS(ROW(),COLUMN(N5)))))</f>
        <v/>
      </c>
      <c r="B5" s="9" t="str">
        <f aca="true">IF(G5="","",IF(K5="-","",1+SUM(INDIRECT(ADDRESS(2,COLUMN(N5))&amp;":"&amp;ADDRESS(ROW(),COLUMN(N5))))))</f>
        <v/>
      </c>
      <c r="C5" s="7" t="s">
        <v>17</v>
      </c>
      <c r="D5" s="7" t="s">
        <v>17</v>
      </c>
      <c r="E5" s="7" t="s">
        <v>17</v>
      </c>
      <c r="F5" s="7" t="s">
        <v>17</v>
      </c>
      <c r="G5" s="7" t="s">
        <v>17</v>
      </c>
      <c r="H5" s="7" t="s">
        <v>17</v>
      </c>
      <c r="I5" s="1" t="str">
        <f aca="true">IF(O5 - INDIRECT("O" &amp; ROW() - 1) = 0, "", INDIRECT("O" &amp; ROW() - 1) - O5)</f>
        <v/>
      </c>
      <c r="J5" s="7" t="s">
        <v>17</v>
      </c>
      <c r="K5" s="7" t="s">
        <v>17</v>
      </c>
      <c r="L5" s="1" t="n">
        <f aca="true">IF(K5 = "-", -INDIRECT("D" &amp; ROW() - 1),H5)</f>
        <v>-1000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IF(G5="","",VLOOKUP(G5,'Вода SKU'!$A$1:$B$150,2,0))</f>
        <v>-</v>
      </c>
    </row>
    <row r="6" customFormat="false" ht="13.8" hidden="false" customHeight="true" outlineLevel="0" collapsed="false">
      <c r="A6" s="10" t="n">
        <f aca="true">IF(K6="-", "", 1 + SUM(INDIRECT(ADDRESS(2,COLUMN(N6)) &amp; ":" &amp; ADDRESS(ROW(),COLUMN(N6)))))</f>
        <v>3</v>
      </c>
      <c r="B6" s="11" t="n">
        <f aca="true">IF(G6="","",IF(K6="-","",1+SUM(INDIRECT(ADDRESS(2,COLUMN(N6))&amp;":"&amp;ADDRESS(ROW(),COLUMN(N6))))))</f>
        <v>3</v>
      </c>
      <c r="C6" s="12" t="s">
        <v>13</v>
      </c>
      <c r="D6" s="12" t="n">
        <v>1000</v>
      </c>
      <c r="E6" s="12" t="s">
        <v>18</v>
      </c>
      <c r="F6" s="12" t="s">
        <v>19</v>
      </c>
      <c r="G6" s="12" t="s">
        <v>20</v>
      </c>
      <c r="H6" s="12" t="n">
        <v>1000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1000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IF(G6="","",VLOOKUP(G6,'Вода SKU'!$A$1:$B$150,2,0))</f>
        <v>3.6, Альче</v>
      </c>
    </row>
    <row r="7" customFormat="false" ht="13.8" hidden="false" customHeight="true" outlineLevel="0" collapsed="false">
      <c r="A7" s="8" t="str">
        <f aca="true">IF(K7="-", "", 1 + SUM(INDIRECT(ADDRESS(2,COLUMN(N7)) &amp; ":" &amp; ADDRESS(ROW(),COLUMN(N7)))))</f>
        <v/>
      </c>
      <c r="B7" s="9" t="str">
        <f aca="true">IF(G7="","",IF(K7="-","",1+SUM(INDIRECT(ADDRESS(2,COLUMN(N7))&amp;":"&amp;ADDRESS(ROW(),COLUMN(N7))))))</f>
        <v/>
      </c>
      <c r="C7" s="7" t="s">
        <v>17</v>
      </c>
      <c r="D7" s="7" t="s">
        <v>17</v>
      </c>
      <c r="E7" s="7" t="s">
        <v>17</v>
      </c>
      <c r="F7" s="7" t="s">
        <v>17</v>
      </c>
      <c r="G7" s="7" t="s">
        <v>17</v>
      </c>
      <c r="H7" s="7" t="s">
        <v>17</v>
      </c>
      <c r="I7" s="1" t="str">
        <f aca="true">IF(O7 - INDIRECT("O" &amp; ROW() - 1) = 0, "", INDIRECT("O" &amp; ROW() - 1) - O7)</f>
        <v/>
      </c>
      <c r="J7" s="7" t="s">
        <v>17</v>
      </c>
      <c r="K7" s="7" t="s">
        <v>17</v>
      </c>
      <c r="L7" s="1" t="n">
        <f aca="true">IF(K7 = "-", -INDIRECT("D" &amp; ROW() - 1),H7)</f>
        <v>-1000</v>
      </c>
      <c r="M7" s="1" t="n">
        <f aca="true">IF(K7 = "-", SUM(INDIRECT(ADDRESS(2,COLUMN(L7)) &amp; ":" &amp; ADDRESS(ROW(),COLUMN(L7)))), 0)</f>
        <v>0</v>
      </c>
      <c r="N7" s="1" t="n">
        <f aca="false">IF(K7="-",1,0)</f>
        <v>1</v>
      </c>
      <c r="O7" s="1" t="n">
        <f aca="true">IF(M7 = 0, INDIRECT("O" &amp; ROW() - 1), M7)</f>
        <v>0</v>
      </c>
      <c r="P7" s="1" t="str">
        <f aca="false">IF(G7="","",VLOOKUP(G7,'Вода SKU'!$A$1:$B$150,2,0))</f>
        <v>-</v>
      </c>
    </row>
    <row r="8" customFormat="false" ht="13.8" hidden="false" customHeight="true" outlineLevel="0" collapsed="false">
      <c r="B8" s="9" t="str">
        <f aca="true">IF(G8="","",IF(K8="-","",1+SUM(INDIRECT(ADDRESS(2,COLUMN(N8))&amp;":"&amp;ADDRESS(ROW(),COLUMN(N8))))))</f>
        <v/>
      </c>
      <c r="I8" s="1" t="str">
        <f aca="true">IF(O8 - INDIRECT("O" &amp; ROW() - 1) = 0, "", INDIRECT("O" &amp; ROW() - 1) - O8)</f>
        <v/>
      </c>
      <c r="L8" s="1" t="n">
        <f aca="true">IF(K8 = "-", -INDIRECT("D" &amp; ROW() - 1),H8)</f>
        <v>0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IF(G8="","",VLOOKUP(G8,'Вода SKU'!$A$1:$B$150,2,0))</f>
        <v/>
      </c>
    </row>
    <row r="9" customFormat="false" ht="13.8" hidden="false" customHeight="true" outlineLevel="0" collapsed="false">
      <c r="B9" s="9" t="str">
        <f aca="true">IF(G9="","",IF(K9="-","",1+SUM(INDIRECT(ADDRESS(2,COLUMN(N9))&amp;":"&amp;ADDRESS(ROW(),COLUMN(N9))))))</f>
        <v/>
      </c>
      <c r="I9" s="1" t="str">
        <f aca="true">IF(O9 - INDIRECT("O" &amp; ROW() - 1) = 0, "", INDIRECT("O" &amp; ROW() - 1) - O9)</f>
        <v/>
      </c>
      <c r="L9" s="1" t="n">
        <f aca="true">IF(K9 = "-", -INDIRECT("D" &amp; ROW() - 1),H9)</f>
        <v>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IF(G9="","",VLOOKUP(G9,'Вода SKU'!$A$1:$B$150,2,0))</f>
        <v/>
      </c>
    </row>
    <row r="10" customFormat="false" ht="13.8" hidden="false" customHeight="true" outlineLevel="0" collapsed="false">
      <c r="B10" s="9" t="str">
        <f aca="true">IF(G10="","",IF(K10="-","",1+SUM(INDIRECT(ADDRESS(2,COLUMN(N10))&amp;":"&amp;ADDRESS(ROW(),COLUMN(N10))))))</f>
        <v/>
      </c>
      <c r="I10" s="1" t="str">
        <f aca="true">IF(O10 - INDIRECT("O" &amp; ROW() - 1) = 0, "", INDIRECT("O" &amp; ROW() - 1) - O10)</f>
        <v/>
      </c>
      <c r="L10" s="1" t="n">
        <f aca="true">IF(K10 = "-", -INDIRECT("D" &amp; ROW() - 1),H10)</f>
        <v>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IF(G10="","",VLOOKUP(G10,'Вода SKU'!$A$1:$B$150,2,0))</f>
        <v/>
      </c>
    </row>
    <row r="11" customFormat="false" ht="13.8" hidden="false" customHeight="true" outlineLevel="0" collapsed="false">
      <c r="B11" s="9" t="str">
        <f aca="true">IF(G11="","",IF(K11="-","",1+SUM(INDIRECT(ADDRESS(2,COLUMN(N11))&amp;":"&amp;ADDRESS(ROW(),COLUMN(N11))))))</f>
        <v/>
      </c>
      <c r="I11" s="1" t="str">
        <f aca="true">IF(O11 - INDIRECT("O" &amp; ROW() - 1) = 0, "", INDIRECT("O" &amp; ROW() - 1) - O11)</f>
        <v/>
      </c>
      <c r="L11" s="1" t="n">
        <f aca="true">IF(K11 = "-", -INDIRECT("D" &amp; ROW() - 1),H11)</f>
        <v>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IF(G11="","",VLOOKUP(G11,'Вода SKU'!$A$1:$B$150,2,0))</f>
        <v/>
      </c>
    </row>
    <row r="12" customFormat="false" ht="13.8" hidden="false" customHeight="true" outlineLevel="0" collapsed="false">
      <c r="B12" s="9" t="str">
        <f aca="true">IF(G12="","",IF(K12="-","",1+SUM(INDIRECT(ADDRESS(2,COLUMN(N12))&amp;":"&amp;ADDRESS(ROW(),COLUMN(N12))))))</f>
        <v/>
      </c>
      <c r="I12" s="1" t="str">
        <f aca="true">IF(O12 - INDIRECT("O" &amp; ROW() - 1) = 0, "", INDIRECT("O" &amp; ROW() - 1) - O12)</f>
        <v/>
      </c>
      <c r="L12" s="1" t="n">
        <f aca="true">IF(K12 = "-", -INDIRECT("D" &amp; ROW() - 1),H12)</f>
        <v>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IF(G12="","",VLOOKUP(G12,'Вода SKU'!$A$1:$B$150,2,0))</f>
        <v/>
      </c>
    </row>
    <row r="13" customFormat="false" ht="13.8" hidden="false" customHeight="true" outlineLevel="0" collapsed="false">
      <c r="B13" s="9" t="str">
        <f aca="true">IF(G13="","",IF(K13="-","",1+SUM(INDIRECT(ADDRESS(2,COLUMN(N13))&amp;":"&amp;ADDRESS(ROW(),COLUMN(N13))))))</f>
        <v/>
      </c>
      <c r="I13" s="1" t="str">
        <f aca="true">IF(O13 - INDIRECT("O" &amp; ROW() - 1) = 0, "", INDIRECT("O" &amp; ROW() - 1) - O13)</f>
        <v/>
      </c>
      <c r="L13" s="1" t="n">
        <f aca="true">IF(K13 = "-", -INDIRECT("D" &amp; ROW() - 1),H13)</f>
        <v>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IF(G13="","",VLOOKUP(G13,'Вода SKU'!$A$1:$B$150,2,0))</f>
        <v/>
      </c>
    </row>
    <row r="14" customFormat="false" ht="13.8" hidden="false" customHeight="true" outlineLevel="0" collapsed="false">
      <c r="B14" s="9" t="str">
        <f aca="true">IF(G14="","",IF(K14="-","",1+SUM(INDIRECT(ADDRESS(2,COLUMN(N14))&amp;":"&amp;ADDRESS(ROW(),COLUMN(N14))))))</f>
        <v/>
      </c>
      <c r="I14" s="1" t="str">
        <f aca="true">IF(O14 - INDIRECT("O" &amp; ROW() - 1) = 0, "", INDIRECT("O" &amp; ROW() - 1) - O14)</f>
        <v/>
      </c>
      <c r="L14" s="1" t="n">
        <f aca="true">IF(K14 = "-", -INDIRECT("D" &amp; ROW() - 1),H14)</f>
        <v>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IF(G14="","",VLOOKUP(G14,'Вода SKU'!$A$1:$B$150,2,0))</f>
        <v/>
      </c>
    </row>
    <row r="15" customFormat="false" ht="13.8" hidden="false" customHeight="true" outlineLevel="0" collapsed="false">
      <c r="B15" s="9" t="str">
        <f aca="true">IF(G15="","",IF(K15="-","",1+SUM(INDIRECT(ADDRESS(2,COLUMN(N15))&amp;":"&amp;ADDRESS(ROW(),COLUMN(N15))))))</f>
        <v/>
      </c>
      <c r="I15" s="1" t="str">
        <f aca="true">IF(O15 - INDIRECT("O" &amp; ROW() - 1) = 0, "", INDIRECT("O" &amp; ROW() - 1) - O15)</f>
        <v/>
      </c>
      <c r="L15" s="1" t="n">
        <f aca="true">IF(K15 = "-", -INDIRECT("D" &amp; ROW() - 1),H15)</f>
        <v>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IF(G15="","",VLOOKUP(G15,'Вода SKU'!$A$1:$B$150,2,0))</f>
        <v/>
      </c>
    </row>
    <row r="16" customFormat="false" ht="13.8" hidden="false" customHeight="true" outlineLevel="0" collapsed="false">
      <c r="B16" s="9" t="str">
        <f aca="true">IF(G16="","",IF(K16="-","",1+SUM(INDIRECT(ADDRESS(2,COLUMN(N16))&amp;":"&amp;ADDRESS(ROW(),COLUMN(N16))))))</f>
        <v/>
      </c>
      <c r="I16" s="1" t="str">
        <f aca="true">IF(O16 - INDIRECT("O" &amp; ROW() - 1) = 0, "", INDIRECT("O" &amp; ROW() - 1) - O16)</f>
        <v/>
      </c>
      <c r="L16" s="1" t="n">
        <f aca="true">IF(K16 = "-", -INDIRECT("D" &amp; ROW() - 1),H16)</f>
        <v>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IF(G16="","",VLOOKUP(G16,'Вода SKU'!$A$1:$B$150,2,0))</f>
        <v/>
      </c>
    </row>
    <row r="17" customFormat="false" ht="13.8" hidden="false" customHeight="true" outlineLevel="0" collapsed="false">
      <c r="B17" s="9" t="str">
        <f aca="true">IF(G17="","",IF(K17="-","",1+SUM(INDIRECT(ADDRESS(2,COLUMN(N17))&amp;":"&amp;ADDRESS(ROW(),COLUMN(N17))))))</f>
        <v/>
      </c>
      <c r="I17" s="1" t="str">
        <f aca="true">IF(O17 - INDIRECT("O" &amp; ROW() - 1) = 0, "", INDIRECT("O" &amp; ROW() - 1) - O17)</f>
        <v/>
      </c>
      <c r="L17" s="1" t="n">
        <f aca="true">IF(K17 = "-", -INDIRECT("D" &amp; ROW() - 1),H17)</f>
        <v>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IF(G17="","",VLOOKUP(G17,'Вода SKU'!$A$1:$B$150,2,0))</f>
        <v/>
      </c>
    </row>
    <row r="18" customFormat="false" ht="13.8" hidden="false" customHeight="true" outlineLevel="0" collapsed="false">
      <c r="B18" s="9" t="str">
        <f aca="true">IF(G18="","",IF(K18="-","",1+SUM(INDIRECT(ADDRESS(2,COLUMN(N18))&amp;":"&amp;ADDRESS(ROW(),COLUMN(N18))))))</f>
        <v/>
      </c>
      <c r="I18" s="1" t="str">
        <f aca="true">IF(O18 - INDIRECT("O" &amp; ROW() - 1) = 0, "", INDIRECT("O" &amp; ROW() - 1) - O18)</f>
        <v/>
      </c>
      <c r="L18" s="1" t="n">
        <f aca="true">IF(K18 = "-", -INDIRECT("D" &amp; ROW() - 1),H18)</f>
        <v>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IF(G18="","",VLOOKUP(G18,'Вода SKU'!$A$1:$B$150,2,0))</f>
        <v/>
      </c>
    </row>
    <row r="19" customFormat="false" ht="13.8" hidden="false" customHeight="true" outlineLevel="0" collapsed="false">
      <c r="B19" s="9" t="str">
        <f aca="true">IF(G19="","",IF(K19="-","",1+SUM(INDIRECT(ADDRESS(2,COLUMN(N19))&amp;":"&amp;ADDRESS(ROW(),COLUMN(N19))))))</f>
        <v/>
      </c>
      <c r="I19" s="1" t="str">
        <f aca="true">IF(O19 - INDIRECT("O" &amp; ROW() - 1) = 0, "", INDIRECT("O" &amp; ROW() - 1) - O19)</f>
        <v/>
      </c>
      <c r="L19" s="1" t="n">
        <f aca="true">IF(K19 = "-", -INDIRECT("D" &amp; ROW() - 1),H19)</f>
        <v>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IF(G19="","",VLOOKUP(G19,'Вода SKU'!$A$1:$B$150,2,0))</f>
        <v/>
      </c>
    </row>
    <row r="20" customFormat="false" ht="13.8" hidden="false" customHeight="true" outlineLevel="0" collapsed="false">
      <c r="B20" s="9" t="str">
        <f aca="true">IF(G20="","",IF(K20="-","",1+SUM(INDIRECT(ADDRESS(2,COLUMN(N20))&amp;":"&amp;ADDRESS(ROW(),COLUMN(N20))))))</f>
        <v/>
      </c>
      <c r="I20" s="1" t="str">
        <f aca="true">IF(O20 - INDIRECT("O" &amp; ROW() - 1) = 0, "", INDIRECT("O" &amp; ROW() - 1) - O20)</f>
        <v/>
      </c>
      <c r="L20" s="1" t="n">
        <f aca="true">IF(K20 = "-", -INDIRECT("D" &amp; ROW() - 1),H20)</f>
        <v>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IF(G20="","",VLOOKUP(G20,'Вода SKU'!$A$1:$B$150,2,0))</f>
        <v/>
      </c>
    </row>
    <row r="21" customFormat="false" ht="13.8" hidden="false" customHeight="true" outlineLevel="0" collapsed="false">
      <c r="B21" s="9" t="str">
        <f aca="true">IF(G21="","",IF(K21="-","",1+SUM(INDIRECT(ADDRESS(2,COLUMN(N21))&amp;":"&amp;ADDRESS(ROW(),COLUMN(N21))))))</f>
        <v/>
      </c>
      <c r="I21" s="1" t="str">
        <f aca="true">IF(O21 - INDIRECT("O" &amp; ROW() - 1) = 0, "", INDIRECT("O" &amp; ROW() - 1) - O21)</f>
        <v/>
      </c>
      <c r="L21" s="1" t="n">
        <f aca="true">IF(K21 = "-", -INDIRECT("D" &amp; ROW() - 1),H21)</f>
        <v>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IF(G21="","",VLOOKUP(G21,'Вода SKU'!$A$1:$B$150,2,0))</f>
        <v/>
      </c>
    </row>
    <row r="22" customFormat="false" ht="13.8" hidden="false" customHeight="true" outlineLevel="0" collapsed="false">
      <c r="B22" s="9" t="str">
        <f aca="true">IF(G22="","",IF(K22="-","",1+SUM(INDIRECT(ADDRESS(2,COLUMN(N22))&amp;":"&amp;ADDRESS(ROW(),COLUMN(N22))))))</f>
        <v/>
      </c>
      <c r="I22" s="1" t="str">
        <f aca="true">IF(O22 - INDIRECT("O" &amp; ROW() - 1) = 0, "", INDIRECT("O" &amp; ROW() - 1) - O22)</f>
        <v/>
      </c>
      <c r="L22" s="1" t="n">
        <f aca="true">IF(K22 = "-", -INDIRECT("D" &amp; ROW() - 1),H22)</f>
        <v>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IF(G22="","",VLOOKUP(G22,'Вода SKU'!$A$1:$B$150,2,0))</f>
        <v/>
      </c>
    </row>
    <row r="23" customFormat="false" ht="13.8" hidden="false" customHeight="true" outlineLevel="0" collapsed="false">
      <c r="B23" s="9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true">IF(K23 = "-", -INDIRECT("D" &amp; ROW() - 1),H23)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IF(G23="","",VLOOKUP(G23,'Вода SKU'!$A$1:$B$150,2,0))</f>
        <v/>
      </c>
    </row>
    <row r="24" customFormat="false" ht="13.8" hidden="false" customHeight="true" outlineLevel="0" collapsed="false">
      <c r="B24" s="9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true">IF(K24 = "-", -INDIRECT("D" &amp; ROW() - 1),H24)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IF(G24="","",VLOOKUP(G24,'Вода SKU'!$A$1:$B$150,2,0))</f>
        <v/>
      </c>
    </row>
    <row r="25" customFormat="false" ht="13.8" hidden="false" customHeight="true" outlineLevel="0" collapsed="false">
      <c r="B25" s="9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true">IF(K25 = "-", -INDIRECT("D" &amp; ROW() - 1),H25)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IF(G25="","",VLOOKUP(G25,'Вода SKU'!$A$1:$B$150,2,0))</f>
        <v/>
      </c>
    </row>
    <row r="26" customFormat="false" ht="13.8" hidden="false" customHeight="true" outlineLevel="0" collapsed="false">
      <c r="B26" s="9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true">IF(K26 = "-", -INDIRECT("D" &amp; ROW() - 1),H26)</f>
        <v>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IF(G26="","",VLOOKUP(G26,'Вода SKU'!$A$1:$B$150,2,0))</f>
        <v/>
      </c>
    </row>
    <row r="27" customFormat="false" ht="13.8" hidden="false" customHeight="true" outlineLevel="0" collapsed="false">
      <c r="B27" s="9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true">IF(K27 = "-", -INDIRECT("D" &amp; ROW() - 1),H27)</f>
        <v>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IF(G27="","",VLOOKUP(G27,'Вода SKU'!$A$1:$B$150,2,0))</f>
        <v/>
      </c>
    </row>
    <row r="28" customFormat="false" ht="13.8" hidden="false" customHeight="true" outlineLevel="0" collapsed="false">
      <c r="B28" s="9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true">IF(K28 = "-", -INDIRECT("D" &amp; ROW() - 1),H28)</f>
        <v>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IF(G28="","",VLOOKUP(G28,'Вода SKU'!$A$1:$B$150,2,0))</f>
        <v/>
      </c>
    </row>
    <row r="29" customFormat="false" ht="13.8" hidden="false" customHeight="true" outlineLevel="0" collapsed="false">
      <c r="B29" s="9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false">IF(K29 = "-", -D28,H29)</f>
        <v>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/>
      </c>
    </row>
    <row r="30" customFormat="false" ht="13.8" hidden="false" customHeight="true" outlineLevel="0" collapsed="false">
      <c r="B30" s="9" t="str">
        <f aca="true">IF(G30="","",IF(K30="-","",1+SUM(INDIRECT(ADDRESS(2,COLUMN(N30))&amp;":"&amp;ADDRESS(ROW(),COLUMN(N30))))))</f>
        <v/>
      </c>
      <c r="I30" s="1" t="str">
        <f aca="true">IF(O30 - INDIRECT("O" &amp; ROW() - 1) = 0, "", INDIRECT("O" &amp; ROW() - 1) - O30)</f>
        <v/>
      </c>
      <c r="L30" s="1" t="n">
        <f aca="false">IF(K30 = "-", -D29,H30)</f>
        <v>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IF(G30="","",VLOOKUP(G30,'Вода SKU'!$A$1:$B$150,2,0))</f>
        <v/>
      </c>
    </row>
    <row r="31" customFormat="false" ht="13.8" hidden="false" customHeight="true" outlineLevel="0" collapsed="false">
      <c r="B31" s="9" t="str">
        <f aca="true">IF(G31="","",IF(K31="-","",1+SUM(INDIRECT(ADDRESS(2,COLUMN(N31))&amp;":"&amp;ADDRESS(ROW(),COLUMN(N31))))))</f>
        <v/>
      </c>
      <c r="I31" s="1" t="str">
        <f aca="true">IF(O31 - INDIRECT("O" &amp; ROW() - 1) = 0, "", INDIRECT("O" &amp; ROW() - 1) - O31)</f>
        <v/>
      </c>
      <c r="L31" s="1" t="n">
        <f aca="false">IF(K31 = "-", -D30,H31)</f>
        <v>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/>
      </c>
    </row>
    <row r="32" customFormat="false" ht="13.8" hidden="false" customHeight="true" outlineLevel="0" collapsed="false">
      <c r="B32" s="9" t="str">
        <f aca="true">IF(G32="","",IF(K32="-","",1+SUM(INDIRECT(ADDRESS(2,COLUMN(N32))&amp;":"&amp;ADDRESS(ROW(),COLUMN(N32))))))</f>
        <v/>
      </c>
      <c r="I32" s="1" t="str">
        <f aca="true">IF(O32 - INDIRECT("O" &amp; ROW() - 1) = 0, "", INDIRECT("O" &amp; ROW() - 1) - O32)</f>
        <v/>
      </c>
      <c r="L32" s="1" t="n">
        <f aca="false">IF(K32 = "-", -D31,H32)</f>
        <v>0</v>
      </c>
      <c r="M32" s="1" t="n">
        <f aca="true">IF(K32="-",SUM(INDIRECT(ADDRESS(2,COLUMN(L32))&amp;":"&amp;ADDRESS(ROW(),COLUMN(L32)))),0)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IF(G32="","",VLOOKUP(G32,'Вода SKU'!$A$1:$B$150,2,0))</f>
        <v/>
      </c>
    </row>
    <row r="33" customFormat="false" ht="13.8" hidden="false" customHeight="true" outlineLevel="0" collapsed="false">
      <c r="B33" s="9" t="str">
        <f aca="true">IF(G33="","",IF(K33="-","",1+SUM(INDIRECT(ADDRESS(2,COLUMN(N33))&amp;":"&amp;ADDRESS(ROW(),COLUMN(N33))))))</f>
        <v/>
      </c>
      <c r="I33" s="1" t="str">
        <f aca="true">IF(O33 - INDIRECT("O" &amp; ROW() - 1) = 0, "", INDIRECT("O" &amp; ROW() - 1) - O33)</f>
        <v/>
      </c>
      <c r="L33" s="1" t="n">
        <f aca="false">IF(K33 = "-", -D32,H33)</f>
        <v>0</v>
      </c>
      <c r="M33" s="1" t="n">
        <f aca="true">IF(K33="-",SUM(INDIRECT(ADDRESS(2,COLUMN(L33))&amp;":"&amp;ADDRESS(ROW(),COLUMN(L33)))),0)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/>
      </c>
    </row>
    <row r="34" customFormat="false" ht="13.8" hidden="false" customHeight="true" outlineLevel="0" collapsed="false">
      <c r="B34" s="9" t="str">
        <f aca="true">IF(G34="","",IF(K34="-","",1+SUM(INDIRECT(ADDRESS(2,COLUMN(N34))&amp;":"&amp;ADDRESS(ROW(),COLUMN(N34))))))</f>
        <v/>
      </c>
      <c r="I34" s="1" t="str">
        <f aca="true">IF(O34 - INDIRECT("O" &amp; ROW() - 1) = 0, "", INDIRECT("O" &amp; ROW() - 1) - O34)</f>
        <v/>
      </c>
      <c r="L34" s="1" t="n">
        <f aca="false">IF(K34 = "-", -D33,H34)</f>
        <v>0</v>
      </c>
      <c r="M34" s="1" t="n">
        <f aca="true">IF(K34="-",SUM(INDIRECT(ADDRESS(2,COLUMN(L34))&amp;":"&amp;ADDRESS(ROW(),COLUMN(L34)))),0)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IF(G34="","",VLOOKUP(G34,'Вода SKU'!$A$1:$B$150,2,0))</f>
        <v/>
      </c>
    </row>
    <row r="35" customFormat="false" ht="13.8" hidden="false" customHeight="true" outlineLevel="0" collapsed="false">
      <c r="B35" s="9" t="str">
        <f aca="true">IF(G35="","",IF(K35="-","",1+SUM(INDIRECT(ADDRESS(2,COLUMN(N35))&amp;":"&amp;ADDRESS(ROW(),COLUMN(N35))))))</f>
        <v/>
      </c>
      <c r="I35" s="1" t="str">
        <f aca="true">IF(O35 - INDIRECT("O" &amp; ROW() - 1) = 0, "", INDIRECT("O" &amp; ROW() - 1) - O35)</f>
        <v/>
      </c>
      <c r="L35" s="1" t="n">
        <f aca="false">IF(K35 = "-", -D34,H35)</f>
        <v>0</v>
      </c>
      <c r="M35" s="1" t="n">
        <f aca="true">IF(K35="-",SUM(INDIRECT(ADDRESS(2,COLUMN(L35))&amp;":"&amp;ADDRESS(ROW(),COLUMN(L35)))),0)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/>
      </c>
    </row>
    <row r="36" customFormat="false" ht="13.8" hidden="false" customHeight="true" outlineLevel="0" collapsed="false">
      <c r="I36" s="1" t="str">
        <f aca="true">IF(O36 - INDIRECT("O" &amp; ROW() - 1) = 0, "", INDIRECT("O" &amp; ROW() - 1) - O36)</f>
        <v/>
      </c>
      <c r="L36" s="1" t="n">
        <f aca="false">IF(K36 = "-", -D35,H36)</f>
        <v>0</v>
      </c>
      <c r="M36" s="1" t="n">
        <f aca="true">IF(K36="-",SUM(INDIRECT(ADDRESS(2,COLUMN(L36))&amp;":"&amp;ADDRESS(ROW(),COLUMN(L36)))),0)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IF(G36="","",VLOOKUP(G36,'Вода SKU'!$A$1:$B$150,2,0))</f>
        <v/>
      </c>
    </row>
    <row r="37" customFormat="false" ht="13.8" hidden="false" customHeight="true" outlineLevel="0" collapsed="false">
      <c r="I37" s="1" t="str">
        <f aca="true">IF(O37 - INDIRECT("O" &amp; ROW() - 1) = 0, "", INDIRECT("O" &amp; ROW() - 1) - O37)</f>
        <v/>
      </c>
      <c r="L37" s="1" t="n">
        <f aca="false">IF(K37 = "-", -D36,H37)</f>
        <v>0</v>
      </c>
      <c r="M37" s="1" t="n">
        <f aca="true">IF(K37="-",SUM(INDIRECT(ADDRESS(2,COLUMN(L37))&amp;":"&amp;ADDRESS(ROW(),COLUMN(L37)))),0)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IF(G37="","",VLOOKUP(G37,'Вода SKU'!$A$1:$B$150,2,0))</f>
        <v/>
      </c>
    </row>
    <row r="38" customFormat="false" ht="13.8" hidden="false" customHeight="true" outlineLevel="0" collapsed="false">
      <c r="I38" s="1" t="str">
        <f aca="true">IF(O38 - INDIRECT("O" &amp; ROW() - 1) = 0, "", INDIRECT("O" &amp; ROW() - 1) - O38)</f>
        <v/>
      </c>
      <c r="L38" s="1" t="n">
        <f aca="false">IF(K38 = "-", -D37,H38)</f>
        <v>0</v>
      </c>
      <c r="M38" s="1" t="n">
        <f aca="true">IF(K38="-",SUM(INDIRECT(ADDRESS(2,COLUMN(L38))&amp;":"&amp;ADDRESS(ROW(),COLUMN(L38)))),0)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IF(G38="","",VLOOKUP(G38,'Вода SKU'!$A$1:$B$150,2,0))</f>
        <v/>
      </c>
    </row>
    <row r="39" customFormat="false" ht="13.8" hidden="false" customHeight="true" outlineLevel="0" collapsed="false">
      <c r="I39" s="1" t="str">
        <f aca="true">IF(O39 - INDIRECT("O" &amp; ROW() - 1) = 0, "", INDIRECT("O" &amp; ROW() - 1) - O39)</f>
        <v/>
      </c>
      <c r="L39" s="1" t="n">
        <f aca="false">IF(K39 = "-", -D38,H39)</f>
        <v>0</v>
      </c>
      <c r="M39" s="1" t="n">
        <f aca="true">IF(K39="-",SUM(INDIRECT(ADDRESS(2,COLUMN(L39))&amp;":"&amp;ADDRESS(ROW(),COLUMN(L39)))),0)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/>
      </c>
    </row>
    <row r="40" customFormat="false" ht="13.8" hidden="false" customHeight="true" outlineLevel="0" collapsed="false">
      <c r="I40" s="1" t="str">
        <f aca="true">IF(O40 - INDIRECT("O" &amp; ROW() - 1) = 0, "", INDIRECT("O" &amp; ROW() - 1) - O40)</f>
        <v/>
      </c>
      <c r="L40" s="1" t="n">
        <f aca="false">IF(K40 = "-", -D39,H40)</f>
        <v>0</v>
      </c>
      <c r="M40" s="1" t="n">
        <f aca="true">IF(K40="-",SUM(INDIRECT(ADDRESS(2,COLUMN(L40))&amp;":"&amp;ADDRESS(ROW(),COLUMN(L40)))),0)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IF(G40="","",VLOOKUP(G40,'Вода SKU'!$A$1:$B$150,2,0))</f>
        <v/>
      </c>
    </row>
    <row r="41" customFormat="false" ht="13.8" hidden="false" customHeight="true" outlineLevel="0" collapsed="false">
      <c r="I41" s="1" t="str">
        <f aca="true">IF(O41 - INDIRECT("O" &amp; ROW() - 1) = 0, "", INDIRECT("O" &amp; ROW() - 1) - O41)</f>
        <v/>
      </c>
      <c r="L41" s="1" t="n">
        <f aca="false">IF(K41 = "-", -D40,H41)</f>
        <v>0</v>
      </c>
      <c r="M41" s="1" t="n">
        <f aca="true">IF(K41="-",SUM(INDIRECT(ADDRESS(2,COLUMN(L41))&amp;":"&amp;ADDRESS(ROW(),COLUMN(L41)))),0)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/>
      </c>
    </row>
    <row r="42" customFormat="false" ht="13.8" hidden="false" customHeight="true" outlineLevel="0" collapsed="false">
      <c r="I42" s="1" t="str">
        <f aca="true">IF(O42 - INDIRECT("O" &amp; ROW() - 1) = 0, "", INDIRECT("O" &amp; ROW() - 1) - O42)</f>
        <v/>
      </c>
      <c r="L42" s="1" t="n">
        <f aca="false">IF(K42 = "-", -D41,H42)</f>
        <v>0</v>
      </c>
      <c r="M42" s="1" t="n">
        <f aca="true">IF(K42="-",SUM(INDIRECT(ADDRESS(2,COLUMN(L42))&amp;":"&amp;ADDRESS(ROW(),COLUMN(L42)))),0)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IF(G42="","",VLOOKUP(G42,'Вода SKU'!$A$1:$B$150,2,0))</f>
        <v/>
      </c>
    </row>
    <row r="43" customFormat="false" ht="13.8" hidden="false" customHeight="true" outlineLevel="0" collapsed="false">
      <c r="I43" s="1" t="str">
        <f aca="true">IF(O43 - INDIRECT("O" &amp; ROW() - 1) = 0, "", INDIRECT("O" &amp; ROW() - 1) - O43)</f>
        <v/>
      </c>
      <c r="L43" s="1" t="n">
        <f aca="false">IF(K43 = "-", -D42,H43)</f>
        <v>0</v>
      </c>
      <c r="M43" s="1" t="n">
        <f aca="true">IF(K43="-",SUM(INDIRECT(ADDRESS(2,COLUMN(L43))&amp;":"&amp;ADDRESS(ROW(),COLUMN(L43)))),0)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/>
      </c>
    </row>
    <row r="44" customFormat="false" ht="13.8" hidden="false" customHeight="true" outlineLevel="0" collapsed="false">
      <c r="I44" s="1" t="str">
        <f aca="true">IF(O44 - INDIRECT("O" &amp; ROW() - 1) = 0, "", INDIRECT("O" &amp; ROW() - 1) - O44)</f>
        <v/>
      </c>
      <c r="L44" s="1" t="n">
        <f aca="false">IF(K44 = "-", -D43,H44)</f>
        <v>0</v>
      </c>
      <c r="M44" s="1" t="n">
        <f aca="true">IF(K44="-",SUM(INDIRECT(ADDRESS(2,COLUMN(L44))&amp;":"&amp;ADDRESS(ROW(),COLUMN(L44)))),0)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/>
      </c>
    </row>
    <row r="45" customFormat="false" ht="13.8" hidden="false" customHeight="true" outlineLevel="0" collapsed="false">
      <c r="I45" s="1" t="str">
        <f aca="true">IF(O45 - INDIRECT("O" &amp; ROW() - 1) = 0, "", INDIRECT("O" &amp; ROW() - 1) - 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/>
      </c>
    </row>
    <row r="46" customFormat="false" ht="13.8" hidden="false" customHeight="true" outlineLevel="0" collapsed="false"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/>
      </c>
    </row>
    <row r="47" customFormat="false" ht="13.8" hidden="false" customHeight="true" outlineLevel="0" collapsed="false"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/>
      </c>
    </row>
    <row r="48" customFormat="false" ht="13.8" hidden="false" customHeight="true" outlineLevel="0" collapsed="false"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IF(G48="","",VLOOKUP(G48,'Вода SKU'!$A$1:$B$150,2,0))</f>
        <v/>
      </c>
    </row>
    <row r="49" customFormat="false" ht="13.8" hidden="false" customHeight="true" outlineLevel="0" collapsed="false"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 = "-", SUM(INDIRECT(ADDRESS(2,COLUMN(L61)) &amp; ":" &amp; ADDRESS(ROW(),COLUMN(L61)))), 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 = "-", SUM(INDIRECT(ADDRESS(2,COLUMN(L62)) &amp; ":" &amp; ADDRESS(ROW(),COLUMN(L62)))), 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 = "-", SUM(INDIRECT(ADDRESS(2,COLUMN(L63)) &amp; ":" &amp; ADDRESS(ROW(),COLUMN(L63)))), 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IF(G80="","",VLOOKUP(G80,'Вода SKU'!$A$1:$B$150,2,0))</f>
        <v/>
      </c>
    </row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80">
    <cfRule type="expression" priority="4" aboveAverage="0" equalAverage="0" bottom="0" percent="0" rank="0" text="" dxfId="2">
      <formula>#REF!&lt;&gt;#REF!</formula>
    </cfRule>
    <cfRule type="expression" priority="5" aboveAverage="0" equalAverage="0" bottom="0" percent="0" rank="0" text="" dxfId="3">
      <formula>#REF!&lt;&gt;#REF!</formula>
    </cfRule>
  </conditionalFormatting>
  <dataValidations count="2">
    <dataValidation allowBlank="false" operator="between" showDropDown="false" showErrorMessage="false" showInputMessage="true" sqref="C2:C80" type="list">
      <formula1>'Типы варок'!$A$1:$A$102</formula1>
      <formula2>0</formula2>
    </dataValidation>
    <dataValidation allowBlank="false" operator="between" showDropDown="false" showErrorMessage="true" showInputMessage="true" sqref="G2:G17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R23" activeCellId="0" sqref="R23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13" t="n">
        <f aca="true">IF(K2="-", "-", 1 + MAX(Вода!$A$2:$A$58) + SUM(INDIRECT(ADDRESS(2,COLUMN(N2)) &amp; ":" &amp; ADDRESS(ROW(),COLUMN(N2)))))</f>
        <v>4</v>
      </c>
      <c r="B2" s="14" t="n">
        <f aca="true">IF(G2="","",IF(K2="-","",1+SUM(INDIRECT(ADDRESS(2,COLUMN(N2))&amp;":"&amp;ADDRESS(ROW(),COLUMN(N2))))))</f>
        <v>1</v>
      </c>
      <c r="C2" s="13" t="s">
        <v>21</v>
      </c>
      <c r="D2" s="13" t="n">
        <v>850</v>
      </c>
      <c r="E2" s="13" t="s">
        <v>22</v>
      </c>
      <c r="F2" s="13" t="s">
        <v>23</v>
      </c>
      <c r="G2" s="13" t="s">
        <v>24</v>
      </c>
      <c r="H2" s="13" t="n">
        <v>154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154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>2.7, Альче</v>
      </c>
    </row>
    <row r="3" customFormat="false" ht="13.8" hidden="false" customHeight="true" outlineLevel="0" collapsed="false">
      <c r="A3" s="15" t="n">
        <f aca="true">IF(K3="-", "-", 1 + MAX(Вода!$A$2:$A$58) + SUM(INDIRECT(ADDRESS(2,COLUMN(N3)) &amp; ":" &amp; ADDRESS(ROW(),COLUMN(N3)))))</f>
        <v>4</v>
      </c>
      <c r="B3" s="14" t="n">
        <f aca="true">IF(G3="","",IF(K3="-","",1+SUM(INDIRECT(ADDRESS(2,COLUMN(N3))&amp;":"&amp;ADDRESS(ROW(),COLUMN(N3))))))</f>
        <v>1</v>
      </c>
      <c r="C3" s="13" t="s">
        <v>21</v>
      </c>
      <c r="D3" s="13" t="n">
        <v>850</v>
      </c>
      <c r="E3" s="13" t="s">
        <v>22</v>
      </c>
      <c r="F3" s="13" t="s">
        <v>23</v>
      </c>
      <c r="G3" s="13" t="s">
        <v>25</v>
      </c>
      <c r="H3" s="13" t="n">
        <v>58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58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IF(G3="","",VLOOKUP(G3,'Соль SKU'!$A$1:$B$150,2, 0))</f>
        <v>2.7, Альче</v>
      </c>
    </row>
    <row r="4" customFormat="false" ht="13.8" hidden="false" customHeight="true" outlineLevel="0" collapsed="false">
      <c r="A4" s="15" t="n">
        <f aca="true">IF(K4="-", "-", 1 + MAX(Вода!$A$2:$A$58) + SUM(INDIRECT(ADDRESS(2,COLUMN(N4)) &amp; ":" &amp; ADDRESS(ROW(),COLUMN(N4)))))</f>
        <v>4</v>
      </c>
      <c r="B4" s="14" t="n">
        <f aca="true">IF(G4="","",IF(K4="-","",1+SUM(INDIRECT(ADDRESS(2,COLUMN(N4))&amp;":"&amp;ADDRESS(ROW(),COLUMN(N4))))))</f>
        <v>1</v>
      </c>
      <c r="C4" s="13" t="s">
        <v>21</v>
      </c>
      <c r="D4" s="13" t="n">
        <v>850</v>
      </c>
      <c r="E4" s="13" t="s">
        <v>22</v>
      </c>
      <c r="F4" s="13" t="s">
        <v>23</v>
      </c>
      <c r="G4" s="13" t="s">
        <v>26</v>
      </c>
      <c r="H4" s="13" t="n">
        <v>638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638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>2.7, Альче</v>
      </c>
    </row>
    <row r="5" customFormat="false" ht="13.8" hidden="false" customHeight="true" outlineLevel="0" collapsed="false">
      <c r="A5" s="8" t="str">
        <f aca="true">IF(K5="-", "-", 1 + MAX(Вода!$A$2:$A$58) + SUM(INDIRECT(ADDRESS(2,COLUMN(N5)) &amp; ":" &amp; ADDRESS(ROW(),COLUMN(N5)))))</f>
        <v>-</v>
      </c>
      <c r="B5" s="9" t="str">
        <f aca="true">IF(G5="","",IF(K5="-","",1+SUM(INDIRECT(ADDRESS(2,COLUMN(N5))&amp;":"&amp;ADDRESS(ROW(),COLUMN(N5))))))</f>
        <v/>
      </c>
      <c r="C5" s="7" t="s">
        <v>17</v>
      </c>
      <c r="D5" s="7" t="s">
        <v>17</v>
      </c>
      <c r="E5" s="7" t="s">
        <v>17</v>
      </c>
      <c r="F5" s="7" t="s">
        <v>17</v>
      </c>
      <c r="G5" s="7" t="s">
        <v>17</v>
      </c>
      <c r="H5" s="7" t="s">
        <v>17</v>
      </c>
      <c r="I5" s="1" t="str">
        <f aca="true">IF(O5 - INDIRECT("O" &amp; ROW() - 1) = 0, "", INDIRECT("O" &amp; ROW() - 1) - O5)</f>
        <v/>
      </c>
      <c r="J5" s="7" t="s">
        <v>17</v>
      </c>
      <c r="K5" s="7" t="s">
        <v>17</v>
      </c>
      <c r="L5" s="1" t="n">
        <f aca="true">IF(K5 = "-", -INDIRECT("D" &amp; ROW() - 1),H5)</f>
        <v>-850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IF(G5="","",VLOOKUP(G5,'Соль SKU'!$A$1:$B$150,2, 0))</f>
        <v>-</v>
      </c>
    </row>
    <row r="6" customFormat="false" ht="13.8" hidden="false" customHeight="true" outlineLevel="0" collapsed="false">
      <c r="A6" s="15" t="n">
        <f aca="true">IF(K6="-", "-", 1 + MAX(Вода!$A$2:$A$58) + SUM(INDIRECT(ADDRESS(2,COLUMN(N6)) &amp; ":" &amp; ADDRESS(ROW(),COLUMN(N6)))))</f>
        <v>5</v>
      </c>
      <c r="B6" s="14" t="n">
        <f aca="true">IF(G6="","",IF(K6="-","",1+SUM(INDIRECT(ADDRESS(2,COLUMN(N6))&amp;":"&amp;ADDRESS(ROW(),COLUMN(N6))))))</f>
        <v>2</v>
      </c>
      <c r="C6" s="13" t="s">
        <v>21</v>
      </c>
      <c r="D6" s="13" t="n">
        <v>850</v>
      </c>
      <c r="E6" s="13" t="s">
        <v>22</v>
      </c>
      <c r="F6" s="13" t="s">
        <v>23</v>
      </c>
      <c r="G6" s="13" t="s">
        <v>26</v>
      </c>
      <c r="H6" s="13" t="n">
        <v>132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132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IF(G6="","",VLOOKUP(G6,'Соль SKU'!$A$1:$B$150,2, 0))</f>
        <v>2.7, Альче</v>
      </c>
    </row>
    <row r="7" customFormat="false" ht="13.8" hidden="false" customHeight="true" outlineLevel="0" collapsed="false">
      <c r="A7" s="15" t="n">
        <f aca="true">IF(K7="-", "-", 1 + MAX(Вода!$A$2:$A$58) + SUM(INDIRECT(ADDRESS(2,COLUMN(N7)) &amp; ":" &amp; ADDRESS(ROW(),COLUMN(N7)))))</f>
        <v>5</v>
      </c>
      <c r="B7" s="14" t="n">
        <f aca="true">IF(G7="","",IF(K7="-","",1+SUM(INDIRECT(ADDRESS(2,COLUMN(N7))&amp;":"&amp;ADDRESS(ROW(),COLUMN(N7))))))</f>
        <v>2</v>
      </c>
      <c r="C7" s="13" t="s">
        <v>21</v>
      </c>
      <c r="D7" s="13" t="n">
        <v>850</v>
      </c>
      <c r="E7" s="13" t="s">
        <v>22</v>
      </c>
      <c r="F7" s="13" t="s">
        <v>23</v>
      </c>
      <c r="G7" s="13" t="s">
        <v>27</v>
      </c>
      <c r="H7" s="13" t="n">
        <v>1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1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>2.7, Альче</v>
      </c>
    </row>
    <row r="8" customFormat="false" ht="13.8" hidden="false" customHeight="true" outlineLevel="0" collapsed="false">
      <c r="A8" s="16" t="n">
        <f aca="true">IF(K8="-", "-", 1 + MAX(Вода!$A$2:$A$58) + SUM(INDIRECT(ADDRESS(2,COLUMN(N8)) &amp; ":" &amp; ADDRESS(ROW(),COLUMN(N8)))))</f>
        <v>5</v>
      </c>
      <c r="B8" s="17" t="n">
        <f aca="true">IF(G8="","",IF(K8="-","",1+SUM(INDIRECT(ADDRESS(2,COLUMN(N8))&amp;":"&amp;ADDRESS(ROW(),COLUMN(N8))))))</f>
        <v>2</v>
      </c>
      <c r="C8" s="18" t="s">
        <v>21</v>
      </c>
      <c r="D8" s="18" t="n">
        <v>850</v>
      </c>
      <c r="E8" s="18" t="s">
        <v>28</v>
      </c>
      <c r="F8" s="18" t="s">
        <v>23</v>
      </c>
      <c r="G8" s="18" t="s">
        <v>29</v>
      </c>
      <c r="H8" s="18" t="n">
        <v>355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355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>2.7, Альче</v>
      </c>
    </row>
    <row r="9" customFormat="false" ht="13.8" hidden="false" customHeight="true" outlineLevel="0" collapsed="false">
      <c r="A9" s="16" t="n">
        <f aca="true">IF(K9="-", "-", 1 + MAX(Вода!$A$2:$A$58) + SUM(INDIRECT(ADDRESS(2,COLUMN(N9)) &amp; ":" &amp; ADDRESS(ROW(),COLUMN(N9)))))</f>
        <v>5</v>
      </c>
      <c r="B9" s="17" t="n">
        <f aca="true">IF(G9="","",IF(K9="-","",1+SUM(INDIRECT(ADDRESS(2,COLUMN(N9))&amp;":"&amp;ADDRESS(ROW(),COLUMN(N9))))))</f>
        <v>2</v>
      </c>
      <c r="C9" s="18" t="s">
        <v>21</v>
      </c>
      <c r="D9" s="18" t="n">
        <v>850</v>
      </c>
      <c r="E9" s="18" t="s">
        <v>28</v>
      </c>
      <c r="F9" s="18" t="s">
        <v>23</v>
      </c>
      <c r="G9" s="18" t="s">
        <v>30</v>
      </c>
      <c r="H9" s="18" t="n">
        <v>362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362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IF(G9="","",VLOOKUP(G9,'Соль SKU'!$A$1:$B$150,2, 0))</f>
        <v>2.7, Альче</v>
      </c>
    </row>
    <row r="10" customFormat="false" ht="13.8" hidden="false" customHeight="true" outlineLevel="0" collapsed="false">
      <c r="A10" s="8" t="str">
        <f aca="true">IF(K10="-", "-", 1 + MAX(Вода!$A$2:$A$58) + SUM(INDIRECT(ADDRESS(2,COLUMN(N10)) &amp; ":" &amp; ADDRESS(ROW(),COLUMN(N10)))))</f>
        <v>-</v>
      </c>
      <c r="B10" s="9" t="str">
        <f aca="true">IF(G10="","",IF(K10="-","",1+SUM(INDIRECT(ADDRESS(2,COLUMN(N10))&amp;":"&amp;ADDRESS(ROW(),COLUMN(N10))))))</f>
        <v/>
      </c>
      <c r="C10" s="7" t="s">
        <v>17</v>
      </c>
      <c r="D10" s="7" t="s">
        <v>17</v>
      </c>
      <c r="E10" s="7" t="s">
        <v>17</v>
      </c>
      <c r="F10" s="7" t="s">
        <v>17</v>
      </c>
      <c r="G10" s="7" t="s">
        <v>17</v>
      </c>
      <c r="H10" s="7" t="s">
        <v>17</v>
      </c>
      <c r="I10" s="1" t="str">
        <f aca="true">IF(O10 - INDIRECT("O" &amp; ROW() - 1) = 0, "", INDIRECT("O" &amp; ROW() - 1) - O10)</f>
        <v/>
      </c>
      <c r="J10" s="7" t="s">
        <v>17</v>
      </c>
      <c r="K10" s="7" t="s">
        <v>17</v>
      </c>
      <c r="L10" s="1" t="n">
        <f aca="true">IF(K10 = "-", -INDIRECT("D" &amp; ROW() - 1),H10)</f>
        <v>-850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IF(G10="","",VLOOKUP(G10,'Соль SKU'!$A$1:$B$150,2, 0))</f>
        <v>-</v>
      </c>
    </row>
    <row r="11" customFormat="false" ht="13.8" hidden="false" customHeight="true" outlineLevel="0" collapsed="false">
      <c r="A11" s="19" t="n">
        <f aca="true">IF(K11="-", "-", 1 + MAX(Вода!$A$2:$A$58) + SUM(INDIRECT(ADDRESS(2,COLUMN(N11)) &amp; ":" &amp; ADDRESS(ROW(),COLUMN(N11)))))</f>
        <v>6</v>
      </c>
      <c r="B11" s="20" t="n">
        <f aca="true">IF(G11="","",IF(K11="-","",1+SUM(INDIRECT(ADDRESS(2,COLUMN(N11))&amp;":"&amp;ADDRESS(ROW(),COLUMN(N11))))))</f>
        <v>3</v>
      </c>
      <c r="C11" s="21" t="s">
        <v>21</v>
      </c>
      <c r="D11" s="21" t="n">
        <v>850</v>
      </c>
      <c r="E11" s="21" t="s">
        <v>31</v>
      </c>
      <c r="F11" s="21" t="s">
        <v>31</v>
      </c>
      <c r="G11" s="21" t="s">
        <v>32</v>
      </c>
      <c r="H11" s="21" t="n">
        <v>850</v>
      </c>
      <c r="I11" s="1" t="str">
        <f aca="true">IF(O11 - INDIRECT("O" &amp; ROW() - 1) = 0, "", INDIRECT("O" &amp; ROW() - 1) - O11)</f>
        <v/>
      </c>
      <c r="J11" s="7" t="n">
        <v>2</v>
      </c>
      <c r="L11" s="1" t="n">
        <f aca="true">IF(K11 = "-", -INDIRECT("D" &amp; ROW() - 1),H11)</f>
        <v>850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IF(G11="","",VLOOKUP(G11,'Соль SKU'!$A$1:$B$150,2, 0))</f>
        <v>2.7, Альче</v>
      </c>
    </row>
    <row r="12" customFormat="false" ht="13.8" hidden="false" customHeight="true" outlineLevel="0" collapsed="false">
      <c r="A12" s="8" t="str">
        <f aca="true">IF(K12="-", "-", 1 + MAX(Вода!$A$2:$A$58) + SUM(INDIRECT(ADDRESS(2,COLUMN(N12)) &amp; ":" &amp; ADDRESS(ROW(),COLUMN(N12)))))</f>
        <v>-</v>
      </c>
      <c r="B12" s="9" t="str">
        <f aca="true">IF(G12="","",IF(K12="-","",1+SUM(INDIRECT(ADDRESS(2,COLUMN(N12))&amp;":"&amp;ADDRESS(ROW(),COLUMN(N12))))))</f>
        <v/>
      </c>
      <c r="C12" s="7" t="s">
        <v>17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  <c r="I12" s="1" t="str">
        <f aca="true">IF(O12 - INDIRECT("O" &amp; ROW() - 1) = 0, "", INDIRECT("O" &amp; ROW() - 1) - O12)</f>
        <v/>
      </c>
      <c r="J12" s="7" t="s">
        <v>17</v>
      </c>
      <c r="K12" s="7" t="s">
        <v>17</v>
      </c>
      <c r="L12" s="1" t="n">
        <f aca="true">IF(K12 = "-", -INDIRECT("D" &amp; ROW() - 1),H12)</f>
        <v>-850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1</v>
      </c>
      <c r="O12" s="1" t="n">
        <f aca="true">IF(M12 = 0, INDIRECT("O" &amp; ROW() - 1), M12)</f>
        <v>0</v>
      </c>
      <c r="P12" s="1" t="str">
        <f aca="false">IF(G12="","",VLOOKUP(G12,'Соль SKU'!$A$1:$B$150,2, 0))</f>
        <v>-</v>
      </c>
    </row>
    <row r="13" customFormat="false" ht="13.8" hidden="false" customHeight="true" outlineLevel="0" collapsed="false">
      <c r="A13" s="19" t="n">
        <f aca="true">IF(K13="-", "-", 1 + MAX(Вода!$A$2:$A$58) + SUM(INDIRECT(ADDRESS(2,COLUMN(N13)) &amp; ":" &amp; ADDRESS(ROW(),COLUMN(N13)))))</f>
        <v>7</v>
      </c>
      <c r="B13" s="20" t="n">
        <f aca="true">IF(G13="","",IF(K13="-","",1+SUM(INDIRECT(ADDRESS(2,COLUMN(N13))&amp;":"&amp;ADDRESS(ROW(),COLUMN(N13))))))</f>
        <v>4</v>
      </c>
      <c r="C13" s="21" t="s">
        <v>21</v>
      </c>
      <c r="D13" s="21" t="n">
        <v>850</v>
      </c>
      <c r="E13" s="21" t="s">
        <v>31</v>
      </c>
      <c r="F13" s="21" t="s">
        <v>31</v>
      </c>
      <c r="G13" s="21" t="s">
        <v>33</v>
      </c>
      <c r="H13" s="21" t="n">
        <v>400</v>
      </c>
      <c r="I13" s="1" t="str">
        <f aca="true">IF(O13 - INDIRECT("O" &amp; ROW() - 1) = 0, "", INDIRECT("O" &amp; ROW() - 1) - O13)</f>
        <v/>
      </c>
      <c r="J13" s="7" t="n">
        <v>2</v>
      </c>
      <c r="L13" s="1" t="n">
        <f aca="true">IF(K13 = "-", -INDIRECT("D" &amp; ROW() - 1),H13)</f>
        <v>400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IF(G13="","",VLOOKUP(G13,'Соль SKU'!$A$1:$B$150,2, 0))</f>
        <v>2.7, Альче</v>
      </c>
    </row>
    <row r="14" customFormat="false" ht="13.8" hidden="false" customHeight="true" outlineLevel="0" collapsed="false">
      <c r="A14" s="19" t="n">
        <f aca="true">IF(K14="-", "-", 1 + MAX(Вода!$A$2:$A$58) + SUM(INDIRECT(ADDRESS(2,COLUMN(N14)) &amp; ":" &amp; ADDRESS(ROW(),COLUMN(N14)))))</f>
        <v>7</v>
      </c>
      <c r="B14" s="20" t="n">
        <f aca="true">IF(G14="","",IF(K14="-","",1+SUM(INDIRECT(ADDRESS(2,COLUMN(N14))&amp;":"&amp;ADDRESS(ROW(),COLUMN(N14))))))</f>
        <v>4</v>
      </c>
      <c r="C14" s="21" t="s">
        <v>21</v>
      </c>
      <c r="D14" s="21" t="n">
        <v>850</v>
      </c>
      <c r="E14" s="21" t="s">
        <v>31</v>
      </c>
      <c r="F14" s="21" t="s">
        <v>31</v>
      </c>
      <c r="G14" s="21" t="s">
        <v>34</v>
      </c>
      <c r="H14" s="21" t="n">
        <v>450</v>
      </c>
      <c r="I14" s="1" t="str">
        <f aca="true">IF(O14 - INDIRECT("O" &amp; ROW() - 1) = 0, "", INDIRECT("O" &amp; ROW() - 1) - O14)</f>
        <v/>
      </c>
      <c r="J14" s="7" t="n">
        <v>2</v>
      </c>
      <c r="L14" s="1" t="n">
        <f aca="true">IF(K14 = "-", -INDIRECT("D" &amp; ROW() - 1),H14)</f>
        <v>450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IF(G14="","",VLOOKUP(G14,'Соль SKU'!$A$1:$B$150,2, 0))</f>
        <v>2.7, Альче</v>
      </c>
    </row>
    <row r="15" customFormat="false" ht="13.8" hidden="false" customHeight="true" outlineLevel="0" collapsed="false">
      <c r="A15" s="8" t="str">
        <f aca="true">IF(K15="-", "-", 1 + MAX(Вода!$A$2:$A$58) + SUM(INDIRECT(ADDRESS(2,COLUMN(N15)) &amp; ":" &amp; ADDRESS(ROW(),COLUMN(N15)))))</f>
        <v>-</v>
      </c>
      <c r="B15" s="9" t="str">
        <f aca="true">IF(G15="","",IF(K15="-","",1+SUM(INDIRECT(ADDRESS(2,COLUMN(N15))&amp;":"&amp;ADDRESS(ROW(),COLUMN(N15))))))</f>
        <v/>
      </c>
      <c r="C15" s="7" t="s">
        <v>17</v>
      </c>
      <c r="D15" s="7" t="s">
        <v>17</v>
      </c>
      <c r="E15" s="7" t="s">
        <v>17</v>
      </c>
      <c r="F15" s="7" t="s">
        <v>17</v>
      </c>
      <c r="G15" s="7" t="s">
        <v>17</v>
      </c>
      <c r="H15" s="7" t="s">
        <v>17</v>
      </c>
      <c r="I15" s="1" t="str">
        <f aca="true">IF(O15 - INDIRECT("O" &amp; ROW() - 1) = 0, "", INDIRECT("O" &amp; ROW() - 1) - O15)</f>
        <v/>
      </c>
      <c r="J15" s="7" t="s">
        <v>17</v>
      </c>
      <c r="K15" s="7" t="s">
        <v>17</v>
      </c>
      <c r="L15" s="1" t="n">
        <f aca="true">IF(K15 = "-", -INDIRECT("D" &amp; ROW() - 1),H15)</f>
        <v>-850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1</v>
      </c>
      <c r="O15" s="1" t="n">
        <f aca="true">IF(M15 = 0, INDIRECT("O" &amp; ROW() - 1), M15)</f>
        <v>0</v>
      </c>
      <c r="P15" s="1" t="str">
        <f aca="false">IF(G15="","",VLOOKUP(G15,'Соль SKU'!$A$1:$B$150,2, 0))</f>
        <v>-</v>
      </c>
    </row>
    <row r="16" customFormat="false" ht="13.8" hidden="false" customHeight="true" outlineLevel="0" collapsed="false">
      <c r="A16" s="15" t="n">
        <f aca="true">IF(K16="-", "-", 1 + MAX(Вода!$A$2:$A$58) + SUM(INDIRECT(ADDRESS(2,COLUMN(N16)) &amp; ":" &amp; ADDRESS(ROW(),COLUMN(N16)))))</f>
        <v>8</v>
      </c>
      <c r="B16" s="14" t="n">
        <f aca="true">IF(G16="","",IF(K16="-","",1+SUM(INDIRECT(ADDRESS(2,COLUMN(N16))&amp;":"&amp;ADDRESS(ROW(),COLUMN(N16))))))</f>
        <v>5</v>
      </c>
      <c r="C16" s="13" t="s">
        <v>21</v>
      </c>
      <c r="D16" s="13" t="n">
        <v>850</v>
      </c>
      <c r="E16" s="13" t="s">
        <v>22</v>
      </c>
      <c r="F16" s="13" t="s">
        <v>35</v>
      </c>
      <c r="G16" s="13" t="s">
        <v>36</v>
      </c>
      <c r="H16" s="13" t="n">
        <v>452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452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IF(G16="","",VLOOKUP(G16,'Соль SKU'!$A$1:$B$150,2, 0))</f>
        <v>2.7, Альче</v>
      </c>
    </row>
    <row r="17" customFormat="false" ht="13.8" hidden="false" customHeight="true" outlineLevel="0" collapsed="false">
      <c r="A17" s="16" t="n">
        <f aca="true">IF(K17="-", "-", 1 + MAX(Вода!$A$2:$A$58) + SUM(INDIRECT(ADDRESS(2,COLUMN(N17)) &amp; ":" &amp; ADDRESS(ROW(),COLUMN(N17)))))</f>
        <v>8</v>
      </c>
      <c r="B17" s="17" t="n">
        <f aca="true">IF(G17="","",IF(K17="-","",1+SUM(INDIRECT(ADDRESS(2,COLUMN(N17))&amp;":"&amp;ADDRESS(ROW(),COLUMN(N17))))))</f>
        <v>5</v>
      </c>
      <c r="C17" s="18" t="s">
        <v>21</v>
      </c>
      <c r="D17" s="18" t="n">
        <v>850</v>
      </c>
      <c r="E17" s="18" t="s">
        <v>28</v>
      </c>
      <c r="F17" s="18" t="s">
        <v>35</v>
      </c>
      <c r="G17" s="18" t="s">
        <v>37</v>
      </c>
      <c r="H17" s="18" t="n">
        <v>398</v>
      </c>
      <c r="I17" s="1" t="str">
        <f aca="true">IF(O17 - INDIRECT("O" &amp; ROW() - 1) = 0, "", INDIRECT("O" &amp; ROW() - 1) - O17)</f>
        <v/>
      </c>
      <c r="J17" s="7" t="n">
        <v>1</v>
      </c>
      <c r="L17" s="1" t="n">
        <f aca="true">IF(K17 = "-", -INDIRECT("D" &amp; ROW() - 1),H17)</f>
        <v>398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IF(G17="","",VLOOKUP(G17,'Соль SKU'!$A$1:$B$150,2, 0))</f>
        <v>2.7, Альче</v>
      </c>
    </row>
    <row r="18" customFormat="false" ht="13.8" hidden="false" customHeight="true" outlineLevel="0" collapsed="false">
      <c r="A18" s="8" t="str">
        <f aca="true">IF(K18="-", "-", 1 + MAX(Вода!$A$2:$A$58) + SUM(INDIRECT(ADDRESS(2,COLUMN(N18)) &amp; ":" &amp; ADDRESS(ROW(),COLUMN(N18)))))</f>
        <v>-</v>
      </c>
      <c r="B18" s="9" t="str">
        <f aca="true">IF(G18="","",IF(K18="-","",1+SUM(INDIRECT(ADDRESS(2,COLUMN(N18))&amp;":"&amp;ADDRESS(ROW(),COLUMN(N18))))))</f>
        <v/>
      </c>
      <c r="C18" s="7" t="s">
        <v>17</v>
      </c>
      <c r="D18" s="7" t="s">
        <v>17</v>
      </c>
      <c r="E18" s="7" t="s">
        <v>17</v>
      </c>
      <c r="F18" s="7" t="s">
        <v>17</v>
      </c>
      <c r="G18" s="7" t="s">
        <v>17</v>
      </c>
      <c r="H18" s="7" t="s">
        <v>17</v>
      </c>
      <c r="I18" s="1" t="str">
        <f aca="true">IF(O18 - INDIRECT("O" &amp; ROW() - 1) = 0, "", INDIRECT("O" &amp; ROW() - 1) - O18)</f>
        <v/>
      </c>
      <c r="J18" s="7" t="s">
        <v>17</v>
      </c>
      <c r="K18" s="7" t="s">
        <v>17</v>
      </c>
      <c r="L18" s="1" t="n">
        <f aca="true">IF(K18 = "-", -INDIRECT("D" &amp; ROW() - 1),H18)</f>
        <v>-850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1</v>
      </c>
      <c r="O18" s="1" t="n">
        <f aca="true">IF(M18 = 0, INDIRECT("O" &amp; ROW() - 1), M18)</f>
        <v>0</v>
      </c>
      <c r="P18" s="1" t="str">
        <f aca="false">IF(G18="","",VLOOKUP(G18,'Соль SKU'!$A$1:$B$150,2, 0))</f>
        <v>-</v>
      </c>
    </row>
    <row r="19" customFormat="false" ht="13.8" hidden="false" customHeight="true" outlineLevel="0" collapsed="false">
      <c r="A19" s="16" t="n">
        <f aca="true">IF(K19="-", "-", 1 + MAX(Вода!$A$2:$A$58) + SUM(INDIRECT(ADDRESS(2,COLUMN(N19)) &amp; ":" &amp; ADDRESS(ROW(),COLUMN(N19)))))</f>
        <v>9</v>
      </c>
      <c r="B19" s="17" t="n">
        <f aca="true">IF(G19="","",IF(K19="-","",1+SUM(INDIRECT(ADDRESS(2,COLUMN(N19))&amp;":"&amp;ADDRESS(ROW(),COLUMN(N19))))))</f>
        <v>6</v>
      </c>
      <c r="C19" s="18" t="s">
        <v>21</v>
      </c>
      <c r="D19" s="18" t="n">
        <v>850</v>
      </c>
      <c r="E19" s="18" t="s">
        <v>28</v>
      </c>
      <c r="F19" s="18" t="s">
        <v>35</v>
      </c>
      <c r="G19" s="18" t="s">
        <v>37</v>
      </c>
      <c r="H19" s="18" t="n">
        <v>386</v>
      </c>
      <c r="I19" s="1" t="str">
        <f aca="true">IF(O19 - INDIRECT("O" &amp; ROW() - 1) = 0, "", INDIRECT("O" &amp; ROW() - 1) - O19)</f>
        <v/>
      </c>
      <c r="J19" s="7" t="n">
        <v>1</v>
      </c>
      <c r="L19" s="1" t="n">
        <f aca="true">IF(K19 = "-", -INDIRECT("D" &amp; ROW() - 1),H19)</f>
        <v>386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IF(G19="","",VLOOKUP(G19,'Соль SKU'!$A$1:$B$150,2, 0))</f>
        <v>2.7, Альче</v>
      </c>
    </row>
    <row r="20" customFormat="false" ht="13.8" hidden="false" customHeight="true" outlineLevel="0" collapsed="false">
      <c r="A20" s="16" t="n">
        <f aca="true">IF(K20="-", "-", 1 + MAX(Вода!$A$2:$A$58) + SUM(INDIRECT(ADDRESS(2,COLUMN(N20)) &amp; ":" &amp; ADDRESS(ROW(),COLUMN(N20)))))</f>
        <v>9</v>
      </c>
      <c r="B20" s="17" t="n">
        <f aca="true">IF(G20="","",IF(K20="-","",1+SUM(INDIRECT(ADDRESS(2,COLUMN(N20))&amp;":"&amp;ADDRESS(ROW(),COLUMN(N20))))))</f>
        <v>6</v>
      </c>
      <c r="C20" s="18" t="s">
        <v>21</v>
      </c>
      <c r="D20" s="18" t="n">
        <v>850</v>
      </c>
      <c r="E20" s="18" t="s">
        <v>28</v>
      </c>
      <c r="F20" s="18" t="s">
        <v>35</v>
      </c>
      <c r="G20" s="18" t="s">
        <v>38</v>
      </c>
      <c r="H20" s="18" t="n">
        <v>464</v>
      </c>
      <c r="I20" s="1" t="str">
        <f aca="true">IF(O20 - INDIRECT("O" &amp; ROW() - 1) = 0, "", INDIRECT("O" &amp; ROW() - 1) - O20)</f>
        <v/>
      </c>
      <c r="J20" s="7" t="n">
        <v>1</v>
      </c>
      <c r="L20" s="1" t="n">
        <f aca="true">IF(K20 = "-", -INDIRECT("D" &amp; ROW() - 1),H20)</f>
        <v>464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IF(G20="","",VLOOKUP(G20,'Соль SKU'!$A$1:$B$150,2, 0))</f>
        <v>2.7, Альче</v>
      </c>
    </row>
    <row r="21" customFormat="false" ht="13.8" hidden="false" customHeight="true" outlineLevel="0" collapsed="false">
      <c r="A21" s="8" t="str">
        <f aca="true">IF(K21="-", "-", 1 + MAX(Вода!$A$2:$A$58) + SUM(INDIRECT(ADDRESS(2,COLUMN(N21)) &amp; ":" &amp; ADDRESS(ROW(),COLUMN(N21)))))</f>
        <v>-</v>
      </c>
      <c r="B21" s="9" t="str">
        <f aca="true">IF(G21="","",IF(K21="-","",1+SUM(INDIRECT(ADDRESS(2,COLUMN(N21))&amp;":"&amp;ADDRESS(ROW(),COLUMN(N21))))))</f>
        <v/>
      </c>
      <c r="C21" s="7" t="s">
        <v>17</v>
      </c>
      <c r="D21" s="7" t="s">
        <v>17</v>
      </c>
      <c r="E21" s="7" t="s">
        <v>17</v>
      </c>
      <c r="F21" s="7" t="s">
        <v>17</v>
      </c>
      <c r="G21" s="7" t="s">
        <v>17</v>
      </c>
      <c r="H21" s="7" t="s">
        <v>17</v>
      </c>
      <c r="I21" s="1" t="str">
        <f aca="true">IF(O21 - INDIRECT("O" &amp; ROW() - 1) = 0, "", INDIRECT("O" &amp; ROW() - 1) - O21)</f>
        <v/>
      </c>
      <c r="J21" s="7" t="s">
        <v>17</v>
      </c>
      <c r="K21" s="7" t="s">
        <v>17</v>
      </c>
      <c r="L21" s="1" t="n">
        <f aca="true">IF(K21 = "-", -INDIRECT("D" &amp; ROW() - 1),H21)</f>
        <v>-850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1</v>
      </c>
      <c r="O21" s="1" t="n">
        <f aca="true">IF(M21 = 0, INDIRECT("O" &amp; ROW() - 1), M21)</f>
        <v>0</v>
      </c>
      <c r="P21" s="1" t="str">
        <f aca="false">IF(G21="","",VLOOKUP(G21,'Соль SKU'!$A$1:$B$150,2, 0))</f>
        <v>-</v>
      </c>
    </row>
    <row r="22" customFormat="false" ht="13.8" hidden="false" customHeight="true" outlineLevel="0" collapsed="false">
      <c r="A22" s="16" t="n">
        <f aca="true">IF(K22="-", "-", 1 + MAX(Вода!$A$2:$A$58) + SUM(INDIRECT(ADDRESS(2,COLUMN(N22)) &amp; ":" &amp; ADDRESS(ROW(),COLUMN(N22)))))</f>
        <v>10</v>
      </c>
      <c r="B22" s="17" t="n">
        <f aca="true">IF(G22="","",IF(K22="-","",1+SUM(INDIRECT(ADDRESS(2,COLUMN(N22))&amp;":"&amp;ADDRESS(ROW(),COLUMN(N22))))))</f>
        <v>7</v>
      </c>
      <c r="C22" s="18" t="s">
        <v>21</v>
      </c>
      <c r="D22" s="18" t="n">
        <v>850</v>
      </c>
      <c r="E22" s="18" t="s">
        <v>28</v>
      </c>
      <c r="F22" s="18" t="s">
        <v>35</v>
      </c>
      <c r="G22" s="18" t="s">
        <v>38</v>
      </c>
      <c r="H22" s="18" t="n">
        <v>850</v>
      </c>
      <c r="I22" s="1" t="str">
        <f aca="true">IF(O22 - INDIRECT("O" &amp; ROW() - 1) = 0, "", INDIRECT("O" &amp; ROW() - 1) - O22)</f>
        <v/>
      </c>
      <c r="J22" s="7" t="n">
        <v>1</v>
      </c>
      <c r="L22" s="1" t="n">
        <f aca="true">IF(K22 = "-", -INDIRECT("D" &amp; ROW() - 1),H22)</f>
        <v>850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IF(G22="","",VLOOKUP(G22,'Соль SKU'!$A$1:$B$150,2, 0))</f>
        <v>2.7, Альче</v>
      </c>
    </row>
    <row r="23" customFormat="false" ht="13.8" hidden="false" customHeight="true" outlineLevel="0" collapsed="false">
      <c r="A23" s="8" t="str">
        <f aca="true">IF(K23="-", "-", 1 + MAX(Вода!$A$2:$A$58) + SUM(INDIRECT(ADDRESS(2,COLUMN(N23)) &amp; ":" &amp; ADDRESS(ROW(),COLUMN(N23)))))</f>
        <v>-</v>
      </c>
      <c r="B23" s="9" t="str">
        <f aca="true">IF(G23="","",IF(K23="-","",1+SUM(INDIRECT(ADDRESS(2,COLUMN(N23))&amp;":"&amp;ADDRESS(ROW(),COLUMN(N23))))))</f>
        <v/>
      </c>
      <c r="C23" s="7" t="s">
        <v>17</v>
      </c>
      <c r="D23" s="7" t="s">
        <v>17</v>
      </c>
      <c r="E23" s="7" t="s">
        <v>17</v>
      </c>
      <c r="F23" s="7" t="s">
        <v>17</v>
      </c>
      <c r="G23" s="7" t="s">
        <v>17</v>
      </c>
      <c r="H23" s="7" t="s">
        <v>17</v>
      </c>
      <c r="I23" s="1" t="str">
        <f aca="true">IF(O23 - INDIRECT("O" &amp; ROW() - 1) = 0, "", INDIRECT("O" &amp; ROW() - 1) - O23)</f>
        <v/>
      </c>
      <c r="J23" s="7" t="s">
        <v>17</v>
      </c>
      <c r="K23" s="7" t="s">
        <v>17</v>
      </c>
      <c r="L23" s="1" t="n">
        <f aca="true">IF(K23 = "-", -INDIRECT("D" &amp; ROW() - 1),H23)</f>
        <v>-850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1</v>
      </c>
      <c r="O23" s="1" t="n">
        <f aca="true">IF(M23 = 0, INDIRECT("O" &amp; ROW() - 1), M23)</f>
        <v>0</v>
      </c>
      <c r="P23" s="1" t="str">
        <f aca="false">IF(G23="","",VLOOKUP(G23,'Соль SKU'!$A$1:$B$150,2, 0))</f>
        <v>-</v>
      </c>
    </row>
    <row r="24" customFormat="false" ht="13.8" hidden="false" customHeight="true" outlineLevel="0" collapsed="false">
      <c r="A24" s="16" t="n">
        <f aca="true">IF(K24="-", "-", 1 + MAX(Вода!$A$2:$A$58) + SUM(INDIRECT(ADDRESS(2,COLUMN(N24)) &amp; ":" &amp; ADDRESS(ROW(),COLUMN(N24)))))</f>
        <v>11</v>
      </c>
      <c r="B24" s="17" t="n">
        <f aca="true">IF(G24="","",IF(K24="-","",1+SUM(INDIRECT(ADDRESS(2,COLUMN(N24))&amp;":"&amp;ADDRESS(ROW(),COLUMN(N24))))))</f>
        <v>8</v>
      </c>
      <c r="C24" s="18" t="s">
        <v>21</v>
      </c>
      <c r="D24" s="18" t="n">
        <v>850</v>
      </c>
      <c r="E24" s="18" t="s">
        <v>28</v>
      </c>
      <c r="F24" s="18" t="s">
        <v>35</v>
      </c>
      <c r="G24" s="18" t="s">
        <v>38</v>
      </c>
      <c r="H24" s="18" t="n">
        <v>850</v>
      </c>
      <c r="I24" s="1" t="str">
        <f aca="true">IF(O24 - INDIRECT("O" &amp; ROW() - 1) = 0, "", INDIRECT("O" &amp; ROW() - 1) - O24)</f>
        <v/>
      </c>
      <c r="J24" s="7" t="n">
        <v>1</v>
      </c>
      <c r="L24" s="1" t="n">
        <f aca="true">IF(K24 = "-", -INDIRECT("D" &amp; ROW() - 1),H24)</f>
        <v>850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IF(G24="","",VLOOKUP(G24,'Соль SKU'!$A$1:$B$150,2, 0))</f>
        <v>2.7, Альче</v>
      </c>
    </row>
    <row r="25" customFormat="false" ht="13.8" hidden="false" customHeight="true" outlineLevel="0" collapsed="false">
      <c r="A25" s="8" t="str">
        <f aca="true">IF(K25="-", "-", 1 + MAX(Вода!$A$2:$A$58) + SUM(INDIRECT(ADDRESS(2,COLUMN(N25)) &amp; ":" &amp; ADDRESS(ROW(),COLUMN(N25)))))</f>
        <v>-</v>
      </c>
      <c r="B25" s="9" t="str">
        <f aca="true">IF(G25="","",IF(K25="-","",1+SUM(INDIRECT(ADDRESS(2,COLUMN(N25))&amp;":"&amp;ADDRESS(ROW(),COLUMN(N25))))))</f>
        <v/>
      </c>
      <c r="C25" s="7" t="s">
        <v>17</v>
      </c>
      <c r="D25" s="7" t="s">
        <v>17</v>
      </c>
      <c r="E25" s="7" t="s">
        <v>17</v>
      </c>
      <c r="F25" s="7" t="s">
        <v>17</v>
      </c>
      <c r="G25" s="7" t="s">
        <v>17</v>
      </c>
      <c r="H25" s="7" t="s">
        <v>17</v>
      </c>
      <c r="I25" s="1" t="str">
        <f aca="true">IF(O25 - INDIRECT("O" &amp; ROW() - 1) = 0, "", INDIRECT("O" &amp; ROW() - 1) - O25)</f>
        <v/>
      </c>
      <c r="J25" s="7" t="s">
        <v>17</v>
      </c>
      <c r="K25" s="7" t="s">
        <v>17</v>
      </c>
      <c r="L25" s="1" t="n">
        <f aca="true">IF(K25 = "-", -INDIRECT("D" &amp; ROW() - 1),H25)</f>
        <v>-850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1</v>
      </c>
      <c r="O25" s="1" t="n">
        <f aca="true">IF(M25 = 0, INDIRECT("O" &amp; ROW() - 1), M25)</f>
        <v>0</v>
      </c>
      <c r="P25" s="1" t="str">
        <f aca="false">IF(G25="","",VLOOKUP(G25,'Соль SKU'!$A$1:$B$150,2, 0))</f>
        <v>-</v>
      </c>
    </row>
    <row r="26" customFormat="false" ht="13.8" hidden="false" customHeight="true" outlineLevel="0" collapsed="false">
      <c r="A26" s="19" t="n">
        <f aca="true">IF(K26="-", "-", 1 + MAX(Вода!$A$2:$A$58) + SUM(INDIRECT(ADDRESS(2,COLUMN(N26)) &amp; ":" &amp; ADDRESS(ROW(),COLUMN(N26)))))</f>
        <v>12</v>
      </c>
      <c r="B26" s="20" t="n">
        <f aca="true">IF(G26="","",IF(K26="-","",1+SUM(INDIRECT(ADDRESS(2,COLUMN(N26))&amp;":"&amp;ADDRESS(ROW(),COLUMN(N26))))))</f>
        <v>9</v>
      </c>
      <c r="C26" s="21" t="s">
        <v>21</v>
      </c>
      <c r="D26" s="21" t="n">
        <v>850</v>
      </c>
      <c r="E26" s="21" t="s">
        <v>31</v>
      </c>
      <c r="F26" s="21" t="s">
        <v>31</v>
      </c>
      <c r="G26" s="21" t="s">
        <v>32</v>
      </c>
      <c r="H26" s="21" t="n">
        <v>222</v>
      </c>
      <c r="I26" s="1" t="str">
        <f aca="true">IF(O26 - INDIRECT("O" &amp; ROW() - 1) = 0, "", INDIRECT("O" &amp; ROW() - 1) - O26)</f>
        <v/>
      </c>
      <c r="J26" s="7" t="n">
        <v>2</v>
      </c>
      <c r="L26" s="1" t="n">
        <f aca="true">IF(K26 = "-", -INDIRECT("D" &amp; ROW() - 1),H26)</f>
        <v>222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>2.7, Альче</v>
      </c>
    </row>
    <row r="27" customFormat="false" ht="13.8" hidden="false" customHeight="true" outlineLevel="0" collapsed="false">
      <c r="A27" s="19" t="n">
        <f aca="true">IF(K27="-", "-", 1 + MAX(Вода!$A$2:$A$58) + SUM(INDIRECT(ADDRESS(2,COLUMN(N27)) &amp; ":" &amp; ADDRESS(ROW(),COLUMN(N27)))))</f>
        <v>12</v>
      </c>
      <c r="B27" s="20" t="n">
        <f aca="true">IF(G27="","",IF(K27="-","",1+SUM(INDIRECT(ADDRESS(2,COLUMN(N27))&amp;":"&amp;ADDRESS(ROW(),COLUMN(N27))))))</f>
        <v>9</v>
      </c>
      <c r="C27" s="21" t="s">
        <v>21</v>
      </c>
      <c r="D27" s="21" t="n">
        <v>850</v>
      </c>
      <c r="E27" s="21" t="s">
        <v>31</v>
      </c>
      <c r="F27" s="21" t="s">
        <v>31</v>
      </c>
      <c r="G27" s="21" t="s">
        <v>33</v>
      </c>
      <c r="H27" s="21" t="n">
        <v>628</v>
      </c>
      <c r="I27" s="1" t="str">
        <f aca="true">IF(O27 - INDIRECT("O" &amp; ROW() - 1) = 0, "", INDIRECT("O" &amp; ROW() - 1) - O27)</f>
        <v/>
      </c>
      <c r="J27" s="7" t="n">
        <v>2</v>
      </c>
      <c r="L27" s="1" t="n">
        <f aca="true">IF(K27 = "-", -INDIRECT("D" &amp; ROW() - 1),H27)</f>
        <v>628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IF(G27="","",VLOOKUP(G27,'Соль SKU'!$A$1:$B$150,2, 0))</f>
        <v>2.7, Альче</v>
      </c>
    </row>
    <row r="28" customFormat="false" ht="13.8" hidden="false" customHeight="true" outlineLevel="0" collapsed="false">
      <c r="A28" s="8" t="str">
        <f aca="true">IF(K28="-", "-", 1 + MAX(Вода!$A$2:$A$58) + SUM(INDIRECT(ADDRESS(2,COLUMN(N28)) &amp; ":" &amp; ADDRESS(ROW(),COLUMN(N28)))))</f>
        <v>-</v>
      </c>
      <c r="B28" s="9" t="str">
        <f aca="true">IF(G28="","",IF(K28="-","",1+SUM(INDIRECT(ADDRESS(2,COLUMN(N28))&amp;":"&amp;ADDRESS(ROW(),COLUMN(N28))))))</f>
        <v/>
      </c>
      <c r="C28" s="7" t="s">
        <v>17</v>
      </c>
      <c r="D28" s="7" t="s">
        <v>17</v>
      </c>
      <c r="E28" s="7" t="s">
        <v>17</v>
      </c>
      <c r="F28" s="7" t="s">
        <v>17</v>
      </c>
      <c r="G28" s="7" t="s">
        <v>17</v>
      </c>
      <c r="H28" s="7" t="s">
        <v>17</v>
      </c>
      <c r="I28" s="1" t="str">
        <f aca="true">IF(O28 - INDIRECT("O" &amp; ROW() - 1) = 0, "", INDIRECT("O" &amp; ROW() - 1) - O28)</f>
        <v/>
      </c>
      <c r="J28" s="7" t="s">
        <v>17</v>
      </c>
      <c r="K28" s="7" t="s">
        <v>17</v>
      </c>
      <c r="L28" s="1" t="n">
        <f aca="true">IF(K28 = "-", -INDIRECT("D" &amp; ROW() - 1),H28)</f>
        <v>-850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1</v>
      </c>
      <c r="O28" s="1" t="n">
        <f aca="true">IF(M28 = 0, INDIRECT("O" &amp; ROW() - 1), M28)</f>
        <v>0</v>
      </c>
      <c r="P28" s="1" t="str">
        <f aca="false">IF(G28="","",VLOOKUP(G28,'Соль SKU'!$A$1:$B$150,2, 0))</f>
        <v>-</v>
      </c>
    </row>
    <row r="29" customFormat="false" ht="13.8" hidden="false" customHeight="true" outlineLevel="0" collapsed="false">
      <c r="A29" s="16" t="n">
        <f aca="true">IF(K29="-", "-", 1 + MAX(Вода!$A$2:$A$58) + SUM(INDIRECT(ADDRESS(2,COLUMN(N29)) &amp; ":" &amp; ADDRESS(ROW(),COLUMN(N29)))))</f>
        <v>13</v>
      </c>
      <c r="B29" s="17" t="n">
        <f aca="true">IF(G29="","",IF(K29="-","",1+SUM(INDIRECT(ADDRESS(2,COLUMN(N29))&amp;":"&amp;ADDRESS(ROW(),COLUMN(N29))))))</f>
        <v>10</v>
      </c>
      <c r="C29" s="18" t="s">
        <v>21</v>
      </c>
      <c r="D29" s="18" t="n">
        <v>850</v>
      </c>
      <c r="E29" s="18" t="s">
        <v>28</v>
      </c>
      <c r="F29" s="18" t="s">
        <v>35</v>
      </c>
      <c r="G29" s="18" t="s">
        <v>38</v>
      </c>
      <c r="H29" s="18" t="n">
        <v>850</v>
      </c>
      <c r="I29" s="1" t="str">
        <f aca="true">IF(O29 - INDIRECT("O" &amp; ROW() - 1) = 0, "", INDIRECT("O" &amp; ROW() - 1) - O29)</f>
        <v/>
      </c>
      <c r="J29" s="7" t="n">
        <v>1</v>
      </c>
      <c r="L29" s="1" t="n">
        <f aca="true">IF(K29 = "-", -INDIRECT("D" &amp; ROW() - 1),H29)</f>
        <v>850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IF(G29="","",VLOOKUP(G29,'Соль SKU'!$A$1:$B$150,2, 0))</f>
        <v>2.7, Альче</v>
      </c>
    </row>
    <row r="30" customFormat="false" ht="13.8" hidden="false" customHeight="true" outlineLevel="0" collapsed="false">
      <c r="A30" s="8" t="str">
        <f aca="true">IF(K30="-", "-", 1 + MAX(Вода!$A$2:$A$58) + SUM(INDIRECT(ADDRESS(2,COLUMN(N30)) &amp; ":" &amp; ADDRESS(ROW(),COLUMN(N30)))))</f>
        <v>-</v>
      </c>
      <c r="B30" s="9" t="str">
        <f aca="true">IF(G30="","",IF(K30="-","",1+SUM(INDIRECT(ADDRESS(2,COLUMN(N30))&amp;":"&amp;ADDRESS(ROW(),COLUMN(N30))))))</f>
        <v/>
      </c>
      <c r="C30" s="7" t="s">
        <v>17</v>
      </c>
      <c r="D30" s="7" t="s">
        <v>17</v>
      </c>
      <c r="E30" s="7" t="s">
        <v>17</v>
      </c>
      <c r="F30" s="7" t="s">
        <v>17</v>
      </c>
      <c r="G30" s="7" t="s">
        <v>17</v>
      </c>
      <c r="H30" s="7" t="s">
        <v>17</v>
      </c>
      <c r="I30" s="1" t="str">
        <f aca="true">IF(O30 - INDIRECT("O" &amp; ROW() - 1) = 0, "", INDIRECT("O" &amp; ROW() - 1) - O30)</f>
        <v/>
      </c>
      <c r="J30" s="7" t="s">
        <v>17</v>
      </c>
      <c r="K30" s="7" t="s">
        <v>17</v>
      </c>
      <c r="L30" s="1" t="n">
        <f aca="true">IF(K30 = "-", -INDIRECT("D" &amp; ROW() - 1),H30)</f>
        <v>-850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1</v>
      </c>
      <c r="O30" s="1" t="n">
        <f aca="true">IF(M30 = 0, INDIRECT("O" &amp; ROW() - 1), M30)</f>
        <v>0</v>
      </c>
      <c r="P30" s="1" t="str">
        <f aca="false">IF(G30="","",VLOOKUP(G30,'Соль SKU'!$A$1:$B$150,2, 0))</f>
        <v>-</v>
      </c>
    </row>
    <row r="31" customFormat="false" ht="13.8" hidden="false" customHeight="true" outlineLevel="0" collapsed="false">
      <c r="A31" s="18" t="n">
        <f aca="true">IF(K31="-", "-", 1 + MAX(Вода!$A$2:$A$58) + SUM(INDIRECT(ADDRESS(2,COLUMN(N31)) &amp; ":" &amp; ADDRESS(ROW(),COLUMN(N31)))))</f>
        <v>14</v>
      </c>
      <c r="B31" s="17" t="n">
        <f aca="true">IF(G31="","",IF(K31="-","",1+SUM(INDIRECT(ADDRESS(2,COLUMN(N31))&amp;":"&amp;ADDRESS(ROW(),COLUMN(N31))))))</f>
        <v>11</v>
      </c>
      <c r="C31" s="18" t="s">
        <v>21</v>
      </c>
      <c r="D31" s="18" t="n">
        <v>850</v>
      </c>
      <c r="E31" s="18" t="s">
        <v>28</v>
      </c>
      <c r="F31" s="18" t="s">
        <v>39</v>
      </c>
      <c r="G31" s="18" t="s">
        <v>40</v>
      </c>
      <c r="H31" s="18" t="n">
        <v>850</v>
      </c>
      <c r="I31" s="1" t="str">
        <f aca="true">IF(O31 - INDIRECT("O" &amp; ROW() - 1) = 0, "", INDIRECT("O" &amp; ROW() - 1) - O31)</f>
        <v/>
      </c>
      <c r="J31" s="7" t="n">
        <v>1</v>
      </c>
      <c r="L31" s="1" t="n">
        <f aca="true">IF(K31 = "-", -INDIRECT("D" &amp; ROW() - 1),H31)</f>
        <v>850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IF(G31="","",VLOOKUP(G31,'Соль SKU'!$A$1:$B$150,2, 0))</f>
        <v>2.7, Альче</v>
      </c>
    </row>
    <row r="32" customFormat="false" ht="13.8" hidden="false" customHeight="true" outlineLevel="0" collapsed="false">
      <c r="A32" s="7" t="str">
        <f aca="true">IF(K32="-", "-", 1 + MAX(Вода!$A$2:$A$58) + SUM(INDIRECT(ADDRESS(2,COLUMN(N32)) &amp; ":" &amp; ADDRESS(ROW(),COLUMN(N32)))))</f>
        <v>-</v>
      </c>
      <c r="B32" s="9" t="str">
        <f aca="true">IF(G32="","",IF(K32="-","",1+SUM(INDIRECT(ADDRESS(2,COLUMN(N32))&amp;":"&amp;ADDRESS(ROW(),COLUMN(N32))))))</f>
        <v/>
      </c>
      <c r="C32" s="7" t="s">
        <v>17</v>
      </c>
      <c r="D32" s="7" t="s">
        <v>17</v>
      </c>
      <c r="E32" s="7" t="s">
        <v>17</v>
      </c>
      <c r="F32" s="7" t="s">
        <v>17</v>
      </c>
      <c r="G32" s="7" t="s">
        <v>17</v>
      </c>
      <c r="H32" s="7" t="s">
        <v>17</v>
      </c>
      <c r="I32" s="1" t="str">
        <f aca="true">IF(O32 - INDIRECT("O" &amp; ROW() - 1) = 0, "", INDIRECT("O" &amp; ROW() - 1) - O32)</f>
        <v/>
      </c>
      <c r="J32" s="7" t="s">
        <v>17</v>
      </c>
      <c r="K32" s="7" t="s">
        <v>17</v>
      </c>
      <c r="L32" s="1" t="n">
        <f aca="true">IF(K32 = "-", -INDIRECT("D" &amp; ROW() - 1),H32)</f>
        <v>-850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1</v>
      </c>
      <c r="O32" s="1" t="n">
        <f aca="true">IF(M32 = 0, INDIRECT("O" &amp; ROW() - 1), M32)</f>
        <v>0</v>
      </c>
      <c r="P32" s="1" t="str">
        <f aca="false">IF(G32="","",VLOOKUP(G32,'Соль SKU'!$A$1:$B$150,2, 0))</f>
        <v>-</v>
      </c>
    </row>
    <row r="33" customFormat="false" ht="13.8" hidden="false" customHeight="true" outlineLevel="0" collapsed="false">
      <c r="A33" s="13" t="n">
        <f aca="true">IF(K33="-", "-", 1 + MAX(Вода!$A$2:$A$58) + SUM(INDIRECT(ADDRESS(2,COLUMN(N33)) &amp; ":" &amp; ADDRESS(ROW(),COLUMN(N33)))))</f>
        <v>15</v>
      </c>
      <c r="B33" s="14" t="n">
        <f aca="true">IF(G33="","",IF(K33="-","",1+SUM(INDIRECT(ADDRESS(2,COLUMN(N33))&amp;":"&amp;ADDRESS(ROW(),COLUMN(N33))))))</f>
        <v>12</v>
      </c>
      <c r="C33" s="13" t="s">
        <v>21</v>
      </c>
      <c r="D33" s="13" t="n">
        <v>850</v>
      </c>
      <c r="E33" s="13" t="s">
        <v>22</v>
      </c>
      <c r="F33" s="13" t="s">
        <v>41</v>
      </c>
      <c r="G33" s="13" t="s">
        <v>42</v>
      </c>
      <c r="H33" s="13" t="n">
        <v>850</v>
      </c>
      <c r="I33" s="1" t="str">
        <f aca="true">IF(O33 - INDIRECT("O" &amp; ROW() - 1) = 0, "", INDIRECT("O" &amp; ROW() - 1) - O33)</f>
        <v/>
      </c>
      <c r="J33" s="7" t="n">
        <v>1</v>
      </c>
      <c r="L33" s="1" t="n">
        <f aca="true">IF(K33 = "-", -INDIRECT("D" &amp; ROW() - 1),H33)</f>
        <v>850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IF(G33="","",VLOOKUP(G33,'Соль SKU'!$A$1:$B$150,2, 0))</f>
        <v>2.7, Альче</v>
      </c>
    </row>
    <row r="34" customFormat="false" ht="13.8" hidden="false" customHeight="true" outlineLevel="0" collapsed="false">
      <c r="A34" s="7" t="str">
        <f aca="true">IF(K34="-", "-", 1 + MAX(Вода!$A$2:$A$58) + SUM(INDIRECT(ADDRESS(2,COLUMN(N34)) &amp; ":" &amp; ADDRESS(ROW(),COLUMN(N34)))))</f>
        <v>-</v>
      </c>
      <c r="B34" s="9" t="str">
        <f aca="true">IF(G34="","",IF(K34="-","",1+SUM(INDIRECT(ADDRESS(2,COLUMN(N34))&amp;":"&amp;ADDRESS(ROW(),COLUMN(N34))))))</f>
        <v/>
      </c>
      <c r="C34" s="7" t="s">
        <v>17</v>
      </c>
      <c r="D34" s="7" t="s">
        <v>17</v>
      </c>
      <c r="E34" s="7" t="s">
        <v>17</v>
      </c>
      <c r="F34" s="7" t="s">
        <v>17</v>
      </c>
      <c r="G34" s="7" t="s">
        <v>17</v>
      </c>
      <c r="H34" s="7" t="s">
        <v>17</v>
      </c>
      <c r="I34" s="1" t="str">
        <f aca="true">IF(O34 - INDIRECT("O" &amp; ROW() - 1) = 0, "", INDIRECT("O" &amp; ROW() - 1) - O34)</f>
        <v/>
      </c>
      <c r="J34" s="7" t="s">
        <v>17</v>
      </c>
      <c r="K34" s="7" t="s">
        <v>17</v>
      </c>
      <c r="L34" s="1" t="n">
        <f aca="true">IF(K34 = "-", -INDIRECT("D" &amp; ROW() - 1),H34)</f>
        <v>-850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1</v>
      </c>
      <c r="O34" s="1" t="n">
        <f aca="true">IF(M34 = 0, INDIRECT("O" &amp; ROW() - 1), M34)</f>
        <v>0</v>
      </c>
      <c r="P34" s="1" t="str">
        <f aca="false">IF(G34="","",VLOOKUP(G34,'Соль SKU'!$A$1:$B$150,2, 0))</f>
        <v>-</v>
      </c>
    </row>
    <row r="35" customFormat="false" ht="13.8" hidden="false" customHeight="true" outlineLevel="0" collapsed="false">
      <c r="A35" s="13" t="n">
        <f aca="true">IF(K35="-", "-", 1 + MAX(Вода!$A$2:$A$58) + SUM(INDIRECT(ADDRESS(2,COLUMN(N35)) &amp; ":" &amp; ADDRESS(ROW(),COLUMN(N35)))))</f>
        <v>16</v>
      </c>
      <c r="B35" s="14" t="n">
        <f aca="true">IF(G35="","",IF(K35="-","",1+SUM(INDIRECT(ADDRESS(2,COLUMN(N35))&amp;":"&amp;ADDRESS(ROW(),COLUMN(N35))))))</f>
        <v>13</v>
      </c>
      <c r="C35" s="13" t="s">
        <v>21</v>
      </c>
      <c r="D35" s="13" t="n">
        <v>850</v>
      </c>
      <c r="E35" s="13" t="s">
        <v>22</v>
      </c>
      <c r="F35" s="13" t="s">
        <v>41</v>
      </c>
      <c r="G35" s="13" t="s">
        <v>42</v>
      </c>
      <c r="H35" s="13" t="n">
        <v>850</v>
      </c>
      <c r="I35" s="1" t="str">
        <f aca="true">IF(O35 - INDIRECT("O" &amp; ROW() - 1) = 0, "", INDIRECT("O" &amp; ROW() - 1) - O35)</f>
        <v/>
      </c>
      <c r="J35" s="7" t="n">
        <v>1</v>
      </c>
      <c r="L35" s="1" t="n">
        <f aca="true">IF(K35 = "-", -INDIRECT("D" &amp; ROW() - 1),H35)</f>
        <v>850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IF(G35="","",VLOOKUP(G35,'Соль SKU'!$A$1:$B$150,2, 0))</f>
        <v>2.7, Альче</v>
      </c>
    </row>
    <row r="36" customFormat="false" ht="13.8" hidden="false" customHeight="true" outlineLevel="0" collapsed="false">
      <c r="A36" s="7" t="str">
        <f aca="true">IF(K36="-", "-", 1 + MAX(Вода!$A$2:$A$58) + SUM(INDIRECT(ADDRESS(2,COLUMN(N36)) &amp; ":" &amp; ADDRESS(ROW(),COLUMN(N36)))))</f>
        <v>-</v>
      </c>
      <c r="B36" s="9" t="str">
        <f aca="true">IF(G36="","",IF(K36="-","",1+SUM(INDIRECT(ADDRESS(2,COLUMN(N36))&amp;":"&amp;ADDRESS(ROW(),COLUMN(N36))))))</f>
        <v/>
      </c>
      <c r="C36" s="7" t="s">
        <v>17</v>
      </c>
      <c r="D36" s="7" t="s">
        <v>17</v>
      </c>
      <c r="E36" s="7" t="s">
        <v>17</v>
      </c>
      <c r="F36" s="7" t="s">
        <v>17</v>
      </c>
      <c r="G36" s="7" t="s">
        <v>17</v>
      </c>
      <c r="H36" s="7" t="s">
        <v>17</v>
      </c>
      <c r="I36" s="1" t="str">
        <f aca="true">IF(O36 - INDIRECT("O" &amp; ROW() - 1) = 0, "", INDIRECT("O" &amp; ROW() - 1) - O36)</f>
        <v/>
      </c>
      <c r="J36" s="7" t="s">
        <v>17</v>
      </c>
      <c r="K36" s="7" t="s">
        <v>17</v>
      </c>
      <c r="L36" s="1" t="n">
        <f aca="true">IF(K36 = "-", -INDIRECT("D" &amp; ROW() - 1),H36)</f>
        <v>-850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1</v>
      </c>
      <c r="O36" s="1" t="n">
        <f aca="true">IF(M36 = 0, INDIRECT("O" &amp; ROW() - 1), M36)</f>
        <v>0</v>
      </c>
      <c r="P36" s="1" t="str">
        <f aca="false">IF(G36="","",VLOOKUP(G36,'Соль SKU'!$A$1:$B$150,2, 0))</f>
        <v>-</v>
      </c>
    </row>
    <row r="37" customFormat="false" ht="13.8" hidden="false" customHeight="true" outlineLevel="0" collapsed="false">
      <c r="A37" s="13" t="n">
        <f aca="true">IF(K37="-", "-", 1 + MAX(Вода!$A$2:$A$58) + SUM(INDIRECT(ADDRESS(2,COLUMN(N37)) &amp; ":" &amp; ADDRESS(ROW(),COLUMN(N37)))))</f>
        <v>17</v>
      </c>
      <c r="B37" s="14" t="n">
        <f aca="true">IF(G37="","",IF(K37="-","",1+SUM(INDIRECT(ADDRESS(2,COLUMN(N37))&amp;":"&amp;ADDRESS(ROW(),COLUMN(N37))))))</f>
        <v>14</v>
      </c>
      <c r="C37" s="13" t="s">
        <v>21</v>
      </c>
      <c r="D37" s="13" t="n">
        <v>850</v>
      </c>
      <c r="E37" s="13" t="s">
        <v>22</v>
      </c>
      <c r="F37" s="13" t="s">
        <v>41</v>
      </c>
      <c r="G37" s="13" t="s">
        <v>42</v>
      </c>
      <c r="H37" s="13" t="n">
        <v>850</v>
      </c>
      <c r="I37" s="1" t="str">
        <f aca="true">IF(O37 - INDIRECT("O" &amp; ROW() - 1) = 0, "", INDIRECT("O" &amp; ROW() - 1) - O37)</f>
        <v/>
      </c>
      <c r="J37" s="7" t="n">
        <v>1</v>
      </c>
      <c r="L37" s="1" t="n">
        <f aca="true">IF(K37 = "-", -INDIRECT("D" &amp; ROW() - 1),H37)</f>
        <v>850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IF(G37="","",VLOOKUP(G37,'Соль SKU'!$A$1:$B$150,2, 0))</f>
        <v>2.7, Альче</v>
      </c>
    </row>
    <row r="38" customFormat="false" ht="13.8" hidden="false" customHeight="true" outlineLevel="0" collapsed="false">
      <c r="A38" s="7" t="str">
        <f aca="true">IF(K38="-", "-", 1 + MAX(Вода!$A$2:$A$58) + SUM(INDIRECT(ADDRESS(2,COLUMN(N38)) &amp; ":" &amp; ADDRESS(ROW(),COLUMN(N38)))))</f>
        <v>-</v>
      </c>
      <c r="B38" s="9" t="str">
        <f aca="true">IF(G38="","",IF(K38="-","",1+SUM(INDIRECT(ADDRESS(2,COLUMN(N38))&amp;":"&amp;ADDRESS(ROW(),COLUMN(N38))))))</f>
        <v/>
      </c>
      <c r="C38" s="7" t="s">
        <v>17</v>
      </c>
      <c r="D38" s="7" t="s">
        <v>17</v>
      </c>
      <c r="E38" s="7" t="s">
        <v>17</v>
      </c>
      <c r="F38" s="7" t="s">
        <v>17</v>
      </c>
      <c r="G38" s="7" t="s">
        <v>17</v>
      </c>
      <c r="H38" s="7" t="s">
        <v>17</v>
      </c>
      <c r="I38" s="1" t="str">
        <f aca="true">IF(O38 - INDIRECT("O" &amp; ROW() - 1) = 0, "", INDIRECT("O" &amp; ROW() - 1) - O38)</f>
        <v/>
      </c>
      <c r="J38" s="7" t="s">
        <v>17</v>
      </c>
      <c r="K38" s="7" t="s">
        <v>17</v>
      </c>
      <c r="L38" s="1" t="n">
        <f aca="true">IF(K38 = "-", -INDIRECT("D" &amp; ROW() - 1),H38)</f>
        <v>-850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1</v>
      </c>
      <c r="O38" s="1" t="n">
        <f aca="true">IF(M38 = 0, INDIRECT("O" &amp; ROW() - 1), M38)</f>
        <v>0</v>
      </c>
      <c r="P38" s="1" t="str">
        <f aca="false">IF(G38="","",VLOOKUP(G38,'Соль SKU'!$A$1:$B$150,2, 0))</f>
        <v>-</v>
      </c>
    </row>
    <row r="39" customFormat="false" ht="13.8" hidden="false" customHeight="true" outlineLevel="0" collapsed="false">
      <c r="B39" s="9" t="str">
        <f aca="true">IF(G39="","",IF(K39="-","",1+SUM(INDIRECT(ADDRESS(2,COLUMN(N39))&amp;":"&amp;ADDRESS(ROW(),COLUMN(N39))))))</f>
        <v/>
      </c>
      <c r="I39" s="1" t="str">
        <f aca="true">IF(O39 - INDIRECT("O" &amp; ROW() - 1) = 0, "", INDIRECT("O" &amp; ROW() - 1) - O39)</f>
        <v/>
      </c>
      <c r="L39" s="1" t="n">
        <f aca="false">IF(K39 = "-", -#REF!,H39)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IF(G39="","",VLOOKUP(G39,'Соль SKU'!$A$1:$B$150,2, 0))</f>
        <v/>
      </c>
    </row>
    <row r="40" customFormat="false" ht="13.8" hidden="false" customHeight="true" outlineLevel="0" collapsed="false">
      <c r="B40" s="9" t="str">
        <f aca="true">IF(G40="","",IF(K40="-","",1+SUM(INDIRECT(ADDRESS(2,COLUMN(N40))&amp;":"&amp;ADDRESS(ROW(),COLUMN(N40))))))</f>
        <v/>
      </c>
      <c r="I40" s="1" t="str">
        <f aca="true">IF(O40 - INDIRECT("O" &amp; ROW() - 1) = 0, "", INDIRECT("O" &amp; ROW() - 1) - O40)</f>
        <v/>
      </c>
      <c r="L40" s="1" t="n">
        <f aca="false">IF(K40 = "-", -D39,H40)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/>
      </c>
    </row>
    <row r="41" customFormat="false" ht="13.8" hidden="false" customHeight="true" outlineLevel="0" collapsed="false">
      <c r="B41" s="9" t="str">
        <f aca="true">IF(G41="","",IF(K41="-","",1+SUM(INDIRECT(ADDRESS(2,COLUMN(N41))&amp;":"&amp;ADDRESS(ROW(),COLUMN(N41))))))</f>
        <v/>
      </c>
      <c r="I41" s="1" t="str">
        <f aca="true">IF(O41-INDIRECT("O"&amp;ROW()-1)=0,"",INDIRECT("O"&amp;ROW()-1)-O41)</f>
        <v/>
      </c>
      <c r="L41" s="1" t="n">
        <f aca="false">IF(K41 = "-", -D40,H41)</f>
        <v>0</v>
      </c>
      <c r="M41" s="1" t="n">
        <f aca="true">IF(K41="-",SUM(INDIRECT(ADDRESS(2,COLUMN(L41))&amp;":"&amp;ADDRESS(ROW(),COLUMN(L41)))),0)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IF(G41="","",VLOOKUP(G41,'Соль SKU'!$A$1:$B$150,2, 0))</f>
        <v/>
      </c>
    </row>
    <row r="42" customFormat="false" ht="13.8" hidden="false" customHeight="true" outlineLevel="0" collapsed="false">
      <c r="B42" s="9" t="str">
        <f aca="true">IF(G42="","",IF(K42="-","",1+SUM(INDIRECT(ADDRESS(2,COLUMN(N42))&amp;":"&amp;ADDRESS(ROW(),COLUMN(N42))))))</f>
        <v/>
      </c>
      <c r="I42" s="1" t="str">
        <f aca="true">IF(O42-INDIRECT("O"&amp;ROW()-1)=0,"",INDIRECT("O"&amp;ROW()-1)-O42)</f>
        <v/>
      </c>
      <c r="L42" s="1" t="n">
        <f aca="false">IF(K42 = "-", -D41,H42)</f>
        <v>0</v>
      </c>
      <c r="M42" s="1" t="n">
        <f aca="true">IF(K42="-",SUM(INDIRECT(ADDRESS(2,COLUMN(L42))&amp;":"&amp;ADDRESS(ROW(),COLUMN(L42)))),0)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/>
      </c>
    </row>
    <row r="43" customFormat="false" ht="13.8" hidden="false" customHeight="true" outlineLevel="0" collapsed="false">
      <c r="B43" s="9" t="str">
        <f aca="true">IF(G43="","",IF(K43="-","",1+SUM(INDIRECT(ADDRESS(2,COLUMN(N43))&amp;":"&amp;ADDRESS(ROW(),COLUMN(N43))))))</f>
        <v/>
      </c>
      <c r="I43" s="1" t="str">
        <f aca="true">IF(O43-INDIRECT("O"&amp;ROW()-1)=0,"",INDIRECT("O"&amp;ROW()-1)-O43)</f>
        <v/>
      </c>
      <c r="L43" s="1" t="n">
        <f aca="false">IF(K43 = "-", -D42,H43)</f>
        <v>0</v>
      </c>
      <c r="M43" s="1" t="n">
        <f aca="true">IF(K43="-",SUM(INDIRECT(ADDRESS(2,COLUMN(L43))&amp;":"&amp;ADDRESS(ROW(),COLUMN(L43)))),0)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IF(G43="","",VLOOKUP(G43,'Соль SKU'!$A$1:$B$150,2, 0))</f>
        <v/>
      </c>
    </row>
    <row r="44" customFormat="false" ht="13.8" hidden="false" customHeight="true" outlineLevel="0" collapsed="false">
      <c r="B44" s="9" t="str">
        <f aca="true">IF(G44="","",IF(K44="-","",1+SUM(INDIRECT(ADDRESS(2,COLUMN(N44))&amp;":"&amp;ADDRESS(ROW(),COLUMN(N44))))))</f>
        <v/>
      </c>
      <c r="I44" s="1" t="str">
        <f aca="true">IF(O44-INDIRECT("O"&amp;ROW()-1)=0,"",INDIRECT("O"&amp;ROW()-1)-O44)</f>
        <v/>
      </c>
      <c r="L44" s="1" t="n">
        <f aca="false">IF(K44 = "-", -D43,H44)</f>
        <v>0</v>
      </c>
      <c r="M44" s="1" t="n">
        <f aca="true">IF(K44="-",SUM(INDIRECT(ADDRESS(2,COLUMN(L44))&amp;":"&amp;ADDRESS(ROW(),COLUMN(L44)))),0)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/>
      </c>
    </row>
    <row r="45" customFormat="false" ht="13.8" hidden="false" customHeight="true" outlineLevel="0" collapsed="false">
      <c r="I45" s="1" t="str">
        <f aca="true">IF(O45-INDIRECT("O"&amp;ROW()-1)=0,"",INDIRECT("O"&amp;ROW()-1)-O45)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/>
      </c>
    </row>
    <row r="46" customFormat="false" ht="13.8" hidden="false" customHeight="true" outlineLevel="0" collapsed="false">
      <c r="I46" s="1" t="str">
        <f aca="true">IF(O46-INDIRECT("O"&amp;ROW()-1)=0,"",INDIRECT("O"&amp;ROW()-1)-O46)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IF(G46="","",VLOOKUP(G46,'Соль SKU'!$A$1:$B$150,2, 0))</f>
        <v/>
      </c>
    </row>
    <row r="47" customFormat="false" ht="13.8" hidden="false" customHeight="true" outlineLevel="0" collapsed="false">
      <c r="I47" s="1" t="str">
        <f aca="true">IF(O47-INDIRECT("O"&amp;ROW()-1)=0,"",INDIRECT("O"&amp;ROW()-1)-O47)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/>
      </c>
    </row>
    <row r="48" customFormat="false" ht="13.8" hidden="false" customHeight="true" outlineLevel="0" collapsed="false">
      <c r="I48" s="1" t="str">
        <f aca="true">IF(O48-INDIRECT("O"&amp;ROW()-1)=0,"",INDIRECT("O"&amp;ROW()-1)-O48)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IF(G48="","",VLOOKUP(G48,'Соль SKU'!$A$1:$B$150,2, 0))</f>
        <v/>
      </c>
    </row>
    <row r="49" customFormat="false" ht="13.8" hidden="false" customHeight="true" outlineLevel="0" collapsed="false">
      <c r="I49" s="1" t="str">
        <f aca="true">IF(O49-INDIRECT("O"&amp;ROW()-1)=0,"",INDIRECT("O"&amp;ROW()-1)-O49)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/>
      </c>
    </row>
    <row r="50" customFormat="false" ht="13.8" hidden="false" customHeight="true" outlineLevel="0" collapsed="false">
      <c r="I50" s="1" t="str">
        <f aca="true">IF(O50-INDIRECT("O"&amp;ROW()-1)=0,"",INDIRECT("O"&amp;ROW()-1)-O50)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IF(G50="","",VLOOKUP(G50,'Соль SKU'!$A$1:$B$150,2, 0))</f>
        <v/>
      </c>
    </row>
    <row r="51" customFormat="false" ht="13.8" hidden="false" customHeight="true" outlineLevel="0" collapsed="false">
      <c r="I51" s="1" t="str">
        <f aca="true">IF(O51-INDIRECT("O"&amp;ROW()-1)=0,"",INDIRECT("O"&amp;ROW()-1)-O51)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/>
      </c>
    </row>
    <row r="52" customFormat="false" ht="13.8" hidden="false" customHeight="true" outlineLevel="0" collapsed="false">
      <c r="I52" s="1" t="str">
        <f aca="true">IF(O52-INDIRECT("O"&amp;ROW()-1)=0,"",INDIRECT("O"&amp;ROW()-1)-O52)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IF(G52="","",VLOOKUP(G52,'Соль SKU'!$A$1:$B$150,2, 0))</f>
        <v/>
      </c>
    </row>
    <row r="53" customFormat="false" ht="13.8" hidden="false" customHeight="true" outlineLevel="0" collapsed="false">
      <c r="I53" s="1" t="str">
        <f aca="true">IF(O53-INDIRECT("O"&amp;ROW()-1)=0,"",INDIRECT("O"&amp;ROW()-1)-O53)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/>
      </c>
    </row>
    <row r="54" customFormat="false" ht="13.8" hidden="false" customHeight="true" outlineLevel="0" collapsed="false">
      <c r="I54" s="1" t="str">
        <f aca="true">IF(O54-INDIRECT("O"&amp;ROW()-1)=0,"",INDIRECT("O"&amp;ROW()-1)-O54)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IF(G54="","",VLOOKUP(G54,'Соль SKU'!$A$1:$B$150,2, 0))</f>
        <v/>
      </c>
    </row>
    <row r="55" customFormat="false" ht="13.8" hidden="false" customHeight="true" outlineLevel="0" collapsed="false">
      <c r="I55" s="1" t="str">
        <f aca="true">IF(O55-INDIRECT("O"&amp;ROW()-1)=0,"",INDIRECT("O"&amp;ROW()-1)-O55)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/>
      </c>
    </row>
    <row r="56" customFormat="false" ht="13.8" hidden="false" customHeight="true" outlineLevel="0" collapsed="false">
      <c r="I56" s="1" t="str">
        <f aca="true">IF(O56-INDIRECT("O"&amp;ROW()-1)=0,"",INDIRECT("O"&amp;ROW()-1)-O56)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IF(G56="","",VLOOKUP(G56,'Соль SKU'!$A$1:$B$150,2, 0))</f>
        <v/>
      </c>
    </row>
    <row r="57" customFormat="false" ht="13.8" hidden="false" customHeight="true" outlineLevel="0" collapsed="false">
      <c r="I57" s="1" t="str">
        <f aca="true">IF(O57-INDIRECT("O"&amp;ROW()-1)=0,"",INDIRECT("O"&amp;ROW()-1)-O57)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/>
      </c>
    </row>
    <row r="58" customFormat="false" ht="13.8" hidden="false" customHeight="true" outlineLevel="0" collapsed="false">
      <c r="I58" s="1" t="str">
        <f aca="true">IF(O58-INDIRECT("O"&amp;ROW()-1)=0,"",INDIRECT("O"&amp;ROW()-1)-O58)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IF(G58="","",VLOOKUP(G58,'Соль SKU'!$A$1:$B$150,2, 0))</f>
        <v/>
      </c>
    </row>
    <row r="59" customFormat="false" ht="13.8" hidden="false" customHeight="true" outlineLevel="0" collapsed="false">
      <c r="I59" s="1" t="str">
        <f aca="true">IF(O59-INDIRECT("O"&amp;ROW()-1)=0,"",INDIRECT("O"&amp;ROW()-1)-O59)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/>
      </c>
    </row>
    <row r="60" customFormat="false" ht="13.8" hidden="false" customHeight="true" outlineLevel="0" collapsed="false">
      <c r="I60" s="1" t="str">
        <f aca="true">IF(O60-INDIRECT("O"&amp;ROW()-1)=0,"",INDIRECT("O"&amp;ROW()-1)-O60)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/>
      </c>
    </row>
    <row r="61" customFormat="false" ht="13.8" hidden="false" customHeight="true" outlineLevel="0" collapsed="false">
      <c r="I61" s="1" t="str">
        <f aca="true">IF(O61-INDIRECT("O"&amp;ROW()-1)=0,"",INDIRECT("O"&amp;ROW()-1)-O61)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IF(G61="","",VLOOKUP(G61,'Соль SKU'!$A$1:$B$150,2, 0))</f>
        <v/>
      </c>
    </row>
    <row r="62" customFormat="false" ht="13.8" hidden="false" customHeight="true" outlineLevel="0" collapsed="false">
      <c r="I62" s="1" t="str">
        <f aca="true">IF(O62-INDIRECT("O"&amp;ROW()-1)=0,"",INDIRECT("O"&amp;ROW()-1)-O62)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IF(G62="","",VLOOKUP(G62,'Соль SKU'!$A$1:$B$150,2, 0))</f>
        <v/>
      </c>
    </row>
    <row r="63" customFormat="false" ht="13.8" hidden="false" customHeight="true" outlineLevel="0" collapsed="false">
      <c r="I63" s="1" t="str">
        <f aca="true">IF(O63-INDIRECT("O"&amp;ROW()-1)=0,"",INDIRECT("O"&amp;ROW()-1)-O63)</f>
        <v/>
      </c>
      <c r="L63" s="1" t="n">
        <f aca="false">IF(K63 = "-", -D62,H63)</f>
        <v>0</v>
      </c>
      <c r="M63" s="1" t="n">
        <f aca="true">IF(K63="-",SUM(INDIRECT(ADDRESS(2,COLUMN(L63))&amp;":"&amp;ADDRESS(ROW(),COLUMN(L63)))),0)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IF(G63="","",VLOOKUP(G63,'Соль SKU'!$A$1:$B$150,2, 0))</f>
        <v/>
      </c>
    </row>
    <row r="64" customFormat="false" ht="13.8" hidden="false" customHeight="true" outlineLevel="0" collapsed="false">
      <c r="I64" s="1" t="str">
        <f aca="true">IF(O64-INDIRECT("O"&amp;ROW()-1)=0,"",INDIRECT("O"&amp;ROW()-1)-O64)</f>
        <v/>
      </c>
      <c r="L64" s="1" t="n">
        <f aca="false">IF(K64 = "-", -D63,H64)</f>
        <v>0</v>
      </c>
      <c r="M64" s="1" t="n">
        <f aca="true">IF(K64="-",SUM(INDIRECT(ADDRESS(2,COLUMN(L64))&amp;":"&amp;ADDRESS(ROW(),COLUMN(L64)))),0)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IF(G64="","",VLOOKUP(G64,'Соль SKU'!$A$1:$B$150,2, 0))</f>
        <v/>
      </c>
    </row>
    <row r="65" customFormat="false" ht="13.8" hidden="false" customHeight="true" outlineLevel="0" collapsed="false">
      <c r="I65" s="1" t="str">
        <f aca="true">IF(O65-INDIRECT("O"&amp;ROW()-1)=0,"",INDIRECT("O"&amp;ROW()-1)-O65)</f>
        <v/>
      </c>
      <c r="L65" s="1" t="n">
        <f aca="false">IF(K65 = "-", -D64,H65)</f>
        <v>0</v>
      </c>
      <c r="M65" s="1" t="n">
        <f aca="true">IF(K65="-",SUM(INDIRECT(ADDRESS(2,COLUMN(L65))&amp;":"&amp;ADDRESS(ROW(),COLUMN(L65)))),0)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IF(G65="","",VLOOKUP(G65,'Соль SKU'!$A$1:$B$150,2, 0))</f>
        <v/>
      </c>
    </row>
    <row r="66" customFormat="false" ht="13.8" hidden="false" customHeight="true" outlineLevel="0" collapsed="false">
      <c r="I66" s="1" t="str">
        <f aca="true">IF(O66-INDIRECT("O"&amp;ROW()-1)=0,"",INDIRECT("O"&amp;ROW()-1)-O66)</f>
        <v/>
      </c>
      <c r="L66" s="1" t="n">
        <f aca="false">IF(K66 = "-", -D65,H66)</f>
        <v>0</v>
      </c>
      <c r="M66" s="1" t="n">
        <f aca="true">IF(K66="-",SUM(INDIRECT(ADDRESS(2,COLUMN(L66))&amp;":"&amp;ADDRESS(ROW(),COLUMN(L66)))),0)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IF(G66="","",VLOOKUP(G66,'Соль SKU'!$A$1:$B$150,2, 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IF(G67="","",VLOOKUP(G67,'Соль SKU'!$A$1:$B$150,2, 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IF(G68="","",VLOOKUP(G68,'Соль SKU'!$A$1:$B$150,2, 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IF(G69="","",VLOOKUP(G69,'Соль SKU'!$A$1:$B$150,2, 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IF(G70="","",VLOOKUP(G70,'Соль SKU'!$A$1:$B$150,2, 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IF(G71="","",VLOOKUP(G71,'Соль SKU'!$A$1:$B$150,2, 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IF(G72="","",VLOOKUP(G72,'Соль SKU'!$A$1:$B$150,2, 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IF(G73="","",VLOOKUP(G73,'Соль SKU'!$A$1:$B$150,2, 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IF(G74="","",VLOOKUP(G74,'Соль SKU'!$A$1:$B$150,2, 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IF(G75="","",VLOOKUP(G75,'Соль SKU'!$A$1:$B$150,2, 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IF(G76="","",VLOOKUP(G76,'Соль SKU'!$A$1:$B$150,2, 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IF(G77="","",VLOOKUP(G77,'Соль SKU'!$A$1:$B$150,2, 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IF(G78="","",VLOOKUP(G78,'Соль SKU'!$A$1:$B$150,2, 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IF(G79="","",VLOOKUP(G79,'Соль SKU'!$A$1:$B$150,2, 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IF(G80="","",VLOOKUP(G80,'Соль SKU'!$A$1:$B$150,2, 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IF(G81="","",VLOOKUP(G81,'Соль SKU'!$A$1:$B$150,2, 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IF(G82="","",VLOOKUP(G82,'Соль SKU'!$A$1:$B$150,2, 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IF(G83="","",VLOOKUP(G83,'Соль SKU'!$A$1:$B$150,2, 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IF(G84="","",VLOOKUP(G84,'Соль SKU'!$A$1:$B$150,2, 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 = "-", SUM(INDIRECT(ADDRESS(2,COLUMN(L85)) &amp; ":" &amp; ADDRESS(ROW(),COLUMN(L85)))), 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IF(G85="","",VLOOKUP(G85,'Соль SKU'!$A$1:$B$150,2, 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 = "-", SUM(INDIRECT(ADDRESS(2,COLUMN(L86)) &amp; ":" &amp; ADDRESS(ROW(),COLUMN(L86)))), 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IF(G86="","",VLOOKUP(G86,'Соль SKU'!$A$1:$B$150,2, 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 = "-", SUM(INDIRECT(ADDRESS(2,COLUMN(L87)) &amp; ":" &amp; ADDRESS(ROW(),COLUMN(L87)))), 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IF(G87="","",VLOOKUP(G87,'Соль SKU'!$A$1:$B$150,2, 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 = "-", SUM(INDIRECT(ADDRESS(2,COLUMN(L88)) &amp; ":" &amp; ADDRESS(ROW(),COLUMN(L88)))), 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IF(G88="","",VLOOKUP(G88,'Соль SKU'!$A$1:$B$150,2, 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 = "-", SUM(INDIRECT(ADDRESS(2,COLUMN(L89)) &amp; ":" &amp; ADDRESS(ROW(),COLUMN(L89)))), 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IF(G89="","",VLOOKUP(G89,'Соль SKU'!$A$1:$B$150,2, 0))</f>
        <v/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28:I1048576 I1:I25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8:C89 C2:C25">
    <cfRule type="expression" priority="4" aboveAverage="0" equalAverage="0" bottom="0" percent="0" rank="0" text="" dxfId="2">
      <formula>$C2&lt;&gt;$P2</formula>
    </cfRule>
  </conditionalFormatting>
  <conditionalFormatting sqref="I26:I27">
    <cfRule type="cellIs" priority="5" operator="between" aboveAverage="0" equalAverage="0" bottom="0" percent="0" rank="0" text="" dxfId="0">
      <formula>0</formula>
      <formula>10000000</formula>
    </cfRule>
    <cfRule type="cellIs" priority="6" operator="between" aboveAverage="0" equalAverage="0" bottom="0" percent="0" rank="0" text="" dxfId="1">
      <formula>-1000000</formula>
      <formula>0</formula>
    </cfRule>
  </conditionalFormatting>
  <conditionalFormatting sqref="C26:C27">
    <cfRule type="expression" priority="7" aboveAverage="0" equalAverage="0" bottom="0" percent="0" rank="0" text="" dxfId="2">
      <formula>$C26&lt;&gt;$P26</formula>
    </cfRule>
  </conditionalFormatting>
  <dataValidations count="2">
    <dataValidation allowBlank="false" operator="between" showDropDown="false" showErrorMessage="true" showInputMessage="true" sqref="G2:G89" type="list">
      <formula1>'Соль SKU'!$A$1:$A$137</formula1>
      <formula2>0</formula2>
    </dataValidation>
    <dataValidation allowBlank="false" operator="between" showDropDown="false" showErrorMessage="false" showInputMessage="true" sqref="C2:C89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8" t="s">
        <v>17</v>
      </c>
      <c r="B1" s="8" t="s">
        <v>17</v>
      </c>
    </row>
    <row r="2" customFormat="false" ht="14.5" hidden="false" customHeight="true" outlineLevel="0" collapsed="false">
      <c r="A2" s="8" t="s">
        <v>43</v>
      </c>
      <c r="B2" s="8" t="s">
        <v>13</v>
      </c>
    </row>
    <row r="3" customFormat="false" ht="14.5" hidden="false" customHeight="false" outlineLevel="0" collapsed="false">
      <c r="A3" s="7" t="s">
        <v>44</v>
      </c>
      <c r="B3" s="7" t="s">
        <v>45</v>
      </c>
    </row>
    <row r="4" customFormat="false" ht="14.5" hidden="false" customHeight="false" outlineLevel="0" collapsed="false">
      <c r="A4" s="7" t="s">
        <v>46</v>
      </c>
      <c r="B4" s="7" t="s">
        <v>45</v>
      </c>
    </row>
    <row r="5" customFormat="false" ht="14.5" hidden="false" customHeight="false" outlineLevel="0" collapsed="false">
      <c r="A5" s="7" t="s">
        <v>47</v>
      </c>
      <c r="B5" s="7" t="s">
        <v>45</v>
      </c>
    </row>
    <row r="6" customFormat="false" ht="14.5" hidden="false" customHeight="false" outlineLevel="0" collapsed="false">
      <c r="A6" s="7" t="s">
        <v>48</v>
      </c>
      <c r="B6" s="7" t="s">
        <v>45</v>
      </c>
    </row>
    <row r="7" customFormat="false" ht="14.5" hidden="false" customHeight="false" outlineLevel="0" collapsed="false">
      <c r="A7" s="7" t="s">
        <v>49</v>
      </c>
      <c r="B7" s="7" t="s">
        <v>45</v>
      </c>
    </row>
    <row r="8" customFormat="false" ht="14.5" hidden="false" customHeight="false" outlineLevel="0" collapsed="false">
      <c r="A8" s="7" t="s">
        <v>16</v>
      </c>
      <c r="B8" s="7" t="s">
        <v>13</v>
      </c>
    </row>
    <row r="9" customFormat="false" ht="14.5" hidden="false" customHeight="false" outlineLevel="0" collapsed="false">
      <c r="A9" s="7" t="s">
        <v>50</v>
      </c>
      <c r="B9" s="7" t="s">
        <v>45</v>
      </c>
    </row>
    <row r="10" customFormat="false" ht="14.5" hidden="false" customHeight="false" outlineLevel="0" collapsed="false">
      <c r="A10" s="7" t="s">
        <v>51</v>
      </c>
      <c r="B10" s="7" t="s">
        <v>45</v>
      </c>
    </row>
    <row r="11" customFormat="false" ht="14.5" hidden="false" customHeight="false" outlineLevel="0" collapsed="false">
      <c r="A11" s="7" t="s">
        <v>20</v>
      </c>
      <c r="B11" s="7" t="s">
        <v>13</v>
      </c>
    </row>
    <row r="12" customFormat="false" ht="14.5" hidden="false" customHeight="false" outlineLevel="0" collapsed="false">
      <c r="A12" s="7" t="s">
        <v>52</v>
      </c>
      <c r="B12" s="7" t="s">
        <v>45</v>
      </c>
    </row>
    <row r="13" customFormat="false" ht="14.5" hidden="false" customHeight="false" outlineLevel="0" collapsed="false">
      <c r="A13" s="7" t="s">
        <v>53</v>
      </c>
      <c r="B13" s="7" t="s">
        <v>45</v>
      </c>
    </row>
    <row r="14" customFormat="false" ht="14.5" hidden="false" customHeight="false" outlineLevel="0" collapsed="false">
      <c r="A14" s="7" t="s">
        <v>54</v>
      </c>
      <c r="B14" s="7" t="s">
        <v>45</v>
      </c>
    </row>
    <row r="15" customFormat="false" ht="14.5" hidden="false" customHeight="false" outlineLevel="0" collapsed="false">
      <c r="A15" s="7" t="s">
        <v>55</v>
      </c>
      <c r="B15" s="7" t="s">
        <v>45</v>
      </c>
    </row>
    <row r="16" customFormat="false" ht="14.5" hidden="false" customHeight="false" outlineLevel="0" collapsed="false">
      <c r="A16" s="7" t="s">
        <v>56</v>
      </c>
      <c r="B16" s="7" t="s">
        <v>57</v>
      </c>
    </row>
    <row r="17" customFormat="false" ht="14.5" hidden="false" customHeight="false" outlineLevel="0" collapsed="false">
      <c r="A17" s="7" t="s">
        <v>58</v>
      </c>
      <c r="B17" s="7" t="s">
        <v>57</v>
      </c>
    </row>
    <row r="18" customFormat="false" ht="14.5" hidden="false" customHeight="false" outlineLevel="0" collapsed="false">
      <c r="A18" s="7" t="s">
        <v>59</v>
      </c>
      <c r="B18" s="7" t="s">
        <v>57</v>
      </c>
    </row>
    <row r="19" customFormat="false" ht="14.5" hidden="false" customHeight="false" outlineLevel="0" collapsed="false">
      <c r="A19" s="7" t="s">
        <v>60</v>
      </c>
      <c r="B19" s="7" t="s">
        <v>57</v>
      </c>
    </row>
    <row r="20" customFormat="false" ht="14.5" hidden="false" customHeight="false" outlineLevel="0" collapsed="false">
      <c r="A20" s="7" t="s">
        <v>61</v>
      </c>
      <c r="B20" s="7" t="s">
        <v>45</v>
      </c>
    </row>
    <row r="21" customFormat="false" ht="14.5" hidden="false" customHeight="false" outlineLevel="0" collapsed="false">
      <c r="A21" s="7" t="s">
        <v>62</v>
      </c>
      <c r="B21" s="7" t="s">
        <v>45</v>
      </c>
    </row>
    <row r="22" customFormat="false" ht="14.5" hidden="false" customHeight="false" outlineLevel="0" collapsed="false">
      <c r="A22" s="7" t="s">
        <v>63</v>
      </c>
      <c r="B22" s="7" t="s">
        <v>45</v>
      </c>
    </row>
    <row r="23" customFormat="false" ht="14.5" hidden="false" customHeight="false" outlineLevel="0" collapsed="false">
      <c r="A23" s="7" t="s">
        <v>64</v>
      </c>
      <c r="B23" s="7" t="s">
        <v>45</v>
      </c>
    </row>
    <row r="24" customFormat="false" ht="14.5" hidden="false" customHeight="false" outlineLevel="0" collapsed="false">
      <c r="A24" s="7" t="s">
        <v>65</v>
      </c>
      <c r="B24" s="7" t="s">
        <v>57</v>
      </c>
    </row>
    <row r="25" customFormat="false" ht="14.5" hidden="false" customHeight="false" outlineLevel="0" collapsed="false">
      <c r="A25" s="7" t="s">
        <v>66</v>
      </c>
      <c r="B25" s="7" t="s">
        <v>57</v>
      </c>
    </row>
    <row r="26" customFormat="false" ht="14.5" hidden="false" customHeight="false" outlineLevel="0" collapsed="false">
      <c r="A26" s="7" t="s">
        <v>67</v>
      </c>
      <c r="B26" s="7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17</v>
      </c>
      <c r="B1" s="7" t="s">
        <v>17</v>
      </c>
    </row>
    <row r="2" customFormat="false" ht="14.5" hidden="false" customHeight="false" outlineLevel="0" collapsed="false">
      <c r="A2" s="7" t="s">
        <v>69</v>
      </c>
      <c r="B2" s="7" t="s">
        <v>13</v>
      </c>
    </row>
    <row r="3" customFormat="false" ht="14.5" hidden="false" customHeight="false" outlineLevel="0" collapsed="false">
      <c r="A3" s="7" t="s">
        <v>70</v>
      </c>
      <c r="B3" s="7" t="s">
        <v>13</v>
      </c>
    </row>
    <row r="4" customFormat="false" ht="14.5" hidden="false" customHeight="false" outlineLevel="0" collapsed="false">
      <c r="A4" s="7" t="s">
        <v>71</v>
      </c>
      <c r="B4" s="7" t="s">
        <v>13</v>
      </c>
    </row>
    <row r="5" customFormat="false" ht="14.5" hidden="false" customHeight="false" outlineLevel="0" collapsed="false">
      <c r="A5" s="7" t="s">
        <v>72</v>
      </c>
      <c r="B5" s="7" t="s">
        <v>13</v>
      </c>
    </row>
    <row r="6" customFormat="false" ht="14.5" hidden="false" customHeight="false" outlineLevel="0" collapsed="false">
      <c r="A6" s="7" t="s">
        <v>73</v>
      </c>
      <c r="B6" s="7" t="s">
        <v>74</v>
      </c>
    </row>
    <row r="7" customFormat="false" ht="14.5" hidden="false" customHeight="false" outlineLevel="0" collapsed="false">
      <c r="A7" s="7" t="s">
        <v>75</v>
      </c>
      <c r="B7" s="7" t="s">
        <v>74</v>
      </c>
    </row>
    <row r="8" customFormat="false" ht="14.5" hidden="false" customHeight="false" outlineLevel="0" collapsed="false">
      <c r="A8" s="7" t="s">
        <v>34</v>
      </c>
      <c r="B8" s="7" t="s">
        <v>21</v>
      </c>
    </row>
    <row r="9" customFormat="false" ht="14.5" hidden="false" customHeight="false" outlineLevel="0" collapsed="false">
      <c r="A9" s="7" t="s">
        <v>76</v>
      </c>
      <c r="B9" s="7" t="s">
        <v>74</v>
      </c>
    </row>
    <row r="10" customFormat="false" ht="14.5" hidden="false" customHeight="false" outlineLevel="0" collapsed="false">
      <c r="A10" s="7" t="s">
        <v>33</v>
      </c>
      <c r="B10" s="7" t="s">
        <v>21</v>
      </c>
    </row>
    <row r="11" customFormat="false" ht="14.5" hidden="false" customHeight="false" outlineLevel="0" collapsed="false">
      <c r="A11" s="7" t="s">
        <v>77</v>
      </c>
      <c r="B11" s="7" t="s">
        <v>21</v>
      </c>
    </row>
    <row r="12" customFormat="false" ht="14.5" hidden="false" customHeight="false" outlineLevel="0" collapsed="false">
      <c r="A12" s="7" t="s">
        <v>78</v>
      </c>
      <c r="B12" s="7" t="s">
        <v>79</v>
      </c>
    </row>
    <row r="13" customFormat="false" ht="14.5" hidden="false" customHeight="false" outlineLevel="0" collapsed="false">
      <c r="A13" s="7" t="s">
        <v>80</v>
      </c>
      <c r="B13" s="7" t="s">
        <v>74</v>
      </c>
    </row>
    <row r="14" customFormat="false" ht="14.5" hidden="false" customHeight="false" outlineLevel="0" collapsed="false">
      <c r="A14" s="7" t="s">
        <v>81</v>
      </c>
      <c r="B14" s="7" t="s">
        <v>74</v>
      </c>
    </row>
    <row r="15" customFormat="false" ht="14.5" hidden="false" customHeight="false" outlineLevel="0" collapsed="false">
      <c r="A15" s="7" t="s">
        <v>82</v>
      </c>
      <c r="B15" s="7" t="s">
        <v>74</v>
      </c>
    </row>
    <row r="16" customFormat="false" ht="14.5" hidden="false" customHeight="false" outlineLevel="0" collapsed="false">
      <c r="A16" s="7" t="s">
        <v>42</v>
      </c>
      <c r="B16" s="7" t="s">
        <v>21</v>
      </c>
    </row>
    <row r="17" customFormat="false" ht="14.5" hidden="false" customHeight="false" outlineLevel="0" collapsed="false">
      <c r="A17" s="7" t="s">
        <v>83</v>
      </c>
      <c r="B17" s="7" t="s">
        <v>74</v>
      </c>
    </row>
    <row r="18" customFormat="false" ht="14.5" hidden="false" customHeight="false" outlineLevel="0" collapsed="false">
      <c r="A18" s="7" t="s">
        <v>84</v>
      </c>
      <c r="B18" s="7" t="s">
        <v>74</v>
      </c>
    </row>
    <row r="19" customFormat="false" ht="14.5" hidden="false" customHeight="false" outlineLevel="0" collapsed="false">
      <c r="A19" s="7" t="s">
        <v>85</v>
      </c>
      <c r="B19" s="7" t="s">
        <v>74</v>
      </c>
    </row>
    <row r="20" customFormat="false" ht="14.5" hidden="false" customHeight="false" outlineLevel="0" collapsed="false">
      <c r="A20" s="7" t="s">
        <v>36</v>
      </c>
      <c r="B20" s="7" t="s">
        <v>21</v>
      </c>
    </row>
    <row r="21" customFormat="false" ht="14.5" hidden="false" customHeight="false" outlineLevel="0" collapsed="false">
      <c r="A21" s="7" t="s">
        <v>24</v>
      </c>
      <c r="B21" s="7" t="s">
        <v>21</v>
      </c>
    </row>
    <row r="22" customFormat="false" ht="14.5" hidden="false" customHeight="false" outlineLevel="0" collapsed="false">
      <c r="A22" s="7" t="s">
        <v>25</v>
      </c>
      <c r="B22" s="7" t="s">
        <v>21</v>
      </c>
    </row>
    <row r="23" customFormat="false" ht="14.5" hidden="false" customHeight="false" outlineLevel="0" collapsed="false">
      <c r="A23" s="7" t="s">
        <v>26</v>
      </c>
      <c r="B23" s="7" t="s">
        <v>21</v>
      </c>
    </row>
    <row r="24" customFormat="false" ht="14.5" hidden="false" customHeight="false" outlineLevel="0" collapsed="false">
      <c r="A24" s="7" t="s">
        <v>27</v>
      </c>
      <c r="B24" s="7" t="s">
        <v>21</v>
      </c>
    </row>
    <row r="25" customFormat="false" ht="14.5" hidden="false" customHeight="false" outlineLevel="0" collapsed="false">
      <c r="A25" s="7" t="s">
        <v>86</v>
      </c>
      <c r="B25" s="7" t="s">
        <v>74</v>
      </c>
    </row>
    <row r="26" customFormat="false" ht="14.5" hidden="false" customHeight="false" outlineLevel="0" collapsed="false">
      <c r="A26" s="7" t="s">
        <v>40</v>
      </c>
      <c r="B26" s="7" t="s">
        <v>21</v>
      </c>
    </row>
    <row r="27" customFormat="false" ht="14.5" hidden="false" customHeight="false" outlineLevel="0" collapsed="false">
      <c r="A27" s="7" t="s">
        <v>37</v>
      </c>
      <c r="B27" s="7" t="s">
        <v>21</v>
      </c>
    </row>
    <row r="28" customFormat="false" ht="14.5" hidden="false" customHeight="false" outlineLevel="0" collapsed="false">
      <c r="A28" s="7" t="s">
        <v>87</v>
      </c>
      <c r="B28" s="7" t="s">
        <v>74</v>
      </c>
    </row>
    <row r="29" customFormat="false" ht="14.5" hidden="false" customHeight="false" outlineLevel="0" collapsed="false">
      <c r="A29" s="7" t="s">
        <v>32</v>
      </c>
      <c r="B29" s="7" t="s">
        <v>21</v>
      </c>
    </row>
    <row r="30" customFormat="false" ht="14.5" hidden="false" customHeight="false" outlineLevel="0" collapsed="false">
      <c r="A30" s="7" t="s">
        <v>88</v>
      </c>
      <c r="B30" s="7" t="s">
        <v>21</v>
      </c>
    </row>
    <row r="31" customFormat="false" ht="14.5" hidden="false" customHeight="false" outlineLevel="0" collapsed="false">
      <c r="A31" s="7" t="s">
        <v>38</v>
      </c>
      <c r="B31" s="7" t="s">
        <v>21</v>
      </c>
    </row>
    <row r="32" customFormat="false" ht="14.5" hidden="false" customHeight="false" outlineLevel="0" collapsed="false">
      <c r="A32" s="7" t="s">
        <v>89</v>
      </c>
      <c r="B32" s="7" t="s">
        <v>21</v>
      </c>
    </row>
    <row r="33" customFormat="false" ht="14.5" hidden="false" customHeight="false" outlineLevel="0" collapsed="false">
      <c r="A33" s="7" t="s">
        <v>30</v>
      </c>
      <c r="B33" s="7" t="s">
        <v>21</v>
      </c>
    </row>
    <row r="34" customFormat="false" ht="14.5" hidden="false" customHeight="false" outlineLevel="0" collapsed="false">
      <c r="A34" s="7" t="s">
        <v>29</v>
      </c>
      <c r="B34" s="7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17</v>
      </c>
    </row>
    <row r="2" customFormat="false" ht="14.5" hidden="false" customHeight="false" outlineLevel="0" collapsed="false">
      <c r="A2" s="7" t="s">
        <v>57</v>
      </c>
    </row>
    <row r="3" customFormat="false" ht="14.5" hidden="false" customHeight="false" outlineLevel="0" collapsed="false">
      <c r="A3" s="7" t="s">
        <v>68</v>
      </c>
    </row>
    <row r="4" customFormat="false" ht="14.5" hidden="false" customHeight="false" outlineLevel="0" collapsed="false">
      <c r="A4" s="7" t="s">
        <v>45</v>
      </c>
    </row>
    <row r="5" customFormat="false" ht="14.5" hidden="false" customHeight="false" outlineLevel="0" collapsed="false">
      <c r="A5" s="7" t="s">
        <v>79</v>
      </c>
    </row>
    <row r="6" customFormat="false" ht="14.5" hidden="false" customHeight="false" outlineLevel="0" collapsed="false">
      <c r="A6" s="7" t="s">
        <v>13</v>
      </c>
    </row>
    <row r="7" customFormat="false" ht="14.5" hidden="false" customHeight="false" outlineLevel="0" collapsed="false">
      <c r="A7" s="7" t="s">
        <v>74</v>
      </c>
    </row>
    <row r="8" customFormat="false" ht="14.5" hidden="false" customHeight="false" outlineLevel="0" collapsed="false">
      <c r="A8" s="7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2021-01-17T12:47:17Z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