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<sst xmlns="http://schemas.openxmlformats.org/spreadsheetml/2006/main" count="386" uniqueCount="87">
  <si>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</si>
  <si>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</si>
  <si>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</si>
  <si>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</si>
  <si>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</si>
  <si>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</si>
  <si>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</si>
  <si>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</si>
  <si>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</si>
  <si>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</si>
  <si>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</si>
  <si>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</si>
  <si>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</si>
  <si>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</si>
  <si>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</si>
  <si>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</si>
  <si>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</si>
  <si>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</si>
  <si>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</si>
  <si>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</si>
  <si>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</si>
  <si>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</si>
  <si>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3.6, Альче</t>
  </si>
  <si>
    <t xml:space="preserve">Моцарелла Фиор ди латте в воде "Unagrande", 50%, 0,125 кг, ф/п, (8 шт)</t>
  </si>
  <si>
    <t xml:space="preserve">Моцарелла Чильеджина в воде "Unagrande", 50%, 0,125, ф/п, (8 шт)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</si>
  <si>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</si>
  <si>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</si>
  <si>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</si>
  <si>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</si>
  <si>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</si>
  <si>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</si>
  <si>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</si>
  <si>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Сулугуни</t>
  </si>
  <si>
    <t xml:space="preserve">Сулугуни палочки "Умалат", 45%, 0,12 кг, т/ф (10 шт.)</t>
  </si>
  <si>
    <t xml:space="preserve">Сулугуни палочки "Красная птица", 45%, 0,12 кг, т/ф</t>
  </si>
  <si>
    <t xml:space="preserve">2.7, Сакко</t>
  </si>
  <si>
    <t xml:space="preserve">0.2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</si>
  <si>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</si>
  <si>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</si>
  <si>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Сулугуни "Умалат", 45%, 0,2 кг, т/ф, (9 шт)</t>
  </si>
  <si>
    <t xml:space="preserve">Моцарелла Грандиоза в воде "Unagrande", 50%, 0,2 кг, ф/п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</si>
  <si>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</si>
  <si>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</si>
  <si>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</si>
  <si>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</si>
  <si>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</si>
  <si>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</si>
  <si>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</si>
  <si>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</si>
  <si>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</si>
  <si>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</si>
  <si>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</si>
  <si>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</si>
  <si>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</si>
  <si>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</si>
  <si>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</si>
  <si>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</si>
  <si>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</si>
  <si>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</si>
  <si>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</si>
  <si>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</si>
  <si>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</si>
  <si>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</si>
  <si>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</si>
  <si>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</si>
  <si>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</si>
  <si>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"Pretto", 45%, 1,2 кг, в/у</t>
  </si>
  <si>
    <t xml:space="preserve">Моцарелла "Unagrande", 45%, 0,12 кг, ф/п (кубики)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</si>
  <si>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</si>
  <si>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</si>
  <si>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</si>
  <si>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</si>
  <si>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</si>
  <si>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</si>
  <si>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</si>
  <si>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</si>
  <si>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</si>
  <si>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</si>
  <si>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</si>
  <si>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</si>
  <si>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</si>
  <si>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</si>
  <si>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</si>
  <si>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</si>
  <si>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</si>
  <si>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"Умалат", 45%, 0,28 кг, т/ф, (8 шт)</t>
  </si>
  <si>
    <t xml:space="preserve">Сулугуни кубики "ВкусВилл", 45%, 0,12 кг, ф/п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</si>
</sst>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1D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A28" activeCellId="0" sqref="A28"/>
    </sheetView>
  </sheetViews>
  <sheetFormatPr defaultRowHeight="13.8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4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6" t="s">
        <v>13</v>
      </c>
      <c r="D6" s="4" t="n">
        <v>1000</v>
      </c>
      <c r="E6" s="4" t="s">
        <v>14</v>
      </c>
      <c r="F6" s="4" t="s">
        <v>15</v>
      </c>
      <c r="G6" s="4" t="s">
        <v>16</v>
      </c>
      <c r="H6" s="4" t="n">
        <v>500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500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Альче, без лактозы</v>
      </c>
    </row>
    <row r="7" customFormat="false" ht="13.8" hidden="false" customHeight="true" outlineLevel="0" collapsed="false">
      <c r="A7" s="6" t="n">
        <f aca="true">IF(K7="-", "", 1 + SUM(INDIRECT(ADDRESS(2,COLUMN(N7)) &amp; ":" &amp; ADDRESS(ROW(),COLUMN(N7)))))</f>
        <v>2</v>
      </c>
      <c r="B7" s="5" t="n">
        <f aca="true">IF(G7="","",IF(K7="-","",1+SUM(INDIRECT(ADDRESS(2,COLUMN(N7))&amp;":"&amp;ADDRESS(ROW(),COLUMN(N7))))))</f>
        <v>2</v>
      </c>
      <c r="C7" s="4" t="s">
        <v>13</v>
      </c>
      <c r="D7" s="4" t="n">
        <v>1000</v>
      </c>
      <c r="E7" s="4" t="s">
        <v>14</v>
      </c>
      <c r="F7" s="4" t="s">
        <v>15</v>
      </c>
      <c r="G7" s="4" t="s">
        <v>17</v>
      </c>
      <c r="H7" s="4" t="n">
        <v>500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500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3.3, Альче, без лактозы</v>
      </c>
    </row>
    <row r="8" customFormat="false" ht="13.8" hidden="false" customHeight="true" outlineLevel="0" collapsed="false">
      <c r="A8" s="11" t="str">
        <f aca="true">IF(K8="-", "", 1 + SUM(INDIRECT(ADDRESS(2,COLUMN(N8)) &amp; ":" &amp; ADDRESS(ROW(),COLUMN(N8)))))</f>
        <v/>
      </c>
      <c r="B8" s="12" t="str">
        <f aca="true">IF(G8="","",IF(K8="-","",1+SUM(INDIRECT(ADDRESS(2,COLUMN(N8))&amp;":"&amp;ADDRESS(ROW(),COLUMN(N8))))))</f>
        <v/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1" t="str">
        <f aca="true">IF(O8 - INDIRECT("O" &amp; ROW() - 1) = 0, "", INDIRECT("O" &amp; ROW() - 1) - O8)</f>
        <v/>
      </c>
      <c r="J8" s="7" t="s">
        <v>21</v>
      </c>
      <c r="K8" s="7" t="s">
        <v>21</v>
      </c>
      <c r="L8" s="1" t="n">
        <f aca="true">IF(K8 = "-", -INDIRECT("D" &amp; ROW() - 1),H8)</f>
        <v>-1000</v>
      </c>
      <c r="M8" s="1" t="n">
        <f aca="true">IF(K8 = "-", SUM(INDIRECT(ADDRESS(2,COLUMN(L8)) &amp; ":" &amp; ADDRESS(ROW(),COLUMN(L8)))), 0)</f>
        <v>0</v>
      </c>
      <c r="N8" s="1" t="n">
        <f aca="false">IF(K8="-",1,0)</f>
        <v>1</v>
      </c>
      <c r="O8" s="1" t="n">
        <f aca="true">IF(M8 = 0, INDIRECT("O" &amp; ROW() - 1), M8)</f>
        <v>0</v>
      </c>
      <c r="P8" s="1" t="str">
        <f aca="false">IF(G8="","",VLOOKUP(G8,'Вода SKU'!$A$1:$B$150,2,0))</f>
        <v>-</v>
      </c>
    </row>
    <row r="9" customFormat="false" ht="13.8" hidden="false" customHeight="true" outlineLevel="0" collapsed="false">
      <c r="A9" s="8" t="n">
        <f aca="true">IF(K9="-", "", 1 + SUM(INDIRECT(ADDRESS(2,COLUMN(N9)) &amp; ":" &amp; ADDRESS(ROW(),COLUMN(N9)))))</f>
        <v>3</v>
      </c>
      <c r="B9" s="9" t="n">
        <f aca="true">IF(G9="","",IF(K9="-","",1+SUM(INDIRECT(ADDRESS(2,COLUMN(N9))&amp;":"&amp;ADDRESS(ROW(),COLUMN(N9))))))</f>
        <v>3</v>
      </c>
      <c r="C9" s="10" t="s">
        <v>13</v>
      </c>
      <c r="D9" s="10" t="n">
        <v>1000</v>
      </c>
      <c r="E9" s="10" t="s">
        <v>18</v>
      </c>
      <c r="F9" s="10" t="s">
        <v>19</v>
      </c>
      <c r="G9" s="10" t="s">
        <v>20</v>
      </c>
      <c r="H9" s="10" t="n">
        <v>1000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1000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3.3, Альче, без лактозы</v>
      </c>
    </row>
    <row r="10" customFormat="false" ht="13.8" hidden="false" customHeight="true" outlineLevel="0" collapsed="false">
      <c r="A10" s="11" t="str">
        <f aca="true">IF(K10="-", "", 1 + SUM(INDIRECT(ADDRESS(2,COLUMN(N10)) &amp; ":" &amp; ADDRESS(ROW(),COLUMN(N10)))))</f>
        <v/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4" t="n">
        <f aca="true">IF(K11="-", "", 1 + SUM(INDIRECT(ADDRESS(2,COLUMN(N11)) &amp; ":" &amp; ADDRESS(ROW(),COLUMN(N11)))))</f>
        <v>4</v>
      </c>
      <c r="B11" s="5" t="n">
        <f aca="true">IF(G11="","",IF(K11="-","",1+SUM(INDIRECT(ADDRESS(2,COLUMN(N11))&amp;":"&amp;ADDRESS(ROW(),COLUMN(N11))))))</f>
        <v>4</v>
      </c>
      <c r="C11" s="6" t="s">
        <v>13</v>
      </c>
      <c r="D11" s="4" t="n">
        <v>1000</v>
      </c>
      <c r="E11" s="4" t="s">
        <v>14</v>
      </c>
      <c r="F11" s="4" t="s">
        <v>15</v>
      </c>
      <c r="G11" s="4" t="s">
        <v>16</v>
      </c>
      <c r="H11" s="4" t="n">
        <v>200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200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3.3, Альче, без лактозы</v>
      </c>
    </row>
    <row r="12" customFormat="false" ht="13.8" hidden="false" customHeight="true" outlineLevel="0" collapsed="false">
      <c r="A12" s="6" t="n">
        <f aca="true">IF(K12="-", "", 1 + SUM(INDIRECT(ADDRESS(2,COLUMN(N12)) &amp; ":" &amp; ADDRESS(ROW(),COLUMN(N12)))))</f>
        <v>4</v>
      </c>
      <c r="B12" s="5" t="n">
        <f aca="true">IF(G12="","",IF(K12="-","",1+SUM(INDIRECT(ADDRESS(2,COLUMN(N12))&amp;":"&amp;ADDRESS(ROW(),COLUMN(N12))))))</f>
        <v>4</v>
      </c>
      <c r="C12" s="4" t="s">
        <v>13</v>
      </c>
      <c r="D12" s="4" t="n">
        <v>1000</v>
      </c>
      <c r="E12" s="4" t="s">
        <v>14</v>
      </c>
      <c r="F12" s="4" t="s">
        <v>15</v>
      </c>
      <c r="G12" s="4" t="s">
        <v>17</v>
      </c>
      <c r="H12" s="4" t="n">
        <v>800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800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3.3, Альче, без лактозы</v>
      </c>
    </row>
    <row r="13" customFormat="false" ht="13.8" hidden="false" customHeight="true" outlineLevel="0" collapsed="false">
      <c r="A13" s="11" t="str">
        <f aca="true">IF(K13="-", "", 1 + SUM(INDIRECT(ADDRESS(2,COLUMN(N13)) &amp; ":" &amp; ADDRESS(ROW(),COLUMN(N13)))))</f>
        <v/>
      </c>
      <c r="B13" s="12" t="str">
        <f aca="true">IF(G13="","",IF(K13="-","",1+SUM(INDIRECT(ADDRESS(2,COLUMN(N13))&amp;":"&amp;ADDRESS(ROW(),COLUMN(N13))))))</f>
        <v/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1" t="str">
        <f aca="true">IF(O13 - INDIRECT("O" &amp; ROW() - 1) = 0, "", INDIRECT("O" &amp; ROW() - 1) - O13)</f>
        <v/>
      </c>
      <c r="J13" s="7" t="s">
        <v>21</v>
      </c>
      <c r="K13" s="7" t="s">
        <v>21</v>
      </c>
      <c r="L13" s="1" t="n">
        <f aca="true">IF(K13 = "-", -INDIRECT("D" &amp; ROW() - 1),H13)</f>
        <v>-1000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IF(G13="","",VLOOKUP(G13,'Вода SKU'!$A$1:$B$150,2,0))</f>
        <v>-</v>
      </c>
    </row>
    <row r="14" customFormat="false" ht="13.8" hidden="false" customHeight="true" outlineLevel="0" collapsed="false">
      <c r="A14" s="6" t="n">
        <f aca="true">IF(K14="-", "", 1 + SUM(INDIRECT(ADDRESS(2,COLUMN(N14)) &amp; ":" &amp; ADDRESS(ROW(),COLUMN(N14)))))</f>
        <v>5</v>
      </c>
      <c r="B14" s="5" t="n">
        <f aca="true">IF(G14="","",IF(K14="-","",1+SUM(INDIRECT(ADDRESS(2,COLUMN(N14))&amp;":"&amp;ADDRESS(ROW(),COLUMN(N14))))))</f>
        <v>5</v>
      </c>
      <c r="C14" s="4" t="s">
        <v>22</v>
      </c>
      <c r="D14" s="4" t="n">
        <v>1000</v>
      </c>
      <c r="E14" s="4" t="s">
        <v>14</v>
      </c>
      <c r="F14" s="4" t="s">
        <v>15</v>
      </c>
      <c r="G14" s="4" t="s">
        <v>23</v>
      </c>
      <c r="H14" s="4" t="n">
        <v>1000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>3.6, Альче</v>
      </c>
    </row>
    <row r="15" customFormat="false" ht="13.8" hidden="false" customHeight="true" outlineLevel="0" collapsed="false">
      <c r="A15" s="11" t="str">
        <f aca="true">IF(K15="-", "", 1 + SUM(INDIRECT(ADDRESS(2,COLUMN(N15)) &amp; ":" &amp; ADDRESS(ROW(),COLUMN(N15)))))</f>
        <v/>
      </c>
      <c r="B15" s="12" t="str">
        <f aca="true">IF(G15="","",IF(K15="-","",1+SUM(INDIRECT(ADDRESS(2,COLUMN(N15))&amp;":"&amp;ADDRESS(ROW(),COLUMN(N15))))))</f>
        <v/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1" t="str">
        <f aca="true">IF(O15 - INDIRECT("O" &amp; ROW() - 1) = 0, "", INDIRECT("O" &amp; ROW() - 1) - O15)</f>
        <v/>
      </c>
      <c r="J15" s="7" t="s">
        <v>21</v>
      </c>
      <c r="K15" s="7" t="s">
        <v>21</v>
      </c>
      <c r="L15" s="1" t="n">
        <f aca="true">IF(K15 = "-", -INDIRECT("D" &amp; ROW() - 1),H15)</f>
        <v>-1000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IF(G15="","",VLOOKUP(G15,'Вода SKU'!$A$1:$B$150,2,0))</f>
        <v>-</v>
      </c>
    </row>
    <row r="16" customFormat="false" ht="13.8" hidden="false" customHeight="true" outlineLevel="0" collapsed="false">
      <c r="A16" s="6" t="n">
        <f aca="true">IF(K16="-", "", 1 + SUM(INDIRECT(ADDRESS(2,COLUMN(N16)) &amp; ":" &amp; ADDRESS(ROW(),COLUMN(N16)))))</f>
        <v>6</v>
      </c>
      <c r="B16" s="5" t="n">
        <f aca="true">IF(G16="","",IF(K16="-","",1+SUM(INDIRECT(ADDRESS(2,COLUMN(N16))&amp;":"&amp;ADDRESS(ROW(),COLUMN(N16))))))</f>
        <v>6</v>
      </c>
      <c r="C16" s="4" t="s">
        <v>22</v>
      </c>
      <c r="D16" s="4" t="n">
        <v>1000</v>
      </c>
      <c r="E16" s="4" t="s">
        <v>14</v>
      </c>
      <c r="F16" s="4" t="s">
        <v>15</v>
      </c>
      <c r="G16" s="4" t="s">
        <v>23</v>
      </c>
      <c r="H16" s="4" t="n">
        <v>1000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1000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>3.6, Альче</v>
      </c>
    </row>
    <row r="17" customFormat="false" ht="13.8" hidden="false" customHeight="true" outlineLevel="0" collapsed="false">
      <c r="A17" s="11" t="str">
        <f aca="true">IF(K17="-", "", 1 + SUM(INDIRECT(ADDRESS(2,COLUMN(N17)) &amp; ":" &amp; ADDRESS(ROW(),COLUMN(N17)))))</f>
        <v/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IF(G17="","",VLOOKUP(G17,'Вода SKU'!$A$1:$B$150,2,0))</f>
        <v>-</v>
      </c>
    </row>
    <row r="18" customFormat="false" ht="13.8" hidden="false" customHeight="true" outlineLevel="0" collapsed="false">
      <c r="A18" s="6" t="n">
        <f aca="true">IF(K18="-", "", 1 + SUM(INDIRECT(ADDRESS(2,COLUMN(N18)) &amp; ":" &amp; ADDRESS(ROW(),COLUMN(N18)))))</f>
        <v>7</v>
      </c>
      <c r="B18" s="5" t="n">
        <f aca="true">IF(G18="","",IF(K18="-","",1+SUM(INDIRECT(ADDRESS(2,COLUMN(N18))&amp;":"&amp;ADDRESS(ROW(),COLUMN(N18))))))</f>
        <v>7</v>
      </c>
      <c r="C18" s="4" t="s">
        <v>22</v>
      </c>
      <c r="D18" s="4" t="n">
        <v>1000</v>
      </c>
      <c r="E18" s="4" t="s">
        <v>14</v>
      </c>
      <c r="F18" s="4" t="s">
        <v>15</v>
      </c>
      <c r="G18" s="4" t="s">
        <v>23</v>
      </c>
      <c r="H18" s="4" t="n">
        <v>1000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1000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>3.6, Альче</v>
      </c>
    </row>
    <row r="19" customFormat="false" ht="13.8" hidden="false" customHeight="true" outlineLevel="0" collapsed="false">
      <c r="A19" s="11" t="str">
        <f aca="true">IF(K19="-", "", 1 + SUM(INDIRECT(ADDRESS(2,COLUMN(N19)) &amp; ":" &amp; ADDRESS(ROW(),COLUMN(N19)))))</f>
        <v/>
      </c>
      <c r="B19" s="12" t="str">
        <f aca="true">IF(G19="","",IF(K19="-","",1+SUM(INDIRECT(ADDRESS(2,COLUMN(N19))&amp;":"&amp;ADDRESS(ROW(),COLUMN(N19))))))</f>
        <v/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21</v>
      </c>
      <c r="H19" s="7" t="s">
        <v>21</v>
      </c>
      <c r="I19" s="1" t="str">
        <f aca="true">IF(O19 - INDIRECT("O" &amp; ROW() - 1) = 0, "", INDIRECT("O" &amp; ROW() - 1) - O19)</f>
        <v/>
      </c>
      <c r="J19" s="7" t="s">
        <v>21</v>
      </c>
      <c r="K19" s="7" t="s">
        <v>21</v>
      </c>
      <c r="L19" s="1" t="n">
        <f aca="true">IF(K19 = "-", -INDIRECT("D" &amp; ROW() - 1),H19)</f>
        <v>-1000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IF(G19="","",VLOOKUP(G19,'Вода SKU'!$A$1:$B$150,2,0))</f>
        <v>-</v>
      </c>
    </row>
    <row r="20" customFormat="false" ht="13.8" hidden="false" customHeight="true" outlineLevel="0" collapsed="false">
      <c r="A20" s="8" t="n">
        <f aca="true">IF(K20="-", "", 1 + SUM(INDIRECT(ADDRESS(2,COLUMN(N20)) &amp; ":" &amp; ADDRESS(ROW(),COLUMN(N20)))))</f>
        <v>8</v>
      </c>
      <c r="B20" s="9" t="n">
        <f aca="true">IF(G20="","",IF(K20="-","",1+SUM(INDIRECT(ADDRESS(2,COLUMN(N20))&amp;":"&amp;ADDRESS(ROW(),COLUMN(N20))))))</f>
        <v>8</v>
      </c>
      <c r="C20" s="10" t="s">
        <v>22</v>
      </c>
      <c r="D20" s="10" t="n">
        <v>1000</v>
      </c>
      <c r="E20" s="10" t="s">
        <v>18</v>
      </c>
      <c r="F20" s="10" t="s">
        <v>19</v>
      </c>
      <c r="G20" s="10" t="s">
        <v>24</v>
      </c>
      <c r="H20" s="10" t="n">
        <v>1000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1000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>3.6, Альче</v>
      </c>
    </row>
    <row r="21" customFormat="false" ht="13.8" hidden="false" customHeight="true" outlineLevel="0" collapsed="false">
      <c r="A21" s="11" t="str">
        <f aca="true">IF(K21="-", "", 1 + SUM(INDIRECT(ADDRESS(2,COLUMN(N21)) &amp; ":" &amp; ADDRESS(ROW(),COLUMN(N21)))))</f>
        <v/>
      </c>
      <c r="B21" s="12" t="str">
        <f aca="true">IF(G21="","",IF(K21="-","",1+SUM(INDIRECT(ADDRESS(2,COLUMN(N21))&amp;":"&amp;ADDRESS(ROW(),COLUMN(N21))))))</f>
        <v/>
      </c>
      <c r="C21" s="7" t="s">
        <v>21</v>
      </c>
      <c r="D21" s="7" t="s">
        <v>21</v>
      </c>
      <c r="E21" s="7" t="s">
        <v>21</v>
      </c>
      <c r="F21" s="7" t="s">
        <v>21</v>
      </c>
      <c r="G21" s="7" t="s">
        <v>21</v>
      </c>
      <c r="H21" s="7" t="s">
        <v>21</v>
      </c>
      <c r="I21" s="1" t="str">
        <f aca="true">IF(O21 - INDIRECT("O" &amp; ROW() - 1) = 0, "", INDIRECT("O" &amp; ROW() - 1) - O21)</f>
        <v/>
      </c>
      <c r="J21" s="7" t="s">
        <v>21</v>
      </c>
      <c r="K21" s="7" t="s">
        <v>21</v>
      </c>
      <c r="L21" s="1" t="n">
        <f aca="true">IF(K21 = "-", -INDIRECT("D" &amp; ROW() - 1),H21)</f>
        <v>-1000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1</v>
      </c>
      <c r="O21" s="1" t="n">
        <f aca="true">IF(M21 = 0, INDIRECT("O" &amp; ROW() - 1), M21)</f>
        <v>0</v>
      </c>
      <c r="P21" s="1" t="str">
        <f aca="false">IF(G21="","",VLOOKUP(G21,'Вода SKU'!$A$1:$B$150,2,0))</f>
        <v>-</v>
      </c>
    </row>
    <row r="22" customFormat="false" ht="13.8" hidden="false" customHeight="true" outlineLevel="0" collapsed="false">
      <c r="A22" s="8" t="n">
        <f aca="true">IF(K22="-", "", 1 + SUM(INDIRECT(ADDRESS(2,COLUMN(N22)) &amp; ":" &amp; ADDRESS(ROW(),COLUMN(N22)))))</f>
        <v>9</v>
      </c>
      <c r="B22" s="9" t="n">
        <f aca="true">IF(G22="","",IF(K22="-","",1+SUM(INDIRECT(ADDRESS(2,COLUMN(N22))&amp;":"&amp;ADDRESS(ROW(),COLUMN(N22))))))</f>
        <v>9</v>
      </c>
      <c r="C22" s="10" t="s">
        <v>22</v>
      </c>
      <c r="D22" s="10" t="n">
        <v>1000</v>
      </c>
      <c r="E22" s="10" t="s">
        <v>18</v>
      </c>
      <c r="F22" s="10" t="s">
        <v>19</v>
      </c>
      <c r="G22" s="10" t="s">
        <v>24</v>
      </c>
      <c r="H22" s="10" t="n">
        <v>1000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1000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>3.6, Альче</v>
      </c>
    </row>
    <row r="23" customFormat="false" ht="13.8" hidden="false" customHeight="true" outlineLevel="0" collapsed="false">
      <c r="A23" s="11" t="str">
        <f aca="true">IF(K23="-", "", 1 + SUM(INDIRECT(ADDRESS(2,COLUMN(N23)) &amp; ":" &amp; ADDRESS(ROW(),COLUMN(N23)))))</f>
        <v/>
      </c>
      <c r="B23" s="12" t="str">
        <f aca="true">IF(G23="","",IF(K23="-","",1+SUM(INDIRECT(ADDRESS(2,COLUMN(N23))&amp;":"&amp;ADDRESS(ROW(),COLUMN(N23))))))</f>
        <v/>
      </c>
      <c r="C23" s="7" t="s">
        <v>21</v>
      </c>
      <c r="D23" s="7" t="s">
        <v>21</v>
      </c>
      <c r="E23" s="7" t="s">
        <v>21</v>
      </c>
      <c r="F23" s="7" t="s">
        <v>21</v>
      </c>
      <c r="G23" s="7" t="s">
        <v>21</v>
      </c>
      <c r="H23" s="7" t="s">
        <v>21</v>
      </c>
      <c r="I23" s="1" t="str">
        <f aca="true">IF(O23 - INDIRECT("O" &amp; ROW() - 1) = 0, "", INDIRECT("O" &amp; ROW() - 1) - O23)</f>
        <v/>
      </c>
      <c r="J23" s="7" t="s">
        <v>21</v>
      </c>
      <c r="K23" s="7" t="s">
        <v>21</v>
      </c>
      <c r="L23" s="1" t="n">
        <f aca="true">IF(K23 = "-", -INDIRECT("D" &amp; ROW() - 1),H23)</f>
        <v>-1000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1</v>
      </c>
      <c r="O23" s="1" t="n">
        <f aca="true">IF(M23 = 0, INDIRECT("O" &amp; ROW() - 1), M23)</f>
        <v>0</v>
      </c>
      <c r="P23" s="1" t="str">
        <f aca="false">IF(G23="","",VLOOKUP(G23,'Вода SKU'!$A$1:$B$150,2,0))</f>
        <v>-</v>
      </c>
    </row>
    <row r="24" customFormat="false" ht="13.8" hidden="false" customHeight="true" outlineLevel="0" collapsed="false">
      <c r="A24" s="8" t="n">
        <f aca="true">IF(K24="-", "", 1 + SUM(INDIRECT(ADDRESS(2,COLUMN(N24)) &amp; ":" &amp; ADDRESS(ROW(),COLUMN(N24)))))</f>
        <v>10</v>
      </c>
      <c r="B24" s="9" t="n">
        <f aca="true">IF(G24="","",IF(K24="-","",1+SUM(INDIRECT(ADDRESS(2,COLUMN(N24))&amp;":"&amp;ADDRESS(ROW(),COLUMN(N24))))))</f>
        <v>10</v>
      </c>
      <c r="C24" s="10" t="s">
        <v>22</v>
      </c>
      <c r="D24" s="10" t="n">
        <v>1000</v>
      </c>
      <c r="E24" s="10" t="s">
        <v>18</v>
      </c>
      <c r="F24" s="10" t="s">
        <v>19</v>
      </c>
      <c r="G24" s="10" t="s">
        <v>24</v>
      </c>
      <c r="H24" s="10" t="n">
        <v>1000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1000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>3.6, Альче</v>
      </c>
    </row>
    <row r="25" customFormat="false" ht="13.8" hidden="false" customHeight="true" outlineLevel="0" collapsed="false">
      <c r="A25" s="11" t="str">
        <f aca="true">IF(K25="-", "", 1 + SUM(INDIRECT(ADDRESS(2,COLUMN(N25)) &amp; ":" &amp; ADDRESS(ROW(),COLUMN(N25)))))</f>
        <v/>
      </c>
      <c r="B25" s="12" t="str">
        <f aca="true">IF(G25="","",IF(K25="-","",1+SUM(INDIRECT(ADDRESS(2,COLUMN(N25))&amp;":"&amp;ADDRESS(ROW(),COLUMN(N25))))))</f>
        <v/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1" t="str">
        <f aca="true">IF(O25 - INDIRECT("O" &amp; ROW() - 1) = 0, "", INDIRECT("O" &amp; ROW() - 1) - O25)</f>
        <v/>
      </c>
      <c r="J25" s="7" t="s">
        <v>21</v>
      </c>
      <c r="K25" s="7" t="s">
        <v>21</v>
      </c>
      <c r="L25" s="1" t="n">
        <f aca="true">IF(K25 = "-", -INDIRECT("D" &amp; ROW() - 1),H25)</f>
        <v>-1000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IF(G25="","",VLOOKUP(G25,'Вода SKU'!$A$1:$B$150,2,0))</f>
        <v>-</v>
      </c>
    </row>
    <row r="26" customFormat="false" ht="13.8" hidden="false" customHeight="true" outlineLevel="0" collapsed="false">
      <c r="A26" s="8" t="n">
        <f aca="true">IF(K26="-", "", 1 + SUM(INDIRECT(ADDRESS(2,COLUMN(N26)) &amp; ":" &amp; ADDRESS(ROW(),COLUMN(N26)))))</f>
        <v>11</v>
      </c>
      <c r="B26" s="9" t="n">
        <f aca="true">IF(G26="","",IF(K26="-","",1+SUM(INDIRECT(ADDRESS(2,COLUMN(N26))&amp;":"&amp;ADDRESS(ROW(),COLUMN(N26))))))</f>
        <v>11</v>
      </c>
      <c r="C26" s="10" t="s">
        <v>22</v>
      </c>
      <c r="D26" s="10" t="n">
        <v>1000</v>
      </c>
      <c r="E26" s="10" t="s">
        <v>18</v>
      </c>
      <c r="F26" s="10" t="s">
        <v>19</v>
      </c>
      <c r="G26" s="10" t="s">
        <v>24</v>
      </c>
      <c r="H26" s="10" t="n">
        <v>1000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1000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>3.6, Альче</v>
      </c>
    </row>
    <row r="27" customFormat="false" ht="13.8" hidden="false" customHeight="true" outlineLevel="0" collapsed="false">
      <c r="A27" s="11" t="str">
        <f aca="true">IF(K27="-", "", 1 + SUM(INDIRECT(ADDRESS(2,COLUMN(N27)) &amp; ":" &amp; ADDRESS(ROW(),COLUMN(N27)))))</f>
        <v/>
      </c>
      <c r="B27" s="12" t="str">
        <f aca="true">IF(G27="","",IF(K27="-","",1+SUM(INDIRECT(ADDRESS(2,COLUMN(N27))&amp;":"&amp;ADDRESS(ROW(),COLUMN(N27))))))</f>
        <v/>
      </c>
      <c r="C27" s="7" t="s">
        <v>21</v>
      </c>
      <c r="D27" s="7" t="s">
        <v>21</v>
      </c>
      <c r="E27" s="7" t="s">
        <v>21</v>
      </c>
      <c r="F27" s="7" t="s">
        <v>21</v>
      </c>
      <c r="G27" s="7" t="s">
        <v>21</v>
      </c>
      <c r="H27" s="7" t="s">
        <v>21</v>
      </c>
      <c r="I27" s="1" t="str">
        <f aca="true">IF(O27 - INDIRECT("O" &amp; ROW() - 1) = 0, "", INDIRECT("O" &amp; ROW() - 1) - O27)</f>
        <v/>
      </c>
      <c r="J27" s="7" t="s">
        <v>21</v>
      </c>
      <c r="K27" s="7" t="s">
        <v>21</v>
      </c>
      <c r="L27" s="1" t="n">
        <f aca="true">IF(K27 = "-", -INDIRECT("D" &amp; ROW() - 1),H27)</f>
        <v>-1000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1</v>
      </c>
      <c r="O27" s="1" t="n">
        <f aca="true">IF(M27 = 0, INDIRECT("O" &amp; ROW() - 1), M27)</f>
        <v>0</v>
      </c>
      <c r="P27" s="1" t="str">
        <f aca="false">IF(G27="","",VLOOKUP(G27,'Вода SKU'!$A$1:$B$150,2,0))</f>
        <v>-</v>
      </c>
    </row>
    <row r="28" customFormat="false" ht="13.8" hidden="false" customHeight="true" outlineLevel="0" collapsed="false">
      <c r="B28" s="12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12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12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12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12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12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12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12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12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12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12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true">IF(K42 = "-", -INDIRECT("D" &amp; ROW() - 1),H42)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12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true">IF(K43 = "-", -INDIRECT("D" &amp; ROW() - 1),H43)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12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12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12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true">IF(K46 = "-", -INDIRECT("D" &amp; ROW() - 1),H46)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12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true">IF(K47 = "-", -INDIRECT("D" &amp; ROW() - 1),H47)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12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true">IF(K48 = "-", -INDIRECT("D" &amp; ROW() - 1),H48)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B49" s="12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12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12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12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B53" s="12" t="str">
        <f aca="true">IF(G53="","",IF(K53="-","",1+SUM(INDIRECT(ADDRESS(2,COLUMN(N53))&amp;":"&amp;ADDRESS(ROW(),COLUMN(N53))))))</f>
        <v/>
      </c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B54" s="12" t="str">
        <f aca="true">IF(G54="","",IF(K54="-","",1+SUM(INDIRECT(ADDRESS(2,COLUMN(N54))&amp;":"&amp;ADDRESS(ROW(),COLUMN(N54))))))</f>
        <v/>
      </c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B55" s="12" t="str">
        <f aca="true">IF(G55="","",IF(K55="-","",1+SUM(INDIRECT(ADDRESS(2,COLUMN(N55))&amp;":"&amp;ADDRESS(ROW(),COLUMN(N55))))))</f>
        <v/>
      </c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IF(G97="","",VLOOKUP(G97,'Вода SKU'!$A$1:$B$150,2,0))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 = "-", SUM(INDIRECT(ADDRESS(2,COLUMN(L98)) &amp; ":" &amp; ADDRESS(ROW(),COLUMN(L98)))), 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IF(G98="","",VLOOKUP(G98,'Вода SKU'!$A$1:$B$150,2,0))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IF(G99="","",VLOOKUP(G99,'Вода SKU'!$A$1:$B$150,2,0))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IF(G100="","",VLOOKUP(G100,'Вода SKU'!$A$1:$B$150,2,0))</f>
        <v/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4:I1048576 I1:I5 I9:I10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14:C100 C2:C5 C9:C10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conditionalFormatting sqref="I6:I8">
    <cfRule type="cellIs" priority="6" operator="between" aboveAverage="0" equalAverage="0" bottom="0" percent="0" rank="0" text="" dxfId="0">
      <formula>0</formula>
      <formula>100000</formula>
    </cfRule>
    <cfRule type="cellIs" priority="7" operator="between" aboveAverage="0" equalAverage="0" bottom="0" percent="0" rank="0" text="" dxfId="1">
      <formula>-10000</formula>
      <formula>0</formula>
    </cfRule>
  </conditionalFormatting>
  <conditionalFormatting sqref="C6:C8">
    <cfRule type="expression" priority="8" aboveAverage="0" equalAverage="0" bottom="0" percent="0" rank="0" text="" dxfId="2">
      <formula>$C6&lt;&gt;$P6</formula>
    </cfRule>
    <cfRule type="expression" priority="9" aboveAverage="0" equalAverage="0" bottom="0" percent="0" rank="0" text="" dxfId="3">
      <formula>$C6&lt;&gt;$P6</formula>
    </cfRule>
  </conditionalFormatting>
  <conditionalFormatting sqref="I9:I10">
    <cfRule type="cellIs" priority="10" operator="between" aboveAverage="0" equalAverage="0" bottom="0" percent="0" rank="0" text="" dxfId="0">
      <formula>0</formula>
      <formula>100000</formula>
    </cfRule>
    <cfRule type="cellIs" priority="11" operator="between" aboveAverage="0" equalAverage="0" bottom="0" percent="0" rank="0" text="" dxfId="1">
      <formula>-10000</formula>
      <formula>0</formula>
    </cfRule>
  </conditionalFormatting>
  <conditionalFormatting sqref="C9:C10">
    <cfRule type="expression" priority="12" aboveAverage="0" equalAverage="0" bottom="0" percent="0" rank="0" text="" dxfId="2">
      <formula>#REF!&lt;&gt;#REF!</formula>
    </cfRule>
    <cfRule type="expression" priority="13" aboveAverage="0" equalAverage="0" bottom="0" percent="0" rank="0" text="" dxfId="3">
      <formula>#REF!&lt;&gt;#REF!</formula>
    </cfRule>
  </conditionalFormatting>
  <conditionalFormatting sqref="I11:I13">
    <cfRule type="cellIs" priority="14" operator="between" aboveAverage="0" equalAverage="0" bottom="0" percent="0" rank="0" text="" dxfId="0">
      <formula>0</formula>
      <formula>100000</formula>
    </cfRule>
    <cfRule type="cellIs" priority="15" operator="between" aboveAverage="0" equalAverage="0" bottom="0" percent="0" rank="0" text="" dxfId="1">
      <formula>-10000</formula>
      <formula>0</formula>
    </cfRule>
  </conditionalFormatting>
  <conditionalFormatting sqref="C11:C13">
    <cfRule type="expression" priority="16" aboveAverage="0" equalAverage="0" bottom="0" percent="0" rank="0" text="" dxfId="2">
      <formula>$C11&lt;&gt;$P11</formula>
    </cfRule>
    <cfRule type="expression" priority="17" aboveAverage="0" equalAverage="0" bottom="0" percent="0" rank="0" text="" dxfId="3">
      <formula>$C11&lt;&gt;$P11</formula>
    </cfRule>
  </conditionalFormatting>
  <dataValidations count="2">
    <dataValidation allowBlank="false" operator="between" showDropDown="false" showErrorMessage="false" showInputMessage="true" sqref="C2:C100" type="list">
      <formula1>'Типы варок'!$A$1:$A$102</formula1>
      <formula2>0</formula2>
    </dataValidation>
    <dataValidation allowBlank="false" operator="between" showDropDown="false" showErrorMessage="true" showInputMessage="true" sqref="G2:G37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24" activeCellId="0" sqref="H24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MAX(Вода!$A$2:$A$78) + SUM(INDIRECT(ADDRESS(2,COLUMN(N2)) &amp; ":" &amp; ADDRESS(ROW(),COLUMN(N2)))))</f>
        <v>12</v>
      </c>
      <c r="B2" s="14" t="n">
        <f aca="true">IF(G2="","",IF(K2="-","",1+SUM(INDIRECT(ADDRESS(2,COLUMN(N2))&amp;":"&amp;ADDRESS(ROW(),COLUMN(N2))))))</f>
        <v>1</v>
      </c>
      <c r="C2" s="13" t="s">
        <v>25</v>
      </c>
      <c r="D2" s="13" t="n">
        <v>850</v>
      </c>
      <c r="E2" s="13" t="s">
        <v>26</v>
      </c>
      <c r="F2" s="13" t="s">
        <v>27</v>
      </c>
      <c r="G2" s="13" t="s">
        <v>28</v>
      </c>
      <c r="H2" s="13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5" t="n">
        <f aca="true">IF(K3="-", "-", 1 + MAX(Вода!$A$2:$A$78) + SUM(INDIRECT(ADDRESS(2,COLUMN(N3)) &amp; ":" &amp; ADDRESS(ROW(),COLUMN(N3)))))</f>
        <v>12</v>
      </c>
      <c r="B3" s="14" t="n">
        <f aca="true">IF(G3="","",IF(K3="-","",1+SUM(INDIRECT(ADDRESS(2,COLUMN(N3))&amp;":"&amp;ADDRESS(ROW(),COLUMN(N3))))))</f>
        <v>1</v>
      </c>
      <c r="C3" s="13" t="s">
        <v>25</v>
      </c>
      <c r="D3" s="13" t="n">
        <v>850</v>
      </c>
      <c r="E3" s="13" t="s">
        <v>26</v>
      </c>
      <c r="F3" s="13" t="s">
        <v>27</v>
      </c>
      <c r="G3" s="13" t="s">
        <v>29</v>
      </c>
      <c r="H3" s="13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15" t="n">
        <f aca="true">IF(K4="-", "-", 1 + MAX(Вода!$A$2:$A$78) + SUM(INDIRECT(ADDRESS(2,COLUMN(N4)) &amp; ":" &amp; ADDRESS(ROW(),COLUMN(N4)))))</f>
        <v>12</v>
      </c>
      <c r="B4" s="14" t="n">
        <f aca="true">IF(G4="","",IF(K4="-","",1+SUM(INDIRECT(ADDRESS(2,COLUMN(N4))&amp;":"&amp;ADDRESS(ROW(),COLUMN(N4))))))</f>
        <v>1</v>
      </c>
      <c r="C4" s="13" t="s">
        <v>25</v>
      </c>
      <c r="D4" s="13" t="n">
        <v>850</v>
      </c>
      <c r="E4" s="13" t="s">
        <v>26</v>
      </c>
      <c r="F4" s="13" t="s">
        <v>27</v>
      </c>
      <c r="G4" s="13" t="s">
        <v>30</v>
      </c>
      <c r="H4" s="13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1" t="str">
        <f aca="true">IF(K5="-", "-", 1 + MAX(Вода!$A$2:$A$78) + SUM(INDIRECT(ADDRESS(2,COLUMN(N5)) &amp; ":" &amp; ADDRESS(ROW(),COLUMN(N5)))))</f>
        <v>-</v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15" t="n">
        <f aca="true">IF(K6="-", "-", 1 + MAX(Вода!$A$2:$A$78) + SUM(INDIRECT(ADDRESS(2,COLUMN(N6)) &amp; ":" &amp; ADDRESS(ROW(),COLUMN(N6)))))</f>
        <v>13</v>
      </c>
      <c r="B6" s="14" t="n">
        <f aca="true">IF(G6="","",IF(K6="-","",1+SUM(INDIRECT(ADDRESS(2,COLUMN(N6))&amp;":"&amp;ADDRESS(ROW(),COLUMN(N6))))))</f>
        <v>2</v>
      </c>
      <c r="C6" s="13" t="s">
        <v>25</v>
      </c>
      <c r="D6" s="13" t="n">
        <v>850</v>
      </c>
      <c r="E6" s="13" t="s">
        <v>26</v>
      </c>
      <c r="F6" s="13" t="s">
        <v>27</v>
      </c>
      <c r="G6" s="13" t="s">
        <v>30</v>
      </c>
      <c r="H6" s="13" t="n">
        <v>132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132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Альче</v>
      </c>
    </row>
    <row r="7" customFormat="false" ht="13.8" hidden="false" customHeight="true" outlineLevel="0" collapsed="false">
      <c r="A7" s="15" t="n">
        <f aca="true">IF(K7="-", "-", 1 + MAX(Вода!$A$2:$A$78) + SUM(INDIRECT(ADDRESS(2,COLUMN(N7)) &amp; ":" &amp; ADDRESS(ROW(),COLUMN(N7)))))</f>
        <v>13</v>
      </c>
      <c r="B7" s="14" t="n">
        <f aca="true">IF(G7="","",IF(K7="-","",1+SUM(INDIRECT(ADDRESS(2,COLUMN(N7))&amp;":"&amp;ADDRESS(ROW(),COLUMN(N7))))))</f>
        <v>2</v>
      </c>
      <c r="C7" s="13" t="s">
        <v>25</v>
      </c>
      <c r="D7" s="13" t="n">
        <v>850</v>
      </c>
      <c r="E7" s="13" t="s">
        <v>26</v>
      </c>
      <c r="F7" s="13" t="s">
        <v>27</v>
      </c>
      <c r="G7" s="13" t="s">
        <v>31</v>
      </c>
      <c r="H7" s="13" t="n">
        <v>1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6" t="n">
        <f aca="true">IF(K8="-", "-", 1 + MAX(Вода!$A$2:$A$78) + SUM(INDIRECT(ADDRESS(2,COLUMN(N8)) &amp; ":" &amp; ADDRESS(ROW(),COLUMN(N8)))))</f>
        <v>13</v>
      </c>
      <c r="B8" s="17" t="n">
        <f aca="true">IF(G8="","",IF(K8="-","",1+SUM(INDIRECT(ADDRESS(2,COLUMN(N8))&amp;":"&amp;ADDRESS(ROW(),COLUMN(N8))))))</f>
        <v>2</v>
      </c>
      <c r="C8" s="18" t="s">
        <v>25</v>
      </c>
      <c r="D8" s="18" t="n">
        <v>850</v>
      </c>
      <c r="E8" s="18" t="s">
        <v>32</v>
      </c>
      <c r="F8" s="18" t="s">
        <v>27</v>
      </c>
      <c r="G8" s="18" t="s">
        <v>33</v>
      </c>
      <c r="H8" s="18" t="n">
        <v>355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355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6" t="n">
        <f aca="true">IF(K9="-", "-", 1 + MAX(Вода!$A$2:$A$78) + SUM(INDIRECT(ADDRESS(2,COLUMN(N9)) &amp; ":" &amp; ADDRESS(ROW(),COLUMN(N9)))))</f>
        <v>13</v>
      </c>
      <c r="B9" s="17" t="n">
        <f aca="true">IF(G9="","",IF(K9="-","",1+SUM(INDIRECT(ADDRESS(2,COLUMN(N9))&amp;":"&amp;ADDRESS(ROW(),COLUMN(N9))))))</f>
        <v>2</v>
      </c>
      <c r="C9" s="18" t="s">
        <v>25</v>
      </c>
      <c r="D9" s="18" t="n">
        <v>850</v>
      </c>
      <c r="E9" s="18" t="s">
        <v>32</v>
      </c>
      <c r="F9" s="18" t="s">
        <v>27</v>
      </c>
      <c r="G9" s="18" t="s">
        <v>34</v>
      </c>
      <c r="H9" s="18" t="n">
        <v>362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362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11" t="str">
        <f aca="true">IF(K10="-", "-", 1 + MAX(Вода!$A$2:$A$78) + SUM(INDIRECT(ADDRESS(2,COLUMN(N10)) &amp; ":" &amp; ADDRESS(ROW(),COLUMN(N10)))))</f>
        <v>-</v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15" t="n">
        <f aca="true">IF(K11="-", "-", 1 + MAX(Вода!$A$2:$A$78) + SUM(INDIRECT(ADDRESS(2,COLUMN(N11)) &amp; ":" &amp; ADDRESS(ROW(),COLUMN(N11)))))</f>
        <v>14</v>
      </c>
      <c r="B11" s="14" t="n">
        <f aca="true">IF(G11="","",IF(K11="-","",1+SUM(INDIRECT(ADDRESS(2,COLUMN(N11))&amp;":"&amp;ADDRESS(ROW(),COLUMN(N11))))))</f>
        <v>3</v>
      </c>
      <c r="C11" s="13" t="s">
        <v>35</v>
      </c>
      <c r="D11" s="13" t="n">
        <v>850</v>
      </c>
      <c r="E11" s="13" t="s">
        <v>26</v>
      </c>
      <c r="F11" s="13" t="s">
        <v>36</v>
      </c>
      <c r="G11" s="13" t="s">
        <v>37</v>
      </c>
      <c r="H11" s="13" t="n">
        <v>763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763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Сакко</v>
      </c>
    </row>
    <row r="12" customFormat="false" ht="13.8" hidden="false" customHeight="true" outlineLevel="0" collapsed="false">
      <c r="A12" s="15" t="n">
        <f aca="true">IF(K12="-", "-", 1 + MAX(Вода!$A$2:$A$78) + SUM(INDIRECT(ADDRESS(2,COLUMN(N12)) &amp; ":" &amp; ADDRESS(ROW(),COLUMN(N12)))))</f>
        <v>14</v>
      </c>
      <c r="B12" s="14" t="n">
        <f aca="true">IF(G12="","",IF(K12="-","",1+SUM(INDIRECT(ADDRESS(2,COLUMN(N12))&amp;":"&amp;ADDRESS(ROW(),COLUMN(N12))))))</f>
        <v>3</v>
      </c>
      <c r="C12" s="13" t="s">
        <v>35</v>
      </c>
      <c r="D12" s="13" t="n">
        <v>850</v>
      </c>
      <c r="E12" s="13" t="s">
        <v>26</v>
      </c>
      <c r="F12" s="13" t="s">
        <v>36</v>
      </c>
      <c r="G12" s="13" t="s">
        <v>38</v>
      </c>
      <c r="H12" s="13" t="n">
        <v>87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87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Сакко</v>
      </c>
    </row>
    <row r="13" customFormat="false" ht="13.8" hidden="false" customHeight="true" outlineLevel="0" collapsed="false">
      <c r="A13" s="11" t="str">
        <f aca="true">IF(K13="-", "-", 1 + MAX(Вода!$A$2:$A$78) + SUM(INDIRECT(ADDRESS(2,COLUMN(N13)) &amp; ":" &amp; ADDRESS(ROW(),COLUMN(N13)))))</f>
        <v>-</v>
      </c>
      <c r="B13" s="12" t="str">
        <f aca="true">IF(G13="","",IF(K13="-","",1+SUM(INDIRECT(ADDRESS(2,COLUMN(N13))&amp;":"&amp;ADDRESS(ROW(),COLUMN(N13))))))</f>
        <v/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1" t="str">
        <f aca="true">IF(O13 - INDIRECT("O" &amp; ROW() - 1) = 0, "", INDIRECT("O" &amp; ROW() - 1) - O13)</f>
        <v/>
      </c>
      <c r="J13" s="7" t="s">
        <v>21</v>
      </c>
      <c r="K13" s="7" t="s">
        <v>21</v>
      </c>
      <c r="L13" s="1" t="n">
        <f aca="true">IF(K13 = "-", -INDIRECT("D" &amp; ROW() - 1),H13)</f>
        <v>-850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IF(G13="","",VLOOKUP(G13,'Соль SKU'!$A$1:$B$150,2, 0))</f>
        <v>-</v>
      </c>
    </row>
    <row r="14" customFormat="false" ht="13.8" hidden="false" customHeight="true" outlineLevel="0" collapsed="false">
      <c r="A14" s="15" t="n">
        <f aca="true">IF(K14="-", "-", 1 + MAX(Вода!$A$2:$A$78) + SUM(INDIRECT(ADDRESS(2,COLUMN(N14)) &amp; ":" &amp; ADDRESS(ROW(),COLUMN(N14)))))</f>
        <v>15</v>
      </c>
      <c r="B14" s="14" t="n">
        <f aca="true">IF(G14="","",IF(K14="-","",1+SUM(INDIRECT(ADDRESS(2,COLUMN(N14))&amp;":"&amp;ADDRESS(ROW(),COLUMN(N14))))))</f>
        <v>4</v>
      </c>
      <c r="C14" s="13" t="s">
        <v>35</v>
      </c>
      <c r="D14" s="13" t="n">
        <v>850</v>
      </c>
      <c r="E14" s="13" t="s">
        <v>26</v>
      </c>
      <c r="F14" s="13" t="s">
        <v>36</v>
      </c>
      <c r="G14" s="13" t="s">
        <v>38</v>
      </c>
      <c r="H14" s="13" t="n">
        <v>850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Сакко</v>
      </c>
    </row>
    <row r="15" customFormat="false" ht="13.8" hidden="false" customHeight="true" outlineLevel="0" collapsed="false">
      <c r="A15" s="11" t="str">
        <f aca="true">IF(K15="-", "-", 1 + MAX(Вода!$A$2:$A$78) + SUM(INDIRECT(ADDRESS(2,COLUMN(N15)) &amp; ":" &amp; ADDRESS(ROW(),COLUMN(N15)))))</f>
        <v>-</v>
      </c>
      <c r="B15" s="12" t="str">
        <f aca="true">IF(G15="","",IF(K15="-","",1+SUM(INDIRECT(ADDRESS(2,COLUMN(N15))&amp;":"&amp;ADDRESS(ROW(),COLUMN(N15))))))</f>
        <v/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1" t="str">
        <f aca="true">IF(O15 - INDIRECT("O" &amp; ROW() - 1) = 0, "", INDIRECT("O" &amp; ROW() - 1) - O15)</f>
        <v/>
      </c>
      <c r="J15" s="7" t="s">
        <v>21</v>
      </c>
      <c r="K15" s="7" t="s">
        <v>21</v>
      </c>
      <c r="L15" s="1" t="n">
        <f aca="true">IF(K15 = "-", -INDIRECT("D" &amp; ROW() - 1),H15)</f>
        <v>-850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IF(G15="","",VLOOKUP(G15,'Соль SKU'!$A$1:$B$150,2, 0))</f>
        <v>-</v>
      </c>
    </row>
    <row r="16" customFormat="false" ht="13.8" hidden="false" customHeight="true" outlineLevel="0" collapsed="false">
      <c r="A16" s="16" t="n">
        <f aca="true">IF(K16="-", "-", 1 + MAX(Вода!$A$2:$A$78) + SUM(INDIRECT(ADDRESS(2,COLUMN(N16)) &amp; ":" &amp; ADDRESS(ROW(),COLUMN(N16)))))</f>
        <v>16</v>
      </c>
      <c r="B16" s="17" t="n">
        <f aca="true">IF(G16="","",IF(K16="-","",1+SUM(INDIRECT(ADDRESS(2,COLUMN(N16))&amp;":"&amp;ADDRESS(ROW(),COLUMN(N16))))))</f>
        <v>5</v>
      </c>
      <c r="C16" s="18" t="s">
        <v>25</v>
      </c>
      <c r="D16" s="18" t="n">
        <v>850</v>
      </c>
      <c r="E16" s="18" t="s">
        <v>32</v>
      </c>
      <c r="F16" s="18" t="s">
        <v>36</v>
      </c>
      <c r="G16" s="18" t="s">
        <v>39</v>
      </c>
      <c r="H16" s="18" t="n">
        <v>850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11" t="str">
        <f aca="true">IF(K17="-", "-", 1 + MAX(Вода!$A$2:$A$78) + SUM(INDIRECT(ADDRESS(2,COLUMN(N17)) &amp; ":" &amp; ADDRESS(ROW(),COLUMN(N17)))))</f>
        <v>-</v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IF(G17="","",VLOOKUP(G17,'Соль SKU'!$A$1:$B$150,2, 0))</f>
        <v>-</v>
      </c>
    </row>
    <row r="18" customFormat="false" ht="13.8" hidden="false" customHeight="true" outlineLevel="0" collapsed="false">
      <c r="B18" s="12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B19" s="12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B20" s="12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B21" s="12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B22" s="12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B23" s="12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B24" s="12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B25" s="12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false">IF(K25 = "-", -D24,H25)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B26" s="12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false">IF(K26 = "-", -D25,H26)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B27" s="12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false">IF(K27 = "-", -D26,H27)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B28" s="12" t="str">
        <f aca="true">IF(G28="","",IF(K28="-","",1+SUM(INDIRECT(ADDRESS(2,COLUMN(N28))&amp;":"&amp;ADDRESS(ROW(),COLUMN(N28))))))</f>
        <v/>
      </c>
      <c r="I28" s="1" t="str">
        <f aca="true">IF(O28-INDIRECT("O"&amp;ROW()-1)=0,"",INDIRECT("O"&amp;ROW()-1)-O28)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B29" s="12" t="str">
        <f aca="true">IF(G29="","",IF(K29="-","",1+SUM(INDIRECT(ADDRESS(2,COLUMN(N29))&amp;":"&amp;ADDRESS(ROW(),COLUMN(N29))))))</f>
        <v/>
      </c>
      <c r="I29" s="1" t="str">
        <f aca="true">IF(O29-INDIRECT("O"&amp;ROW()-1)=0,"",INDIRECT("O"&amp;ROW()-1)-O29)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B30" s="12" t="str">
        <f aca="true">IF(G30="","",IF(K30="-","",1+SUM(INDIRECT(ADDRESS(2,COLUMN(N30))&amp;":"&amp;ADDRESS(ROW(),COLUMN(N30))))))</f>
        <v/>
      </c>
      <c r="I30" s="1" t="str">
        <f aca="true">IF(O30-INDIRECT("O"&amp;ROW()-1)=0,"",INDIRECT("O"&amp;ROW()-1)-O30)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B31" s="12" t="str">
        <f aca="true">IF(G31="","",IF(K31="-","",1+SUM(INDIRECT(ADDRESS(2,COLUMN(N31))&amp;":"&amp;ADDRESS(ROW(),COLUMN(N31))))))</f>
        <v/>
      </c>
      <c r="I31" s="1" t="str">
        <f aca="true">IF(O31-INDIRECT("O"&amp;ROW()-1)=0,"",INDIRECT("O"&amp;ROW()-1)-O31)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IF(O38-INDIRECT("O"&amp;ROW()-1)=0,"",INDIRECT("O"&amp;ROW()-1)-O38)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IF(O39-INDIRECT("O"&amp;ROW()-1)=0,"",INDIRECT("O"&amp;ROW()-1)-O39)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IF(O40-INDIRECT("O"&amp;ROW()-1)=0,"",INDIRECT("O"&amp;ROW()-1)-O40)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IF(O41-INDIRECT("O"&amp;ROW()-1)=0,"",INDIRECT("O"&amp;ROW()-1)-O41)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IF(O42-INDIRECT("O"&amp;ROW()-1)=0,"",INDIRECT("O"&amp;ROW()-1)-O42)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IF(O43-INDIRECT("O"&amp;ROW()-1)=0,"",INDIRECT("O"&amp;ROW()-1)-O43)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IF(O44-INDIRECT("O"&amp;ROW()-1)=0,"",INDIRECT("O"&amp;ROW()-1)-O44)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IF(O45-INDIRECT("O"&amp;ROW()-1)=0,"",INDIRECT("O"&amp;ROW()-1)-O45)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IF(O46-INDIRECT("O"&amp;ROW()-1)=0,"",INDIRECT("O"&amp;ROW()-1)-O46)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IF(O47-INDIRECT("O"&amp;ROW()-1)=0,"",INDIRECT("O"&amp;ROW()-1)-O47)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IF(O48-INDIRECT("O"&amp;ROW()-1)=0,"",INDIRECT("O"&amp;ROW()-1)-O48)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IF(O49-INDIRECT("O"&amp;ROW()-1)=0,"",INDIRECT("O"&amp;ROW()-1)-O49)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IF(O50-INDIRECT("O"&amp;ROW()-1)=0,"",INDIRECT("O"&amp;ROW()-1)-O50)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IF(O51-INDIRECT("O"&amp;ROW()-1)=0,"",INDIRECT("O"&amp;ROW()-1)-O51)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76">
    <cfRule type="expression" priority="4" aboveAverage="0" equalAverage="0" bottom="0" percent="0" rank="0" text="" dxfId="2">
      <formula>$C2&lt;&gt;$P2</formula>
    </cfRule>
  </conditionalFormatting>
  <dataValidations count="2">
    <dataValidation allowBlank="false" operator="between" showDropDown="false" showErrorMessage="false" showInputMessage="true" sqref="C2:C76" type="list">
      <formula1>'Типы варок'!$A$1:$A$102</formula1>
      <formula2>0</formula2>
    </dataValidation>
    <dataValidation allowBlank="false" operator="between" showDropDown="false" showErrorMessage="true" showInputMessage="true" sqref="G2:G76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40</v>
      </c>
      <c r="B2" s="11" t="s">
        <v>22</v>
      </c>
    </row>
    <row r="3" customFormat="false" ht="14.5" hidden="false" customHeight="false" outlineLevel="0" collapsed="false">
      <c r="A3" s="7" t="s">
        <v>41</v>
      </c>
      <c r="B3" s="7" t="s">
        <v>42</v>
      </c>
    </row>
    <row r="4" customFormat="false" ht="14.5" hidden="false" customHeight="false" outlineLevel="0" collapsed="false">
      <c r="A4" s="7" t="s">
        <v>43</v>
      </c>
      <c r="B4" s="7" t="s">
        <v>42</v>
      </c>
    </row>
    <row r="5" customFormat="false" ht="14.5" hidden="false" customHeight="false" outlineLevel="0" collapsed="false">
      <c r="A5" s="7" t="s">
        <v>44</v>
      </c>
      <c r="B5" s="7" t="s">
        <v>42</v>
      </c>
    </row>
    <row r="6" customFormat="false" ht="14.5" hidden="false" customHeight="false" outlineLevel="0" collapsed="false">
      <c r="A6" s="7" t="s">
        <v>45</v>
      </c>
      <c r="B6" s="7" t="s">
        <v>42</v>
      </c>
    </row>
    <row r="7" customFormat="false" ht="14.5" hidden="false" customHeight="false" outlineLevel="0" collapsed="false">
      <c r="A7" s="7" t="s">
        <v>46</v>
      </c>
      <c r="B7" s="7" t="s">
        <v>42</v>
      </c>
    </row>
    <row r="8" customFormat="false" ht="14.5" hidden="false" customHeight="false" outlineLevel="0" collapsed="false">
      <c r="A8" s="7" t="s">
        <v>23</v>
      </c>
      <c r="B8" s="7" t="s">
        <v>22</v>
      </c>
    </row>
    <row r="9" customFormat="false" ht="14.5" hidden="false" customHeight="false" outlineLevel="0" collapsed="false">
      <c r="A9" s="7" t="s">
        <v>47</v>
      </c>
      <c r="B9" s="7" t="s">
        <v>42</v>
      </c>
    </row>
    <row r="10" customFormat="false" ht="14.5" hidden="false" customHeight="false" outlineLevel="0" collapsed="false">
      <c r="A10" s="7" t="s">
        <v>48</v>
      </c>
      <c r="B10" s="7" t="s">
        <v>42</v>
      </c>
    </row>
    <row r="11" customFormat="false" ht="14.5" hidden="false" customHeight="false" outlineLevel="0" collapsed="false">
      <c r="A11" s="7" t="s">
        <v>24</v>
      </c>
      <c r="B11" s="7" t="s">
        <v>22</v>
      </c>
    </row>
    <row r="12" customFormat="false" ht="14.5" hidden="false" customHeight="false" outlineLevel="0" collapsed="false">
      <c r="A12" s="7" t="s">
        <v>49</v>
      </c>
      <c r="B12" s="7" t="s">
        <v>42</v>
      </c>
    </row>
    <row r="13" customFormat="false" ht="14.5" hidden="false" customHeight="false" outlineLevel="0" collapsed="false">
      <c r="A13" s="7" t="s">
        <v>50</v>
      </c>
      <c r="B13" s="7" t="s">
        <v>42</v>
      </c>
    </row>
    <row r="14" customFormat="false" ht="14.5" hidden="false" customHeight="false" outlineLevel="0" collapsed="false">
      <c r="A14" s="7" t="s">
        <v>51</v>
      </c>
      <c r="B14" s="7" t="s">
        <v>42</v>
      </c>
    </row>
    <row r="15" customFormat="false" ht="14.5" hidden="false" customHeight="false" outlineLevel="0" collapsed="false">
      <c r="A15" s="7" t="s">
        <v>52</v>
      </c>
      <c r="B15" s="7" t="s">
        <v>42</v>
      </c>
    </row>
    <row r="16" customFormat="false" ht="14.5" hidden="false" customHeight="false" outlineLevel="0" collapsed="false">
      <c r="A16" s="7" t="s">
        <v>53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54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55</v>
      </c>
      <c r="B20" s="7" t="s">
        <v>42</v>
      </c>
    </row>
    <row r="21" customFormat="false" ht="14.5" hidden="false" customHeight="false" outlineLevel="0" collapsed="false">
      <c r="A21" s="7" t="s">
        <v>56</v>
      </c>
      <c r="B21" s="7" t="s">
        <v>42</v>
      </c>
    </row>
    <row r="22" customFormat="false" ht="14.5" hidden="false" customHeight="false" outlineLevel="0" collapsed="false">
      <c r="A22" s="7" t="s">
        <v>57</v>
      </c>
      <c r="B22" s="7" t="s">
        <v>42</v>
      </c>
    </row>
    <row r="23" customFormat="false" ht="14.5" hidden="false" customHeight="false" outlineLevel="0" collapsed="false">
      <c r="A23" s="7" t="s">
        <v>58</v>
      </c>
      <c r="B23" s="7" t="s">
        <v>42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59</v>
      </c>
      <c r="B25" s="7" t="s">
        <v>13</v>
      </c>
    </row>
    <row r="26" customFormat="false" ht="14.5" hidden="false" customHeight="false" outlineLevel="0" collapsed="false">
      <c r="A26" s="7" t="s">
        <v>60</v>
      </c>
      <c r="B26" s="7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62</v>
      </c>
      <c r="B2" s="7" t="s">
        <v>22</v>
      </c>
    </row>
    <row r="3" customFormat="false" ht="14.5" hidden="false" customHeight="false" outlineLevel="0" collapsed="false">
      <c r="A3" s="7" t="s">
        <v>63</v>
      </c>
      <c r="B3" s="7" t="s">
        <v>22</v>
      </c>
    </row>
    <row r="4" customFormat="false" ht="14.5" hidden="false" customHeight="false" outlineLevel="0" collapsed="false">
      <c r="A4" s="7" t="s">
        <v>64</v>
      </c>
      <c r="B4" s="7" t="s">
        <v>22</v>
      </c>
    </row>
    <row r="5" customFormat="false" ht="14.5" hidden="false" customHeight="false" outlineLevel="0" collapsed="false">
      <c r="A5" s="7" t="s">
        <v>65</v>
      </c>
      <c r="B5" s="7" t="s">
        <v>22</v>
      </c>
    </row>
    <row r="6" customFormat="false" ht="14.5" hidden="false" customHeight="false" outlineLevel="0" collapsed="false">
      <c r="A6" s="7" t="s">
        <v>37</v>
      </c>
      <c r="B6" s="7" t="s">
        <v>35</v>
      </c>
    </row>
    <row r="7" customFormat="false" ht="14.5" hidden="false" customHeight="false" outlineLevel="0" collapsed="false">
      <c r="A7" s="7" t="s">
        <v>66</v>
      </c>
      <c r="B7" s="7" t="s">
        <v>35</v>
      </c>
    </row>
    <row r="8" customFormat="false" ht="14.5" hidden="false" customHeight="false" outlineLevel="0" collapsed="false">
      <c r="A8" s="7" t="s">
        <v>67</v>
      </c>
      <c r="B8" s="7" t="s">
        <v>25</v>
      </c>
    </row>
    <row r="9" customFormat="false" ht="14.5" hidden="false" customHeight="false" outlineLevel="0" collapsed="false">
      <c r="A9" s="7" t="s">
        <v>68</v>
      </c>
      <c r="B9" s="7" t="s">
        <v>35</v>
      </c>
    </row>
    <row r="10" customFormat="false" ht="14.5" hidden="false" customHeight="false" outlineLevel="0" collapsed="false">
      <c r="A10" s="7" t="s">
        <v>69</v>
      </c>
      <c r="B10" s="7" t="s">
        <v>25</v>
      </c>
    </row>
    <row r="11" customFormat="false" ht="14.5" hidden="false" customHeight="false" outlineLevel="0" collapsed="false">
      <c r="A11" s="7" t="s">
        <v>70</v>
      </c>
      <c r="B11" s="7" t="s">
        <v>25</v>
      </c>
    </row>
    <row r="12" customFormat="false" ht="14.5" hidden="false" customHeight="false" outlineLevel="0" collapsed="false">
      <c r="A12" s="7" t="s">
        <v>71</v>
      </c>
      <c r="B12" s="7" t="s">
        <v>72</v>
      </c>
    </row>
    <row r="13" customFormat="false" ht="14.5" hidden="false" customHeight="false" outlineLevel="0" collapsed="false">
      <c r="A13" s="7" t="s">
        <v>73</v>
      </c>
      <c r="B13" s="7" t="s">
        <v>35</v>
      </c>
    </row>
    <row r="14" customFormat="false" ht="14.5" hidden="false" customHeight="false" outlineLevel="0" collapsed="false">
      <c r="A14" s="7" t="s">
        <v>74</v>
      </c>
      <c r="B14" s="7" t="s">
        <v>35</v>
      </c>
    </row>
    <row r="15" customFormat="false" ht="14.5" hidden="false" customHeight="false" outlineLevel="0" collapsed="false">
      <c r="A15" s="7" t="s">
        <v>75</v>
      </c>
      <c r="B15" s="7" t="s">
        <v>35</v>
      </c>
    </row>
    <row r="16" customFormat="false" ht="14.5" hidden="false" customHeight="false" outlineLevel="0" collapsed="false">
      <c r="A16" s="7" t="s">
        <v>76</v>
      </c>
      <c r="B16" s="7" t="s">
        <v>25</v>
      </c>
    </row>
    <row r="17" customFormat="false" ht="14.5" hidden="false" customHeight="false" outlineLevel="0" collapsed="false">
      <c r="A17" s="7" t="s">
        <v>77</v>
      </c>
      <c r="B17" s="7" t="s">
        <v>35</v>
      </c>
    </row>
    <row r="18" customFormat="false" ht="14.5" hidden="false" customHeight="false" outlineLevel="0" collapsed="false">
      <c r="A18" s="7" t="s">
        <v>38</v>
      </c>
      <c r="B18" s="7" t="s">
        <v>35</v>
      </c>
    </row>
    <row r="19" customFormat="false" ht="14.5" hidden="false" customHeight="false" outlineLevel="0" collapsed="false">
      <c r="A19" s="7" t="s">
        <v>78</v>
      </c>
      <c r="B19" s="7" t="s">
        <v>35</v>
      </c>
    </row>
    <row r="20" customFormat="false" ht="14.5" hidden="false" customHeight="false" outlineLevel="0" collapsed="false">
      <c r="A20" s="7" t="s">
        <v>79</v>
      </c>
      <c r="B20" s="7" t="s">
        <v>25</v>
      </c>
    </row>
    <row r="21" customFormat="false" ht="14.5" hidden="false" customHeight="false" outlineLevel="0" collapsed="false">
      <c r="A21" s="7" t="s">
        <v>28</v>
      </c>
      <c r="B21" s="7" t="s">
        <v>25</v>
      </c>
    </row>
    <row r="22" customFormat="false" ht="14.5" hidden="false" customHeight="false" outlineLevel="0" collapsed="false">
      <c r="A22" s="7" t="s">
        <v>29</v>
      </c>
      <c r="B22" s="7" t="s">
        <v>25</v>
      </c>
    </row>
    <row r="23" customFormat="false" ht="14.5" hidden="false" customHeight="false" outlineLevel="0" collapsed="false">
      <c r="A23" s="7" t="s">
        <v>30</v>
      </c>
      <c r="B23" s="7" t="s">
        <v>25</v>
      </c>
    </row>
    <row r="24" customFormat="false" ht="14.5" hidden="false" customHeight="false" outlineLevel="0" collapsed="false">
      <c r="A24" s="7" t="s">
        <v>31</v>
      </c>
      <c r="B24" s="7" t="s">
        <v>25</v>
      </c>
    </row>
    <row r="25" customFormat="false" ht="14.5" hidden="false" customHeight="false" outlineLevel="0" collapsed="false">
      <c r="A25" s="7" t="s">
        <v>80</v>
      </c>
      <c r="B25" s="7" t="s">
        <v>35</v>
      </c>
    </row>
    <row r="26" customFormat="false" ht="14.5" hidden="false" customHeight="false" outlineLevel="0" collapsed="false">
      <c r="A26" s="7" t="s">
        <v>81</v>
      </c>
      <c r="B26" s="7" t="s">
        <v>25</v>
      </c>
    </row>
    <row r="27" customFormat="false" ht="14.5" hidden="false" customHeight="false" outlineLevel="0" collapsed="false">
      <c r="A27" s="7" t="s">
        <v>82</v>
      </c>
      <c r="B27" s="7" t="s">
        <v>25</v>
      </c>
    </row>
    <row r="28" customFormat="false" ht="14.5" hidden="false" customHeight="false" outlineLevel="0" collapsed="false">
      <c r="A28" s="7" t="s">
        <v>83</v>
      </c>
      <c r="B28" s="7" t="s">
        <v>35</v>
      </c>
    </row>
    <row r="29" customFormat="false" ht="14.5" hidden="false" customHeight="false" outlineLevel="0" collapsed="false">
      <c r="A29" s="7" t="s">
        <v>84</v>
      </c>
      <c r="B29" s="7" t="s">
        <v>25</v>
      </c>
    </row>
    <row r="30" customFormat="false" ht="14.5" hidden="false" customHeight="false" outlineLevel="0" collapsed="false">
      <c r="A30" s="7" t="s">
        <v>39</v>
      </c>
      <c r="B30" s="7" t="s">
        <v>25</v>
      </c>
    </row>
    <row r="31" customFormat="false" ht="14.5" hidden="false" customHeight="false" outlineLevel="0" collapsed="false">
      <c r="A31" s="7" t="s">
        <v>85</v>
      </c>
      <c r="B31" s="7" t="s">
        <v>25</v>
      </c>
    </row>
    <row r="32" customFormat="false" ht="14.5" hidden="false" customHeight="false" outlineLevel="0" collapsed="false">
      <c r="A32" s="7" t="s">
        <v>86</v>
      </c>
      <c r="B32" s="7" t="s">
        <v>25</v>
      </c>
    </row>
    <row r="33" customFormat="false" ht="14.5" hidden="false" customHeight="false" outlineLevel="0" collapsed="false">
      <c r="A33" s="7" t="s">
        <v>34</v>
      </c>
      <c r="B33" s="7" t="s">
        <v>25</v>
      </c>
    </row>
    <row r="34" customFormat="false" ht="14.5" hidden="false" customHeight="false" outlineLevel="0" collapsed="false">
      <c r="A34" s="7" t="s">
        <v>33</v>
      </c>
      <c r="B34" s="7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42</v>
      </c>
    </row>
    <row r="3" customFormat="false" ht="14.5" hidden="false" customHeight="false" outlineLevel="0" collapsed="false">
      <c r="A3" s="7" t="s">
        <v>72</v>
      </c>
    </row>
    <row r="4" customFormat="false" ht="14.5" hidden="false" customHeight="false" outlineLevel="0" collapsed="false">
      <c r="A4" s="7" t="s">
        <v>25</v>
      </c>
    </row>
    <row r="5" customFormat="false" ht="14.5" hidden="false" customHeight="false" outlineLevel="0" collapsed="false">
      <c r="A5" s="7" t="s">
        <v>22</v>
      </c>
    </row>
    <row r="6" customFormat="false" ht="14.5" hidden="false" customHeight="false" outlineLevel="0" collapsed="false">
      <c r="A6" s="7" t="s">
        <v>35</v>
      </c>
    </row>
    <row r="7" customFormat="false" ht="14.5" hidden="false" customHeight="false" outlineLevel="0" collapsed="false">
      <c r="A7" s="7" t="s">
        <v>61</v>
      </c>
    </row>
    <row r="8" customFormat="false" ht="14.5" hidden="false" customHeight="false" outlineLevel="0" collapsed="false">
      <c r="A8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2021-01-17T11:26:29Z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