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файл остатки" sheetId="1" state="visible" r:id="rId2"/>
    <sheet name="планирование суточное" sheetId="2" state="visible" r:id="rId3"/>
    <sheet name="Вода" sheetId="3" state="visible" r:id="rId4"/>
    <sheet name="Соль" sheetId="4" state="visible" r:id="rId5"/>
    <sheet name="Терка" sheetId="5" state="visible" r:id="rId6"/>
    <sheet name="Мойки" sheetId="6" state="hidden" r:id="rId7"/>
    <sheet name="Дополнительная фасовка" sheetId="7" state="visible" r:id="rId8"/>
    <sheet name="Расписание" sheetId="8" state="visible" r:id="rId9"/>
    <sheet name="Форм фактор плавления" sheetId="9" state="hidden" r:id="rId10"/>
    <sheet name="Вода SKU" sheetId="10" state="hidden" r:id="rId11"/>
    <sheet name="Соль SKU" sheetId="11" state="hidden" r:id="rId12"/>
    <sheet name="Типы варок" sheetId="12" state="hidden" r:id="rId13"/>
  </sheets>
  <definedNames>
    <definedName function="false" hidden="false" name="Water_SKU" vbProcedure="false">'Вода SKU'!$A$1:$A$100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<sst xmlns="http://schemas.openxmlformats.org/spreadsheetml/2006/main" count="64" uniqueCount="37">
  <si>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</si>
  <si>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</si>
  <si>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</si>
  <si>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</si>
  <si>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</si>
  <si>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</si>
  <si>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Неучтенные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</si>
  <si>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</si>
  <si>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</si>
  <si>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</si>
  <si>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</si>
  <si>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</si>
  <si>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</si>
  <si>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</si>
  <si>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</si>
  <si>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варки</t>
  </si>
  <si>
    <t xml:space="preserve">Группа</t>
  </si>
  <si>
    <t xml:space="preserve">Форм фактор плавления</t>
  </si>
  <si>
    <t xml:space="preserve">Тип фасовщика</t>
  </si>
  <si>
    <t xml:space="preserve">SKU</t>
  </si>
  <si>
    <t xml:space="preserve">КГ</t>
  </si>
  <si>
    <t xml:space="preserve">Остатки</t>
  </si>
  <si>
    <t xml:space="preserve">Номер команды</t>
  </si>
  <si>
    <t xml:space="preserve">Мойка</t>
  </si>
  <si>
    <t xml:space="preserve">Конфигурация варки</t>
  </si>
  <si>
    <t xml:space="preserve">Вес варки</t>
  </si>
  <si>
    <t xml:space="preserve">Разделитель</t>
  </si>
  <si>
    <t xml:space="preserve">Остатки cumsum</t>
  </si>
  <si>
    <t xml:space="preserve">Разделитель int</t>
  </si>
  <si>
    <t xml:space="preserve">Название варки</t>
  </si>
  <si>
    <t xml:space="preserve">Коэффициент</t>
  </si>
  <si>
    <t xml:space="preserve">Подставить</t>
  </si>
  <si>
    <t xml:space="preserve">Сумма варок</t>
  </si>
  <si>
    <t xml:space="preserve">Количество варок</t>
  </si>
  <si>
    <t xml:space="preserve">-</t>
  </si>
  <si>
    <t xml:space="preserve">Короткая мойка</t>
  </si>
  <si>
    <t xml:space="preserve">Длинная мойка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</si>
</sst>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0"/>
    <numFmt numFmtId="167" formatCode="@"/>
    <numFmt numFmtId="168" formatCode="General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11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sz val="7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ColWidth="9.09375" defaultRowHeight="14.5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6" activeCellId="0" sqref="F26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43.63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8" colorId="64" zoomScale="90" zoomScaleNormal="90" zoomScalePageLayoutView="100" workbookViewId="0">
      <selection pane="topLeft" activeCell="A34" activeCellId="0" sqref="A34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43.72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69.82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9.09375" defaultRowHeight="14.5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8" min="6" style="1" width="10.27"/>
    <col collapsed="false" customWidth="true" hidden="false" outlineLevel="0" max="9" min="9" style="0" width="10.27"/>
    <col collapsed="false" customWidth="true" hidden="false" outlineLevel="0" max="10" min="10" style="0" width="18.18"/>
    <col collapsed="false" customWidth="false" hidden="false" outlineLevel="0" max="12" min="12" style="1" width="9.09"/>
    <col collapsed="false" customWidth="false" hidden="false" outlineLevel="0" max="13" min="13" style="2" width="9.09"/>
    <col collapsed="false" customWidth="false" hidden="true" outlineLevel="0" max="23" min="18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/>
      <c r="K1" s="3" t="s">
        <v>9</v>
      </c>
      <c r="L1" s="4" t="s">
        <v>10</v>
      </c>
      <c r="M1" s="5" t="s">
        <v>11</v>
      </c>
      <c r="N1" s="3" t="s">
        <v>12</v>
      </c>
      <c r="P1" s="7" t="s">
        <v>13</v>
      </c>
    </row>
    <row r="2" customFormat="false" ht="14.5" hidden="false" customHeight="false" outlineLevel="0" collapsed="false">
      <c r="P2" s="8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2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6" ySplit="1" topLeftCell="T2" activePane="bottomRight" state="frozen"/>
      <selection pane="topLeft" activeCell="A1" activeCellId="0" sqref="A1"/>
      <selection pane="topRight" activeCell="T1" activeCellId="0" sqref="T1"/>
      <selection pane="bottomLeft" activeCell="A2" activeCellId="0" sqref="A2"/>
      <selection pane="bottomRight" activeCell="H2" activeCellId="0" sqref="H2"/>
    </sheetView>
  </sheetViews>
  <sheetFormatPr defaultColWidth="8.54296875" defaultRowHeight="14.5" zeroHeight="false" outlineLevelRow="0" outlineLevelCol="0"/>
  <cols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5" min="4" style="0" width="10.36"/>
    <col collapsed="false" customWidth="true" hidden="false" outlineLevel="0" max="7" min="6" style="0" width="10.27"/>
    <col collapsed="false" customWidth="true" hidden="false" outlineLevel="0" max="8" min="8" style="0" width="43.17"/>
    <col collapsed="false" customWidth="true" hidden="false" outlineLevel="0" max="9" min="9" style="0" width="10.27"/>
    <col collapsed="false" customWidth="true" hidden="false" outlineLevel="0" max="11" min="10" style="0" width="8.72"/>
    <col collapsed="false" customWidth="true" hidden="false" outlineLevel="0" max="12" min="12" style="9" width="8.72"/>
    <col collapsed="false" customWidth="true" hidden="false" outlineLevel="0" max="13" min="13" style="10" width="8.72"/>
    <col collapsed="false" customWidth="true" hidden="false" outlineLevel="0" max="14" min="14" style="11" width="8.72"/>
    <col collapsed="false" customWidth="true" hidden="true" outlineLevel="0" max="15" min="15" style="0" width="1.82"/>
    <col collapsed="false" customWidth="true" hidden="true" outlineLevel="0" max="16" min="16" style="0" width="5.54"/>
    <col collapsed="false" customWidth="true" hidden="true" outlineLevel="0" max="17" min="17" style="0" width="5.46"/>
    <col collapsed="false" customWidth="true" hidden="true" outlineLevel="0" max="18" min="18" style="0" width="5"/>
    <col collapsed="false" customWidth="true" hidden="true" outlineLevel="0" max="19" min="19" style="0" width="7.54"/>
    <col collapsed="false" customWidth="true" hidden="true" outlineLevel="0" max="20" min="20" style="0" width="3.18"/>
    <col collapsed="false" customWidth="true" hidden="true" outlineLevel="0" max="21" min="21" style="0" width="4.54"/>
    <col collapsed="false" customWidth="true" hidden="true" outlineLevel="0" max="22" min="22" style="0" width="6.73"/>
    <col collapsed="false" customWidth="true" hidden="true" outlineLevel="0" max="23" min="23" style="0" width="8.82"/>
    <col collapsed="false" customWidth="false" hidden="true" outlineLevel="0" max="24" min="24" style="0" width="8.54"/>
  </cols>
  <sheetData>
    <row r="1" customFormat="false" ht="34.5" hidden="false" customHeight="true" outlineLevel="0" collapsed="false">
      <c r="A1" s="12" t="s">
        <v>15</v>
      </c>
      <c r="B1" s="13" t="s">
        <v>0</v>
      </c>
      <c r="C1" s="13" t="s">
        <v>9</v>
      </c>
      <c r="D1" s="13" t="s">
        <v>16</v>
      </c>
      <c r="E1" s="13" t="s">
        <v>1</v>
      </c>
      <c r="F1" s="13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14" t="s">
        <v>24</v>
      </c>
      <c r="N1" s="14" t="s">
        <v>25</v>
      </c>
      <c r="O1" s="13" t="s">
        <v>26</v>
      </c>
      <c r="Q1" s="13" t="s">
        <v>27</v>
      </c>
      <c r="R1" s="13" t="s">
        <v>28</v>
      </c>
      <c r="S1" s="13" t="n">
        <v>0</v>
      </c>
      <c r="T1" s="12" t="s">
        <v>29</v>
      </c>
      <c r="U1" s="12" t="s">
        <v>30</v>
      </c>
      <c r="V1" s="12" t="s">
        <v>31</v>
      </c>
      <c r="W1" s="12" t="s">
        <v>32</v>
      </c>
      <c r="X1" s="15" t="s">
        <v>33</v>
      </c>
    </row>
    <row r="2" customFormat="false" ht="13.8" hidden="false" customHeight="false" outlineLevel="0" collapsed="false">
      <c r="B2" s="16"/>
      <c r="J2" s="17" t="str">
        <f aca="true">IF(M2="", IF(O2="","",ROUND(X2+(INDIRECT("S" &amp; ROW() - 1) - S2),0)),IF(O2="", "", ROUND(INDIRECT("S" &amp; ROW() - 1) - S2,0)))</f>
        <v/>
      </c>
      <c r="K2" s="18" t="str">
        <f aca="false">IF(H2="", "", IF(H2="-","",VLOOKUP(H2, 'Вода SKU'!$A$1:$C$150, 3, 0)))</f>
        <v/>
      </c>
      <c r="M2" s="19"/>
      <c r="N2" s="19" t="str">
        <f aca="false">IF(M2="", IF(X2=0, "", X2), IF(V2 = "", "", IF(V2/U2 = 0, "", V2/U2)))</f>
        <v/>
      </c>
      <c r="P2" s="0" t="n">
        <f aca="false">IF(O2 = "-", -W2,I2)</f>
        <v>0</v>
      </c>
      <c r="Q2" s="0" t="n">
        <f aca="true">IF(O2 = "-", SUM(INDIRECT(ADDRESS(2,COLUMN(P2)) &amp; ":" &amp; ADDRESS(ROW(),COLUMN(P2)))), 0)</f>
        <v>0</v>
      </c>
      <c r="R2" s="0" t="n">
        <f aca="false">IF(O2="-",1,0)</f>
        <v>0</v>
      </c>
      <c r="S2" s="0" t="n">
        <f aca="true">IF(Q2 = 0, INDIRECT("S" &amp; ROW() - 1), Q2)</f>
        <v>0</v>
      </c>
      <c r="T2" s="0" t="str">
        <f aca="false">IF(H2="","",VLOOKUP(H2,'Вода SKU'!$A$1:$B$150,2,0))</f>
        <v/>
      </c>
      <c r="U2" s="0" t="n">
        <f aca="true">IF(OFFSET($C$1, 1, 0)="", 1, 8300/OFFSET($C$1, 1, 0))</f>
        <v>1</v>
      </c>
      <c r="V2" s="0" t="n">
        <f aca="false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0" t="n">
        <f aca="false">IF(V2 = "", "", V2/U2)</f>
        <v>0</v>
      </c>
      <c r="X2" s="0" t="str">
        <f aca="true">IF(O2="", "", MAX(ROUND(-(INDIRECT("S" &amp; ROW() - 1) - S2)/OFFSET($C$1, 1, 0), 0), 1) * OFFSET($C$1, 1, 0))</f>
        <v/>
      </c>
    </row>
    <row r="3" customFormat="false" ht="13.8" hidden="false" customHeight="false" outlineLevel="0" collapsed="false">
      <c r="J3" s="17" t="str">
        <f aca="true">IF(M3="", IF(O3="","",ROUND(X3+(INDIRECT("S" &amp; ROW() - 1) - S3),0)),IF(O3="", "", ROUND(INDIRECT("S" &amp; ROW() - 1) - S3,0)))</f>
        <v/>
      </c>
      <c r="K3" s="18" t="str">
        <f aca="false">IF(H3="", "", IF(H3="-","",VLOOKUP(H3, 'Вода SKU'!$A$1:$C$150, 3, 0)))</f>
        <v/>
      </c>
      <c r="M3" s="20"/>
      <c r="N3" s="19" t="str">
        <f aca="false">IF(M3="", IF(X3=0, "", X3), IF(V3 = "", "", IF(V3/U3 = 0, "", V3/U3)))</f>
        <v/>
      </c>
      <c r="P3" s="0" t="n">
        <f aca="false">IF(O3 = "-", -W3,I3)</f>
        <v>0</v>
      </c>
      <c r="Q3" s="0" t="n">
        <f aca="true">IF(O3 = "-", SUM(INDIRECT(ADDRESS(2,COLUMN(P3)) &amp; ":" &amp; ADDRESS(ROW(),COLUMN(P3)))), 0)</f>
        <v>0</v>
      </c>
      <c r="R3" s="0" t="n">
        <f aca="false">IF(O3="-",1,0)</f>
        <v>0</v>
      </c>
      <c r="S3" s="0" t="n">
        <f aca="true">IF(Q3 = 0, INDIRECT("S" &amp; ROW() - 1), Q3)</f>
        <v>0</v>
      </c>
      <c r="T3" s="0" t="str">
        <f aca="false">IF(H3="","",VLOOKUP(H3,'Вода SKU'!$A$1:$B$150,2,0))</f>
        <v/>
      </c>
      <c r="U3" s="0" t="n">
        <f aca="true">IF(OFFSET($C$1, 1, 0)="", 1, 8300/OFFSET($C$1, 1, 0))</f>
        <v>1</v>
      </c>
      <c r="V3" s="0" t="n">
        <f aca="false"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>0</v>
      </c>
      <c r="W3" s="0" t="n">
        <f aca="false">IF(V3 = "", "", V3/U3)</f>
        <v>0</v>
      </c>
      <c r="X3" s="0" t="str">
        <f aca="true">IF(O3="", "", MAX(ROUND(-(INDIRECT("S" &amp; ROW() - 1) - S3)/OFFSET($C$1, 1, 0), 0), 1) * OFFSET($C$1, 1, 0))</f>
        <v/>
      </c>
    </row>
    <row r="4" customFormat="false" ht="13.8" hidden="false" customHeight="false" outlineLevel="0" collapsed="false">
      <c r="J4" s="17" t="str">
        <f aca="true">IF(M4="", IF(O4="","",ROUND(X4+(INDIRECT("S" &amp; ROW() - 1) - S4),0)),IF(O4="", "", ROUND(INDIRECT("S" &amp; ROW() - 1) - S4,0)))</f>
        <v/>
      </c>
      <c r="K4" s="18" t="str">
        <f aca="false">IF(H4="", "", IF(H4="-","",VLOOKUP(H4, 'Вода SKU'!$A$1:$C$150, 3, 0)))</f>
        <v/>
      </c>
      <c r="M4" s="20"/>
      <c r="N4" s="19" t="str">
        <f aca="false">IF(M4="", IF(X4=0, "", X4), IF(V4 = "", "", IF(V4/U4 = 0, "", V4/U4)))</f>
        <v/>
      </c>
      <c r="P4" s="0" t="n">
        <f aca="false">IF(O4 = "-", -W4,I4)</f>
        <v>0</v>
      </c>
      <c r="Q4" s="0" t="n">
        <f aca="true">IF(O4 = "-", SUM(INDIRECT(ADDRESS(2,COLUMN(P4)) &amp; ":" &amp; ADDRESS(ROW(),COLUMN(P4)))), 0)</f>
        <v>0</v>
      </c>
      <c r="R4" s="0" t="n">
        <f aca="false">IF(O4="-",1,0)</f>
        <v>0</v>
      </c>
      <c r="S4" s="0" t="n">
        <f aca="true">IF(Q4 = 0, INDIRECT("S" &amp; ROW() - 1), Q4)</f>
        <v>0</v>
      </c>
      <c r="T4" s="0" t="str">
        <f aca="false">IF(H4="","",VLOOKUP(H4,'Вода SKU'!$A$1:$B$150,2,0))</f>
        <v/>
      </c>
      <c r="U4" s="0" t="n">
        <f aca="true">IF(OFFSET($C$1, 1, 0)="", 1, 8300/OFFSET($C$1, 1, 0))</f>
        <v>1</v>
      </c>
      <c r="V4" s="0" t="n">
        <f aca="false"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>0</v>
      </c>
      <c r="W4" s="0" t="n">
        <f aca="false">IF(V4 = "", "", V4/U4)</f>
        <v>0</v>
      </c>
      <c r="X4" s="0" t="str">
        <f aca="true">IF(O4="", "", MAX(ROUND(-(INDIRECT("S" &amp; ROW() - 1) - S4)/OFFSET($C$1, 1, 0), 0), 1) * OFFSET($C$1, 1, 0))</f>
        <v/>
      </c>
    </row>
    <row r="5" customFormat="false" ht="13.8" hidden="false" customHeight="false" outlineLevel="0" collapsed="false">
      <c r="J5" s="17" t="str">
        <f aca="true">IF(M5="", IF(O5="","",ROUND(X5+(INDIRECT("S" &amp; ROW() - 1) - S5),0)),IF(O5="", "", ROUND(INDIRECT("S" &amp; ROW() - 1) - S5,0)))</f>
        <v/>
      </c>
      <c r="K5" s="18" t="str">
        <f aca="false">IF(H5="", "", IF(H5="-","",VLOOKUP(H5, 'Вода SKU'!$A$1:$C$150, 3, 0)))</f>
        <v/>
      </c>
      <c r="M5" s="20"/>
      <c r="N5" s="19" t="str">
        <f aca="false">IF(M5="", IF(X5=0, "", X5), IF(V5 = "", "", IF(V5/U5 = 0, "", V5/U5)))</f>
        <v/>
      </c>
      <c r="P5" s="0" t="n">
        <f aca="false">IF(O5 = "-", -W5,I5)</f>
        <v>0</v>
      </c>
      <c r="Q5" s="0" t="n">
        <f aca="true">IF(O5 = "-", SUM(INDIRECT(ADDRESS(2,COLUMN(P5)) &amp; ":" &amp; ADDRESS(ROW(),COLUMN(P5)))), 0)</f>
        <v>0</v>
      </c>
      <c r="R5" s="0" t="n">
        <f aca="false">IF(O5="-",1,0)</f>
        <v>0</v>
      </c>
      <c r="S5" s="0" t="n">
        <f aca="true">IF(Q5 = 0, INDIRECT("S" &amp; ROW() - 1), Q5)</f>
        <v>0</v>
      </c>
      <c r="T5" s="0" t="str">
        <f aca="false">IF(H5="","",VLOOKUP(H5,'Вода SKU'!$A$1:$B$150,2,0))</f>
        <v/>
      </c>
      <c r="U5" s="0" t="n">
        <f aca="true">IF(OFFSET($C$1, 1, 0)="", 1, 8300/OFFSET($C$1, 1, 0))</f>
        <v>1</v>
      </c>
      <c r="V5" s="0" t="n">
        <f aca="false"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>0</v>
      </c>
      <c r="W5" s="0" t="n">
        <f aca="false">IF(V5 = "", "", V5/U5)</f>
        <v>0</v>
      </c>
      <c r="X5" s="0" t="str">
        <f aca="true">IF(O5="", "", MAX(ROUND(-(INDIRECT("S" &amp; ROW() - 1) - S5)/OFFSET($C$1, 1, 0), 0), 1) * OFFSET($C$1, 1, 0))</f>
        <v/>
      </c>
    </row>
    <row r="6" customFormat="false" ht="13.8" hidden="false" customHeight="false" outlineLevel="0" collapsed="false">
      <c r="J6" s="17" t="str">
        <f aca="true">IF(M6="", IF(O6="","",ROUND(X6+(INDIRECT("S" &amp; ROW() - 1) - S6),0)),IF(O6="", "", ROUND(INDIRECT("S" &amp; ROW() - 1) - S6,0)))</f>
        <v/>
      </c>
      <c r="K6" s="18" t="str">
        <f aca="false">IF(H6="", "", IF(H6="-","",VLOOKUP(H6, 'Вода SKU'!$A$1:$C$150, 3, 0)))</f>
        <v/>
      </c>
      <c r="M6" s="20"/>
      <c r="N6" s="19" t="str">
        <f aca="false">IF(M6="", IF(X6=0, "", X6), IF(V6 = "", "", IF(V6/U6 = 0, "", V6/U6)))</f>
        <v/>
      </c>
      <c r="P6" s="0" t="n">
        <f aca="false">IF(O6 = "-", -W6,I6)</f>
        <v>0</v>
      </c>
      <c r="Q6" s="0" t="n">
        <f aca="true">IF(O6 = "-", SUM(INDIRECT(ADDRESS(2,COLUMN(P6)) &amp; ":" &amp; ADDRESS(ROW(),COLUMN(P6)))), 0)</f>
        <v>0</v>
      </c>
      <c r="R6" s="0" t="n">
        <f aca="false">IF(O6="-",1,0)</f>
        <v>0</v>
      </c>
      <c r="S6" s="0" t="n">
        <f aca="true">IF(Q6 = 0, INDIRECT("S" &amp; ROW() - 1), Q6)</f>
        <v>0</v>
      </c>
      <c r="T6" s="0" t="str">
        <f aca="false">IF(H6="","",VLOOKUP(H6,'Вода SKU'!$A$1:$B$150,2,0))</f>
        <v/>
      </c>
      <c r="U6" s="0" t="n">
        <f aca="true">IF(OFFSET($C$1, 1, 0)="", 1, 8300/OFFSET($C$1, 1, 0))</f>
        <v>1</v>
      </c>
      <c r="V6" s="0" t="n">
        <f aca="false"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>0</v>
      </c>
      <c r="W6" s="0" t="n">
        <f aca="false">IF(V6 = "", "", V6/U6)</f>
        <v>0</v>
      </c>
      <c r="X6" s="0" t="str">
        <f aca="true">IF(O6="", "", MAX(ROUND(-(INDIRECT("S" &amp; ROW() - 1) - S6)/OFFSET($C$1, 1, 0), 0), 1) * OFFSET($C$1, 1, 0))</f>
        <v/>
      </c>
    </row>
    <row r="7" customFormat="false" ht="13.8" hidden="false" customHeight="false" outlineLevel="0" collapsed="false">
      <c r="J7" s="17" t="str">
        <f aca="true">IF(M7="", IF(O7="","",ROUND(X7+(INDIRECT("S" &amp; ROW() - 1) - S7),0)),IF(O7="", "", ROUND(INDIRECT("S" &amp; ROW() - 1) - S7,0)))</f>
        <v/>
      </c>
      <c r="K7" s="18" t="str">
        <f aca="false">IF(H7="", "", IF(H7="-","",VLOOKUP(H7, 'Вода SKU'!$A$1:$C$150, 3, 0)))</f>
        <v/>
      </c>
      <c r="M7" s="20"/>
      <c r="N7" s="19" t="str">
        <f aca="false">IF(M7="", IF(X7=0, "", X7), IF(V7 = "", "", IF(V7/U7 = 0, "", V7/U7)))</f>
        <v/>
      </c>
      <c r="P7" s="0" t="n">
        <f aca="false">IF(O7 = "-", -W7,I7)</f>
        <v>0</v>
      </c>
      <c r="Q7" s="0" t="n">
        <f aca="true">IF(O7 = "-", SUM(INDIRECT(ADDRESS(2,COLUMN(P7)) &amp; ":" &amp; ADDRESS(ROW(),COLUMN(P7)))), 0)</f>
        <v>0</v>
      </c>
      <c r="R7" s="0" t="n">
        <f aca="false">IF(O7="-",1,0)</f>
        <v>0</v>
      </c>
      <c r="S7" s="0" t="n">
        <f aca="true">IF(Q7 = 0, INDIRECT("S" &amp; ROW() - 1), Q7)</f>
        <v>0</v>
      </c>
      <c r="T7" s="0" t="str">
        <f aca="false">IF(H7="","",VLOOKUP(H7,'Вода SKU'!$A$1:$B$150,2,0))</f>
        <v/>
      </c>
      <c r="U7" s="0" t="n">
        <f aca="true">IF(OFFSET($C$1, 1, 0)="", 1, 8300/OFFSET($C$1, 1, 0))</f>
        <v>1</v>
      </c>
      <c r="V7" s="0" t="n">
        <f aca="false"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0" t="n">
        <f aca="false">IF(V7 = "", "", V7/U7)</f>
        <v>0</v>
      </c>
      <c r="X7" s="0" t="str">
        <f aca="true">IF(O7="", "", MAX(ROUND(-(INDIRECT("S" &amp; ROW() - 1) - S7)/OFFSET($C$1, 1, 0), 0), 1) * OFFSET($C$1, 1, 0))</f>
        <v/>
      </c>
    </row>
    <row r="8" customFormat="false" ht="13.8" hidden="false" customHeight="false" outlineLevel="0" collapsed="false">
      <c r="J8" s="17" t="str">
        <f aca="true">IF(M8="", IF(O8="","",ROUND(X8+(INDIRECT("S" &amp; ROW() - 1) - S8),0)),IF(O8="", "", ROUND(INDIRECT("S" &amp; ROW() - 1) - S8,0)))</f>
        <v/>
      </c>
      <c r="K8" s="18" t="str">
        <f aca="false">IF(H8="", "", IF(H8="-","",VLOOKUP(H8, 'Вода SKU'!$A$1:$C$150, 3, 0)))</f>
        <v/>
      </c>
      <c r="M8" s="20"/>
      <c r="N8" s="19" t="str">
        <f aca="false">IF(M8="", IF(X8=0, "", X8), IF(V8 = "", "", IF(V8/U8 = 0, "", V8/U8)))</f>
        <v/>
      </c>
      <c r="P8" s="0" t="n">
        <f aca="false">IF(O8 = "-", -W8,I8)</f>
        <v>0</v>
      </c>
      <c r="Q8" s="0" t="n">
        <f aca="true">IF(O8 = "-", SUM(INDIRECT(ADDRESS(2,COLUMN(P8)) &amp; ":" &amp; ADDRESS(ROW(),COLUMN(P8)))), 0)</f>
        <v>0</v>
      </c>
      <c r="R8" s="0" t="n">
        <f aca="false">IF(O8="-",1,0)</f>
        <v>0</v>
      </c>
      <c r="S8" s="0" t="n">
        <f aca="true">IF(Q8 = 0, INDIRECT("S" &amp; ROW() - 1), Q8)</f>
        <v>0</v>
      </c>
      <c r="T8" s="0" t="str">
        <f aca="false">IF(H8="","",VLOOKUP(H8,'Вода SKU'!$A$1:$B$150,2,0))</f>
        <v/>
      </c>
      <c r="U8" s="0" t="n">
        <f aca="true">IF(OFFSET($C$1, 1, 0)="", 1, 8300/OFFSET($C$1, 1, 0))</f>
        <v>1</v>
      </c>
      <c r="V8" s="0" t="n">
        <f aca="false"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0</v>
      </c>
      <c r="W8" s="0" t="n">
        <f aca="false">IF(V8 = "", "", V8/U8)</f>
        <v>0</v>
      </c>
      <c r="X8" s="0" t="str">
        <f aca="true">IF(O8="", "", MAX(ROUND(-(INDIRECT("S" &amp; ROW() - 1) - S8)/OFFSET($C$1, 1, 0), 0), 1) * OFFSET($C$1, 1, 0))</f>
        <v/>
      </c>
    </row>
    <row r="9" customFormat="false" ht="13.8" hidden="false" customHeight="false" outlineLevel="0" collapsed="false">
      <c r="J9" s="17" t="str">
        <f aca="true">IF(M9="", IF(O9="","",ROUND(X9+(INDIRECT("S" &amp; ROW() - 1) - S9),0)),IF(O9="", "", ROUND(INDIRECT("S" &amp; ROW() - 1) - S9,0)))</f>
        <v/>
      </c>
      <c r="K9" s="18" t="str">
        <f aca="false">IF(H9="", "", IF(H9="-","",VLOOKUP(H9, 'Вода SKU'!$A$1:$C$150, 3, 0)))</f>
        <v/>
      </c>
      <c r="M9" s="20"/>
      <c r="N9" s="19" t="str">
        <f aca="false">IF(M9="", IF(X9=0, "", X9), IF(V9 = "", "", IF(V9/U9 = 0, "", V9/U9)))</f>
        <v/>
      </c>
      <c r="P9" s="0" t="n">
        <f aca="false">IF(O9 = "-", -W9,I9)</f>
        <v>0</v>
      </c>
      <c r="Q9" s="0" t="n">
        <f aca="true">IF(O9 = "-", SUM(INDIRECT(ADDRESS(2,COLUMN(P9)) &amp; ":" &amp; ADDRESS(ROW(),COLUMN(P9)))), 0)</f>
        <v>0</v>
      </c>
      <c r="R9" s="0" t="n">
        <f aca="false">IF(O9="-",1,0)</f>
        <v>0</v>
      </c>
      <c r="S9" s="0" t="n">
        <f aca="true">IF(Q9 = 0, INDIRECT("S" &amp; ROW() - 1), Q9)</f>
        <v>0</v>
      </c>
      <c r="T9" s="0" t="str">
        <f aca="false">IF(H9="","",VLOOKUP(H9,'Вода SKU'!$A$1:$B$150,2,0))</f>
        <v/>
      </c>
      <c r="U9" s="0" t="n">
        <f aca="true">IF(OFFSET($C$1, 1, 0)="", 1, 8300/OFFSET($C$1, 1, 0))</f>
        <v>1</v>
      </c>
      <c r="V9" s="0" t="n">
        <f aca="false"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0" t="n">
        <f aca="false">IF(V9 = "", "", V9/U9)</f>
        <v>0</v>
      </c>
      <c r="X9" s="0" t="str">
        <f aca="true">IF(O9="", "", MAX(ROUND(-(INDIRECT("S" &amp; ROW() - 1) - S9)/OFFSET($C$1, 1, 0), 0), 1) * OFFSET($C$1, 1, 0))</f>
        <v/>
      </c>
    </row>
    <row r="10" customFormat="false" ht="13.8" hidden="false" customHeight="false" outlineLevel="0" collapsed="false">
      <c r="J10" s="17" t="str">
        <f aca="true">IF(M10="", IF(O10="","",ROUND(X10+(INDIRECT("S" &amp; ROW() - 1) - S10),0)),IF(O10="", "", ROUND(INDIRECT("S" &amp; ROW() - 1) - S10,0)))</f>
        <v/>
      </c>
      <c r="K10" s="18" t="str">
        <f aca="false">IF(H10="", "", IF(H10="-","",VLOOKUP(H10, 'Вода SKU'!$A$1:$C$150, 3, 0)))</f>
        <v/>
      </c>
      <c r="M10" s="20"/>
      <c r="N10" s="19" t="str">
        <f aca="false">IF(M10="", IF(X10=0, "", X10), IF(V10 = "", "", IF(V10/U10 = 0, "", V10/U10)))</f>
        <v/>
      </c>
      <c r="P10" s="0" t="n">
        <f aca="false">IF(O10 = "-", -W10,I10)</f>
        <v>0</v>
      </c>
      <c r="Q10" s="0" t="n">
        <f aca="true">IF(O10 = "-", SUM(INDIRECT(ADDRESS(2,COLUMN(P10)) &amp; ":" &amp; ADDRESS(ROW(),COLUMN(P10)))), 0)</f>
        <v>0</v>
      </c>
      <c r="R10" s="0" t="n">
        <f aca="false">IF(O10="-",1,0)</f>
        <v>0</v>
      </c>
      <c r="S10" s="0" t="n">
        <f aca="true">IF(Q10 = 0, INDIRECT("S" &amp; ROW() - 1), Q10)</f>
        <v>0</v>
      </c>
      <c r="T10" s="0" t="str">
        <f aca="false">IF(H10="","",VLOOKUP(H10,'Вода SKU'!$A$1:$B$150,2,0))</f>
        <v/>
      </c>
      <c r="U10" s="0" t="n">
        <f aca="true">IF(OFFSET($C$1, 1, 0)="", 1, 8300/OFFSET($C$1, 1, 0))</f>
        <v>1</v>
      </c>
      <c r="V10" s="0" t="n">
        <f aca="false"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0</v>
      </c>
      <c r="W10" s="0" t="n">
        <f aca="false">IF(V10 = "", "", V10/U10)</f>
        <v>0</v>
      </c>
      <c r="X10" s="0" t="str">
        <f aca="true">IF(O10="", "", MAX(ROUND(-(INDIRECT("S" &amp; ROW() - 1) - S10)/OFFSET($C$1, 1, 0), 0), 1) * OFFSET($C$1, 1, 0))</f>
        <v/>
      </c>
    </row>
    <row r="11" customFormat="false" ht="13.8" hidden="false" customHeight="false" outlineLevel="0" collapsed="false">
      <c r="J11" s="17" t="str">
        <f aca="true">IF(M11="", IF(O11="","",ROUND(X11+(INDIRECT("S" &amp; ROW() - 1) - S11),0)),IF(O11="", "", ROUND(INDIRECT("S" &amp; ROW() - 1) - S11,0)))</f>
        <v/>
      </c>
      <c r="K11" s="18" t="str">
        <f aca="false">IF(H11="", "", IF(H11="-","",VLOOKUP(H11, 'Вода SKU'!$A$1:$C$150, 3, 0)))</f>
        <v/>
      </c>
      <c r="M11" s="20"/>
      <c r="N11" s="19" t="str">
        <f aca="false">IF(M11="", IF(X11=0, "", X11), IF(V11 = "", "", IF(V11/U11 = 0, "", V11/U11)))</f>
        <v/>
      </c>
      <c r="P11" s="0" t="n">
        <f aca="false">IF(O11 = "-", -W11,I11)</f>
        <v>0</v>
      </c>
      <c r="Q11" s="0" t="n">
        <f aca="true">IF(O11 = "-", SUM(INDIRECT(ADDRESS(2,COLUMN(P11)) &amp; ":" &amp; ADDRESS(ROW(),COLUMN(P11)))), 0)</f>
        <v>0</v>
      </c>
      <c r="R11" s="0" t="n">
        <f aca="false">IF(O11="-",1,0)</f>
        <v>0</v>
      </c>
      <c r="S11" s="0" t="n">
        <f aca="true">IF(Q11 = 0, INDIRECT("S" &amp; ROW() - 1), Q11)</f>
        <v>0</v>
      </c>
      <c r="T11" s="0" t="str">
        <f aca="false">IF(H11="","",VLOOKUP(H11,'Вода SKU'!$A$1:$B$150,2,0))</f>
        <v/>
      </c>
      <c r="U11" s="0" t="n">
        <f aca="true">IF(OFFSET($C$1, 1, 0)="", 1, 8300/OFFSET($C$1, 1, 0))</f>
        <v>1</v>
      </c>
      <c r="V11" s="0" t="n">
        <f aca="false"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>0</v>
      </c>
      <c r="W11" s="0" t="n">
        <f aca="false">IF(V11 = "", "", V11/U11)</f>
        <v>0</v>
      </c>
      <c r="X11" s="0" t="str">
        <f aca="true">IF(O11="", "", MAX(ROUND(-(INDIRECT("S" &amp; ROW() - 1) - S11)/OFFSET($C$1, 1, 0), 0), 1) * OFFSET($C$1, 1, 0))</f>
        <v/>
      </c>
    </row>
    <row r="12" customFormat="false" ht="13.8" hidden="false" customHeight="false" outlineLevel="0" collapsed="false">
      <c r="J12" s="17" t="str">
        <f aca="true">IF(M12="", IF(O12="","",ROUND(X12+(INDIRECT("S" &amp; ROW() - 1) - S12),0)),IF(O12="", "", ROUND(INDIRECT("S" &amp; ROW() - 1) - S12,0)))</f>
        <v/>
      </c>
      <c r="K12" s="18" t="str">
        <f aca="false">IF(H12="", "", IF(H12="-","",VLOOKUP(H12, 'Вода SKU'!$A$1:$C$150, 3, 0)))</f>
        <v/>
      </c>
      <c r="M12" s="20"/>
      <c r="N12" s="19" t="str">
        <f aca="false">IF(M12="", IF(X12=0, "", X12), IF(V12 = "", "", IF(V12/U12 = 0, "", V12/U12)))</f>
        <v/>
      </c>
      <c r="P12" s="0" t="n">
        <f aca="false">IF(O12 = "-", -W12,I12)</f>
        <v>0</v>
      </c>
      <c r="Q12" s="0" t="n">
        <f aca="true">IF(O12 = "-", SUM(INDIRECT(ADDRESS(2,COLUMN(P12)) &amp; ":" &amp; ADDRESS(ROW(),COLUMN(P12)))), 0)</f>
        <v>0</v>
      </c>
      <c r="R12" s="0" t="n">
        <f aca="false">IF(O12="-",1,0)</f>
        <v>0</v>
      </c>
      <c r="S12" s="0" t="n">
        <f aca="true">IF(Q12 = 0, INDIRECT("S" &amp; ROW() - 1), Q12)</f>
        <v>0</v>
      </c>
      <c r="T12" s="0" t="str">
        <f aca="false">IF(H12="","",VLOOKUP(H12,'Вода SKU'!$A$1:$B$150,2,0))</f>
        <v/>
      </c>
      <c r="U12" s="0" t="n">
        <f aca="true">IF(OFFSET($C$1, 1, 0)="", 1, 8300/OFFSET($C$1, 1, 0))</f>
        <v>1</v>
      </c>
      <c r="V12" s="0" t="n">
        <f aca="false"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>0</v>
      </c>
      <c r="W12" s="0" t="n">
        <f aca="false">IF(V12 = "", "", V12/U12)</f>
        <v>0</v>
      </c>
      <c r="X12" s="0" t="str">
        <f aca="true">IF(O12="", "", MAX(ROUND(-(INDIRECT("S" &amp; ROW() - 1) - S12)/OFFSET($C$1, 1, 0), 0), 1) * OFFSET($C$1, 1, 0))</f>
        <v/>
      </c>
    </row>
    <row r="13" customFormat="false" ht="13.8" hidden="false" customHeight="false" outlineLevel="0" collapsed="false">
      <c r="J13" s="17" t="str">
        <f aca="true">IF(M13="", IF(O13="","",ROUND(X13+(INDIRECT("S" &amp; ROW() - 1) - S13),0)),IF(O13="", "", ROUND(INDIRECT("S" &amp; ROW() - 1) - S13,0)))</f>
        <v/>
      </c>
      <c r="K13" s="18" t="str">
        <f aca="false">IF(H13="", "", IF(H13="-","",VLOOKUP(H13, 'Вода SKU'!$A$1:$C$150, 3, 0)))</f>
        <v/>
      </c>
      <c r="M13" s="20"/>
      <c r="N13" s="19" t="str">
        <f aca="false">IF(M13="", IF(X13=0, "", X13), IF(V13 = "", "", IF(V13/U13 = 0, "", V13/U13)))</f>
        <v/>
      </c>
      <c r="P13" s="0" t="n">
        <f aca="false">IF(O13 = "-", -W13,I13)</f>
        <v>0</v>
      </c>
      <c r="Q13" s="0" t="n">
        <f aca="true">IF(O13 = "-", SUM(INDIRECT(ADDRESS(2,COLUMN(P13)) &amp; ":" &amp; ADDRESS(ROW(),COLUMN(P13)))), 0)</f>
        <v>0</v>
      </c>
      <c r="R13" s="0" t="n">
        <f aca="false">IF(O13="-",1,0)</f>
        <v>0</v>
      </c>
      <c r="S13" s="0" t="n">
        <f aca="true">IF(Q13 = 0, INDIRECT("S" &amp; ROW() - 1), Q13)</f>
        <v>0</v>
      </c>
      <c r="T13" s="0" t="str">
        <f aca="false">IF(H13="","",VLOOKUP(H13,'Вода SKU'!$A$1:$B$150,2,0))</f>
        <v/>
      </c>
      <c r="U13" s="0" t="n">
        <f aca="true">IF(OFFSET($C$1, 1, 0)="", 1, 8300/OFFSET($C$1, 1, 0))</f>
        <v>1</v>
      </c>
      <c r="V13" s="0" t="n">
        <f aca="false"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>0</v>
      </c>
      <c r="W13" s="0" t="n">
        <f aca="false">IF(V13 = "", "", V13/U13)</f>
        <v>0</v>
      </c>
      <c r="X13" s="0" t="str">
        <f aca="true">IF(O13="", "", MAX(ROUND(-(INDIRECT("S" &amp; ROW() - 1) - S13)/OFFSET($C$1, 1, 0), 0), 1) * OFFSET($C$1, 1, 0))</f>
        <v/>
      </c>
    </row>
    <row r="14" customFormat="false" ht="13.8" hidden="false" customHeight="false" outlineLevel="0" collapsed="false">
      <c r="J14" s="17" t="str">
        <f aca="true">IF(M14="", IF(O14="","",ROUND(X14+(INDIRECT("S" &amp; ROW() - 1) - S14),0)),IF(O14="", "", ROUND(INDIRECT("S" &amp; ROW() - 1) - S14,0)))</f>
        <v/>
      </c>
      <c r="K14" s="18" t="str">
        <f aca="false">IF(H14="", "", IF(H14="-","",VLOOKUP(H14, 'Вода SKU'!$A$1:$C$150, 3, 0)))</f>
        <v/>
      </c>
      <c r="M14" s="20"/>
      <c r="N14" s="19" t="str">
        <f aca="false">IF(M14="", IF(X14=0, "", X14), IF(V14 = "", "", IF(V14/U14 = 0, "", V14/U14)))</f>
        <v/>
      </c>
      <c r="P14" s="0" t="n">
        <f aca="false">IF(O14 = "-", -W14,I14)</f>
        <v>0</v>
      </c>
      <c r="Q14" s="0" t="n">
        <f aca="true">IF(O14 = "-", SUM(INDIRECT(ADDRESS(2,COLUMN(P14)) &amp; ":" &amp; ADDRESS(ROW(),COLUMN(P14)))), 0)</f>
        <v>0</v>
      </c>
      <c r="R14" s="0" t="n">
        <f aca="false">IF(O14="-",1,0)</f>
        <v>0</v>
      </c>
      <c r="S14" s="0" t="n">
        <f aca="true">IF(Q14 = 0, INDIRECT("S" &amp; ROW() - 1), Q14)</f>
        <v>0</v>
      </c>
      <c r="T14" s="0" t="str">
        <f aca="false">IF(H14="","",VLOOKUP(H14,'Вода SKU'!$A$1:$B$150,2,0))</f>
        <v/>
      </c>
      <c r="U14" s="0" t="n">
        <f aca="true">IF(OFFSET($C$1, 1, 0)="", 1, 8300/OFFSET($C$1, 1, 0))</f>
        <v>1</v>
      </c>
      <c r="V14" s="0" t="n">
        <f aca="false"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>0</v>
      </c>
      <c r="W14" s="0" t="n">
        <f aca="false">IF(V14 = "", "", V14/U14)</f>
        <v>0</v>
      </c>
      <c r="X14" s="0" t="str">
        <f aca="true">IF(O14="", "", MAX(ROUND(-(INDIRECT("S" &amp; ROW() - 1) - S14)/OFFSET($C$1, 1, 0), 0), 1) * OFFSET($C$1, 1, 0))</f>
        <v/>
      </c>
    </row>
    <row r="15" customFormat="false" ht="13.8" hidden="false" customHeight="false" outlineLevel="0" collapsed="false">
      <c r="J15" s="17" t="str">
        <f aca="true">IF(M15="", IF(O15="","",ROUND(X15+(INDIRECT("S" &amp; ROW() - 1) - S15),0)),IF(O15="", "", ROUND(INDIRECT("S" &amp; ROW() - 1) - S15,0)))</f>
        <v/>
      </c>
      <c r="K15" s="18" t="str">
        <f aca="false">IF(H15="", "", IF(H15="-","",VLOOKUP(H15, 'Вода SKU'!$A$1:$C$150, 3, 0)))</f>
        <v/>
      </c>
      <c r="M15" s="20"/>
      <c r="N15" s="19" t="str">
        <f aca="false">IF(M15="", IF(X15=0, "", X15), IF(V15 = "", "", IF(V15/U15 = 0, "", V15/U15)))</f>
        <v/>
      </c>
      <c r="P15" s="0" t="n">
        <f aca="false">IF(O15 = "-", -W15,I15)</f>
        <v>0</v>
      </c>
      <c r="Q15" s="0" t="n">
        <f aca="true">IF(O15 = "-", SUM(INDIRECT(ADDRESS(2,COLUMN(P15)) &amp; ":" &amp; ADDRESS(ROW(),COLUMN(P15)))), 0)</f>
        <v>0</v>
      </c>
      <c r="R15" s="0" t="n">
        <f aca="false">IF(O15="-",1,0)</f>
        <v>0</v>
      </c>
      <c r="S15" s="0" t="n">
        <f aca="true">IF(Q15 = 0, INDIRECT("S" &amp; ROW() - 1), Q15)</f>
        <v>0</v>
      </c>
      <c r="T15" s="0" t="str">
        <f aca="false">IF(H15="","",VLOOKUP(H15,'Вода SKU'!$A$1:$B$150,2,0))</f>
        <v/>
      </c>
      <c r="U15" s="0" t="n">
        <f aca="true">IF(OFFSET($C$1, 1, 0)="", 1, 8300/OFFSET($C$1, 1, 0))</f>
        <v>1</v>
      </c>
      <c r="V15" s="0" t="n">
        <f aca="false"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>0</v>
      </c>
      <c r="W15" s="0" t="n">
        <f aca="false">IF(V15 = "", "", V15/U15)</f>
        <v>0</v>
      </c>
      <c r="X15" s="0" t="str">
        <f aca="true">IF(O15="", "", MAX(ROUND(-(INDIRECT("S" &amp; ROW() - 1) - S15)/OFFSET($C$1, 1, 0), 0), 1) * OFFSET($C$1, 1, 0))</f>
        <v/>
      </c>
    </row>
    <row r="16" customFormat="false" ht="13.8" hidden="false" customHeight="false" outlineLevel="0" collapsed="false">
      <c r="J16" s="17" t="str">
        <f aca="true">IF(M16="", IF(O16="","",ROUND(X16+(INDIRECT("S" &amp; ROW() - 1) - S16),0)),IF(O16="", "", ROUND(INDIRECT("S" &amp; ROW() - 1) - S16,0)))</f>
        <v/>
      </c>
      <c r="K16" s="18" t="str">
        <f aca="false">IF(H16="", "", IF(H16="-","",VLOOKUP(H16, 'Вода SKU'!$A$1:$C$150, 3, 0)))</f>
        <v/>
      </c>
      <c r="M16" s="20"/>
      <c r="N16" s="19" t="str">
        <f aca="false">IF(M16="", IF(X16=0, "", X16), IF(V16 = "", "", IF(V16/U16 = 0, "", V16/U16)))</f>
        <v/>
      </c>
      <c r="P16" s="0" t="n">
        <f aca="false">IF(O16 = "-", -W16,I16)</f>
        <v>0</v>
      </c>
      <c r="Q16" s="0" t="n">
        <f aca="true">IF(O16 = "-", SUM(INDIRECT(ADDRESS(2,COLUMN(P16)) &amp; ":" &amp; ADDRESS(ROW(),COLUMN(P16)))), 0)</f>
        <v>0</v>
      </c>
      <c r="R16" s="0" t="n">
        <f aca="false">IF(O16="-",1,0)</f>
        <v>0</v>
      </c>
      <c r="S16" s="0" t="n">
        <f aca="true">IF(Q16 = 0, INDIRECT("S" &amp; ROW() - 1), Q16)</f>
        <v>0</v>
      </c>
      <c r="T16" s="0" t="str">
        <f aca="false">IF(H16="","",VLOOKUP(H16,'Вода SKU'!$A$1:$B$150,2,0))</f>
        <v/>
      </c>
      <c r="U16" s="0" t="n">
        <f aca="true">IF(OFFSET($C$1, 1, 0)="", 1, 8300/OFFSET($C$1, 1, 0))</f>
        <v>1</v>
      </c>
      <c r="V16" s="0" t="n">
        <f aca="false"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>0</v>
      </c>
      <c r="W16" s="0" t="n">
        <f aca="false">IF(V16 = "", "", V16/U16)</f>
        <v>0</v>
      </c>
      <c r="X16" s="0" t="str">
        <f aca="true">IF(O16="", "", MAX(ROUND(-(INDIRECT("S" &amp; ROW() - 1) - S16)/OFFSET($C$1, 1, 0), 0), 1) * OFFSET($C$1, 1, 0))</f>
        <v/>
      </c>
    </row>
    <row r="17" customFormat="false" ht="13.8" hidden="false" customHeight="false" outlineLevel="0" collapsed="false">
      <c r="J17" s="17" t="str">
        <f aca="true">IF(M17="", IF(O17="","",ROUND(X17+(INDIRECT("S" &amp; ROW() - 1) - S17),0)),IF(O17="", "", ROUND(INDIRECT("S" &amp; ROW() - 1) - S17,0)))</f>
        <v/>
      </c>
      <c r="K17" s="18" t="str">
        <f aca="false">IF(H17="", "", IF(H17="-","",VLOOKUP(H17, 'Вода SKU'!$A$1:$C$150, 3, 0)))</f>
        <v/>
      </c>
      <c r="M17" s="20"/>
      <c r="N17" s="19" t="str">
        <f aca="false">IF(M17="", IF(X17=0, "", X17), IF(V17 = "", "", IF(V17/U17 = 0, "", V17/U17)))</f>
        <v/>
      </c>
      <c r="P17" s="0" t="n">
        <f aca="false">IF(O17 = "-", -W17,I17)</f>
        <v>0</v>
      </c>
      <c r="Q17" s="0" t="n">
        <f aca="true">IF(O17 = "-", SUM(INDIRECT(ADDRESS(2,COLUMN(P17)) &amp; ":" &amp; ADDRESS(ROW(),COLUMN(P17)))), 0)</f>
        <v>0</v>
      </c>
      <c r="R17" s="0" t="n">
        <f aca="false">IF(O17="-",1,0)</f>
        <v>0</v>
      </c>
      <c r="S17" s="0" t="n">
        <f aca="true">IF(Q17 = 0, INDIRECT("S" &amp; ROW() - 1), Q17)</f>
        <v>0</v>
      </c>
      <c r="T17" s="0" t="str">
        <f aca="false">IF(H17="","",VLOOKUP(H17,'Вода SKU'!$A$1:$B$150,2,0))</f>
        <v/>
      </c>
      <c r="U17" s="0" t="n">
        <f aca="true">IF(OFFSET($C$1, 1, 0)="", 1, 8300/OFFSET($C$1, 1, 0))</f>
        <v>1</v>
      </c>
      <c r="V17" s="0" t="n">
        <f aca="false"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>0</v>
      </c>
      <c r="W17" s="0" t="n">
        <f aca="false">IF(V17 = "", "", V17/U17)</f>
        <v>0</v>
      </c>
      <c r="X17" s="0" t="str">
        <f aca="true">IF(O17="", "", MAX(ROUND(-(INDIRECT("S" &amp; ROW() - 1) - S17)/OFFSET($C$1, 1, 0), 0), 1) * OFFSET($C$1, 1, 0))</f>
        <v/>
      </c>
    </row>
    <row r="18" customFormat="false" ht="13.8" hidden="false" customHeight="false" outlineLevel="0" collapsed="false">
      <c r="J18" s="17" t="str">
        <f aca="true">IF(M18="", IF(O18="","",ROUND(X18+(INDIRECT("S" &amp; ROW() - 1) - S18),0)),IF(O18="", "", ROUND(INDIRECT("S" &amp; ROW() - 1) - S18,0)))</f>
        <v/>
      </c>
      <c r="K18" s="18" t="str">
        <f aca="false">IF(H18="", "", IF(H18="-","",VLOOKUP(H18, 'Вода SKU'!$A$1:$C$150, 3, 0)))</f>
        <v/>
      </c>
      <c r="M18" s="20"/>
      <c r="N18" s="19" t="str">
        <f aca="false">IF(M18="", IF(X18=0, "", X18), IF(V18 = "", "", IF(V18/U18 = 0, "", V18/U18)))</f>
        <v/>
      </c>
      <c r="P18" s="0" t="n">
        <f aca="false">IF(O18 = "-", -W18,I18)</f>
        <v>0</v>
      </c>
      <c r="Q18" s="0" t="n">
        <f aca="true">IF(O18 = "-", SUM(INDIRECT(ADDRESS(2,COLUMN(P18)) &amp; ":" &amp; ADDRESS(ROW(),COLUMN(P18)))), 0)</f>
        <v>0</v>
      </c>
      <c r="R18" s="0" t="n">
        <f aca="false">IF(O18="-",1,0)</f>
        <v>0</v>
      </c>
      <c r="S18" s="0" t="n">
        <f aca="true">IF(Q18 = 0, INDIRECT("S" &amp; ROW() - 1), Q18)</f>
        <v>0</v>
      </c>
      <c r="T18" s="0" t="str">
        <f aca="false">IF(H18="","",VLOOKUP(H18,'Вода SKU'!$A$1:$B$150,2,0))</f>
        <v/>
      </c>
      <c r="U18" s="0" t="n">
        <f aca="true">IF(OFFSET($C$1, 1, 0)="", 1, 8300/OFFSET($C$1, 1, 0))</f>
        <v>1</v>
      </c>
      <c r="V18" s="0" t="n">
        <f aca="false"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>0</v>
      </c>
      <c r="W18" s="0" t="n">
        <f aca="false">IF(V18 = "", "", V18/U18)</f>
        <v>0</v>
      </c>
      <c r="X18" s="0" t="str">
        <f aca="true">IF(O18="", "", MAX(ROUND(-(INDIRECT("S" &amp; ROW() - 1) - S18)/OFFSET($C$1, 1, 0), 0), 1) * OFFSET($C$1, 1, 0))</f>
        <v/>
      </c>
    </row>
    <row r="19" customFormat="false" ht="13.8" hidden="false" customHeight="false" outlineLevel="0" collapsed="false">
      <c r="J19" s="17" t="str">
        <f aca="true">IF(M19="", IF(O19="","",ROUND(X19+(INDIRECT("S" &amp; ROW() - 1) - S19),0)),IF(O19="", "", ROUND(INDIRECT("S" &amp; ROW() - 1) - S19,0)))</f>
        <v/>
      </c>
      <c r="K19" s="18" t="str">
        <f aca="false">IF(H19="", "", IF(H19="-","",VLOOKUP(H19, 'Вода SKU'!$A$1:$C$150, 3, 0)))</f>
        <v/>
      </c>
      <c r="M19" s="20"/>
      <c r="N19" s="19" t="str">
        <f aca="false">IF(M19="", IF(X19=0, "", X19), IF(V19 = "", "", IF(V19/U19 = 0, "", V19/U19)))</f>
        <v/>
      </c>
      <c r="P19" s="0" t="n">
        <f aca="false">IF(O19 = "-", -W19,I19)</f>
        <v>0</v>
      </c>
      <c r="Q19" s="0" t="n">
        <f aca="true">IF(O19 = "-", SUM(INDIRECT(ADDRESS(2,COLUMN(P19)) &amp; ":" &amp; ADDRESS(ROW(),COLUMN(P19)))), 0)</f>
        <v>0</v>
      </c>
      <c r="R19" s="0" t="n">
        <f aca="false">IF(O19="-",1,0)</f>
        <v>0</v>
      </c>
      <c r="S19" s="0" t="n">
        <f aca="true">IF(Q19 = 0, INDIRECT("S" &amp; ROW() - 1), Q19)</f>
        <v>0</v>
      </c>
      <c r="T19" s="0" t="str">
        <f aca="false">IF(H19="","",VLOOKUP(H19,'Вода SKU'!$A$1:$B$150,2,0))</f>
        <v/>
      </c>
      <c r="U19" s="0" t="n">
        <f aca="true">IF(OFFSET($C$1, 1, 0)="", 1, 8300/OFFSET($C$1, 1, 0))</f>
        <v>1</v>
      </c>
      <c r="V19" s="0" t="n">
        <f aca="false"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>0</v>
      </c>
      <c r="W19" s="0" t="n">
        <f aca="false">IF(V19 = "", "", V19/U19)</f>
        <v>0</v>
      </c>
      <c r="X19" s="0" t="str">
        <f aca="true">IF(O19="", "", MAX(ROUND(-(INDIRECT("S" &amp; ROW() - 1) - S19)/OFFSET($C$1, 1, 0), 0), 1) * OFFSET($C$1, 1, 0))</f>
        <v/>
      </c>
    </row>
    <row r="20" customFormat="false" ht="13.8" hidden="false" customHeight="false" outlineLevel="0" collapsed="false">
      <c r="J20" s="17" t="str">
        <f aca="true">IF(M20="", IF(O20="","",ROUND(X20+(INDIRECT("S" &amp; ROW() - 1) - S20),0)),IF(O20="", "", ROUND(INDIRECT("S" &amp; ROW() - 1) - S20,0)))</f>
        <v/>
      </c>
      <c r="K20" s="18" t="str">
        <f aca="false">IF(H20="", "", IF(H20="-","",VLOOKUP(H20, 'Вода SKU'!$A$1:$C$150, 3, 0)))</f>
        <v/>
      </c>
      <c r="M20" s="20"/>
      <c r="N20" s="19" t="str">
        <f aca="false">IF(M20="", IF(X20=0, "", X20), IF(V20 = "", "", IF(V20/U20 = 0, "", V20/U20)))</f>
        <v/>
      </c>
      <c r="P20" s="0" t="n">
        <f aca="false">IF(O20 = "-", -W20,I20)</f>
        <v>0</v>
      </c>
      <c r="Q20" s="0" t="n">
        <f aca="true">IF(O20 = "-", SUM(INDIRECT(ADDRESS(2,COLUMN(P20)) &amp; ":" &amp; ADDRESS(ROW(),COLUMN(P20)))), 0)</f>
        <v>0</v>
      </c>
      <c r="R20" s="0" t="n">
        <f aca="false">IF(O20="-",1,0)</f>
        <v>0</v>
      </c>
      <c r="S20" s="0" t="n">
        <f aca="true">IF(Q20 = 0, INDIRECT("S" &amp; ROW() - 1), Q20)</f>
        <v>0</v>
      </c>
      <c r="T20" s="0" t="str">
        <f aca="false">IF(H20="","",VLOOKUP(H20,'Вода SKU'!$A$1:$B$150,2,0))</f>
        <v/>
      </c>
      <c r="U20" s="0" t="n">
        <f aca="true">IF(OFFSET($C$1, 1, 0)="", 1, 8300/OFFSET($C$1, 1, 0))</f>
        <v>1</v>
      </c>
      <c r="V20" s="0" t="n">
        <f aca="false"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>0</v>
      </c>
      <c r="W20" s="0" t="n">
        <f aca="false">IF(V20 = "", "", V20/U20)</f>
        <v>0</v>
      </c>
      <c r="X20" s="0" t="str">
        <f aca="true">IF(O20="", "", MAX(ROUND(-(INDIRECT("S" &amp; ROW() - 1) - S20)/OFFSET($C$1, 1, 0), 0), 1) * OFFSET($C$1, 1, 0))</f>
        <v/>
      </c>
    </row>
    <row r="21" customFormat="false" ht="13.8" hidden="false" customHeight="false" outlineLevel="0" collapsed="false">
      <c r="J21" s="17" t="str">
        <f aca="true">IF(M21="", IF(O21="","",ROUND(X21+(INDIRECT("S" &amp; ROW() - 1) - S21),0)),IF(O21="", "", ROUND(INDIRECT("S" &amp; ROW() - 1) - S21,0)))</f>
        <v/>
      </c>
      <c r="K21" s="18" t="str">
        <f aca="false">IF(H21="", "", IF(H21="-","",VLOOKUP(H21, 'Вода SKU'!$A$1:$C$150, 3, 0)))</f>
        <v/>
      </c>
      <c r="M21" s="20"/>
      <c r="N21" s="19" t="str">
        <f aca="false">IF(M21="", IF(X21=0, "", X21), IF(V21 = "", "", IF(V21/U21 = 0, "", V21/U21)))</f>
        <v/>
      </c>
      <c r="P21" s="0" t="n">
        <f aca="false">IF(O21 = "-", -W21,I21)</f>
        <v>0</v>
      </c>
      <c r="Q21" s="0" t="n">
        <f aca="true">IF(O21 = "-", SUM(INDIRECT(ADDRESS(2,COLUMN(P21)) &amp; ":" &amp; ADDRESS(ROW(),COLUMN(P21)))), 0)</f>
        <v>0</v>
      </c>
      <c r="R21" s="0" t="n">
        <f aca="false">IF(O21="-",1,0)</f>
        <v>0</v>
      </c>
      <c r="S21" s="0" t="n">
        <f aca="true">IF(Q21 = 0, INDIRECT("S" &amp; ROW() - 1), Q21)</f>
        <v>0</v>
      </c>
      <c r="T21" s="0" t="str">
        <f aca="false">IF(H21="","",VLOOKUP(H21,'Вода SKU'!$A$1:$B$150,2,0))</f>
        <v/>
      </c>
      <c r="U21" s="0" t="n">
        <f aca="true">IF(OFFSET($C$1, 1, 0)="", 1, 8300/OFFSET($C$1, 1, 0))</f>
        <v>1</v>
      </c>
      <c r="V21" s="0" t="n">
        <f aca="false"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>0</v>
      </c>
      <c r="W21" s="0" t="n">
        <f aca="false">IF(V21 = "", "", V21/U21)</f>
        <v>0</v>
      </c>
      <c r="X21" s="0" t="str">
        <f aca="true">IF(O21="", "", MAX(ROUND(-(INDIRECT("S" &amp; ROW() - 1) - S21)/OFFSET($C$1, 1, 0), 0), 1) * OFFSET($C$1, 1, 0))</f>
        <v/>
      </c>
    </row>
    <row r="22" customFormat="false" ht="13.8" hidden="false" customHeight="false" outlineLevel="0" collapsed="false">
      <c r="J22" s="17" t="str">
        <f aca="true">IF(M22="", IF(O22="","",ROUND(X22+(INDIRECT("S" &amp; ROW() - 1) - S22),0)),IF(O22="", "", ROUND(INDIRECT("S" &amp; ROW() - 1) - S22,0)))</f>
        <v/>
      </c>
      <c r="K22" s="18" t="str">
        <f aca="false">IF(H22="", "", IF(H22="-","",VLOOKUP(H22, 'Вода SKU'!$A$1:$C$150, 3, 0)))</f>
        <v/>
      </c>
      <c r="M22" s="20"/>
      <c r="N22" s="19" t="str">
        <f aca="false">IF(M22="", IF(X22=0, "", X22), IF(V22 = "", "", IF(V22/U22 = 0, "", V22/U22)))</f>
        <v/>
      </c>
      <c r="P22" s="0" t="n">
        <f aca="false">IF(O22 = "-", -W22,I22)</f>
        <v>0</v>
      </c>
      <c r="Q22" s="0" t="n">
        <f aca="true">IF(O22 = "-", SUM(INDIRECT(ADDRESS(2,COLUMN(P22)) &amp; ":" &amp; ADDRESS(ROW(),COLUMN(P22)))), 0)</f>
        <v>0</v>
      </c>
      <c r="R22" s="0" t="n">
        <f aca="false">IF(O22="-",1,0)</f>
        <v>0</v>
      </c>
      <c r="S22" s="0" t="n">
        <f aca="true">IF(Q22 = 0, INDIRECT("S" &amp; ROW() - 1), Q22)</f>
        <v>0</v>
      </c>
      <c r="T22" s="0" t="str">
        <f aca="false">IF(H22="","",VLOOKUP(H22,'Вода SKU'!$A$1:$B$150,2,0))</f>
        <v/>
      </c>
      <c r="U22" s="0" t="n">
        <f aca="true">IF(OFFSET($C$1, 1, 0)="", 1, 8300/OFFSET($C$1, 1, 0))</f>
        <v>1</v>
      </c>
      <c r="V22" s="0" t="n">
        <f aca="false"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>0</v>
      </c>
      <c r="W22" s="0" t="n">
        <f aca="false">IF(V22 = "", "", V22/U22)</f>
        <v>0</v>
      </c>
      <c r="X22" s="0" t="str">
        <f aca="true">IF(O22="", "", MAX(ROUND(-(INDIRECT("S" &amp; ROW() - 1) - S22)/OFFSET($C$1, 1, 0), 0), 1) * OFFSET($C$1, 1, 0))</f>
        <v/>
      </c>
    </row>
    <row r="23" customFormat="false" ht="13.8" hidden="false" customHeight="false" outlineLevel="0" collapsed="false">
      <c r="J23" s="17" t="str">
        <f aca="true">IF(M23="", IF(O23="","",ROUND(X23+(INDIRECT("S" &amp; ROW() - 1) - S23),0)),IF(O23="", "", ROUND(INDIRECT("S" &amp; ROW() - 1) - S23,0)))</f>
        <v/>
      </c>
      <c r="K23" s="18" t="str">
        <f aca="false">IF(H23="", "", IF(H23="-","",VLOOKUP(H23, 'Вода SKU'!$A$1:$C$150, 3, 0)))</f>
        <v/>
      </c>
      <c r="M23" s="20"/>
      <c r="N23" s="19" t="str">
        <f aca="false">IF(M23="", IF(X23=0, "", X23), IF(V23 = "", "", IF(V23/U23 = 0, "", V23/U23)))</f>
        <v/>
      </c>
      <c r="P23" s="0" t="n">
        <f aca="false">IF(O23 = "-", -W23,I23)</f>
        <v>0</v>
      </c>
      <c r="Q23" s="0" t="n">
        <f aca="true">IF(O23 = "-", SUM(INDIRECT(ADDRESS(2,COLUMN(P23)) &amp; ":" &amp; ADDRESS(ROW(),COLUMN(P23)))), 0)</f>
        <v>0</v>
      </c>
      <c r="R23" s="0" t="n">
        <f aca="false">IF(O23="-",1,0)</f>
        <v>0</v>
      </c>
      <c r="S23" s="0" t="n">
        <f aca="true">IF(Q23 = 0, INDIRECT("S" &amp; ROW() - 1), Q23)</f>
        <v>0</v>
      </c>
      <c r="T23" s="0" t="str">
        <f aca="false">IF(H23="","",VLOOKUP(H23,'Вода SKU'!$A$1:$B$150,2,0))</f>
        <v/>
      </c>
      <c r="U23" s="0" t="n">
        <f aca="true">IF(OFFSET($C$1, 1, 0)="", 1, 8300/OFFSET($C$1, 1, 0))</f>
        <v>1</v>
      </c>
      <c r="V23" s="0" t="n">
        <f aca="false"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>0</v>
      </c>
      <c r="W23" s="0" t="n">
        <f aca="false">IF(V23 = "", "", V23/U23)</f>
        <v>0</v>
      </c>
      <c r="X23" s="0" t="str">
        <f aca="true">IF(O23="", "", MAX(ROUND(-(INDIRECT("S" &amp; ROW() - 1) - S23)/OFFSET($C$1, 1, 0), 0), 1) * OFFSET($C$1, 1, 0))</f>
        <v/>
      </c>
    </row>
    <row r="24" customFormat="false" ht="13.8" hidden="false" customHeight="false" outlineLevel="0" collapsed="false">
      <c r="J24" s="17" t="str">
        <f aca="true">IF(M24="", IF(O24="","",ROUND(X24+(INDIRECT("S" &amp; ROW() - 1) - S24),0)),IF(O24="", "", ROUND(INDIRECT("S" &amp; ROW() - 1) - S24,0)))</f>
        <v/>
      </c>
      <c r="K24" s="18" t="str">
        <f aca="false">IF(H24="", "", IF(H24="-","",VLOOKUP(H24, 'Вода SKU'!$A$1:$C$150, 3, 0)))</f>
        <v/>
      </c>
      <c r="M24" s="20"/>
      <c r="N24" s="19" t="str">
        <f aca="false">IF(M24="", IF(X24=0, "", X24), IF(V24 = "", "", IF(V24/U24 = 0, "", V24/U24)))</f>
        <v/>
      </c>
      <c r="P24" s="0" t="n">
        <f aca="false">IF(O24 = "-", -W24,I24)</f>
        <v>0</v>
      </c>
      <c r="Q24" s="0" t="n">
        <f aca="true">IF(O24 = "-", SUM(INDIRECT(ADDRESS(2,COLUMN(P24)) &amp; ":" &amp; ADDRESS(ROW(),COLUMN(P24)))), 0)</f>
        <v>0</v>
      </c>
      <c r="R24" s="0" t="n">
        <f aca="false">IF(O24="-",1,0)</f>
        <v>0</v>
      </c>
      <c r="S24" s="0" t="n">
        <f aca="true">IF(Q24 = 0, INDIRECT("S" &amp; ROW() - 1), Q24)</f>
        <v>0</v>
      </c>
      <c r="T24" s="0" t="str">
        <f aca="false">IF(H24="","",VLOOKUP(H24,'Вода SKU'!$A$1:$B$150,2,0))</f>
        <v/>
      </c>
      <c r="U24" s="0" t="n">
        <f aca="true">IF(OFFSET($C$1, 1, 0)="", 1, 8300/OFFSET($C$1, 1, 0))</f>
        <v>1</v>
      </c>
      <c r="V24" s="0" t="n">
        <f aca="false"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>0</v>
      </c>
      <c r="W24" s="0" t="n">
        <f aca="false">IF(V24 = "", "", V24/U24)</f>
        <v>0</v>
      </c>
      <c r="X24" s="0" t="str">
        <f aca="true">IF(O24="", "", MAX(ROUND(-(INDIRECT("S" &amp; ROW() - 1) - S24)/OFFSET($C$1, 1, 0), 0), 1) * OFFSET($C$1, 1, 0))</f>
        <v/>
      </c>
    </row>
    <row r="25" customFormat="false" ht="13.8" hidden="false" customHeight="false" outlineLevel="0" collapsed="false">
      <c r="J25" s="17" t="str">
        <f aca="true">IF(M25="", IF(O25="","",ROUND(X25+(INDIRECT("S" &amp; ROW() - 1) - S25),0)),IF(O25="", "", ROUND(INDIRECT("S" &amp; ROW() - 1) - S25,0)))</f>
        <v/>
      </c>
      <c r="K25" s="18" t="str">
        <f aca="false">IF(H25="", "", IF(H25="-","",VLOOKUP(H25, 'Вода SKU'!$A$1:$C$150, 3, 0)))</f>
        <v/>
      </c>
      <c r="M25" s="20"/>
      <c r="N25" s="19" t="str">
        <f aca="false">IF(M25="", IF(X25=0, "", X25), IF(V25 = "", "", IF(V25/U25 = 0, "", V25/U25)))</f>
        <v/>
      </c>
      <c r="P25" s="0" t="n">
        <f aca="false">IF(O25 = "-", -W25,I25)</f>
        <v>0</v>
      </c>
      <c r="Q25" s="0" t="n">
        <f aca="true">IF(O25 = "-", SUM(INDIRECT(ADDRESS(2,COLUMN(P25)) &amp; ":" &amp; ADDRESS(ROW(),COLUMN(P25)))), 0)</f>
        <v>0</v>
      </c>
      <c r="R25" s="0" t="n">
        <f aca="false">IF(O25="-",1,0)</f>
        <v>0</v>
      </c>
      <c r="S25" s="0" t="n">
        <f aca="true">IF(Q25 = 0, INDIRECT("S" &amp; ROW() - 1), Q25)</f>
        <v>0</v>
      </c>
      <c r="T25" s="0" t="str">
        <f aca="false">IF(H25="","",VLOOKUP(H25,'Вода SKU'!$A$1:$B$150,2,0))</f>
        <v/>
      </c>
      <c r="U25" s="0" t="n">
        <f aca="true">IF(OFFSET($C$1, 1, 0)="", 1, 8300/OFFSET($C$1, 1, 0))</f>
        <v>1</v>
      </c>
      <c r="V25" s="0" t="n">
        <f aca="false"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>0</v>
      </c>
      <c r="W25" s="0" t="n">
        <f aca="false">IF(V25 = "", "", V25/U25)</f>
        <v>0</v>
      </c>
      <c r="X25" s="0" t="str">
        <f aca="true">IF(O25="", "", MAX(ROUND(-(INDIRECT("S" &amp; ROW() - 1) - S25)/OFFSET($C$1, 1, 0), 0), 1) * OFFSET($C$1, 1, 0))</f>
        <v/>
      </c>
    </row>
    <row r="26" customFormat="false" ht="13.8" hidden="false" customHeight="false" outlineLevel="0" collapsed="false">
      <c r="J26" s="17" t="str">
        <f aca="true">IF(M26="", IF(O26="","",ROUND(X26+(INDIRECT("S" &amp; ROW() - 1) - S26),0)),IF(O26="", "", ROUND(INDIRECT("S" &amp; ROW() - 1) - S26,0)))</f>
        <v/>
      </c>
      <c r="K26" s="18" t="str">
        <f aca="false">IF(H26="", "", IF(H26="-","",VLOOKUP(H26, 'Вода SKU'!$A$1:$C$150, 3, 0)))</f>
        <v/>
      </c>
      <c r="M26" s="20"/>
      <c r="N26" s="19" t="str">
        <f aca="false">IF(M26="", IF(X26=0, "", X26), IF(V26 = "", "", IF(V26/U26 = 0, "", V26/U26)))</f>
        <v/>
      </c>
      <c r="P26" s="0" t="n">
        <f aca="false">IF(O26 = "-", -W26,I26)</f>
        <v>0</v>
      </c>
      <c r="Q26" s="0" t="n">
        <f aca="true">IF(O26 = "-", SUM(INDIRECT(ADDRESS(2,COLUMN(P26)) &amp; ":" &amp; ADDRESS(ROW(),COLUMN(P26)))), 0)</f>
        <v>0</v>
      </c>
      <c r="R26" s="0" t="n">
        <f aca="false">IF(O26="-",1,0)</f>
        <v>0</v>
      </c>
      <c r="S26" s="0" t="n">
        <f aca="true">IF(Q26 = 0, INDIRECT("S" &amp; ROW() - 1), Q26)</f>
        <v>0</v>
      </c>
      <c r="T26" s="0" t="str">
        <f aca="false">IF(H26="","",VLOOKUP(H26,'Вода SKU'!$A$1:$B$150,2,0))</f>
        <v/>
      </c>
      <c r="U26" s="0" t="n">
        <f aca="true">IF(OFFSET($C$1, 1, 0)="", 1, 8300/OFFSET($C$1, 1, 0))</f>
        <v>1</v>
      </c>
      <c r="V26" s="0" t="n">
        <f aca="false"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>0</v>
      </c>
      <c r="W26" s="0" t="n">
        <f aca="false">IF(V26 = "", "", V26/U26)</f>
        <v>0</v>
      </c>
      <c r="X26" s="0" t="str">
        <f aca="true">IF(O26="", "", MAX(ROUND(-(INDIRECT("S" &amp; ROW() - 1) - S26)/OFFSET($C$1, 1, 0), 0), 1) * OFFSET($C$1, 1, 0))</f>
        <v/>
      </c>
    </row>
    <row r="27" customFormat="false" ht="13.8" hidden="false" customHeight="false" outlineLevel="0" collapsed="false">
      <c r="J27" s="17" t="str">
        <f aca="true">IF(M27="", IF(O27="","",ROUND(X27+(INDIRECT("S" &amp; ROW() - 1) - S27),0)),IF(O27="", "", ROUND(INDIRECT("S" &amp; ROW() - 1) - S27,0)))</f>
        <v/>
      </c>
      <c r="K27" s="18" t="str">
        <f aca="false">IF(H27="", "", IF(H27="-","",VLOOKUP(H27, 'Вода SKU'!$A$1:$C$150, 3, 0)))</f>
        <v/>
      </c>
      <c r="M27" s="20"/>
      <c r="N27" s="19" t="str">
        <f aca="false">IF(M27="", IF(X27=0, "", X27), IF(V27 = "", "", IF(V27/U27 = 0, "", V27/U27)))</f>
        <v/>
      </c>
      <c r="P27" s="0" t="n">
        <f aca="false">IF(O27 = "-", -W27,I27)</f>
        <v>0</v>
      </c>
      <c r="Q27" s="0" t="n">
        <f aca="true">IF(O27 = "-", SUM(INDIRECT(ADDRESS(2,COLUMN(P27)) &amp; ":" &amp; ADDRESS(ROW(),COLUMN(P27)))), 0)</f>
        <v>0</v>
      </c>
      <c r="R27" s="0" t="n">
        <f aca="false">IF(O27="-",1,0)</f>
        <v>0</v>
      </c>
      <c r="S27" s="0" t="n">
        <f aca="true">IF(Q27 = 0, INDIRECT("S" &amp; ROW() - 1), Q27)</f>
        <v>0</v>
      </c>
      <c r="T27" s="0" t="str">
        <f aca="false">IF(H27="","",VLOOKUP(H27,'Вода SKU'!$A$1:$B$150,2,0))</f>
        <v/>
      </c>
      <c r="U27" s="0" t="n">
        <f aca="true">IF(OFFSET($C$1, 1, 0)="", 1, 8300/OFFSET($C$1, 1, 0))</f>
        <v>1</v>
      </c>
      <c r="V27" s="0" t="n">
        <f aca="false"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>0</v>
      </c>
      <c r="W27" s="0" t="n">
        <f aca="false">IF(V27 = "", "", V27/U27)</f>
        <v>0</v>
      </c>
      <c r="X27" s="0" t="str">
        <f aca="true">IF(O27="", "", MAX(ROUND(-(INDIRECT("S" &amp; ROW() - 1) - S27)/OFFSET($C$1, 1, 0), 0), 1) * OFFSET($C$1, 1, 0))</f>
        <v/>
      </c>
    </row>
    <row r="28" customFormat="false" ht="13.8" hidden="false" customHeight="false" outlineLevel="0" collapsed="false">
      <c r="J28" s="17" t="str">
        <f aca="true">IF(M28="", IF(O28="","",ROUND(X28+(INDIRECT("S" &amp; ROW() - 1) - S28),0)),IF(O28="", "", ROUND(INDIRECT("S" &amp; ROW() - 1) - S28,0)))</f>
        <v/>
      </c>
      <c r="K28" s="18" t="str">
        <f aca="false">IF(H28="", "", IF(H28="-","",VLOOKUP(H28, 'Вода SKU'!$A$1:$C$150, 3, 0)))</f>
        <v/>
      </c>
      <c r="M28" s="20"/>
      <c r="N28" s="19" t="str">
        <f aca="false">IF(M28="", IF(X28=0, "", X28), IF(V28 = "", "", IF(V28/U28 = 0, "", V28/U28)))</f>
        <v/>
      </c>
      <c r="P28" s="0" t="n">
        <f aca="false">IF(O28 = "-", -W28,I28)</f>
        <v>0</v>
      </c>
      <c r="Q28" s="0" t="n">
        <f aca="true">IF(O28 = "-", SUM(INDIRECT(ADDRESS(2,COLUMN(P28)) &amp; ":" &amp; ADDRESS(ROW(),COLUMN(P28)))), 0)</f>
        <v>0</v>
      </c>
      <c r="R28" s="0" t="n">
        <f aca="false">IF(O28="-",1,0)</f>
        <v>0</v>
      </c>
      <c r="S28" s="0" t="n">
        <f aca="true">IF(Q28 = 0, INDIRECT("S" &amp; ROW() - 1), Q28)</f>
        <v>0</v>
      </c>
      <c r="T28" s="0" t="str">
        <f aca="false">IF(H28="","",VLOOKUP(H28,'Вода SKU'!$A$1:$B$150,2,0))</f>
        <v/>
      </c>
      <c r="U28" s="0" t="n">
        <f aca="true">IF(OFFSET($C$1, 1, 0)="", 1, 8300/OFFSET($C$1, 1, 0))</f>
        <v>1</v>
      </c>
      <c r="V28" s="0" t="n">
        <f aca="false"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>0</v>
      </c>
      <c r="W28" s="0" t="n">
        <f aca="false">IF(V28 = "", "", V28/U28)</f>
        <v>0</v>
      </c>
      <c r="X28" s="0" t="str">
        <f aca="true">IF(O28="", "", MAX(ROUND(-(INDIRECT("S" &amp; ROW() - 1) - S28)/OFFSET($C$1, 1, 0), 0), 1) * OFFSET($C$1, 1, 0))</f>
        <v/>
      </c>
    </row>
    <row r="29" customFormat="false" ht="13.8" hidden="false" customHeight="false" outlineLevel="0" collapsed="false">
      <c r="J29" s="17" t="str">
        <f aca="true">IF(M29="", IF(O29="","",ROUND(X29+(INDIRECT("S" &amp; ROW() - 1) - S29),0)),IF(O29="", "", ROUND(INDIRECT("S" &amp; ROW() - 1) - S29,0)))</f>
        <v/>
      </c>
      <c r="K29" s="18" t="str">
        <f aca="false">IF(H29="", "", IF(H29="-","",VLOOKUP(H29, 'Вода SKU'!$A$1:$C$150, 3, 0)))</f>
        <v/>
      </c>
      <c r="M29" s="20"/>
      <c r="N29" s="19" t="str">
        <f aca="false">IF(M29="", IF(X29=0, "", X29), IF(V29 = "", "", IF(V29/U29 = 0, "", V29/U29)))</f>
        <v/>
      </c>
      <c r="P29" s="0" t="n">
        <f aca="false">IF(O29 = "-", -W29,I29)</f>
        <v>0</v>
      </c>
      <c r="Q29" s="0" t="n">
        <f aca="true">IF(O29 = "-", SUM(INDIRECT(ADDRESS(2,COLUMN(P29)) &amp; ":" &amp; ADDRESS(ROW(),COLUMN(P29)))), 0)</f>
        <v>0</v>
      </c>
      <c r="R29" s="0" t="n">
        <f aca="false">IF(O29="-",1,0)</f>
        <v>0</v>
      </c>
      <c r="S29" s="0" t="n">
        <f aca="true">IF(Q29 = 0, INDIRECT("S" &amp; ROW() - 1), Q29)</f>
        <v>0</v>
      </c>
      <c r="T29" s="0" t="str">
        <f aca="false">IF(H29="","",VLOOKUP(H29,'Вода SKU'!$A$1:$B$150,2,0))</f>
        <v/>
      </c>
      <c r="U29" s="0" t="n">
        <f aca="true">IF(OFFSET($C$1, 1, 0)="", 1, 8300/OFFSET($C$1, 1, 0))</f>
        <v>1</v>
      </c>
      <c r="V29" s="0" t="n">
        <f aca="false"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>0</v>
      </c>
      <c r="W29" s="0" t="n">
        <f aca="false">IF(V29 = "", "", V29/U29)</f>
        <v>0</v>
      </c>
      <c r="X29" s="0" t="str">
        <f aca="true">IF(O29="", "", MAX(ROUND(-(INDIRECT("S" &amp; ROW() - 1) - S29)/OFFSET($C$1, 1, 0), 0), 1) * OFFSET($C$1, 1, 0))</f>
        <v/>
      </c>
    </row>
    <row r="30" customFormat="false" ht="13.8" hidden="false" customHeight="false" outlineLevel="0" collapsed="false">
      <c r="J30" s="17" t="str">
        <f aca="true">IF(M30="", IF(O30="","",ROUND(X30+(INDIRECT("S" &amp; ROW() - 1) - S30),0)),IF(O30="", "", ROUND(INDIRECT("S" &amp; ROW() - 1) - S30,0)))</f>
        <v/>
      </c>
      <c r="K30" s="18" t="str">
        <f aca="false">IF(H30="", "", IF(H30="-","",VLOOKUP(H30, 'Вода SKU'!$A$1:$C$150, 3, 0)))</f>
        <v/>
      </c>
      <c r="M30" s="20"/>
      <c r="N30" s="19" t="str">
        <f aca="false">IF(M30="", IF(X30=0, "", X30), IF(V30 = "", "", IF(V30/U30 = 0, "", V30/U30)))</f>
        <v/>
      </c>
      <c r="P30" s="0" t="n">
        <f aca="false">IF(O30 = "-", -W30,I30)</f>
        <v>0</v>
      </c>
      <c r="Q30" s="0" t="n">
        <f aca="true">IF(O30 = "-", SUM(INDIRECT(ADDRESS(2,COLUMN(P30)) &amp; ":" &amp; ADDRESS(ROW(),COLUMN(P30)))), 0)</f>
        <v>0</v>
      </c>
      <c r="R30" s="0" t="n">
        <f aca="false">IF(O30="-",1,0)</f>
        <v>0</v>
      </c>
      <c r="S30" s="0" t="n">
        <f aca="true">IF(Q30 = 0, INDIRECT("S" &amp; ROW() - 1), Q30)</f>
        <v>0</v>
      </c>
      <c r="T30" s="0" t="str">
        <f aca="false">IF(H30="","",VLOOKUP(H30,'Вода SKU'!$A$1:$B$150,2,0))</f>
        <v/>
      </c>
      <c r="U30" s="0" t="n">
        <f aca="true">IF(OFFSET($C$1, 1, 0)="", 1, 8300/OFFSET($C$1, 1, 0))</f>
        <v>1</v>
      </c>
      <c r="V30" s="0" t="n">
        <f aca="false"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>0</v>
      </c>
      <c r="W30" s="0" t="n">
        <f aca="false">IF(V30 = "", "", V30/U30)</f>
        <v>0</v>
      </c>
      <c r="X30" s="0" t="str">
        <f aca="true">IF(O30="", "", MAX(ROUND(-(INDIRECT("S" &amp; ROW() - 1) - S30)/OFFSET($C$1, 1, 0), 0), 1) * OFFSET($C$1, 1, 0))</f>
        <v/>
      </c>
    </row>
    <row r="31" customFormat="false" ht="13.8" hidden="false" customHeight="false" outlineLevel="0" collapsed="false">
      <c r="J31" s="17" t="str">
        <f aca="true">IF(M31="", IF(O31="","",ROUND(X31+(INDIRECT("S" &amp; ROW() - 1) - S31),0)),IF(O31="", "", ROUND(INDIRECT("S" &amp; ROW() - 1) - S31,0)))</f>
        <v/>
      </c>
      <c r="K31" s="18" t="str">
        <f aca="false">IF(H31="", "", IF(H31="-","",VLOOKUP(H31, 'Вода SKU'!$A$1:$C$150, 3, 0)))</f>
        <v/>
      </c>
      <c r="M31" s="20"/>
      <c r="N31" s="19" t="str">
        <f aca="false">IF(M31="", IF(X31=0, "", X31), IF(V31 = "", "", IF(V31/U31 = 0, "", V31/U31)))</f>
        <v/>
      </c>
      <c r="P31" s="0" t="n">
        <f aca="false">IF(O31 = "-", -W31,I31)</f>
        <v>0</v>
      </c>
      <c r="Q31" s="0" t="n">
        <f aca="true">IF(O31 = "-", SUM(INDIRECT(ADDRESS(2,COLUMN(P31)) &amp; ":" &amp; ADDRESS(ROW(),COLUMN(P31)))), 0)</f>
        <v>0</v>
      </c>
      <c r="R31" s="0" t="n">
        <f aca="false">IF(O31="-",1,0)</f>
        <v>0</v>
      </c>
      <c r="S31" s="0" t="n">
        <f aca="true">IF(Q31 = 0, INDIRECT("S" &amp; ROW() - 1), Q31)</f>
        <v>0</v>
      </c>
      <c r="T31" s="0" t="str">
        <f aca="false">IF(H31="","",VLOOKUP(H31,'Вода SKU'!$A$1:$B$150,2,0))</f>
        <v/>
      </c>
      <c r="U31" s="0" t="n">
        <f aca="true">IF(OFFSET($C$1, 1, 0)="", 1, 8300/OFFSET($C$1, 1, 0))</f>
        <v>1</v>
      </c>
      <c r="V31" s="0" t="n">
        <f aca="false"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>0</v>
      </c>
      <c r="W31" s="0" t="n">
        <f aca="false">IF(V31 = "", "", V31/U31)</f>
        <v>0</v>
      </c>
      <c r="X31" s="0" t="str">
        <f aca="true">IF(O31="", "", MAX(ROUND(-(INDIRECT("S" &amp; ROW() - 1) - S31)/OFFSET($C$1, 1, 0), 0), 1) * OFFSET($C$1, 1, 0))</f>
        <v/>
      </c>
    </row>
    <row r="32" customFormat="false" ht="13.8" hidden="false" customHeight="false" outlineLevel="0" collapsed="false">
      <c r="J32" s="17" t="str">
        <f aca="true">IF(M32="", IF(O32="","",ROUND(X32+(INDIRECT("S" &amp; ROW() - 1) - S32),0)),IF(O32="", "", ROUND(INDIRECT("S" &amp; ROW() - 1) - S32,0)))</f>
        <v/>
      </c>
      <c r="K32" s="18" t="str">
        <f aca="false">IF(H32="", "", IF(H32="-","",VLOOKUP(H32, 'Вода SKU'!$A$1:$C$150, 3, 0)))</f>
        <v/>
      </c>
      <c r="M32" s="20"/>
      <c r="N32" s="19" t="str">
        <f aca="false">IF(M32="", IF(X32=0, "", X32), IF(V32 = "", "", IF(V32/U32 = 0, "", V32/U32)))</f>
        <v/>
      </c>
      <c r="P32" s="0" t="n">
        <f aca="false">IF(O32 = "-", -W32,I32)</f>
        <v>0</v>
      </c>
      <c r="Q32" s="0" t="n">
        <f aca="true">IF(O32 = "-", SUM(INDIRECT(ADDRESS(2,COLUMN(P32)) &amp; ":" &amp; ADDRESS(ROW(),COLUMN(P32)))), 0)</f>
        <v>0</v>
      </c>
      <c r="R32" s="0" t="n">
        <f aca="false">IF(O32="-",1,0)</f>
        <v>0</v>
      </c>
      <c r="S32" s="0" t="n">
        <f aca="true">IF(Q32 = 0, INDIRECT("S" &amp; ROW() - 1), Q32)</f>
        <v>0</v>
      </c>
      <c r="T32" s="0" t="str">
        <f aca="false">IF(H32="","",VLOOKUP(H32,'Вода SKU'!$A$1:$B$150,2,0))</f>
        <v/>
      </c>
      <c r="U32" s="0" t="n">
        <f aca="true">IF(OFFSET($C$1, 1, 0)="", 1, 8300/OFFSET($C$1, 1, 0))</f>
        <v>1</v>
      </c>
      <c r="V32" s="0" t="n">
        <f aca="false"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>0</v>
      </c>
      <c r="W32" s="0" t="n">
        <f aca="false">IF(V32 = "", "", V32/U32)</f>
        <v>0</v>
      </c>
      <c r="X32" s="0" t="str">
        <f aca="true">IF(O32="", "", MAX(ROUND(-(INDIRECT("S" &amp; ROW() - 1) - S32)/OFFSET($C$1, 1, 0), 0), 1) * OFFSET($C$1, 1, 0))</f>
        <v/>
      </c>
    </row>
    <row r="33" customFormat="false" ht="13.8" hidden="false" customHeight="false" outlineLevel="0" collapsed="false">
      <c r="J33" s="17" t="str">
        <f aca="true">IF(M33="", IF(O33="","",ROUND(X33+(INDIRECT("S" &amp; ROW() - 1) - S33),0)),IF(O33="", "", ROUND(INDIRECT("S" &amp; ROW() - 1) - S33,0)))</f>
        <v/>
      </c>
      <c r="K33" s="18" t="str">
        <f aca="false">IF(H33="", "", IF(H33="-","",VLOOKUP(H33, 'Вода SKU'!$A$1:$C$150, 3, 0)))</f>
        <v/>
      </c>
      <c r="M33" s="20"/>
      <c r="N33" s="19" t="str">
        <f aca="false">IF(M33="", IF(X33=0, "", X33), IF(V33 = "", "", IF(V33/U33 = 0, "", V33/U33)))</f>
        <v/>
      </c>
      <c r="P33" s="0" t="n">
        <f aca="false">IF(O33 = "-", -W33,I33)</f>
        <v>0</v>
      </c>
      <c r="Q33" s="0" t="n">
        <f aca="true">IF(O33 = "-", SUM(INDIRECT(ADDRESS(2,COLUMN(P33)) &amp; ":" &amp; ADDRESS(ROW(),COLUMN(P33)))), 0)</f>
        <v>0</v>
      </c>
      <c r="R33" s="0" t="n">
        <f aca="false">IF(O33="-",1,0)</f>
        <v>0</v>
      </c>
      <c r="S33" s="0" t="n">
        <f aca="true">IF(Q33 = 0, INDIRECT("S" &amp; ROW() - 1), Q33)</f>
        <v>0</v>
      </c>
      <c r="T33" s="0" t="str">
        <f aca="false">IF(H33="","",VLOOKUP(H33,'Вода SKU'!$A$1:$B$150,2,0))</f>
        <v/>
      </c>
      <c r="U33" s="0" t="n">
        <f aca="true">IF(OFFSET($C$1, 1, 0)="", 1, 8300/OFFSET($C$1, 1, 0))</f>
        <v>1</v>
      </c>
      <c r="V33" s="0" t="n">
        <f aca="false"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>0</v>
      </c>
      <c r="W33" s="0" t="n">
        <f aca="false">IF(V33 = "", "", V33/U33)</f>
        <v>0</v>
      </c>
      <c r="X33" s="0" t="str">
        <f aca="true">IF(O33="", "", MAX(ROUND(-(INDIRECT("S" &amp; ROW() - 1) - S33)/OFFSET($C$1, 1, 0), 0), 1) * OFFSET($C$1, 1, 0))</f>
        <v/>
      </c>
    </row>
    <row r="34" customFormat="false" ht="13.8" hidden="false" customHeight="false" outlineLevel="0" collapsed="false">
      <c r="J34" s="17" t="str">
        <f aca="true">IF(M34="", IF(O34="","",ROUND(X34+(INDIRECT("S" &amp; ROW() - 1) - S34),0)),IF(O34="", "", ROUND(INDIRECT("S" &amp; ROW() - 1) - S34,0)))</f>
        <v/>
      </c>
      <c r="K34" s="18" t="str">
        <f aca="false">IF(H34="", "", IF(H34="-","",VLOOKUP(H34, 'Вода SKU'!$A$1:$C$150, 3, 0)))</f>
        <v/>
      </c>
      <c r="M34" s="20"/>
      <c r="N34" s="19" t="str">
        <f aca="false">IF(M34="", IF(X34=0, "", X34), IF(V34 = "", "", IF(V34/U34 = 0, "", V34/U34)))</f>
        <v/>
      </c>
      <c r="P34" s="0" t="n">
        <f aca="false">IF(O34 = "-", -W34,I34)</f>
        <v>0</v>
      </c>
      <c r="Q34" s="0" t="n">
        <f aca="true">IF(O34 = "-", SUM(INDIRECT(ADDRESS(2,COLUMN(P34)) &amp; ":" &amp; ADDRESS(ROW(),COLUMN(P34)))), 0)</f>
        <v>0</v>
      </c>
      <c r="R34" s="0" t="n">
        <f aca="false">IF(O34="-",1,0)</f>
        <v>0</v>
      </c>
      <c r="S34" s="0" t="n">
        <f aca="true">IF(Q34 = 0, INDIRECT("S" &amp; ROW() - 1), Q34)</f>
        <v>0</v>
      </c>
      <c r="T34" s="0" t="str">
        <f aca="false">IF(H34="","",VLOOKUP(H34,'Вода SKU'!$A$1:$B$150,2,0))</f>
        <v/>
      </c>
      <c r="U34" s="0" t="n">
        <f aca="true">IF(OFFSET($C$1, 1, 0)="", 1, 8300/OFFSET($C$1, 1, 0))</f>
        <v>1</v>
      </c>
      <c r="V34" s="0" t="n">
        <f aca="false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0" t="n">
        <f aca="false">IF(V34 = "", "", V34/U34)</f>
        <v>0</v>
      </c>
      <c r="X34" s="0" t="str">
        <f aca="true">IF(O34="", "", MAX(ROUND(-(INDIRECT("S" &amp; ROW() - 1) - S34)/OFFSET($C$1, 1, 0), 0), 1) * OFFSET($C$1, 1, 0))</f>
        <v/>
      </c>
    </row>
    <row r="35" customFormat="false" ht="13.8" hidden="false" customHeight="false" outlineLevel="0" collapsed="false">
      <c r="J35" s="17" t="str">
        <f aca="true">IF(M35="", IF(O35="","",ROUND(X35+(INDIRECT("S" &amp; ROW() - 1) - S35),0)),IF(O35="", "", ROUND(INDIRECT("S" &amp; ROW() - 1) - S35,0)))</f>
        <v/>
      </c>
      <c r="K35" s="18" t="str">
        <f aca="false">IF(H35="", "", IF(H35="-","",VLOOKUP(H35, 'Вода SKU'!$A$1:$C$150, 3, 0)))</f>
        <v/>
      </c>
      <c r="M35" s="20"/>
      <c r="N35" s="19" t="str">
        <f aca="false">IF(M35="", IF(X35=0, "", X35), IF(V35 = "", "", IF(V35/U35 = 0, "", V35/U35)))</f>
        <v/>
      </c>
      <c r="P35" s="0" t="n">
        <f aca="false">IF(O35 = "-", -W35,I35)</f>
        <v>0</v>
      </c>
      <c r="Q35" s="0" t="n">
        <f aca="true">IF(O35 = "-", SUM(INDIRECT(ADDRESS(2,COLUMN(P35)) &amp; ":" &amp; ADDRESS(ROW(),COLUMN(P35)))), 0)</f>
        <v>0</v>
      </c>
      <c r="R35" s="0" t="n">
        <f aca="false">IF(O35="-",1,0)</f>
        <v>0</v>
      </c>
      <c r="S35" s="0" t="n">
        <f aca="true">IF(Q35 = 0, INDIRECT("S" &amp; ROW() - 1), Q35)</f>
        <v>0</v>
      </c>
      <c r="T35" s="0" t="str">
        <f aca="false">IF(H35="","",VLOOKUP(H35,'Вода SKU'!$A$1:$B$150,2,0))</f>
        <v/>
      </c>
      <c r="U35" s="0" t="n">
        <f aca="true">IF(OFFSET($C$1, 1, 0)="", 1, 8300/OFFSET($C$1, 1, 0))</f>
        <v>1</v>
      </c>
      <c r="V35" s="0" t="n">
        <f aca="false"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>0</v>
      </c>
      <c r="W35" s="0" t="n">
        <f aca="false">IF(V35 = "", "", V35/U35)</f>
        <v>0</v>
      </c>
      <c r="X35" s="0" t="str">
        <f aca="true">IF(O35="", "", MAX(ROUND(-(INDIRECT("S" &amp; ROW() - 1) - S35)/OFFSET($C$1, 1, 0), 0), 1) * OFFSET($C$1, 1, 0))</f>
        <v/>
      </c>
    </row>
    <row r="36" customFormat="false" ht="13.8" hidden="false" customHeight="false" outlineLevel="0" collapsed="false">
      <c r="J36" s="17" t="str">
        <f aca="true">IF(M36="", IF(O36="","",ROUND(X36+(INDIRECT("S" &amp; ROW() - 1) - S36),0)),IF(O36="", "", ROUND(INDIRECT("S" &amp; ROW() - 1) - S36,0)))</f>
        <v/>
      </c>
      <c r="K36" s="18" t="str">
        <f aca="false">IF(H36="", "", IF(H36="-","",VLOOKUP(H36, 'Вода SKU'!$A$1:$C$150, 3, 0)))</f>
        <v/>
      </c>
      <c r="M36" s="20"/>
      <c r="N36" s="19" t="str">
        <f aca="false">IF(M36="", IF(X36=0, "", X36), IF(V36 = "", "", IF(V36/U36 = 0, "", V36/U36)))</f>
        <v/>
      </c>
      <c r="P36" s="0" t="n">
        <f aca="false">IF(O36 = "-", -W36,I36)</f>
        <v>0</v>
      </c>
      <c r="Q36" s="0" t="n">
        <f aca="true">IF(O36 = "-", SUM(INDIRECT(ADDRESS(2,COLUMN(P36)) &amp; ":" &amp; ADDRESS(ROW(),COLUMN(P36)))), 0)</f>
        <v>0</v>
      </c>
      <c r="R36" s="0" t="n">
        <f aca="false">IF(O36="-",1,0)</f>
        <v>0</v>
      </c>
      <c r="S36" s="0" t="n">
        <f aca="true">IF(Q36 = 0, INDIRECT("S" &amp; ROW() - 1), Q36)</f>
        <v>0</v>
      </c>
      <c r="T36" s="0" t="str">
        <f aca="false">IF(H36="","",VLOOKUP(H36,'Вода SKU'!$A$1:$B$150,2,0))</f>
        <v/>
      </c>
      <c r="U36" s="0" t="n">
        <f aca="true">IF(OFFSET($C$1, 1, 0)="", 1, 8300/OFFSET($C$1, 1, 0))</f>
        <v>1</v>
      </c>
      <c r="V36" s="0" t="n">
        <f aca="false"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>0</v>
      </c>
      <c r="W36" s="0" t="n">
        <f aca="false">IF(V36 = "", "", V36/U36)</f>
        <v>0</v>
      </c>
      <c r="X36" s="0" t="str">
        <f aca="true">IF(O36="", "", MAX(ROUND(-(INDIRECT("S" &amp; ROW() - 1) - S36)/OFFSET($C$1, 1, 0), 0), 1) * OFFSET($C$1, 1, 0))</f>
        <v/>
      </c>
    </row>
    <row r="37" customFormat="false" ht="13.8" hidden="false" customHeight="false" outlineLevel="0" collapsed="false">
      <c r="J37" s="17" t="str">
        <f aca="true">IF(M37="", IF(O37="","",ROUND(X37+(INDIRECT("S" &amp; ROW() - 1) - S37),0)),IF(O37="", "", ROUND(INDIRECT("S" &amp; ROW() - 1) - S37,0)))</f>
        <v/>
      </c>
      <c r="K37" s="18" t="str">
        <f aca="false">IF(H37="", "", IF(H37="-","",VLOOKUP(H37, 'Вода SKU'!$A$1:$C$150, 3, 0)))</f>
        <v/>
      </c>
      <c r="M37" s="20"/>
      <c r="N37" s="19" t="str">
        <f aca="false">IF(M37="", IF(X37=0, "", X37), IF(V37 = "", "", IF(V37/U37 = 0, "", V37/U37)))</f>
        <v/>
      </c>
      <c r="P37" s="0" t="n">
        <f aca="false">IF(O37 = "-", -W37,I37)</f>
        <v>0</v>
      </c>
      <c r="Q37" s="0" t="n">
        <f aca="true">IF(O37 = "-", SUM(INDIRECT(ADDRESS(2,COLUMN(P37)) &amp; ":" &amp; ADDRESS(ROW(),COLUMN(P37)))), 0)</f>
        <v>0</v>
      </c>
      <c r="R37" s="0" t="n">
        <f aca="false">IF(O37="-",1,0)</f>
        <v>0</v>
      </c>
      <c r="S37" s="0" t="n">
        <f aca="true">IF(Q37 = 0, INDIRECT("S" &amp; ROW() - 1), Q37)</f>
        <v>0</v>
      </c>
      <c r="T37" s="0" t="str">
        <f aca="false">IF(H37="","",VLOOKUP(H37,'Вода SKU'!$A$1:$B$150,2,0))</f>
        <v/>
      </c>
      <c r="U37" s="0" t="n">
        <f aca="true">IF(OFFSET($C$1, 1, 0)="", 1, 8300/OFFSET($C$1, 1, 0))</f>
        <v>1</v>
      </c>
      <c r="V37" s="0" t="n">
        <f aca="false"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>0</v>
      </c>
      <c r="W37" s="0" t="n">
        <f aca="false">IF(V37 = "", "", V37/U37)</f>
        <v>0</v>
      </c>
      <c r="X37" s="0" t="str">
        <f aca="true">IF(O37="", "", MAX(ROUND(-(INDIRECT("S" &amp; ROW() - 1) - S37)/OFFSET($C$1, 1, 0), 0), 1) * OFFSET($C$1, 1, 0))</f>
        <v/>
      </c>
    </row>
    <row r="38" customFormat="false" ht="13.8" hidden="false" customHeight="false" outlineLevel="0" collapsed="false">
      <c r="J38" s="17" t="str">
        <f aca="true">IF(M38="", IF(O38="","",ROUND(X38+(INDIRECT("S" &amp; ROW() - 1) - S38),0)),IF(O38="", "", ROUND(INDIRECT("S" &amp; ROW() - 1) - S38,0)))</f>
        <v/>
      </c>
      <c r="K38" s="18" t="str">
        <f aca="false">IF(H38="", "", IF(H38="-","",VLOOKUP(H38, 'Вода SKU'!$A$1:$C$150, 3, 0)))</f>
        <v/>
      </c>
      <c r="M38" s="20"/>
      <c r="N38" s="19" t="str">
        <f aca="false">IF(M38="", IF(X38=0, "", X38), IF(V38 = "", "", IF(V38/U38 = 0, "", V38/U38)))</f>
        <v/>
      </c>
      <c r="P38" s="0" t="n">
        <f aca="false">IF(O38 = "-", -W38,I38)</f>
        <v>0</v>
      </c>
      <c r="Q38" s="0" t="n">
        <f aca="true">IF(O38 = "-", SUM(INDIRECT(ADDRESS(2,COLUMN(P38)) &amp; ":" &amp; ADDRESS(ROW(),COLUMN(P38)))), 0)</f>
        <v>0</v>
      </c>
      <c r="R38" s="0" t="n">
        <f aca="false">IF(O38="-",1,0)</f>
        <v>0</v>
      </c>
      <c r="S38" s="0" t="n">
        <f aca="true">IF(Q38 = 0, INDIRECT("S" &amp; ROW() - 1), Q38)</f>
        <v>0</v>
      </c>
      <c r="T38" s="0" t="str">
        <f aca="false">IF(H38="","",VLOOKUP(H38,'Вода SKU'!$A$1:$B$150,2,0))</f>
        <v/>
      </c>
      <c r="U38" s="0" t="n">
        <f aca="true">IF(OFFSET($C$1, 1, 0)="", 1, 8300/OFFSET($C$1, 1, 0))</f>
        <v>1</v>
      </c>
      <c r="V38" s="0" t="n">
        <f aca="false"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>0</v>
      </c>
      <c r="W38" s="0" t="n">
        <f aca="false">IF(V38 = "", "", V38/U38)</f>
        <v>0</v>
      </c>
      <c r="X38" s="0" t="str">
        <f aca="true">IF(O38="", "", MAX(ROUND(-(INDIRECT("S" &amp; ROW() - 1) - S38)/OFFSET($C$1, 1, 0), 0), 1) * OFFSET($C$1, 1, 0))</f>
        <v/>
      </c>
    </row>
    <row r="39" customFormat="false" ht="13.8" hidden="false" customHeight="false" outlineLevel="0" collapsed="false">
      <c r="J39" s="17" t="str">
        <f aca="true">IF(M39="", IF(O39="","",ROUND(X39+(INDIRECT("S" &amp; ROW() - 1) - S39),0)),IF(O39="", "", ROUND(INDIRECT("S" &amp; ROW() - 1) - S39,0)))</f>
        <v/>
      </c>
      <c r="K39" s="18" t="str">
        <f aca="false">IF(H39="", "", IF(H39="-","",VLOOKUP(H39, 'Вода SKU'!$A$1:$C$150, 3, 0)))</f>
        <v/>
      </c>
      <c r="M39" s="20"/>
      <c r="N39" s="19" t="str">
        <f aca="false">IF(M39="", IF(X39=0, "", X39), IF(V39 = "", "", IF(V39/U39 = 0, "", V39/U39)))</f>
        <v/>
      </c>
      <c r="P39" s="0" t="n">
        <f aca="false">IF(O39 = "-", -W39,I39)</f>
        <v>0</v>
      </c>
      <c r="Q39" s="0" t="n">
        <f aca="true">IF(O39 = "-", SUM(INDIRECT(ADDRESS(2,COLUMN(P39)) &amp; ":" &amp; ADDRESS(ROW(),COLUMN(P39)))), 0)</f>
        <v>0</v>
      </c>
      <c r="R39" s="0" t="n">
        <f aca="false">IF(O39="-",1,0)</f>
        <v>0</v>
      </c>
      <c r="S39" s="0" t="n">
        <f aca="true">IF(Q39 = 0, INDIRECT("S" &amp; ROW() - 1), Q39)</f>
        <v>0</v>
      </c>
      <c r="T39" s="0" t="str">
        <f aca="false">IF(H39="","",VLOOKUP(H39,'Вода SKU'!$A$1:$B$150,2,0))</f>
        <v/>
      </c>
      <c r="U39" s="0" t="n">
        <f aca="true">IF(OFFSET($C$1, 1, 0)="", 1, 8300/OFFSET($C$1, 1, 0))</f>
        <v>1</v>
      </c>
      <c r="V39" s="0" t="n">
        <f aca="false"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>0</v>
      </c>
      <c r="W39" s="0" t="n">
        <f aca="false">IF(V39 = "", "", V39/U39)</f>
        <v>0</v>
      </c>
      <c r="X39" s="0" t="str">
        <f aca="true">IF(O39="", "", MAX(ROUND(-(INDIRECT("S" &amp; ROW() - 1) - S39)/OFFSET($C$1, 1, 0), 0), 1) * OFFSET($C$1, 1, 0))</f>
        <v/>
      </c>
    </row>
    <row r="40" customFormat="false" ht="13.8" hidden="false" customHeight="false" outlineLevel="0" collapsed="false">
      <c r="J40" s="17" t="str">
        <f aca="true">IF(M40="", IF(O40="","",ROUND(X40+(INDIRECT("S" &amp; ROW() - 1) - S40),0)),IF(O40="", "", ROUND(INDIRECT("S" &amp; ROW() - 1) - S40,0)))</f>
        <v/>
      </c>
      <c r="K40" s="18" t="str">
        <f aca="false">IF(H40="", "", IF(H40="-","",VLOOKUP(H40, 'Вода SKU'!$A$1:$C$150, 3, 0)))</f>
        <v/>
      </c>
      <c r="M40" s="20"/>
      <c r="N40" s="19" t="str">
        <f aca="false">IF(M40="", IF(X40=0, "", X40), IF(V40 = "", "", IF(V40/U40 = 0, "", V40/U40)))</f>
        <v/>
      </c>
      <c r="P40" s="0" t="n">
        <f aca="false">IF(O40 = "-", -W40,I40)</f>
        <v>0</v>
      </c>
      <c r="Q40" s="0" t="n">
        <f aca="true">IF(O40 = "-", SUM(INDIRECT(ADDRESS(2,COLUMN(P40)) &amp; ":" &amp; ADDRESS(ROW(),COLUMN(P40)))), 0)</f>
        <v>0</v>
      </c>
      <c r="R40" s="0" t="n">
        <f aca="false">IF(O40="-",1,0)</f>
        <v>0</v>
      </c>
      <c r="S40" s="0" t="n">
        <f aca="true">IF(Q40 = 0, INDIRECT("S" &amp; ROW() - 1), Q40)</f>
        <v>0</v>
      </c>
      <c r="T40" s="0" t="str">
        <f aca="false">IF(H40="","",VLOOKUP(H40,'Вода SKU'!$A$1:$B$150,2,0))</f>
        <v/>
      </c>
      <c r="U40" s="0" t="n">
        <f aca="true">IF(OFFSET($C$1, 1, 0)="", 1, 8300/OFFSET($C$1, 1, 0))</f>
        <v>1</v>
      </c>
      <c r="V40" s="0" t="n">
        <f aca="false"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>0</v>
      </c>
      <c r="W40" s="0" t="n">
        <f aca="false">IF(V40 = "", "", V40/U40)</f>
        <v>0</v>
      </c>
      <c r="X40" s="0" t="str">
        <f aca="true">IF(O40="", "", MAX(ROUND(-(INDIRECT("S" &amp; ROW() - 1) - S40)/OFFSET($C$1, 1, 0), 0), 1) * OFFSET($C$1, 1, 0))</f>
        <v/>
      </c>
    </row>
    <row r="41" customFormat="false" ht="13.8" hidden="false" customHeight="false" outlineLevel="0" collapsed="false">
      <c r="J41" s="17" t="str">
        <f aca="true">IF(M41="", IF(O41="","",ROUND(X41+(INDIRECT("S" &amp; ROW() - 1) - S41),0)),IF(O41="", "", ROUND(INDIRECT("S" &amp; ROW() - 1) - S41,0)))</f>
        <v/>
      </c>
      <c r="K41" s="18" t="str">
        <f aca="false">IF(H41="", "", IF(H41="-","",VLOOKUP(H41, 'Вода SKU'!$A$1:$C$150, 3, 0)))</f>
        <v/>
      </c>
      <c r="M41" s="20"/>
      <c r="N41" s="19" t="str">
        <f aca="false">IF(M41="", IF(X41=0, "", X41), IF(V41 = "", "", IF(V41/U41 = 0, "", V41/U41)))</f>
        <v/>
      </c>
      <c r="P41" s="0" t="n">
        <f aca="false">IF(O41 = "-", -W41,I41)</f>
        <v>0</v>
      </c>
      <c r="Q41" s="0" t="n">
        <f aca="true">IF(O41 = "-", SUM(INDIRECT(ADDRESS(2,COLUMN(P41)) &amp; ":" &amp; ADDRESS(ROW(),COLUMN(P41)))), 0)</f>
        <v>0</v>
      </c>
      <c r="R41" s="0" t="n">
        <f aca="false">IF(O41="-",1,0)</f>
        <v>0</v>
      </c>
      <c r="S41" s="0" t="n">
        <f aca="true">IF(Q41 = 0, INDIRECT("S" &amp; ROW() - 1), Q41)</f>
        <v>0</v>
      </c>
      <c r="T41" s="0" t="str">
        <f aca="false">IF(H41="","",VLOOKUP(H41,'Вода SKU'!$A$1:$B$150,2,0))</f>
        <v/>
      </c>
      <c r="U41" s="0" t="n">
        <f aca="true">IF(OFFSET($C$1, 1, 0)="", 1, 8300/OFFSET($C$1, 1, 0))</f>
        <v>1</v>
      </c>
      <c r="V41" s="0" t="n">
        <f aca="false"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>0</v>
      </c>
      <c r="W41" s="0" t="n">
        <f aca="false">IF(V41 = "", "", V41/U41)</f>
        <v>0</v>
      </c>
      <c r="X41" s="0" t="str">
        <f aca="true">IF(O41="", "", MAX(ROUND(-(INDIRECT("S" &amp; ROW() - 1) - S41)/OFFSET($C$1, 1, 0), 0), 1) * OFFSET($C$1, 1, 0))</f>
        <v/>
      </c>
    </row>
    <row r="42" customFormat="false" ht="13.8" hidden="false" customHeight="false" outlineLevel="0" collapsed="false">
      <c r="J42" s="17" t="str">
        <f aca="true">IF(M42="", IF(O42="","",ROUND(X42+(INDIRECT("S" &amp; ROW() - 1) - S42),0)),IF(O42="", "", ROUND(INDIRECT("S" &amp; ROW() - 1) - S42,0)))</f>
        <v/>
      </c>
      <c r="K42" s="18" t="str">
        <f aca="false">IF(H42="", "", IF(H42="-","",VLOOKUP(H42, 'Вода SKU'!$A$1:$C$150, 3, 0)))</f>
        <v/>
      </c>
      <c r="M42" s="20"/>
      <c r="N42" s="19" t="str">
        <f aca="false">IF(M42="", IF(X42=0, "", X42), IF(V42 = "", "", IF(V42/U42 = 0, "", V42/U42)))</f>
        <v/>
      </c>
      <c r="P42" s="0" t="n">
        <f aca="false">IF(O42 = "-", -W42,I42)</f>
        <v>0</v>
      </c>
      <c r="Q42" s="0" t="n">
        <f aca="true">IF(O42 = "-", SUM(INDIRECT(ADDRESS(2,COLUMN(P42)) &amp; ":" &amp; ADDRESS(ROW(),COLUMN(P42)))), 0)</f>
        <v>0</v>
      </c>
      <c r="R42" s="0" t="n">
        <f aca="false">IF(O42="-",1,0)</f>
        <v>0</v>
      </c>
      <c r="S42" s="0" t="n">
        <f aca="true">IF(Q42 = 0, INDIRECT("S" &amp; ROW() - 1), Q42)</f>
        <v>0</v>
      </c>
      <c r="T42" s="0" t="str">
        <f aca="false">IF(H42="","",VLOOKUP(H42,'Вода SKU'!$A$1:$B$150,2,0))</f>
        <v/>
      </c>
      <c r="U42" s="0" t="n">
        <f aca="true">IF(OFFSET($C$1, 1, 0)="", 1, 8300/OFFSET($C$1, 1, 0))</f>
        <v>1</v>
      </c>
      <c r="V42" s="0" t="n">
        <f aca="false"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>0</v>
      </c>
      <c r="W42" s="0" t="n">
        <f aca="false">IF(V42 = "", "", V42/U42)</f>
        <v>0</v>
      </c>
      <c r="X42" s="0" t="str">
        <f aca="true">IF(O42="", "", MAX(ROUND(-(INDIRECT("S" &amp; ROW() - 1) - S42)/OFFSET($C$1, 1, 0), 0), 1) * OFFSET($C$1, 1, 0))</f>
        <v/>
      </c>
    </row>
    <row r="43" customFormat="false" ht="13.8" hidden="false" customHeight="false" outlineLevel="0" collapsed="false">
      <c r="J43" s="17" t="str">
        <f aca="true">IF(M43="", IF(O43="","",ROUND(X43+(INDIRECT("S" &amp; ROW() - 1) - S43),0)),IF(O43="", "", ROUND(INDIRECT("S" &amp; ROW() - 1) - S43,0)))</f>
        <v/>
      </c>
      <c r="K43" s="18" t="str">
        <f aca="false">IF(H43="", "", IF(H43="-","",VLOOKUP(H43, 'Вода SKU'!$A$1:$C$150, 3, 0)))</f>
        <v/>
      </c>
      <c r="M43" s="20"/>
      <c r="N43" s="19" t="str">
        <f aca="false">IF(M43="", IF(X43=0, "", X43), IF(V43 = "", "", IF(V43/U43 = 0, "", V43/U43)))</f>
        <v/>
      </c>
      <c r="P43" s="0" t="n">
        <f aca="false">IF(O43 = "-", -W43,I43)</f>
        <v>0</v>
      </c>
      <c r="Q43" s="0" t="n">
        <f aca="true">IF(O43 = "-", SUM(INDIRECT(ADDRESS(2,COLUMN(P43)) &amp; ":" &amp; ADDRESS(ROW(),COLUMN(P43)))), 0)</f>
        <v>0</v>
      </c>
      <c r="R43" s="0" t="n">
        <f aca="false">IF(O43="-",1,0)</f>
        <v>0</v>
      </c>
      <c r="S43" s="0" t="n">
        <f aca="true">IF(Q43 = 0, INDIRECT("S" &amp; ROW() - 1), Q43)</f>
        <v>0</v>
      </c>
      <c r="T43" s="0" t="str">
        <f aca="false">IF(H43="","",VLOOKUP(H43,'Вода SKU'!$A$1:$B$150,2,0))</f>
        <v/>
      </c>
      <c r="U43" s="0" t="n">
        <f aca="true">IF(OFFSET($C$1, 1, 0)="", 1, 8300/OFFSET($C$1, 1, 0))</f>
        <v>1</v>
      </c>
      <c r="V43" s="0" t="n">
        <f aca="false"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>0</v>
      </c>
      <c r="W43" s="0" t="n">
        <f aca="false">IF(V43 = "", "", V43/U43)</f>
        <v>0</v>
      </c>
      <c r="X43" s="0" t="str">
        <f aca="true">IF(O43="", "", MAX(ROUND(-(INDIRECT("S" &amp; ROW() - 1) - S43)/OFFSET($C$1, 1, 0), 0), 1) * OFFSET($C$1, 1, 0))</f>
        <v/>
      </c>
    </row>
    <row r="44" customFormat="false" ht="13.8" hidden="false" customHeight="false" outlineLevel="0" collapsed="false">
      <c r="J44" s="17" t="str">
        <f aca="true">IF(M44="", IF(O44="","",ROUND(X44+(INDIRECT("S" &amp; ROW() - 1) - S44),0)),IF(O44="", "", ROUND(INDIRECT("S" &amp; ROW() - 1) - S44,0)))</f>
        <v/>
      </c>
      <c r="K44" s="18" t="str">
        <f aca="false">IF(H44="", "", IF(H44="-","",VLOOKUP(H44, 'Вода SKU'!$A$1:$C$150, 3, 0)))</f>
        <v/>
      </c>
      <c r="M44" s="20"/>
      <c r="N44" s="19" t="str">
        <f aca="false">IF(M44="", IF(X44=0, "", X44), IF(V44 = "", "", IF(V44/U44 = 0, "", V44/U44)))</f>
        <v/>
      </c>
      <c r="P44" s="0" t="n">
        <f aca="false">IF(O44 = "-", -W44,I44)</f>
        <v>0</v>
      </c>
      <c r="Q44" s="0" t="n">
        <f aca="true">IF(O44 = "-", SUM(INDIRECT(ADDRESS(2,COLUMN(P44)) &amp; ":" &amp; ADDRESS(ROW(),COLUMN(P44)))), 0)</f>
        <v>0</v>
      </c>
      <c r="R44" s="0" t="n">
        <f aca="false">IF(O44="-",1,0)</f>
        <v>0</v>
      </c>
      <c r="S44" s="0" t="n">
        <f aca="true">IF(Q44 = 0, INDIRECT("S" &amp; ROW() - 1), Q44)</f>
        <v>0</v>
      </c>
      <c r="T44" s="0" t="str">
        <f aca="false">IF(H44="","",VLOOKUP(H44,'Вода SKU'!$A$1:$B$150,2,0))</f>
        <v/>
      </c>
      <c r="U44" s="0" t="n">
        <f aca="true">IF(OFFSET($C$1, 1, 0)="", 1, 8300/OFFSET($C$1, 1, 0))</f>
        <v>1</v>
      </c>
      <c r="V44" s="0" t="n">
        <f aca="false"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>0</v>
      </c>
      <c r="W44" s="0" t="n">
        <f aca="false">IF(V44 = "", "", V44/U44)</f>
        <v>0</v>
      </c>
      <c r="X44" s="0" t="str">
        <f aca="true">IF(O44="", "", MAX(ROUND(-(INDIRECT("S" &amp; ROW() - 1) - S44)/OFFSET($C$1, 1, 0), 0), 1) * OFFSET($C$1, 1, 0))</f>
        <v/>
      </c>
    </row>
    <row r="45" customFormat="false" ht="13.8" hidden="false" customHeight="false" outlineLevel="0" collapsed="false">
      <c r="J45" s="17" t="str">
        <f aca="true">IF(M45="", IF(O45="","",ROUND(X45+(INDIRECT("S" &amp; ROW() - 1) - S45),0)),IF(O45="", "", ROUND(INDIRECT("S" &amp; ROW() - 1) - S45,0)))</f>
        <v/>
      </c>
      <c r="K45" s="18" t="str">
        <f aca="false">IF(H45="", "", IF(H45="-","",VLOOKUP(H45, 'Вода SKU'!$A$1:$C$150, 3, 0)))</f>
        <v/>
      </c>
      <c r="M45" s="20"/>
      <c r="N45" s="19" t="str">
        <f aca="false">IF(M45="", IF(X45=0, "", X45), IF(V45 = "", "", IF(V45/U45 = 0, "", V45/U45)))</f>
        <v/>
      </c>
      <c r="P45" s="0" t="n">
        <f aca="false">IF(O45 = "-", -W45,I45)</f>
        <v>0</v>
      </c>
      <c r="Q45" s="0" t="n">
        <f aca="true">IF(O45 = "-", SUM(INDIRECT(ADDRESS(2,COLUMN(P45)) &amp; ":" &amp; ADDRESS(ROW(),COLUMN(P45)))), 0)</f>
        <v>0</v>
      </c>
      <c r="R45" s="0" t="n">
        <f aca="false">IF(O45="-",1,0)</f>
        <v>0</v>
      </c>
      <c r="S45" s="0" t="n">
        <f aca="true">IF(Q45 = 0, INDIRECT("S" &amp; ROW() - 1), Q45)</f>
        <v>0</v>
      </c>
      <c r="T45" s="0" t="str">
        <f aca="false">IF(H45="","",VLOOKUP(H45,'Вода SKU'!$A$1:$B$150,2,0))</f>
        <v/>
      </c>
      <c r="U45" s="0" t="n">
        <f aca="true">IF(OFFSET($C$1, 1, 0)="", 1, 8300/OFFSET($C$1, 1, 0))</f>
        <v>1</v>
      </c>
      <c r="V45" s="0" t="n">
        <f aca="false"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>0</v>
      </c>
      <c r="W45" s="0" t="n">
        <f aca="false">IF(V45 = "", "", V45/U45)</f>
        <v>0</v>
      </c>
      <c r="X45" s="0" t="str">
        <f aca="true">IF(O45="", "", MAX(ROUND(-(INDIRECT("S" &amp; ROW() - 1) - S45)/OFFSET($C$1, 1, 0), 0), 1) * OFFSET($C$1, 1, 0))</f>
        <v/>
      </c>
    </row>
    <row r="46" customFormat="false" ht="13.8" hidden="false" customHeight="false" outlineLevel="0" collapsed="false">
      <c r="J46" s="17" t="str">
        <f aca="true">IF(M46="", IF(O46="","",ROUND(X46+(INDIRECT("S" &amp; ROW() - 1) - S46),0)),IF(O46="", "", ROUND(INDIRECT("S" &amp; ROW() - 1) - S46,0)))</f>
        <v/>
      </c>
      <c r="K46" s="18" t="str">
        <f aca="false">IF(H46="", "", IF(H46="-","",VLOOKUP(H46, 'Вода SKU'!$A$1:$C$150, 3, 0)))</f>
        <v/>
      </c>
      <c r="M46" s="20"/>
      <c r="N46" s="19" t="str">
        <f aca="false">IF(M46="", IF(X46=0, "", X46), IF(V46 = "", "", IF(V46/U46 = 0, "", V46/U46)))</f>
        <v/>
      </c>
      <c r="P46" s="0" t="n">
        <f aca="false">IF(O46 = "-", -W46,I46)</f>
        <v>0</v>
      </c>
      <c r="Q46" s="0" t="n">
        <f aca="true">IF(O46 = "-", SUM(INDIRECT(ADDRESS(2,COLUMN(P46)) &amp; ":" &amp; ADDRESS(ROW(),COLUMN(P46)))), 0)</f>
        <v>0</v>
      </c>
      <c r="R46" s="0" t="n">
        <f aca="false">IF(O46="-",1,0)</f>
        <v>0</v>
      </c>
      <c r="S46" s="0" t="n">
        <f aca="true">IF(Q46 = 0, INDIRECT("S" &amp; ROW() - 1), Q46)</f>
        <v>0</v>
      </c>
      <c r="T46" s="0" t="str">
        <f aca="false">IF(H46="","",VLOOKUP(H46,'Вода SKU'!$A$1:$B$150,2,0))</f>
        <v/>
      </c>
      <c r="U46" s="0" t="n">
        <f aca="true">IF(OFFSET($C$1, 1, 0)="", 1, 8300/OFFSET($C$1, 1, 0))</f>
        <v>1</v>
      </c>
      <c r="V46" s="0" t="n">
        <f aca="false"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>0</v>
      </c>
      <c r="W46" s="0" t="n">
        <f aca="false">IF(V46 = "", "", V46/U46)</f>
        <v>0</v>
      </c>
      <c r="X46" s="0" t="str">
        <f aca="true">IF(O46="", "", MAX(ROUND(-(INDIRECT("S" &amp; ROW() - 1) - S46)/OFFSET($C$1, 1, 0), 0), 1) * OFFSET($C$1, 1, 0))</f>
        <v/>
      </c>
    </row>
    <row r="47" customFormat="false" ht="13.8" hidden="false" customHeight="false" outlineLevel="0" collapsed="false">
      <c r="J47" s="17" t="str">
        <f aca="true">IF(M47="", IF(O47="","",ROUND(X47+(INDIRECT("S" &amp; ROW() - 1) - S47),0)),IF(O47="", "", ROUND(INDIRECT("S" &amp; ROW() - 1) - S47,0)))</f>
        <v/>
      </c>
      <c r="K47" s="18" t="str">
        <f aca="false">IF(H47="", "", IF(H47="-","",VLOOKUP(H47, 'Вода SKU'!$A$1:$C$150, 3, 0)))</f>
        <v/>
      </c>
      <c r="M47" s="20"/>
      <c r="N47" s="19" t="str">
        <f aca="false">IF(M47="", IF(X47=0, "", X47), IF(V47 = "", "", IF(V47/U47 = 0, "", V47/U47)))</f>
        <v/>
      </c>
      <c r="P47" s="0" t="n">
        <f aca="false">IF(O47 = "-", -W47,I47)</f>
        <v>0</v>
      </c>
      <c r="Q47" s="0" t="n">
        <f aca="true">IF(O47 = "-", SUM(INDIRECT(ADDRESS(2,COLUMN(P47)) &amp; ":" &amp; ADDRESS(ROW(),COLUMN(P47)))), 0)</f>
        <v>0</v>
      </c>
      <c r="R47" s="0" t="n">
        <f aca="false">IF(O47="-",1,0)</f>
        <v>0</v>
      </c>
      <c r="S47" s="0" t="n">
        <f aca="true">IF(Q47 = 0, INDIRECT("S" &amp; ROW() - 1), Q47)</f>
        <v>0</v>
      </c>
      <c r="T47" s="0" t="str">
        <f aca="false">IF(H47="","",VLOOKUP(H47,'Вода SKU'!$A$1:$B$150,2,0))</f>
        <v/>
      </c>
      <c r="U47" s="0" t="n">
        <f aca="true">IF(OFFSET($C$1, 1, 0)="", 1, 8300/OFFSET($C$1, 1, 0))</f>
        <v>1</v>
      </c>
      <c r="V47" s="0" t="n">
        <f aca="false"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>0</v>
      </c>
      <c r="W47" s="0" t="n">
        <f aca="false">IF(V47 = "", "", V47/U47)</f>
        <v>0</v>
      </c>
      <c r="X47" s="0" t="str">
        <f aca="true">IF(O47="", "", MAX(ROUND(-(INDIRECT("S" &amp; ROW() - 1) - S47)/OFFSET($C$1, 1, 0), 0), 1) * OFFSET($C$1, 1, 0))</f>
        <v/>
      </c>
    </row>
    <row r="48" customFormat="false" ht="13.8" hidden="false" customHeight="false" outlineLevel="0" collapsed="false">
      <c r="J48" s="17" t="str">
        <f aca="true">IF(M48="", IF(O48="","",ROUND(X48+(INDIRECT("S" &amp; ROW() - 1) - S48),0)),IF(O48="", "", ROUND(INDIRECT("S" &amp; ROW() - 1) - S48,0)))</f>
        <v/>
      </c>
      <c r="K48" s="18" t="str">
        <f aca="false">IF(H48="", "", IF(H48="-","",VLOOKUP(H48, 'Вода SKU'!$A$1:$C$150, 3, 0)))</f>
        <v/>
      </c>
      <c r="M48" s="20"/>
      <c r="N48" s="19" t="str">
        <f aca="false">IF(M48="", IF(X48=0, "", X48), IF(V48 = "", "", IF(V48/U48 = 0, "", V48/U48)))</f>
        <v/>
      </c>
      <c r="P48" s="0" t="n">
        <f aca="false">IF(O48 = "-", -W48,I48)</f>
        <v>0</v>
      </c>
      <c r="Q48" s="0" t="n">
        <f aca="true">IF(O48 = "-", SUM(INDIRECT(ADDRESS(2,COLUMN(P48)) &amp; ":" &amp; ADDRESS(ROW(),COLUMN(P48)))), 0)</f>
        <v>0</v>
      </c>
      <c r="R48" s="0" t="n">
        <f aca="false">IF(O48="-",1,0)</f>
        <v>0</v>
      </c>
      <c r="S48" s="0" t="n">
        <f aca="true">IF(Q48 = 0, INDIRECT("S" &amp; ROW() - 1), Q48)</f>
        <v>0</v>
      </c>
      <c r="T48" s="0" t="str">
        <f aca="false">IF(H48="","",VLOOKUP(H48,'Вода SKU'!$A$1:$B$150,2,0))</f>
        <v/>
      </c>
      <c r="U48" s="0" t="n">
        <f aca="true">IF(OFFSET($C$1, 1, 0)="", 1, 8300/OFFSET($C$1, 1, 0))</f>
        <v>1</v>
      </c>
      <c r="V48" s="0" t="n">
        <f aca="false"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>0</v>
      </c>
      <c r="W48" s="0" t="n">
        <f aca="false">IF(V48 = "", "", V48/U48)</f>
        <v>0</v>
      </c>
      <c r="X48" s="0" t="str">
        <f aca="true">IF(O48="", "", MAX(ROUND(-(INDIRECT("S" &amp; ROW() - 1) - S48)/OFFSET($C$1, 1, 0), 0), 1) * OFFSET($C$1, 1, 0))</f>
        <v/>
      </c>
    </row>
    <row r="49" customFormat="false" ht="13.8" hidden="false" customHeight="false" outlineLevel="0" collapsed="false">
      <c r="J49" s="17" t="str">
        <f aca="true">IF(M49="", IF(O49="","",ROUND(X49+(INDIRECT("S" &amp; ROW() - 1) - S49),0)),IF(O49="", "", ROUND(INDIRECT("S" &amp; ROW() - 1) - S49,0)))</f>
        <v/>
      </c>
      <c r="K49" s="18" t="str">
        <f aca="false">IF(H49="", "", IF(H49="-","",VLOOKUP(H49, 'Вода SKU'!$A$1:$C$150, 3, 0)))</f>
        <v/>
      </c>
      <c r="M49" s="20"/>
      <c r="N49" s="19" t="str">
        <f aca="false">IF(M49="", IF(X49=0, "", X49), IF(V49 = "", "", IF(V49/U49 = 0, "", V49/U49)))</f>
        <v/>
      </c>
      <c r="P49" s="0" t="n">
        <f aca="false">IF(O49 = "-", -W49,I49)</f>
        <v>0</v>
      </c>
      <c r="Q49" s="0" t="n">
        <f aca="true">IF(O49 = "-", SUM(INDIRECT(ADDRESS(2,COLUMN(P49)) &amp; ":" &amp; ADDRESS(ROW(),COLUMN(P49)))), 0)</f>
        <v>0</v>
      </c>
      <c r="R49" s="0" t="n">
        <f aca="false">IF(O49="-",1,0)</f>
        <v>0</v>
      </c>
      <c r="S49" s="0" t="n">
        <f aca="true">IF(Q49 = 0, INDIRECT("S" &amp; ROW() - 1), Q49)</f>
        <v>0</v>
      </c>
      <c r="T49" s="0" t="str">
        <f aca="false">IF(H49="","",VLOOKUP(H49,'Вода SKU'!$A$1:$B$150,2,0))</f>
        <v/>
      </c>
      <c r="U49" s="0" t="n">
        <f aca="true">IF(OFFSET($C$1, 1, 0)="", 1, 8300/OFFSET($C$1, 1, 0))</f>
        <v>1</v>
      </c>
      <c r="V49" s="0" t="n">
        <f aca="false"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>0</v>
      </c>
      <c r="W49" s="0" t="n">
        <f aca="false">IF(V49 = "", "", V49/U49)</f>
        <v>0</v>
      </c>
      <c r="X49" s="0" t="str">
        <f aca="true">IF(O49="", "", MAX(ROUND(-(INDIRECT("S" &amp; ROW() - 1) - S49)/OFFSET($C$1, 1, 0), 0), 1) * OFFSET($C$1, 1, 0))</f>
        <v/>
      </c>
    </row>
    <row r="50" customFormat="false" ht="13.8" hidden="false" customHeight="false" outlineLevel="0" collapsed="false">
      <c r="J50" s="17" t="str">
        <f aca="true">IF(M50="", IF(O50="","",ROUND(X50+(INDIRECT("S" &amp; ROW() - 1) - S50),0)),IF(O50="", "", ROUND(INDIRECT("S" &amp; ROW() - 1) - S50,0)))</f>
        <v/>
      </c>
      <c r="K50" s="18" t="str">
        <f aca="false">IF(H50="", "", IF(H50="-","",VLOOKUP(H50, 'Вода SKU'!$A$1:$C$150, 3, 0)))</f>
        <v/>
      </c>
      <c r="M50" s="20"/>
      <c r="N50" s="19" t="str">
        <f aca="false">IF(M50="", IF(X50=0, "", X50), IF(V50 = "", "", IF(V50/U50 = 0, "", V50/U50)))</f>
        <v/>
      </c>
      <c r="P50" s="0" t="n">
        <f aca="false">IF(O50 = "-", -W50,I50)</f>
        <v>0</v>
      </c>
      <c r="Q50" s="0" t="n">
        <f aca="true">IF(O50 = "-", SUM(INDIRECT(ADDRESS(2,COLUMN(P50)) &amp; ":" &amp; ADDRESS(ROW(),COLUMN(P50)))), 0)</f>
        <v>0</v>
      </c>
      <c r="R50" s="0" t="n">
        <f aca="false">IF(O50="-",1,0)</f>
        <v>0</v>
      </c>
      <c r="S50" s="0" t="n">
        <f aca="true">IF(Q50 = 0, INDIRECT("S" &amp; ROW() - 1), Q50)</f>
        <v>0</v>
      </c>
      <c r="T50" s="0" t="str">
        <f aca="false">IF(H50="","",VLOOKUP(H50,'Вода SKU'!$A$1:$B$150,2,0))</f>
        <v/>
      </c>
      <c r="U50" s="0" t="n">
        <f aca="true">IF(OFFSET($C$1, 1, 0)="", 1, 8300/OFFSET($C$1, 1, 0))</f>
        <v>1</v>
      </c>
      <c r="V50" s="0" t="n">
        <f aca="false"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>0</v>
      </c>
      <c r="W50" s="0" t="n">
        <f aca="false">IF(V50 = "", "", V50/U50)</f>
        <v>0</v>
      </c>
      <c r="X50" s="0" t="str">
        <f aca="true">IF(O50="", "", MAX(ROUND(-(INDIRECT("S" &amp; ROW() - 1) - S50)/OFFSET($C$1, 1, 0), 0), 1) * OFFSET($C$1, 1, 0))</f>
        <v/>
      </c>
    </row>
    <row r="51" customFormat="false" ht="13.8" hidden="false" customHeight="false" outlineLevel="0" collapsed="false">
      <c r="J51" s="17" t="str">
        <f aca="true">IF(M51="", IF(O51="","",ROUND(X51+(INDIRECT("S" &amp; ROW() - 1) - S51),0)),IF(O51="", "", ROUND(INDIRECT("S" &amp; ROW() - 1) - S51,0)))</f>
        <v/>
      </c>
      <c r="K51" s="18" t="str">
        <f aca="false">IF(H51="", "", IF(H51="-","",VLOOKUP(H51, 'Вода SKU'!$A$1:$C$150, 3, 0)))</f>
        <v/>
      </c>
      <c r="M51" s="20"/>
      <c r="N51" s="19" t="str">
        <f aca="false">IF(M51="", IF(X51=0, "", X51), IF(V51 = "", "", IF(V51/U51 = 0, "", V51/U51)))</f>
        <v/>
      </c>
      <c r="P51" s="0" t="n">
        <f aca="false">IF(O51 = "-", -W51,I51)</f>
        <v>0</v>
      </c>
      <c r="Q51" s="0" t="n">
        <f aca="true">IF(O51 = "-", SUM(INDIRECT(ADDRESS(2,COLUMN(P51)) &amp; ":" &amp; ADDRESS(ROW(),COLUMN(P51)))), 0)</f>
        <v>0</v>
      </c>
      <c r="R51" s="0" t="n">
        <f aca="false">IF(O51="-",1,0)</f>
        <v>0</v>
      </c>
      <c r="S51" s="0" t="n">
        <f aca="true">IF(Q51 = 0, INDIRECT("S" &amp; ROW() - 1), Q51)</f>
        <v>0</v>
      </c>
      <c r="T51" s="0" t="str">
        <f aca="false">IF(H51="","",VLOOKUP(H51,'Вода SKU'!$A$1:$B$150,2,0))</f>
        <v/>
      </c>
      <c r="U51" s="0" t="n">
        <f aca="true">IF(OFFSET($C$1, 1, 0)="", 1, 8300/OFFSET($C$1, 1, 0))</f>
        <v>1</v>
      </c>
      <c r="V51" s="0" t="n">
        <f aca="false"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>0</v>
      </c>
      <c r="W51" s="0" t="n">
        <f aca="false">IF(V51 = "", "", V51/U51)</f>
        <v>0</v>
      </c>
      <c r="X51" s="0" t="str">
        <f aca="true">IF(O51="", "", MAX(ROUND(-(INDIRECT("S" &amp; ROW() - 1) - S51)/OFFSET($C$1, 1, 0), 0), 1) * OFFSET($C$1, 1, 0))</f>
        <v/>
      </c>
    </row>
    <row r="52" customFormat="false" ht="13.8" hidden="false" customHeight="false" outlineLevel="0" collapsed="false">
      <c r="J52" s="17" t="str">
        <f aca="true">IF(M52="", IF(O52="","",ROUND(X52+(INDIRECT("S" &amp; ROW() - 1) - S52),0)),IF(O52="", "", ROUND(INDIRECT("S" &amp; ROW() - 1) - S52,0)))</f>
        <v/>
      </c>
      <c r="K52" s="18" t="str">
        <f aca="false">IF(H52="", "", IF(H52="-","",VLOOKUP(H52, 'Вода SKU'!$A$1:$C$150, 3, 0)))</f>
        <v/>
      </c>
      <c r="M52" s="20"/>
      <c r="N52" s="19" t="str">
        <f aca="false">IF(M52="", IF(X52=0, "", X52), IF(V52 = "", "", IF(V52/U52 = 0, "", V52/U52)))</f>
        <v/>
      </c>
      <c r="P52" s="0" t="n">
        <f aca="false">IF(O52 = "-", -W52,I52)</f>
        <v>0</v>
      </c>
      <c r="Q52" s="0" t="n">
        <f aca="true">IF(O52 = "-", SUM(INDIRECT(ADDRESS(2,COLUMN(P52)) &amp; ":" &amp; ADDRESS(ROW(),COLUMN(P52)))), 0)</f>
        <v>0</v>
      </c>
      <c r="R52" s="0" t="n">
        <f aca="false">IF(O52="-",1,0)</f>
        <v>0</v>
      </c>
      <c r="S52" s="0" t="n">
        <f aca="true">IF(Q52 = 0, INDIRECT("S" &amp; ROW() - 1), Q52)</f>
        <v>0</v>
      </c>
      <c r="T52" s="0" t="str">
        <f aca="false">IF(H52="","",VLOOKUP(H52,'Вода SKU'!$A$1:$B$150,2,0))</f>
        <v/>
      </c>
      <c r="U52" s="0" t="n">
        <f aca="true">IF(OFFSET($C$1, 1, 0)="", 1, 8300/OFFSET($C$1, 1, 0))</f>
        <v>1</v>
      </c>
      <c r="V52" s="0" t="n">
        <f aca="false"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>0</v>
      </c>
      <c r="W52" s="0" t="n">
        <f aca="false">IF(V52 = "", "", V52/U52)</f>
        <v>0</v>
      </c>
      <c r="X52" s="0" t="str">
        <f aca="true">IF(O52="", "", MAX(ROUND(-(INDIRECT("S" &amp; ROW() - 1) - S52)/OFFSET($C$1, 1, 0), 0), 1) * OFFSET($C$1, 1, 0))</f>
        <v/>
      </c>
    </row>
    <row r="53" customFormat="false" ht="13.8" hidden="false" customHeight="false" outlineLevel="0" collapsed="false">
      <c r="J53" s="17" t="str">
        <f aca="true">IF(M53="", IF(O53="","",ROUND(X53+(INDIRECT("S" &amp; ROW() - 1) - S53),0)),IF(O53="", "", ROUND(INDIRECT("S" &amp; ROW() - 1) - S53,0)))</f>
        <v/>
      </c>
      <c r="K53" s="18" t="str">
        <f aca="false">IF(H53="", "", IF(H53="-","",VLOOKUP(H53, 'Вода SKU'!$A$1:$C$150, 3, 0)))</f>
        <v/>
      </c>
      <c r="M53" s="20"/>
      <c r="N53" s="19" t="str">
        <f aca="false">IF(M53="", IF(X53=0, "", X53), IF(V53 = "", "", IF(V53/U53 = 0, "", V53/U53)))</f>
        <v/>
      </c>
      <c r="P53" s="0" t="n">
        <f aca="false">IF(O53 = "-", -W53,I53)</f>
        <v>0</v>
      </c>
      <c r="Q53" s="0" t="n">
        <f aca="true">IF(O53 = "-", SUM(INDIRECT(ADDRESS(2,COLUMN(P53)) &amp; ":" &amp; ADDRESS(ROW(),COLUMN(P53)))), 0)</f>
        <v>0</v>
      </c>
      <c r="R53" s="0" t="n">
        <f aca="false">IF(O53="-",1,0)</f>
        <v>0</v>
      </c>
      <c r="S53" s="0" t="n">
        <f aca="true">IF(Q53 = 0, INDIRECT("S" &amp; ROW() - 1), Q53)</f>
        <v>0</v>
      </c>
      <c r="T53" s="0" t="str">
        <f aca="false">IF(H53="","",VLOOKUP(H53,'Вода SKU'!$A$1:$B$150,2,0))</f>
        <v/>
      </c>
      <c r="U53" s="0" t="n">
        <f aca="true">IF(OFFSET($C$1, 1, 0)="", 1, 8300/OFFSET($C$1, 1, 0))</f>
        <v>1</v>
      </c>
      <c r="V53" s="0" t="n">
        <f aca="false"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>0</v>
      </c>
      <c r="W53" s="0" t="n">
        <f aca="false">IF(V53 = "", "", V53/U53)</f>
        <v>0</v>
      </c>
      <c r="X53" s="0" t="str">
        <f aca="true">IF(O53="", "", MAX(ROUND(-(INDIRECT("S" &amp; ROW() - 1) - S53)/OFFSET($C$1, 1, 0), 0), 1) * OFFSET($C$1, 1, 0))</f>
        <v/>
      </c>
    </row>
    <row r="54" customFormat="false" ht="13.8" hidden="false" customHeight="false" outlineLevel="0" collapsed="false">
      <c r="J54" s="17" t="str">
        <f aca="true">IF(M54="", IF(O54="","",ROUND(X54+(INDIRECT("S" &amp; ROW() - 1) - S54),0)),IF(O54="", "", ROUND(INDIRECT("S" &amp; ROW() - 1) - S54,0)))</f>
        <v/>
      </c>
      <c r="K54" s="18" t="str">
        <f aca="false">IF(H54="", "", IF(H54="-","",VLOOKUP(H54, 'Вода SKU'!$A$1:$C$150, 3, 0)))</f>
        <v/>
      </c>
      <c r="M54" s="20"/>
      <c r="N54" s="19" t="str">
        <f aca="false">IF(M54="", IF(X54=0, "", X54), IF(V54 = "", "", IF(V54/U54 = 0, "", V54/U54)))</f>
        <v/>
      </c>
      <c r="P54" s="0" t="n">
        <f aca="false">IF(O54 = "-", -W54,I54)</f>
        <v>0</v>
      </c>
      <c r="Q54" s="0" t="n">
        <f aca="true">IF(O54 = "-", SUM(INDIRECT(ADDRESS(2,COLUMN(P54)) &amp; ":" &amp; ADDRESS(ROW(),COLUMN(P54)))), 0)</f>
        <v>0</v>
      </c>
      <c r="R54" s="0" t="n">
        <f aca="false">IF(O54="-",1,0)</f>
        <v>0</v>
      </c>
      <c r="S54" s="0" t="n">
        <f aca="true">IF(Q54 = 0, INDIRECT("S" &amp; ROW() - 1), Q54)</f>
        <v>0</v>
      </c>
      <c r="T54" s="0" t="str">
        <f aca="false">IF(H54="","",VLOOKUP(H54,'Вода SKU'!$A$1:$B$150,2,0))</f>
        <v/>
      </c>
      <c r="U54" s="0" t="n">
        <f aca="true">IF(OFFSET($C$1, 1, 0)="", 1, 8300/OFFSET($C$1, 1, 0))</f>
        <v>1</v>
      </c>
      <c r="V54" s="0" t="n">
        <f aca="false"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>0</v>
      </c>
      <c r="W54" s="0" t="n">
        <f aca="false">IF(V54 = "", "", V54/U54)</f>
        <v>0</v>
      </c>
      <c r="X54" s="0" t="str">
        <f aca="true">IF(O54="", "", MAX(ROUND(-(INDIRECT("S" &amp; ROW() - 1) - S54)/OFFSET($C$1, 1, 0), 0), 1) * OFFSET($C$1, 1, 0))</f>
        <v/>
      </c>
    </row>
    <row r="55" customFormat="false" ht="13.8" hidden="false" customHeight="false" outlineLevel="0" collapsed="false">
      <c r="J55" s="17" t="str">
        <f aca="true">IF(M55="", IF(O55="","",ROUND(X55+(INDIRECT("S" &amp; ROW() - 1) - S55),0)),IF(O55="", "", ROUND(INDIRECT("S" &amp; ROW() - 1) - S55,0)))</f>
        <v/>
      </c>
      <c r="K55" s="18" t="str">
        <f aca="false">IF(H55="", "", IF(H55="-","",VLOOKUP(H55, 'Вода SKU'!$A$1:$C$150, 3, 0)))</f>
        <v/>
      </c>
      <c r="M55" s="20"/>
      <c r="N55" s="19" t="str">
        <f aca="false">IF(M55="", IF(X55=0, "", X55), IF(V55 = "", "", IF(V55/U55 = 0, "", V55/U55)))</f>
        <v/>
      </c>
      <c r="P55" s="0" t="n">
        <f aca="false">IF(O55 = "-", -W55,I55)</f>
        <v>0</v>
      </c>
      <c r="Q55" s="0" t="n">
        <f aca="true">IF(O55 = "-", SUM(INDIRECT(ADDRESS(2,COLUMN(P55)) &amp; ":" &amp; ADDRESS(ROW(),COLUMN(P55)))), 0)</f>
        <v>0</v>
      </c>
      <c r="R55" s="0" t="n">
        <f aca="false">IF(O55="-",1,0)</f>
        <v>0</v>
      </c>
      <c r="S55" s="0" t="n">
        <f aca="true">IF(Q55 = 0, INDIRECT("S" &amp; ROW() - 1), Q55)</f>
        <v>0</v>
      </c>
      <c r="T55" s="0" t="str">
        <f aca="false">IF(H55="","",VLOOKUP(H55,'Вода SKU'!$A$1:$B$150,2,0))</f>
        <v/>
      </c>
      <c r="U55" s="0" t="n">
        <f aca="true">IF(OFFSET($C$1, 1, 0)="", 1, 8300/OFFSET($C$1, 1, 0))</f>
        <v>1</v>
      </c>
      <c r="V55" s="0" t="n">
        <f aca="false"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>0</v>
      </c>
      <c r="W55" s="0" t="n">
        <f aca="false">IF(V55 = "", "", V55/U55)</f>
        <v>0</v>
      </c>
      <c r="X55" s="0" t="str">
        <f aca="true">IF(O55="", "", MAX(ROUND(-(INDIRECT("S" &amp; ROW() - 1) - S55)/OFFSET($C$1, 1, 0), 0), 1) * OFFSET($C$1, 1, 0))</f>
        <v/>
      </c>
    </row>
    <row r="56" customFormat="false" ht="13.8" hidden="false" customHeight="false" outlineLevel="0" collapsed="false">
      <c r="J56" s="17" t="str">
        <f aca="true">IF(M56="", IF(O56="","",ROUND(X56+(INDIRECT("S" &amp; ROW() - 1) - S56),0)),IF(O56="", "", ROUND(INDIRECT("S" &amp; ROW() - 1) - S56,0)))</f>
        <v/>
      </c>
      <c r="K56" s="18" t="str">
        <f aca="false">IF(H56="", "", IF(H56="-","",VLOOKUP(H56, 'Вода SKU'!$A$1:$C$150, 3, 0)))</f>
        <v/>
      </c>
      <c r="M56" s="20"/>
      <c r="N56" s="19" t="str">
        <f aca="false">IF(M56="", IF(X56=0, "", X56), IF(V56 = "", "", IF(V56/U56 = 0, "", V56/U56)))</f>
        <v/>
      </c>
      <c r="P56" s="0" t="n">
        <f aca="false">IF(O56 = "-", -W56,I56)</f>
        <v>0</v>
      </c>
      <c r="Q56" s="0" t="n">
        <f aca="true">IF(O56 = "-", SUM(INDIRECT(ADDRESS(2,COLUMN(P56)) &amp; ":" &amp; ADDRESS(ROW(),COLUMN(P56)))), 0)</f>
        <v>0</v>
      </c>
      <c r="R56" s="0" t="n">
        <f aca="false">IF(O56="-",1,0)</f>
        <v>0</v>
      </c>
      <c r="S56" s="0" t="n">
        <f aca="true">IF(Q56 = 0, INDIRECT("S" &amp; ROW() - 1), Q56)</f>
        <v>0</v>
      </c>
      <c r="T56" s="0" t="str">
        <f aca="false">IF(H56="","",VLOOKUP(H56,'Вода SKU'!$A$1:$B$150,2,0))</f>
        <v/>
      </c>
      <c r="U56" s="0" t="n">
        <f aca="true">IF(OFFSET($C$1, 1, 0)="", 1, 8300/OFFSET($C$1, 1, 0))</f>
        <v>1</v>
      </c>
      <c r="V56" s="0" t="n">
        <f aca="false"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>0</v>
      </c>
      <c r="W56" s="0" t="n">
        <f aca="false">IF(V56 = "", "", V56/U56)</f>
        <v>0</v>
      </c>
      <c r="X56" s="0" t="str">
        <f aca="true">IF(O56="", "", MAX(ROUND(-(INDIRECT("S" &amp; ROW() - 1) - S56)/OFFSET($C$1, 1, 0), 0), 1) * OFFSET($C$1, 1, 0))</f>
        <v/>
      </c>
    </row>
    <row r="57" customFormat="false" ht="13.8" hidden="false" customHeight="false" outlineLevel="0" collapsed="false">
      <c r="J57" s="17" t="str">
        <f aca="true">IF(M57="", IF(O57="","",ROUND(X57+(INDIRECT("S" &amp; ROW() - 1) - S57),0)),IF(O57="", "", ROUND(INDIRECT("S" &amp; ROW() - 1) - S57,0)))</f>
        <v/>
      </c>
      <c r="K57" s="18" t="str">
        <f aca="false">IF(H57="", "", IF(H57="-","",VLOOKUP(H57, 'Вода SKU'!$A$1:$C$150, 3, 0)))</f>
        <v/>
      </c>
      <c r="M57" s="20"/>
      <c r="N57" s="19" t="str">
        <f aca="false">IF(M57="", IF(X57=0, "", X57), IF(V57 = "", "", IF(V57/U57 = 0, "", V57/U57)))</f>
        <v/>
      </c>
      <c r="P57" s="0" t="n">
        <f aca="false">IF(O57 = "-", -W57,I57)</f>
        <v>0</v>
      </c>
      <c r="Q57" s="0" t="n">
        <f aca="true">IF(O57 = "-", SUM(INDIRECT(ADDRESS(2,COLUMN(P57)) &amp; ":" &amp; ADDRESS(ROW(),COLUMN(P57)))), 0)</f>
        <v>0</v>
      </c>
      <c r="R57" s="0" t="n">
        <f aca="false">IF(O57="-",1,0)</f>
        <v>0</v>
      </c>
      <c r="S57" s="0" t="n">
        <f aca="true">IF(Q57 = 0, INDIRECT("S" &amp; ROW() - 1), Q57)</f>
        <v>0</v>
      </c>
      <c r="T57" s="0" t="str">
        <f aca="false">IF(H57="","",VLOOKUP(H57,'Вода SKU'!$A$1:$B$150,2,0))</f>
        <v/>
      </c>
      <c r="U57" s="0" t="n">
        <f aca="true">IF(OFFSET($C$1, 1, 0)="", 1, 8300/OFFSET($C$1, 1, 0))</f>
        <v>1</v>
      </c>
      <c r="V57" s="0" t="n">
        <f aca="false"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>0</v>
      </c>
      <c r="W57" s="0" t="n">
        <f aca="false">IF(V57 = "", "", V57/U57)</f>
        <v>0</v>
      </c>
      <c r="X57" s="0" t="str">
        <f aca="true">IF(O57="", "", MAX(ROUND(-(INDIRECT("S" &amp; ROW() - 1) - S57)/OFFSET($C$1, 1, 0), 0), 1) * OFFSET($C$1, 1, 0))</f>
        <v/>
      </c>
    </row>
    <row r="58" customFormat="false" ht="13.8" hidden="false" customHeight="false" outlineLevel="0" collapsed="false">
      <c r="J58" s="17" t="str">
        <f aca="true">IF(M58="", IF(O58="","",ROUND(X58+(INDIRECT("S" &amp; ROW() - 1) - S58),0)),IF(O58="", "", ROUND(INDIRECT("S" &amp; ROW() - 1) - S58,0)))</f>
        <v/>
      </c>
      <c r="K58" s="18" t="str">
        <f aca="false">IF(H58="", "", IF(H58="-","",VLOOKUP(H58, 'Вода SKU'!$A$1:$C$150, 3, 0)))</f>
        <v/>
      </c>
      <c r="M58" s="20"/>
      <c r="N58" s="19" t="str">
        <f aca="false">IF(M58="", IF(X58=0, "", X58), IF(V58 = "", "", IF(V58/U58 = 0, "", V58/U58)))</f>
        <v/>
      </c>
      <c r="P58" s="0" t="n">
        <f aca="false">IF(O58 = "-", -W58,I58)</f>
        <v>0</v>
      </c>
      <c r="Q58" s="0" t="n">
        <f aca="true">IF(O58 = "-", SUM(INDIRECT(ADDRESS(2,COLUMN(P58)) &amp; ":" &amp; ADDRESS(ROW(),COLUMN(P58)))), 0)</f>
        <v>0</v>
      </c>
      <c r="R58" s="0" t="n">
        <f aca="false">IF(O58="-",1,0)</f>
        <v>0</v>
      </c>
      <c r="S58" s="0" t="n">
        <f aca="true">IF(Q58 = 0, INDIRECT("S" &amp; ROW() - 1), Q58)</f>
        <v>0</v>
      </c>
      <c r="T58" s="0" t="str">
        <f aca="false">IF(H58="","",VLOOKUP(H58,'Вода SKU'!$A$1:$B$150,2,0))</f>
        <v/>
      </c>
      <c r="U58" s="0" t="n">
        <f aca="true">IF(OFFSET($C$1, 1, 0)="", 1, 8300/OFFSET($C$1, 1, 0))</f>
        <v>1</v>
      </c>
      <c r="V58" s="0" t="n">
        <f aca="false"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>0</v>
      </c>
      <c r="W58" s="0" t="n">
        <f aca="false">IF(V58 = "", "", V58/U58)</f>
        <v>0</v>
      </c>
      <c r="X58" s="0" t="str">
        <f aca="true">IF(O58="", "", MAX(ROUND(-(INDIRECT("S" &amp; ROW() - 1) - S58)/OFFSET($C$1, 1, 0), 0), 1) * OFFSET($C$1, 1, 0))</f>
        <v/>
      </c>
    </row>
    <row r="59" customFormat="false" ht="13.8" hidden="false" customHeight="false" outlineLevel="0" collapsed="false">
      <c r="J59" s="17" t="str">
        <f aca="true">IF(M59="", IF(O59="","",ROUND(X59+(INDIRECT("S" &amp; ROW() - 1) - S59),0)),IF(O59="", "", ROUND(INDIRECT("S" &amp; ROW() - 1) - S59,0)))</f>
        <v/>
      </c>
      <c r="K59" s="18" t="str">
        <f aca="false">IF(H59="", "", IF(H59="-","",VLOOKUP(H59, 'Вода SKU'!$A$1:$C$150, 3, 0)))</f>
        <v/>
      </c>
      <c r="M59" s="19"/>
      <c r="N59" s="19" t="str">
        <f aca="false">IF(M59="", IF(X59=0, "", X59), IF(V59 = "", "", IF(V59/U59 = 0, "", V59/U59)))</f>
        <v/>
      </c>
      <c r="P59" s="0" t="n">
        <f aca="false">IF(O59 = "-", -W59,I59)</f>
        <v>0</v>
      </c>
      <c r="Q59" s="0" t="n">
        <f aca="true">IF(O59 = "-", SUM(INDIRECT(ADDRESS(2,COLUMN(P59)) &amp; ":" &amp; ADDRESS(ROW(),COLUMN(P59)))), 0)</f>
        <v>0</v>
      </c>
      <c r="R59" s="0" t="n">
        <f aca="false">IF(O59="-",1,0)</f>
        <v>0</v>
      </c>
      <c r="S59" s="0" t="n">
        <f aca="true">IF(Q59 = 0, INDIRECT("S" &amp; ROW() - 1), Q59)</f>
        <v>0</v>
      </c>
      <c r="T59" s="0" t="str">
        <f aca="false">IF(H59="","",VLOOKUP(H59,'Вода SKU'!$A$1:$B$150,2,0))</f>
        <v/>
      </c>
      <c r="U59" s="0" t="n">
        <f aca="true">IF(OFFSET($C$1, 1, 0)="", 1, 8300/OFFSET($C$1, 1, 0))</f>
        <v>1</v>
      </c>
      <c r="V59" s="0" t="n">
        <f aca="false"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>0</v>
      </c>
      <c r="W59" s="0" t="n">
        <f aca="false">IF(V59 = "", "", V59/U59)</f>
        <v>0</v>
      </c>
      <c r="X59" s="0" t="str">
        <f aca="true">IF(O59="", "", MAX(ROUND(-(INDIRECT("S" &amp; ROW() - 1) - S59)/OFFSET($C$1, 1, 0), 0), 1) * OFFSET($C$1, 1, 0))</f>
        <v/>
      </c>
    </row>
    <row r="60" customFormat="false" ht="13.8" hidden="false" customHeight="false" outlineLevel="0" collapsed="false">
      <c r="J60" s="17" t="str">
        <f aca="true">IF(M60="", IF(O60="","",ROUND(X60+(INDIRECT("S" &amp; ROW() - 1) - S60),0)),IF(O60="", "", ROUND(INDIRECT("S" &amp; ROW() - 1) - S60,0)))</f>
        <v/>
      </c>
      <c r="K60" s="18" t="str">
        <f aca="false">IF(H60="", "", IF(H60="-","",VLOOKUP(H60, 'Вода SKU'!$A$1:$C$150, 3, 0)))</f>
        <v/>
      </c>
      <c r="M60" s="20"/>
      <c r="N60" s="19" t="str">
        <f aca="false">IF(M60="", IF(X60=0, "", X60), IF(V60 = "", "", IF(V60/U60 = 0, "", V60/U60)))</f>
        <v/>
      </c>
      <c r="P60" s="0" t="n">
        <f aca="false">IF(O60 = "-", -W60,I60)</f>
        <v>0</v>
      </c>
      <c r="Q60" s="0" t="n">
        <f aca="true">IF(O60 = "-", SUM(INDIRECT(ADDRESS(2,COLUMN(P60)) &amp; ":" &amp; ADDRESS(ROW(),COLUMN(P60)))), 0)</f>
        <v>0</v>
      </c>
      <c r="R60" s="0" t="n">
        <f aca="false">IF(O60="-",1,0)</f>
        <v>0</v>
      </c>
      <c r="S60" s="0" t="n">
        <f aca="true">IF(Q60 = 0, INDIRECT("S" &amp; ROW() - 1), Q60)</f>
        <v>0</v>
      </c>
      <c r="T60" s="0" t="str">
        <f aca="false">IF(H60="","",VLOOKUP(H60,'Вода SKU'!$A$1:$B$150,2,0))</f>
        <v/>
      </c>
      <c r="U60" s="0" t="n">
        <f aca="true">IF(OFFSET($C$1, 1, 0)="", 1, 8300/OFFSET($C$1, 1, 0))</f>
        <v>1</v>
      </c>
      <c r="V60" s="0" t="n">
        <f aca="false"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>0</v>
      </c>
      <c r="W60" s="0" t="n">
        <f aca="false">IF(V60 = "", "", V60/U60)</f>
        <v>0</v>
      </c>
      <c r="X60" s="0" t="str">
        <f aca="true">IF(O60="", "", MAX(ROUND(-(INDIRECT("S" &amp; ROW() - 1) - S60)/OFFSET($C$1, 1, 0), 0), 1) * OFFSET($C$1, 1, 0))</f>
        <v/>
      </c>
    </row>
    <row r="61" customFormat="false" ht="13.8" hidden="false" customHeight="false" outlineLevel="0" collapsed="false">
      <c r="J61" s="17" t="str">
        <f aca="true">IF(M61="", IF(O61="","",ROUND(X61+(INDIRECT("S" &amp; ROW() - 1) - S61),0)),IF(O61="", "", ROUND(INDIRECT("S" &amp; ROW() - 1) - S61,0)))</f>
        <v/>
      </c>
      <c r="K61" s="18" t="str">
        <f aca="false">IF(H61="", "", IF(H61="-","",VLOOKUP(H61, 'Вода SKU'!$A$1:$C$150, 3, 0)))</f>
        <v/>
      </c>
      <c r="M61" s="20"/>
      <c r="N61" s="19" t="str">
        <f aca="false">IF(M61="", IF(X61=0, "", X61), IF(V61 = "", "", IF(V61/U61 = 0, "", V61/U61)))</f>
        <v/>
      </c>
      <c r="P61" s="0" t="n">
        <f aca="false">IF(O61 = "-", -W61,I61)</f>
        <v>0</v>
      </c>
      <c r="Q61" s="0" t="n">
        <f aca="true">IF(O61 = "-", SUM(INDIRECT(ADDRESS(2,COLUMN(P61)) &amp; ":" &amp; ADDRESS(ROW(),COLUMN(P61)))), 0)</f>
        <v>0</v>
      </c>
      <c r="R61" s="0" t="n">
        <f aca="false">IF(O61="-",1,0)</f>
        <v>0</v>
      </c>
      <c r="S61" s="0" t="n">
        <f aca="true">IF(Q61 = 0, INDIRECT("S" &amp; ROW() - 1), Q61)</f>
        <v>0</v>
      </c>
      <c r="T61" s="0" t="str">
        <f aca="false">IF(H61="","",VLOOKUP(H61,'Вода SKU'!$A$1:$B$150,2,0))</f>
        <v/>
      </c>
      <c r="U61" s="0" t="n">
        <f aca="true">IF(OFFSET($C$1, 1, 0)="", 1, 8300/OFFSET($C$1, 1, 0))</f>
        <v>1</v>
      </c>
      <c r="V61" s="0" t="n">
        <f aca="false"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>0</v>
      </c>
      <c r="W61" s="0" t="n">
        <f aca="false">IF(V61 = "", "", V61/U61)</f>
        <v>0</v>
      </c>
      <c r="X61" s="0" t="str">
        <f aca="true">IF(O61="", "", MAX(ROUND(-(INDIRECT("S" &amp; ROW() - 1) - S61)/OFFSET($C$1, 1, 0), 0), 1) * OFFSET($C$1, 1, 0))</f>
        <v/>
      </c>
    </row>
    <row r="62" customFormat="false" ht="13.8" hidden="false" customHeight="false" outlineLevel="0" collapsed="false">
      <c r="J62" s="17" t="str">
        <f aca="true">IF(M62="", IF(O62="","",ROUND(X62+(INDIRECT("S" &amp; ROW() - 1) - S62),0)),IF(O62="", "", ROUND(INDIRECT("S" &amp; ROW() - 1) - S62,0)))</f>
        <v/>
      </c>
      <c r="K62" s="18" t="str">
        <f aca="false">IF(H62="", "", IF(H62="-","",VLOOKUP(H62, 'Вода SKU'!$A$1:$C$150, 3, 0)))</f>
        <v/>
      </c>
      <c r="M62" s="20"/>
      <c r="N62" s="19" t="str">
        <f aca="false">IF(M62="", IF(X62=0, "", X62), IF(V62 = "", "", IF(V62/U62 = 0, "", V62/U62)))</f>
        <v/>
      </c>
      <c r="P62" s="0" t="n">
        <f aca="false">IF(O62 = "-", -W62,I62)</f>
        <v>0</v>
      </c>
      <c r="Q62" s="0" t="n">
        <f aca="true">IF(O62 = "-", SUM(INDIRECT(ADDRESS(2,COLUMN(P62)) &amp; ":" &amp; ADDRESS(ROW(),COLUMN(P62)))), 0)</f>
        <v>0</v>
      </c>
      <c r="R62" s="0" t="n">
        <f aca="false">IF(O62="-",1,0)</f>
        <v>0</v>
      </c>
      <c r="S62" s="0" t="n">
        <f aca="true">IF(Q62 = 0, INDIRECT("S" &amp; ROW() - 1), Q62)</f>
        <v>0</v>
      </c>
      <c r="T62" s="0" t="str">
        <f aca="false">IF(H62="","",VLOOKUP(H62,'Вода SKU'!$A$1:$B$150,2,0))</f>
        <v/>
      </c>
      <c r="U62" s="0" t="n">
        <f aca="true">IF(OFFSET($C$1, 1, 0)="", 1, 8300/OFFSET($C$1, 1, 0))</f>
        <v>1</v>
      </c>
      <c r="V62" s="0" t="n">
        <f aca="false"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>0</v>
      </c>
      <c r="W62" s="0" t="n">
        <f aca="false">IF(V62 = "", "", V62/U62)</f>
        <v>0</v>
      </c>
      <c r="X62" s="0" t="str">
        <f aca="true">IF(O62="", "", MAX(ROUND(-(INDIRECT("S" &amp; ROW() - 1) - S62)/OFFSET($C$1, 1, 0), 0), 1) * OFFSET($C$1, 1, 0))</f>
        <v/>
      </c>
    </row>
    <row r="63" customFormat="false" ht="13.8" hidden="false" customHeight="false" outlineLevel="0" collapsed="false">
      <c r="J63" s="17" t="str">
        <f aca="true">IF(M63="", IF(O63="","",ROUND(X63+(INDIRECT("S" &amp; ROW() - 1) - S63),0)),IF(O63="", "", ROUND(INDIRECT("S" &amp; ROW() - 1) - S63,0)))</f>
        <v/>
      </c>
      <c r="K63" s="18" t="str">
        <f aca="false">IF(H63="", "", IF(H63="-","",VLOOKUP(H63, 'Вода SKU'!$A$1:$C$150, 3, 0)))</f>
        <v/>
      </c>
      <c r="M63" s="20"/>
      <c r="N63" s="19" t="str">
        <f aca="false">IF(M63="", IF(X63=0, "", X63), IF(V63 = "", "", IF(V63/U63 = 0, "", V63/U63)))</f>
        <v/>
      </c>
      <c r="P63" s="0" t="n">
        <f aca="false">IF(O63 = "-", -W63,I63)</f>
        <v>0</v>
      </c>
      <c r="Q63" s="0" t="n">
        <f aca="true">IF(O63 = "-", SUM(INDIRECT(ADDRESS(2,COLUMN(P63)) &amp; ":" &amp; ADDRESS(ROW(),COLUMN(P63)))), 0)</f>
        <v>0</v>
      </c>
      <c r="R63" s="0" t="n">
        <f aca="false">IF(O63="-",1,0)</f>
        <v>0</v>
      </c>
      <c r="S63" s="0" t="n">
        <f aca="true">IF(Q63 = 0, INDIRECT("S" &amp; ROW() - 1), Q63)</f>
        <v>0</v>
      </c>
      <c r="T63" s="0" t="str">
        <f aca="false">IF(H63="","",VLOOKUP(H63,'Вода SKU'!$A$1:$B$150,2,0))</f>
        <v/>
      </c>
      <c r="U63" s="0" t="n">
        <f aca="true">IF(OFFSET($C$1, 1, 0)="", 1, 8300/OFFSET($C$1, 1, 0))</f>
        <v>1</v>
      </c>
      <c r="V63" s="0" t="n">
        <f aca="false"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>0</v>
      </c>
      <c r="W63" s="0" t="n">
        <f aca="false">IF(V63 = "", "", V63/U63)</f>
        <v>0</v>
      </c>
      <c r="X63" s="0" t="str">
        <f aca="true">IF(O63="", "", MAX(ROUND(-(INDIRECT("S" &amp; ROW() - 1) - S63)/OFFSET($C$1, 1, 0), 0), 1) * OFFSET($C$1, 1, 0))</f>
        <v/>
      </c>
    </row>
    <row r="64" customFormat="false" ht="13.8" hidden="false" customHeight="false" outlineLevel="0" collapsed="false">
      <c r="J64" s="17" t="str">
        <f aca="true">IF(M64="", IF(O64="","",ROUND(X64+(INDIRECT("S" &amp; ROW() - 1) - S64),0)),IF(O64="", "", ROUND(INDIRECT("S" &amp; ROW() - 1) - S64,0)))</f>
        <v/>
      </c>
      <c r="K64" s="18" t="str">
        <f aca="false">IF(H64="", "", IF(H64="-","",VLOOKUP(H64, 'Вода SKU'!$A$1:$C$150, 3, 0)))</f>
        <v/>
      </c>
      <c r="M64" s="20"/>
      <c r="N64" s="19" t="str">
        <f aca="false">IF(M64="", IF(X64=0, "", X64), IF(V64 = "", "", IF(V64/U64 = 0, "", V64/U64)))</f>
        <v/>
      </c>
      <c r="P64" s="0" t="n">
        <f aca="false">IF(O64 = "-", -W64,I64)</f>
        <v>0</v>
      </c>
      <c r="Q64" s="0" t="n">
        <f aca="true">IF(O64 = "-", SUM(INDIRECT(ADDRESS(2,COLUMN(P64)) &amp; ":" &amp; ADDRESS(ROW(),COLUMN(P64)))), 0)</f>
        <v>0</v>
      </c>
      <c r="R64" s="0" t="n">
        <f aca="false">IF(O64="-",1,0)</f>
        <v>0</v>
      </c>
      <c r="S64" s="0" t="n">
        <f aca="true">IF(Q64 = 0, INDIRECT("S" &amp; ROW() - 1), Q64)</f>
        <v>0</v>
      </c>
      <c r="T64" s="0" t="str">
        <f aca="false">IF(H64="","",VLOOKUP(H64,'Вода SKU'!$A$1:$B$150,2,0))</f>
        <v/>
      </c>
      <c r="U64" s="0" t="n">
        <f aca="true">IF(OFFSET($C$1, 1, 0)="", 1, 8300/OFFSET($C$1, 1, 0))</f>
        <v>1</v>
      </c>
      <c r="V64" s="0" t="n">
        <f aca="false"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>0</v>
      </c>
      <c r="W64" s="0" t="n">
        <f aca="false">IF(V64 = "", "", V64/U64)</f>
        <v>0</v>
      </c>
      <c r="X64" s="0" t="str">
        <f aca="true">IF(O64="", "", MAX(ROUND(-(INDIRECT("S" &amp; ROW() - 1) - S64)/OFFSET($C$1, 1, 0), 0), 1) * OFFSET($C$1, 1, 0))</f>
        <v/>
      </c>
    </row>
    <row r="65" customFormat="false" ht="13.8" hidden="false" customHeight="false" outlineLevel="0" collapsed="false">
      <c r="J65" s="17" t="str">
        <f aca="true">IF(M65="", IF(O65="","",ROUND(X65+(INDIRECT("S" &amp; ROW() - 1) - S65),0)),IF(O65="", "", ROUND(INDIRECT("S" &amp; ROW() - 1) - S65,0)))</f>
        <v/>
      </c>
      <c r="K65" s="18" t="str">
        <f aca="false">IF(H65="", "", IF(H65="-","",VLOOKUP(H65, 'Вода SKU'!$A$1:$C$150, 3, 0)))</f>
        <v/>
      </c>
      <c r="M65" s="20"/>
      <c r="N65" s="19" t="str">
        <f aca="false">IF(M65="", IF(X65=0, "", X65), IF(V65 = "", "", IF(V65/U65 = 0, "", V65/U65)))</f>
        <v/>
      </c>
      <c r="P65" s="0" t="n">
        <f aca="false">IF(O65 = "-", -W65,I65)</f>
        <v>0</v>
      </c>
      <c r="Q65" s="0" t="n">
        <f aca="true">IF(O65 = "-", SUM(INDIRECT(ADDRESS(2,COLUMN(P65)) &amp; ":" &amp; ADDRESS(ROW(),COLUMN(P65)))), 0)</f>
        <v>0</v>
      </c>
      <c r="R65" s="0" t="n">
        <f aca="false">IF(O65="-",1,0)</f>
        <v>0</v>
      </c>
      <c r="S65" s="0" t="n">
        <f aca="true">IF(Q65 = 0, INDIRECT("S" &amp; ROW() - 1), Q65)</f>
        <v>0</v>
      </c>
      <c r="T65" s="0" t="str">
        <f aca="false">IF(H65="","",VLOOKUP(H65,'Вода SKU'!$A$1:$B$150,2,0))</f>
        <v/>
      </c>
      <c r="U65" s="0" t="n">
        <f aca="true">IF(OFFSET($C$1, 1, 0)="", 1, 8300/OFFSET($C$1, 1, 0))</f>
        <v>1</v>
      </c>
      <c r="V65" s="0" t="n">
        <f aca="false"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>0</v>
      </c>
      <c r="W65" s="0" t="n">
        <f aca="false">IF(V65 = "", "", V65/U65)</f>
        <v>0</v>
      </c>
      <c r="X65" s="0" t="str">
        <f aca="true">IF(O65="", "", MAX(ROUND(-(INDIRECT("S" &amp; ROW() - 1) - S65)/OFFSET($C$1, 1, 0), 0), 1) * OFFSET($C$1, 1, 0))</f>
        <v/>
      </c>
    </row>
    <row r="66" customFormat="false" ht="13.8" hidden="false" customHeight="false" outlineLevel="0" collapsed="false">
      <c r="J66" s="17" t="str">
        <f aca="true">IF(M66="", IF(O66="","",ROUND(X66+(INDIRECT("S" &amp; ROW() - 1) - S66),0)),IF(O66="", "", ROUND(INDIRECT("S" &amp; ROW() - 1) - S66,0)))</f>
        <v/>
      </c>
      <c r="K66" s="18" t="str">
        <f aca="false">IF(H66="", "", IF(H66="-","",VLOOKUP(H66, 'Вода SKU'!$A$1:$C$150, 3, 0)))</f>
        <v/>
      </c>
      <c r="M66" s="20"/>
      <c r="N66" s="19" t="str">
        <f aca="false">IF(M66="", IF(X66=0, "", X66), IF(V66 = "", "", IF(V66/U66 = 0, "", V66/U66)))</f>
        <v/>
      </c>
      <c r="P66" s="0" t="n">
        <f aca="false">IF(O66 = "-", -W66,I66)</f>
        <v>0</v>
      </c>
      <c r="Q66" s="0" t="n">
        <f aca="true">IF(O66 = "-", SUM(INDIRECT(ADDRESS(2,COLUMN(P66)) &amp; ":" &amp; ADDRESS(ROW(),COLUMN(P66)))), 0)</f>
        <v>0</v>
      </c>
      <c r="R66" s="0" t="n">
        <f aca="false">IF(O66="-",1,0)</f>
        <v>0</v>
      </c>
      <c r="S66" s="0" t="n">
        <f aca="true">IF(Q66 = 0, INDIRECT("S" &amp; ROW() - 1), Q66)</f>
        <v>0</v>
      </c>
      <c r="T66" s="0" t="str">
        <f aca="false">IF(H66="","",VLOOKUP(H66,'Вода SKU'!$A$1:$B$150,2,0))</f>
        <v/>
      </c>
      <c r="U66" s="0" t="n">
        <f aca="true">IF(OFFSET($C$1, 1, 0)="", 1, 8300/OFFSET($C$1, 1, 0))</f>
        <v>1</v>
      </c>
      <c r="V66" s="0" t="n">
        <f aca="false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0" t="n">
        <f aca="false">IF(V66 = "", "", V66/U66)</f>
        <v>0</v>
      </c>
      <c r="X66" s="0" t="str">
        <f aca="true">IF(O66="", "", MAX(ROUND(-(INDIRECT("S" &amp; ROW() - 1) - S66)/OFFSET($C$1, 1, 0), 0), 1) * OFFSET($C$1, 1, 0))</f>
        <v/>
      </c>
    </row>
    <row r="67" customFormat="false" ht="13.8" hidden="false" customHeight="false" outlineLevel="0" collapsed="false">
      <c r="J67" s="17" t="str">
        <f aca="true">IF(M67="", IF(O67="","",ROUND(X67+(INDIRECT("S" &amp; ROW() - 1) - S67),0)),IF(O67="", "", ROUND(INDIRECT("S" &amp; ROW() - 1) - S67,0)))</f>
        <v/>
      </c>
      <c r="K67" s="18" t="str">
        <f aca="false">IF(H67="", "", IF(H67="-","",VLOOKUP(H67, 'Вода SKU'!$A$1:$C$150, 3, 0)))</f>
        <v/>
      </c>
      <c r="M67" s="20"/>
      <c r="N67" s="19" t="str">
        <f aca="false">IF(M67="", IF(X67=0, "", X67), IF(V67 = "", "", IF(V67/U67 = 0, "", V67/U67)))</f>
        <v/>
      </c>
      <c r="P67" s="0" t="n">
        <f aca="false">IF(O67 = "-", -W67,I67)</f>
        <v>0</v>
      </c>
      <c r="Q67" s="0" t="n">
        <f aca="true">IF(O67 = "-", SUM(INDIRECT(ADDRESS(2,COLUMN(P67)) &amp; ":" &amp; ADDRESS(ROW(),COLUMN(P67)))), 0)</f>
        <v>0</v>
      </c>
      <c r="R67" s="0" t="n">
        <f aca="false">IF(O67="-",1,0)</f>
        <v>0</v>
      </c>
      <c r="S67" s="0" t="n">
        <f aca="true">IF(Q67 = 0, INDIRECT("S" &amp; ROW() - 1), Q67)</f>
        <v>0</v>
      </c>
      <c r="T67" s="0" t="str">
        <f aca="false">IF(H67="","",VLOOKUP(H67,'Вода SKU'!$A$1:$B$150,2,0))</f>
        <v/>
      </c>
      <c r="U67" s="0" t="n">
        <f aca="true">IF(OFFSET($C$1, 1, 0)="", 1, 8300/OFFSET($C$1, 1, 0))</f>
        <v>1</v>
      </c>
      <c r="V67" s="0" t="n">
        <f aca="false"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>0</v>
      </c>
      <c r="W67" s="0" t="n">
        <f aca="false">IF(V67 = "", "", V67/U67)</f>
        <v>0</v>
      </c>
      <c r="X67" s="0" t="str">
        <f aca="true">IF(O67="", "", MAX(ROUND(-(INDIRECT("S" &amp; ROW() - 1) - S67)/OFFSET($C$1, 1, 0), 0), 1) * OFFSET($C$1, 1, 0))</f>
        <v/>
      </c>
    </row>
    <row r="68" customFormat="false" ht="13.8" hidden="false" customHeight="false" outlineLevel="0" collapsed="false">
      <c r="J68" s="17" t="str">
        <f aca="true">IF(M68="", IF(O68="","",ROUND(X68+(INDIRECT("S" &amp; ROW() - 1) - S68),0)),IF(O68="", "", ROUND(INDIRECT("S" &amp; ROW() - 1) - S68,0)))</f>
        <v/>
      </c>
      <c r="K68" s="18" t="str">
        <f aca="false">IF(H68="", "", IF(H68="-","",VLOOKUP(H68, 'Вода SKU'!$A$1:$C$150, 3, 0)))</f>
        <v/>
      </c>
      <c r="M68" s="20"/>
      <c r="N68" s="19" t="str">
        <f aca="false">IF(M68="", IF(X68=0, "", X68), IF(V68 = "", "", IF(V68/U68 = 0, "", V68/U68)))</f>
        <v/>
      </c>
      <c r="P68" s="0" t="n">
        <f aca="false">IF(O68 = "-", -W68,I68)</f>
        <v>0</v>
      </c>
      <c r="Q68" s="0" t="n">
        <f aca="true">IF(O68 = "-", SUM(INDIRECT(ADDRESS(2,COLUMN(P68)) &amp; ":" &amp; ADDRESS(ROW(),COLUMN(P68)))), 0)</f>
        <v>0</v>
      </c>
      <c r="R68" s="0" t="n">
        <f aca="false">IF(O68="-",1,0)</f>
        <v>0</v>
      </c>
      <c r="S68" s="0" t="n">
        <f aca="true">IF(Q68 = 0, INDIRECT("S" &amp; ROW() - 1), Q68)</f>
        <v>0</v>
      </c>
      <c r="T68" s="0" t="str">
        <f aca="false">IF(H68="","",VLOOKUP(H68,'Вода SKU'!$A$1:$B$150,2,0))</f>
        <v/>
      </c>
      <c r="U68" s="0" t="n">
        <f aca="true">IF(OFFSET($C$1, 1, 0)="", 1, 8300/OFFSET($C$1, 1, 0))</f>
        <v>1</v>
      </c>
      <c r="V68" s="0" t="n">
        <f aca="false"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>0</v>
      </c>
      <c r="W68" s="0" t="n">
        <f aca="false">IF(V68 = "", "", V68/U68)</f>
        <v>0</v>
      </c>
      <c r="X68" s="0" t="str">
        <f aca="true">IF(O68="", "", MAX(ROUND(-(INDIRECT("S" &amp; ROW() - 1) - S68)/OFFSET($C$1, 1, 0), 0), 1) * OFFSET($C$1, 1, 0))</f>
        <v/>
      </c>
    </row>
    <row r="69" customFormat="false" ht="13.8" hidden="false" customHeight="false" outlineLevel="0" collapsed="false">
      <c r="J69" s="17" t="str">
        <f aca="true">IF(M69="", IF(O69="","",ROUND(X69+(INDIRECT("S" &amp; ROW() - 1) - S69),0)),IF(O69="", "", ROUND(INDIRECT("S" &amp; ROW() - 1) - S69,0)))</f>
        <v/>
      </c>
      <c r="K69" s="18" t="str">
        <f aca="false">IF(H69="", "", IF(H69="-","",VLOOKUP(H69, 'Вода SKU'!$A$1:$C$150, 3, 0)))</f>
        <v/>
      </c>
      <c r="M69" s="20"/>
      <c r="N69" s="19" t="str">
        <f aca="false">IF(M69="", IF(X69=0, "", X69), IF(V69 = "", "", IF(V69/U69 = 0, "", V69/U69)))</f>
        <v/>
      </c>
      <c r="P69" s="0" t="n">
        <f aca="false">IF(O69 = "-", -W69,I69)</f>
        <v>0</v>
      </c>
      <c r="Q69" s="0" t="n">
        <f aca="true">IF(O69 = "-", SUM(INDIRECT(ADDRESS(2,COLUMN(P69)) &amp; ":" &amp; ADDRESS(ROW(),COLUMN(P69)))), 0)</f>
        <v>0</v>
      </c>
      <c r="R69" s="0" t="n">
        <f aca="false">IF(O69="-",1,0)</f>
        <v>0</v>
      </c>
      <c r="S69" s="0" t="n">
        <f aca="true">IF(Q69 = 0, INDIRECT("S" &amp; ROW() - 1), Q69)</f>
        <v>0</v>
      </c>
      <c r="T69" s="0" t="str">
        <f aca="false">IF(H69="","",VLOOKUP(H69,'Вода SKU'!$A$1:$B$150,2,0))</f>
        <v/>
      </c>
      <c r="U69" s="0" t="n">
        <f aca="true">IF(OFFSET($C$1, 1, 0)="", 1, 8300/OFFSET($C$1, 1, 0))</f>
        <v>1</v>
      </c>
      <c r="V69" s="0" t="n">
        <f aca="false"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>0</v>
      </c>
      <c r="W69" s="0" t="n">
        <f aca="false">IF(V69 = "", "", V69/U69)</f>
        <v>0</v>
      </c>
      <c r="X69" s="0" t="str">
        <f aca="true">IF(O69="", "", MAX(ROUND(-(INDIRECT("S" &amp; ROW() - 1) - S69)/OFFSET($C$1, 1, 0), 0), 1) * OFFSET($C$1, 1, 0))</f>
        <v/>
      </c>
    </row>
    <row r="70" customFormat="false" ht="13.8" hidden="false" customHeight="false" outlineLevel="0" collapsed="false">
      <c r="J70" s="17" t="str">
        <f aca="true">IF(M70="", IF(O70="","",ROUND(X70+(INDIRECT("S" &amp; ROW() - 1) - S70),0)),IF(O70="", "", ROUND(INDIRECT("S" &amp; ROW() - 1) - S70,0)))</f>
        <v/>
      </c>
      <c r="K70" s="18" t="str">
        <f aca="false">IF(H70="", "", IF(H70="-","",VLOOKUP(H70, 'Вода SKU'!$A$1:$C$150, 3, 0)))</f>
        <v/>
      </c>
      <c r="M70" s="20"/>
      <c r="N70" s="19" t="str">
        <f aca="false">IF(M70="", IF(X70=0, "", X70), IF(V70 = "", "", IF(V70/U70 = 0, "", V70/U70)))</f>
        <v/>
      </c>
      <c r="P70" s="0" t="n">
        <f aca="false">IF(O70 = "-", -W70,I70)</f>
        <v>0</v>
      </c>
      <c r="Q70" s="0" t="n">
        <f aca="true">IF(O70 = "-", SUM(INDIRECT(ADDRESS(2,COLUMN(P70)) &amp; ":" &amp; ADDRESS(ROW(),COLUMN(P70)))), 0)</f>
        <v>0</v>
      </c>
      <c r="R70" s="0" t="n">
        <f aca="false">IF(O70="-",1,0)</f>
        <v>0</v>
      </c>
      <c r="S70" s="0" t="n">
        <f aca="true">IF(Q70 = 0, INDIRECT("S" &amp; ROW() - 1), Q70)</f>
        <v>0</v>
      </c>
      <c r="T70" s="0" t="str">
        <f aca="false">IF(H70="","",VLOOKUP(H70,'Вода SKU'!$A$1:$B$150,2,0))</f>
        <v/>
      </c>
      <c r="U70" s="0" t="n">
        <f aca="true">IF(OFFSET($C$1, 1, 0)="", 1, 8300/OFFSET($C$1, 1, 0))</f>
        <v>1</v>
      </c>
      <c r="V70" s="0" t="n">
        <f aca="false"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>0</v>
      </c>
      <c r="W70" s="0" t="n">
        <f aca="false">IF(V70 = "", "", V70/U70)</f>
        <v>0</v>
      </c>
      <c r="X70" s="0" t="str">
        <f aca="true">IF(O70="", "", MAX(ROUND(-(INDIRECT("S" &amp; ROW() - 1) - S70)/OFFSET($C$1, 1, 0), 0), 1) * OFFSET($C$1, 1, 0))</f>
        <v/>
      </c>
    </row>
    <row r="71" customFormat="false" ht="13.8" hidden="false" customHeight="false" outlineLevel="0" collapsed="false">
      <c r="J71" s="17" t="str">
        <f aca="true">IF(M71="", IF(O71="","",ROUND(X71+(INDIRECT("S" &amp; ROW() - 1) - S71),0)),IF(O71="", "", ROUND(INDIRECT("S" &amp; ROW() - 1) - S71,0)))</f>
        <v/>
      </c>
      <c r="K71" s="18" t="str">
        <f aca="false">IF(H71="", "", IF(H71="-","",VLOOKUP(H71, 'Вода SKU'!$A$1:$C$150, 3, 0)))</f>
        <v/>
      </c>
      <c r="M71" s="20"/>
      <c r="N71" s="19" t="str">
        <f aca="false">IF(M71="", IF(X71=0, "", X71), IF(V71 = "", "", IF(V71/U71 = 0, "", V71/U71)))</f>
        <v/>
      </c>
      <c r="P71" s="0" t="n">
        <f aca="false">IF(O71 = "-", -W71,I71)</f>
        <v>0</v>
      </c>
      <c r="Q71" s="0" t="n">
        <f aca="true">IF(O71 = "-", SUM(INDIRECT(ADDRESS(2,COLUMN(P71)) &amp; ":" &amp; ADDRESS(ROW(),COLUMN(P71)))), 0)</f>
        <v>0</v>
      </c>
      <c r="R71" s="0" t="n">
        <f aca="false">IF(O71="-",1,0)</f>
        <v>0</v>
      </c>
      <c r="S71" s="0" t="n">
        <f aca="true">IF(Q71 = 0, INDIRECT("S" &amp; ROW() - 1), Q71)</f>
        <v>0</v>
      </c>
      <c r="T71" s="0" t="str">
        <f aca="false">IF(H71="","",VLOOKUP(H71,'Вода SKU'!$A$1:$B$150,2,0))</f>
        <v/>
      </c>
      <c r="U71" s="0" t="n">
        <f aca="true">IF(OFFSET($C$1, 1, 0)="", 1, 8300/OFFSET($C$1, 1, 0))</f>
        <v>1</v>
      </c>
      <c r="V71" s="0" t="n">
        <f aca="false"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>0</v>
      </c>
      <c r="W71" s="0" t="n">
        <f aca="false">IF(V71 = "", "", V71/U71)</f>
        <v>0</v>
      </c>
      <c r="X71" s="0" t="str">
        <f aca="true">IF(O71="", "", MAX(ROUND(-(INDIRECT("S" &amp; ROW() - 1) - S71)/OFFSET($C$1, 1, 0), 0), 1) * OFFSET($C$1, 1, 0))</f>
        <v/>
      </c>
    </row>
    <row r="72" customFormat="false" ht="13.8" hidden="false" customHeight="false" outlineLevel="0" collapsed="false">
      <c r="J72" s="17" t="str">
        <f aca="true">IF(M72="", IF(O72="","",ROUND(X72+(INDIRECT("S" &amp; ROW() - 1) - S72),0)),IF(O72="", "", ROUND(INDIRECT("S" &amp; ROW() - 1) - S72,0)))</f>
        <v/>
      </c>
      <c r="K72" s="18" t="str">
        <f aca="false">IF(H72="", "", IF(H72="-","",VLOOKUP(H72, 'Вода SKU'!$A$1:$C$150, 3, 0)))</f>
        <v/>
      </c>
      <c r="M72" s="20"/>
      <c r="N72" s="19" t="str">
        <f aca="false">IF(M72="", IF(X72=0, "", X72), IF(V72 = "", "", IF(V72/U72 = 0, "", V72/U72)))</f>
        <v/>
      </c>
      <c r="P72" s="0" t="n">
        <f aca="false">IF(O72 = "-", -W72,I72)</f>
        <v>0</v>
      </c>
      <c r="Q72" s="0" t="n">
        <f aca="true">IF(O72 = "-", SUM(INDIRECT(ADDRESS(2,COLUMN(P72)) &amp; ":" &amp; ADDRESS(ROW(),COLUMN(P72)))), 0)</f>
        <v>0</v>
      </c>
      <c r="R72" s="0" t="n">
        <f aca="false">IF(O72="-",1,0)</f>
        <v>0</v>
      </c>
      <c r="S72" s="0" t="n">
        <f aca="true">IF(Q72 = 0, INDIRECT("S" &amp; ROW() - 1), Q72)</f>
        <v>0</v>
      </c>
      <c r="T72" s="0" t="str">
        <f aca="false">IF(H72="","",VLOOKUP(H72,'Вода SKU'!$A$1:$B$150,2,0))</f>
        <v/>
      </c>
      <c r="U72" s="0" t="n">
        <f aca="true">IF(OFFSET($C$1, 1, 0)="", 1, 8300/OFFSET($C$1, 1, 0))</f>
        <v>1</v>
      </c>
      <c r="V72" s="0" t="n">
        <f aca="false"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>0</v>
      </c>
      <c r="W72" s="0" t="n">
        <f aca="false">IF(V72 = "", "", V72/U72)</f>
        <v>0</v>
      </c>
      <c r="X72" s="0" t="str">
        <f aca="true">IF(O72="", "", MAX(ROUND(-(INDIRECT("S" &amp; ROW() - 1) - S72)/OFFSET($C$1, 1, 0), 0), 1) * OFFSET($C$1, 1, 0))</f>
        <v/>
      </c>
    </row>
    <row r="73" customFormat="false" ht="13.8" hidden="false" customHeight="false" outlineLevel="0" collapsed="false">
      <c r="J73" s="17" t="str">
        <f aca="true">IF(M73="", IF(O73="","",ROUND(X73+(INDIRECT("S" &amp; ROW() - 1) - S73),0)),IF(O73="", "", ROUND(INDIRECT("S" &amp; ROW() - 1) - S73,0)))</f>
        <v/>
      </c>
      <c r="K73" s="18" t="str">
        <f aca="false">IF(H73="", "", IF(H73="-","",VLOOKUP(H73, 'Вода SKU'!$A$1:$C$150, 3, 0)))</f>
        <v/>
      </c>
      <c r="M73" s="20"/>
      <c r="N73" s="19" t="str">
        <f aca="false">IF(M73="", IF(X73=0, "", X73), IF(V73 = "", "", IF(V73/U73 = 0, "", V73/U73)))</f>
        <v/>
      </c>
      <c r="P73" s="0" t="n">
        <f aca="false">IF(O73 = "-", -W73,I73)</f>
        <v>0</v>
      </c>
      <c r="Q73" s="0" t="n">
        <f aca="true">IF(O73 = "-", SUM(INDIRECT(ADDRESS(2,COLUMN(P73)) &amp; ":" &amp; ADDRESS(ROW(),COLUMN(P73)))), 0)</f>
        <v>0</v>
      </c>
      <c r="R73" s="0" t="n">
        <f aca="false">IF(O73="-",1,0)</f>
        <v>0</v>
      </c>
      <c r="S73" s="0" t="n">
        <f aca="true">IF(Q73 = 0, INDIRECT("S" &amp; ROW() - 1), Q73)</f>
        <v>0</v>
      </c>
      <c r="T73" s="0" t="str">
        <f aca="false">IF(H73="","",VLOOKUP(H73,'Вода SKU'!$A$1:$B$150,2,0))</f>
        <v/>
      </c>
      <c r="U73" s="0" t="n">
        <f aca="true">IF(OFFSET($C$1, 1, 0)="", 1, 8300/OFFSET($C$1, 1, 0))</f>
        <v>1</v>
      </c>
      <c r="V73" s="0" t="n">
        <f aca="false"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>0</v>
      </c>
      <c r="W73" s="0" t="n">
        <f aca="false">IF(V73 = "", "", V73/U73)</f>
        <v>0</v>
      </c>
      <c r="X73" s="0" t="str">
        <f aca="true">IF(O73="", "", MAX(ROUND(-(INDIRECT("S" &amp; ROW() - 1) - S73)/OFFSET($C$1, 1, 0), 0), 1) * OFFSET($C$1, 1, 0))</f>
        <v/>
      </c>
    </row>
    <row r="74" customFormat="false" ht="13.8" hidden="false" customHeight="false" outlineLevel="0" collapsed="false">
      <c r="J74" s="17" t="str">
        <f aca="true">IF(M74="", IF(O74="","",ROUND(X74+(INDIRECT("S" &amp; ROW() - 1) - S74),0)),IF(O74="", "", ROUND(INDIRECT("S" &amp; ROW() - 1) - S74,0)))</f>
        <v/>
      </c>
      <c r="K74" s="18" t="str">
        <f aca="false">IF(H74="", "", IF(H74="-","",VLOOKUP(H74, 'Вода SKU'!$A$1:$C$150, 3, 0)))</f>
        <v/>
      </c>
      <c r="M74" s="20"/>
      <c r="N74" s="19" t="str">
        <f aca="false">IF(M74="", IF(X74=0, "", X74), IF(V74 = "", "", IF(V74/U74 = 0, "", V74/U74)))</f>
        <v/>
      </c>
      <c r="P74" s="0" t="n">
        <f aca="false">IF(O74 = "-", -W74,I74)</f>
        <v>0</v>
      </c>
      <c r="Q74" s="0" t="n">
        <f aca="true">IF(O74="-",SUM(INDIRECT(ADDRESS(2,COLUMN(P74))&amp;":"&amp;ADDRESS(ROW(),COLUMN(P74)))),0)</f>
        <v>0</v>
      </c>
      <c r="R74" s="0" t="n">
        <f aca="false">IF(O74="-",1,0)</f>
        <v>0</v>
      </c>
      <c r="S74" s="0" t="n">
        <f aca="true">IF(Q74 = 0, INDIRECT("S" &amp; ROW() - 1), Q74)</f>
        <v>0</v>
      </c>
      <c r="T74" s="0" t="str">
        <f aca="false">IF(H74="","",VLOOKUP(H74,'Вода SKU'!$A$1:$B$150,2,0))</f>
        <v/>
      </c>
      <c r="U74" s="0" t="n">
        <f aca="true">IF(OFFSET($C$1, 1, 0)="", 1, 8300/OFFSET($C$1, 1, 0))</f>
        <v>1</v>
      </c>
      <c r="V74" s="0" t="n">
        <f aca="false"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>0</v>
      </c>
      <c r="W74" s="0" t="n">
        <f aca="false">IF(V74 = "", "", V74/U74)</f>
        <v>0</v>
      </c>
      <c r="X74" s="0" t="str">
        <f aca="true">IF(O74="", "", MAX(ROUND(-(INDIRECT("S" &amp; ROW() - 1) - S74)/OFFSET($C$1, 1, 0), 0), 1) * OFFSET($C$1, 1, 0))</f>
        <v/>
      </c>
    </row>
    <row r="75" customFormat="false" ht="13.8" hidden="false" customHeight="false" outlineLevel="0" collapsed="false">
      <c r="J75" s="17" t="str">
        <f aca="true">IF(M75="", IF(O75="","",ROUND(X75+(INDIRECT("S" &amp; ROW() - 1) - S75),0)),IF(O75="", "", ROUND(INDIRECT("S" &amp; ROW() - 1) - S75,0)))</f>
        <v/>
      </c>
      <c r="K75" s="18" t="str">
        <f aca="false">IF(H75="", "", IF(H75="-","",VLOOKUP(H75, 'Вода SKU'!$A$1:$C$150, 3, 0)))</f>
        <v/>
      </c>
      <c r="M75" s="20"/>
      <c r="N75" s="19" t="str">
        <f aca="false">IF(M75="", IF(X75=0, "", X75), IF(V75 = "", "", IF(V75/U75 = 0, "", V75/U75)))</f>
        <v/>
      </c>
      <c r="P75" s="0" t="n">
        <f aca="false">IF(O75 = "-", -W75,I75)</f>
        <v>0</v>
      </c>
      <c r="Q75" s="0" t="n">
        <f aca="true">IF(O75="-",SUM(INDIRECT(ADDRESS(2,COLUMN(P75))&amp;":"&amp;ADDRESS(ROW(),COLUMN(P75)))),0)</f>
        <v>0</v>
      </c>
      <c r="R75" s="0" t="n">
        <f aca="false">IF(O75="-",1,0)</f>
        <v>0</v>
      </c>
      <c r="S75" s="0" t="n">
        <f aca="true">IF(Q75 = 0, INDIRECT("S" &amp; ROW() - 1), Q75)</f>
        <v>0</v>
      </c>
      <c r="T75" s="0" t="str">
        <f aca="false">IF(H75="","",VLOOKUP(H75,'Вода SKU'!$A$1:$B$150,2,0))</f>
        <v/>
      </c>
      <c r="U75" s="0" t="n">
        <f aca="true">IF(OFFSET($C$1, 1, 0)="", 1, 8300/OFFSET($C$1, 1, 0))</f>
        <v>1</v>
      </c>
      <c r="V75" s="0" t="n">
        <f aca="false"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>0</v>
      </c>
      <c r="W75" s="0" t="n">
        <f aca="false">IF(V75 = "", "", V75/U75)</f>
        <v>0</v>
      </c>
      <c r="X75" s="0" t="str">
        <f aca="true">IF(O75="", "", MAX(ROUND(-(INDIRECT("S" &amp; ROW() - 1) - S75)/OFFSET($C$1, 1, 0), 0), 1) * OFFSET($C$1, 1, 0))</f>
        <v/>
      </c>
    </row>
    <row r="76" customFormat="false" ht="13.8" hidden="false" customHeight="false" outlineLevel="0" collapsed="false">
      <c r="J76" s="17" t="str">
        <f aca="true">IF(M76="", IF(O76="","",ROUND(X76+(INDIRECT("S" &amp; ROW() - 1) - S76),0)),IF(O76="", "", ROUND(INDIRECT("S" &amp; ROW() - 1) - S76,0)))</f>
        <v/>
      </c>
      <c r="K76" s="18" t="str">
        <f aca="false">IF(H76="", "", IF(H76="-","",VLOOKUP(H76, 'Вода SKU'!$A$1:$C$150, 3, 0)))</f>
        <v/>
      </c>
      <c r="M76" s="20"/>
      <c r="N76" s="19" t="str">
        <f aca="false">IF(M76="", IF(X76=0, "", X76), IF(V76 = "", "", IF(V76/U76 = 0, "", V76/U76)))</f>
        <v/>
      </c>
      <c r="P76" s="0" t="n">
        <f aca="false">IF(O76 = "-", -W76,I76)</f>
        <v>0</v>
      </c>
      <c r="Q76" s="0" t="n">
        <f aca="true">IF(O76="-",SUM(INDIRECT(ADDRESS(2,COLUMN(P76))&amp;":"&amp;ADDRESS(ROW(),COLUMN(P76)))),0)</f>
        <v>0</v>
      </c>
      <c r="R76" s="0" t="n">
        <f aca="false">IF(O76="-",1,0)</f>
        <v>0</v>
      </c>
      <c r="S76" s="0" t="n">
        <f aca="true">IF(Q76 = 0, INDIRECT("S" &amp; ROW() - 1), Q76)</f>
        <v>0</v>
      </c>
      <c r="T76" s="0" t="str">
        <f aca="false">IF(H76="","",VLOOKUP(H76,'Вода SKU'!$A$1:$B$150,2,0))</f>
        <v/>
      </c>
      <c r="U76" s="0" t="n">
        <f aca="true">IF(OFFSET($C$1, 1, 0)="", 1, 8300/OFFSET($C$1, 1, 0))</f>
        <v>1</v>
      </c>
      <c r="V76" s="0" t="n">
        <f aca="false"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>0</v>
      </c>
      <c r="W76" s="0" t="n">
        <f aca="false">IF(V76 = "", "", V76/U76)</f>
        <v>0</v>
      </c>
      <c r="X76" s="0" t="str">
        <f aca="true">IF(O76="", "", MAX(ROUND(-(INDIRECT("S" &amp; ROW() - 1) - S76)/OFFSET($C$1, 1, 0), 0), 1) * OFFSET($C$1, 1, 0))</f>
        <v/>
      </c>
    </row>
    <row r="77" customFormat="false" ht="13.8" hidden="false" customHeight="false" outlineLevel="0" collapsed="false">
      <c r="J77" s="17" t="str">
        <f aca="true">IF(M77="", IF(O77="","",ROUND(X77+(INDIRECT("S" &amp; ROW() - 1) - S77),0)),IF(O77="", "", ROUND(INDIRECT("S" &amp; ROW() - 1) - S77,0)))</f>
        <v/>
      </c>
      <c r="K77" s="18" t="str">
        <f aca="false">IF(H77="", "", IF(H77="-","",VLOOKUP(H77, 'Вода SKU'!$A$1:$C$150, 3, 0)))</f>
        <v/>
      </c>
      <c r="M77" s="20"/>
      <c r="N77" s="19" t="str">
        <f aca="false">IF(M77="", IF(X77=0, "", X77), IF(V77 = "", "", IF(V77/U77 = 0, "", V77/U77)))</f>
        <v/>
      </c>
      <c r="P77" s="0" t="n">
        <f aca="false">IF(O77 = "-", -W77,I77)</f>
        <v>0</v>
      </c>
      <c r="Q77" s="0" t="n">
        <f aca="true">IF(O77="-",SUM(INDIRECT(ADDRESS(2,COLUMN(P77))&amp;":"&amp;ADDRESS(ROW(),COLUMN(P77)))),0)</f>
        <v>0</v>
      </c>
      <c r="R77" s="0" t="n">
        <f aca="false">IF(O77="-",1,0)</f>
        <v>0</v>
      </c>
      <c r="S77" s="0" t="n">
        <f aca="true">IF(Q77 = 0, INDIRECT("S" &amp; ROW() - 1), Q77)</f>
        <v>0</v>
      </c>
      <c r="T77" s="0" t="str">
        <f aca="false">IF(H77="","",VLOOKUP(H77,'Вода SKU'!$A$1:$B$150,2,0))</f>
        <v/>
      </c>
      <c r="U77" s="0" t="n">
        <f aca="true">IF(OFFSET($C$1, 1, 0)="", 1, 8300/OFFSET($C$1, 1, 0))</f>
        <v>1</v>
      </c>
      <c r="V77" s="0" t="n">
        <f aca="false"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>0</v>
      </c>
      <c r="W77" s="0" t="n">
        <f aca="false">IF(V77 = "", "", V77/U77)</f>
        <v>0</v>
      </c>
      <c r="X77" s="0" t="str">
        <f aca="true">IF(O77="", "", MAX(ROUND(-(INDIRECT("S" &amp; ROW() - 1) - S77)/OFFSET($C$1, 1, 0), 0), 1) * OFFSET($C$1, 1, 0))</f>
        <v/>
      </c>
    </row>
    <row r="78" customFormat="false" ht="13.8" hidden="false" customHeight="false" outlineLevel="0" collapsed="false">
      <c r="J78" s="17" t="str">
        <f aca="true">IF(M78="", IF(O78="","",ROUND(X78+(INDIRECT("S" &amp; ROW() - 1) - S78),0)),IF(O78="", "", ROUND(INDIRECT("S" &amp; ROW() - 1) - S78,0)))</f>
        <v/>
      </c>
      <c r="K78" s="18" t="str">
        <f aca="false">IF(H78="", "", IF(H78="-","",VLOOKUP(H78, 'Вода SKU'!$A$1:$C$150, 3, 0)))</f>
        <v/>
      </c>
      <c r="M78" s="20"/>
      <c r="N78" s="19" t="str">
        <f aca="false">IF(M78="", IF(X78=0, "", X78), IF(V78 = "", "", IF(V78/U78 = 0, "", V78/U78)))</f>
        <v/>
      </c>
      <c r="P78" s="0" t="n">
        <f aca="false">IF(O78 = "-", -W78,I78)</f>
        <v>0</v>
      </c>
      <c r="Q78" s="0" t="n">
        <f aca="true">IF(O78="-",SUM(INDIRECT(ADDRESS(2,COLUMN(P78))&amp;":"&amp;ADDRESS(ROW(),COLUMN(P78)))),0)</f>
        <v>0</v>
      </c>
      <c r="R78" s="0" t="n">
        <f aca="false">IF(O78="-",1,0)</f>
        <v>0</v>
      </c>
      <c r="S78" s="0" t="n">
        <f aca="true">IF(Q78 = 0, INDIRECT("S" &amp; ROW() - 1), Q78)</f>
        <v>0</v>
      </c>
      <c r="T78" s="0" t="str">
        <f aca="false">IF(H78="","",VLOOKUP(H78,'Вода SKU'!$A$1:$B$150,2,0))</f>
        <v/>
      </c>
      <c r="U78" s="0" t="n">
        <f aca="true">IF(OFFSET($C$1, 1, 0)="", 1, 8300/OFFSET($C$1, 1, 0))</f>
        <v>1</v>
      </c>
      <c r="V78" s="0" t="n">
        <f aca="false"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>0</v>
      </c>
      <c r="W78" s="0" t="n">
        <f aca="false">IF(V78 = "", "", V78/U78)</f>
        <v>0</v>
      </c>
      <c r="X78" s="0" t="str">
        <f aca="true">IF(O78="", "", MAX(ROUND(-(INDIRECT("S" &amp; ROW() - 1) - S78)/OFFSET($C$1, 1, 0), 0), 1) * OFFSET($C$1, 1, 0))</f>
        <v/>
      </c>
    </row>
    <row r="79" customFormat="false" ht="13.8" hidden="false" customHeight="false" outlineLevel="0" collapsed="false">
      <c r="J79" s="17" t="str">
        <f aca="true">IF(M79="", IF(O79="","",ROUND(X79+(INDIRECT("S" &amp; ROW() - 1) - S79),0)),IF(O79="", "", ROUND(INDIRECT("S" &amp; ROW() - 1) - S79,0)))</f>
        <v/>
      </c>
      <c r="K79" s="18" t="str">
        <f aca="false">IF(H79="", "", IF(H79="-","",VLOOKUP(H79, 'Вода SKU'!$A$1:$C$150, 3, 0)))</f>
        <v/>
      </c>
      <c r="M79" s="20"/>
      <c r="N79" s="19" t="str">
        <f aca="false">IF(M79="", IF(X79=0, "", X79), IF(V79 = "", "", IF(V79/U79 = 0, "", V79/U79)))</f>
        <v/>
      </c>
      <c r="P79" s="0" t="n">
        <f aca="false">IF(O79 = "-", -W79,I79)</f>
        <v>0</v>
      </c>
      <c r="Q79" s="0" t="n">
        <f aca="true">IF(O79="-",SUM(INDIRECT(ADDRESS(2,COLUMN(P79))&amp;":"&amp;ADDRESS(ROW(),COLUMN(P79)))),0)</f>
        <v>0</v>
      </c>
      <c r="R79" s="0" t="n">
        <f aca="false">IF(O79="-",1,0)</f>
        <v>0</v>
      </c>
      <c r="S79" s="0" t="n">
        <f aca="true">IF(Q79 = 0, INDIRECT("S" &amp; ROW() - 1), Q79)</f>
        <v>0</v>
      </c>
      <c r="T79" s="0" t="str">
        <f aca="false">IF(H79="","",VLOOKUP(H79,'Вода SKU'!$A$1:$B$150,2,0))</f>
        <v/>
      </c>
      <c r="U79" s="0" t="n">
        <f aca="true">IF(OFFSET($C$1, 1, 0)="", 1, 8300/OFFSET($C$1, 1, 0))</f>
        <v>1</v>
      </c>
      <c r="V79" s="0" t="n">
        <f aca="false"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>0</v>
      </c>
      <c r="W79" s="0" t="n">
        <f aca="false">IF(V79 = "", "", V79/U79)</f>
        <v>0</v>
      </c>
      <c r="X79" s="0" t="str">
        <f aca="true">IF(O79="", "", MAX(ROUND(-(INDIRECT("S" &amp; ROW() - 1) - S79)/OFFSET($C$1, 1, 0), 0), 1) * OFFSET($C$1, 1, 0))</f>
        <v/>
      </c>
    </row>
    <row r="80" customFormat="false" ht="13.8" hidden="false" customHeight="false" outlineLevel="0" collapsed="false">
      <c r="J80" s="17" t="str">
        <f aca="true">IF(M80="", IF(O80="","",ROUND(X80+(INDIRECT("S" &amp; ROW() - 1) - S80),0)),IF(O80="", "", ROUND(INDIRECT("S" &amp; ROW() - 1) - S80,0)))</f>
        <v/>
      </c>
      <c r="K80" s="18" t="str">
        <f aca="false">IF(H80="", "", IF(H80="-","",VLOOKUP(H80, 'Вода SKU'!$A$1:$C$150, 3, 0)))</f>
        <v/>
      </c>
      <c r="M80" s="20"/>
      <c r="N80" s="19" t="str">
        <f aca="false">IF(M80="", IF(X80=0, "", X80), IF(V80 = "", "", IF(V80/U80 = 0, "", V80/U80)))</f>
        <v/>
      </c>
      <c r="P80" s="0" t="n">
        <f aca="false">IF(O80 = "-", -W80,I80)</f>
        <v>0</v>
      </c>
      <c r="Q80" s="0" t="n">
        <f aca="true">IF(O80="-",SUM(INDIRECT(ADDRESS(2,COLUMN(P80))&amp;":"&amp;ADDRESS(ROW(),COLUMN(P80)))),0)</f>
        <v>0</v>
      </c>
      <c r="R80" s="0" t="n">
        <f aca="false">IF(O80="-",1,0)</f>
        <v>0</v>
      </c>
      <c r="S80" s="0" t="n">
        <f aca="true">IF(Q80 = 0, INDIRECT("S" &amp; ROW() - 1), Q80)</f>
        <v>0</v>
      </c>
      <c r="T80" s="0" t="str">
        <f aca="false">IF(H80="","",VLOOKUP(H80,'Вода SKU'!$A$1:$B$150,2,0))</f>
        <v/>
      </c>
      <c r="U80" s="0" t="n">
        <f aca="true">IF(OFFSET($C$1, 1, 0)="", 1, 8300/OFFSET($C$1, 1, 0))</f>
        <v>1</v>
      </c>
      <c r="V80" s="0" t="n">
        <f aca="false"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>0</v>
      </c>
      <c r="W80" s="0" t="n">
        <f aca="false">IF(V80 = "", "", V80/U80)</f>
        <v>0</v>
      </c>
      <c r="X80" s="0" t="str">
        <f aca="true">IF(O80="", "", MAX(ROUND(-(INDIRECT("S" &amp; ROW() - 1) - S80)/OFFSET($C$1, 1, 0), 0), 1) * OFFSET($C$1, 1, 0))</f>
        <v/>
      </c>
    </row>
    <row r="81" customFormat="false" ht="13.8" hidden="false" customHeight="false" outlineLevel="0" collapsed="false">
      <c r="J81" s="17" t="str">
        <f aca="true">IF(M81="", IF(O81="","",ROUND(X81+(INDIRECT("S" &amp; ROW() - 1) - S81),0)),IF(O81="", "", ROUND(INDIRECT("S" &amp; ROW() - 1) - S81,0)))</f>
        <v/>
      </c>
      <c r="K81" s="18" t="str">
        <f aca="false">IF(H81="", "", IF(H81="-","",VLOOKUP(H81, 'Вода SKU'!$A$1:$C$150, 3, 0)))</f>
        <v/>
      </c>
      <c r="M81" s="20"/>
      <c r="N81" s="19" t="str">
        <f aca="false">IF(M81="", IF(X81=0, "", X81), IF(V81 = "", "", IF(V81/U81 = 0, "", V81/U81)))</f>
        <v/>
      </c>
      <c r="P81" s="0" t="n">
        <f aca="false">IF(O81 = "-", -W81,I81)</f>
        <v>0</v>
      </c>
      <c r="Q81" s="0" t="n">
        <f aca="true">IF(O81="-",SUM(INDIRECT(ADDRESS(2,COLUMN(P81))&amp;":"&amp;ADDRESS(ROW(),COLUMN(P81)))),0)</f>
        <v>0</v>
      </c>
      <c r="R81" s="0" t="n">
        <f aca="false">IF(O81="-",1,0)</f>
        <v>0</v>
      </c>
      <c r="S81" s="0" t="n">
        <f aca="true">IF(Q81 = 0, INDIRECT("S" &amp; ROW() - 1), Q81)</f>
        <v>0</v>
      </c>
      <c r="T81" s="0" t="str">
        <f aca="false">IF(H81="","",VLOOKUP(H81,'Вода SKU'!$A$1:$B$150,2,0))</f>
        <v/>
      </c>
      <c r="U81" s="0" t="n">
        <f aca="true">IF(OFFSET($C$1, 1, 0)="", 1, 8300/OFFSET($C$1, 1, 0))</f>
        <v>1</v>
      </c>
      <c r="V81" s="0" t="n">
        <f aca="false"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>0</v>
      </c>
      <c r="W81" s="0" t="n">
        <f aca="false">IF(V81 = "", "", V81/U81)</f>
        <v>0</v>
      </c>
      <c r="X81" s="0" t="str">
        <f aca="true">IF(O81="", "", MAX(ROUND(-(INDIRECT("S" &amp; ROW() - 1) - S81)/OFFSET($C$1, 1, 0), 0), 1) * OFFSET($C$1, 1, 0))</f>
        <v/>
      </c>
    </row>
    <row r="82" customFormat="false" ht="13.8" hidden="false" customHeight="false" outlineLevel="0" collapsed="false">
      <c r="J82" s="17" t="str">
        <f aca="true">IF(M82="", IF(O82="","",ROUND(X82+(INDIRECT("S" &amp; ROW() - 1) - S82),0)),IF(O82="", "", ROUND(INDIRECT("S" &amp; ROW() - 1) - S82,0)))</f>
        <v/>
      </c>
      <c r="K82" s="18" t="str">
        <f aca="false">IF(H82="", "", IF(H82="-","",VLOOKUP(H82, 'Вода SKU'!$A$1:$C$150, 3, 0)))</f>
        <v/>
      </c>
      <c r="M82" s="20"/>
      <c r="N82" s="19" t="str">
        <f aca="false">IF(M82="", IF(X82=0, "", X82), IF(V82 = "", "", IF(V82/U82 = 0, "", V82/U82)))</f>
        <v/>
      </c>
      <c r="P82" s="0" t="n">
        <f aca="false">IF(O82 = "-", -W82,I82)</f>
        <v>0</v>
      </c>
      <c r="Q82" s="0" t="n">
        <f aca="true">IF(O82="-",SUM(INDIRECT(ADDRESS(2,COLUMN(P82))&amp;":"&amp;ADDRESS(ROW(),COLUMN(P82)))),0)</f>
        <v>0</v>
      </c>
      <c r="R82" s="0" t="n">
        <f aca="false">IF(O82="-",1,0)</f>
        <v>0</v>
      </c>
      <c r="S82" s="0" t="n">
        <f aca="true">IF(Q82 = 0, INDIRECT("S" &amp; ROW() - 1), Q82)</f>
        <v>0</v>
      </c>
      <c r="T82" s="0" t="str">
        <f aca="false">IF(H82="","",VLOOKUP(H82,'Вода SKU'!$A$1:$B$150,2,0))</f>
        <v/>
      </c>
      <c r="U82" s="0" t="n">
        <f aca="true">IF(OFFSET($C$1, 1, 0)="", 1, 8300/OFFSET($C$1, 1, 0))</f>
        <v>1</v>
      </c>
      <c r="V82" s="0" t="n">
        <f aca="false"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>0</v>
      </c>
      <c r="W82" s="0" t="n">
        <f aca="false">IF(V82 = "", "", V82/U82)</f>
        <v>0</v>
      </c>
      <c r="X82" s="0" t="str">
        <f aca="true">IF(O82="", "", MAX(ROUND(-(INDIRECT("S" &amp; ROW() - 1) - S82)/OFFSET($C$1, 1, 0), 0), 1) * OFFSET($C$1, 1, 0))</f>
        <v/>
      </c>
    </row>
    <row r="83" customFormat="false" ht="13.8" hidden="false" customHeight="false" outlineLevel="0" collapsed="false">
      <c r="J83" s="17" t="str">
        <f aca="true">IF(M83="", IF(O83="","",ROUND(X83+(INDIRECT("S" &amp; ROW() - 1) - S83),0)),IF(O83="", "", ROUND(INDIRECT("S" &amp; ROW() - 1) - S83,0)))</f>
        <v/>
      </c>
      <c r="K83" s="18" t="str">
        <f aca="false">IF(H83="", "", IF(H83="-","",VLOOKUP(H83, 'Вода SKU'!$A$1:$C$150, 3, 0)))</f>
        <v/>
      </c>
      <c r="M83" s="20"/>
      <c r="N83" s="19" t="str">
        <f aca="false">IF(M83="", IF(X83=0, "", X83), IF(V83 = "", "", IF(V83/U83 = 0, "", V83/U83)))</f>
        <v/>
      </c>
      <c r="P83" s="0" t="n">
        <f aca="false">IF(O83 = "-", -W83,I83)</f>
        <v>0</v>
      </c>
      <c r="Q83" s="0" t="n">
        <f aca="true">IF(O83="-",SUM(INDIRECT(ADDRESS(2,COLUMN(P83))&amp;":"&amp;ADDRESS(ROW(),COLUMN(P83)))),0)</f>
        <v>0</v>
      </c>
      <c r="R83" s="0" t="n">
        <f aca="false">IF(O83="-",1,0)</f>
        <v>0</v>
      </c>
      <c r="S83" s="0" t="n">
        <f aca="true">IF(Q83 = 0, INDIRECT("S" &amp; ROW() - 1), Q83)</f>
        <v>0</v>
      </c>
      <c r="T83" s="0" t="str">
        <f aca="false">IF(H83="","",VLOOKUP(H83,'Вода SKU'!$A$1:$B$150,2,0))</f>
        <v/>
      </c>
      <c r="U83" s="0" t="n">
        <f aca="true">IF(OFFSET($C$1, 1, 0)="", 1, 8300/OFFSET($C$1, 1, 0))</f>
        <v>1</v>
      </c>
      <c r="V83" s="0" t="n">
        <f aca="false"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>0</v>
      </c>
      <c r="W83" s="0" t="n">
        <f aca="false">IF(V83 = "", "", V83/U83)</f>
        <v>0</v>
      </c>
      <c r="X83" s="0" t="str">
        <f aca="true">IF(O83="", "", MAX(ROUND(-(INDIRECT("S" &amp; ROW() - 1) - S83)/OFFSET($C$1, 1, 0), 0), 1) * OFFSET($C$1, 1, 0))</f>
        <v/>
      </c>
    </row>
    <row r="84" customFormat="false" ht="13.8" hidden="false" customHeight="false" outlineLevel="0" collapsed="false">
      <c r="J84" s="17" t="str">
        <f aca="true">IF(M84="", IF(O84="","",ROUND(X84+(INDIRECT("S" &amp; ROW() - 1) - S84),0)),IF(O84="", "", ROUND(INDIRECT("S" &amp; ROW() - 1) - S84,0)))</f>
        <v/>
      </c>
      <c r="K84" s="18" t="str">
        <f aca="false">IF(H84="", "", IF(H84="-","",VLOOKUP(H84, 'Вода SKU'!$A$1:$C$150, 3, 0)))</f>
        <v/>
      </c>
      <c r="M84" s="20"/>
      <c r="N84" s="19" t="str">
        <f aca="false">IF(M84="", IF(X84=0, "", X84), IF(V84 = "", "", IF(V84/U84 = 0, "", V84/U84)))</f>
        <v/>
      </c>
      <c r="P84" s="0" t="n">
        <f aca="false">IF(O84 = "-", -W84,I84)</f>
        <v>0</v>
      </c>
      <c r="Q84" s="0" t="n">
        <f aca="true">IF(O84="-",SUM(INDIRECT(ADDRESS(2,COLUMN(P84))&amp;":"&amp;ADDRESS(ROW(),COLUMN(P84)))),0)</f>
        <v>0</v>
      </c>
      <c r="R84" s="0" t="n">
        <f aca="false">IF(O84="-",1,0)</f>
        <v>0</v>
      </c>
      <c r="S84" s="0" t="n">
        <f aca="true">IF(Q84 = 0, INDIRECT("S" &amp; ROW() - 1), Q84)</f>
        <v>0</v>
      </c>
      <c r="T84" s="0" t="str">
        <f aca="false">IF(H84="","",VLOOKUP(H84,'Вода SKU'!$A$1:$B$150,2,0))</f>
        <v/>
      </c>
      <c r="U84" s="0" t="n">
        <f aca="true">IF(OFFSET($C$1, 1, 0)="", 1, 8300/OFFSET($C$1, 1, 0))</f>
        <v>1</v>
      </c>
      <c r="V84" s="0" t="n">
        <f aca="false"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>0</v>
      </c>
      <c r="W84" s="0" t="n">
        <f aca="false">IF(V84 = "", "", V84/U84)</f>
        <v>0</v>
      </c>
      <c r="X84" s="0" t="str">
        <f aca="true">IF(O84="", "", MAX(ROUND(-(INDIRECT("S" &amp; ROW() - 1) - S84)/OFFSET($C$1, 1, 0), 0), 1) * OFFSET($C$1, 1, 0))</f>
        <v/>
      </c>
    </row>
    <row r="85" customFormat="false" ht="13.8" hidden="false" customHeight="false" outlineLevel="0" collapsed="false">
      <c r="J85" s="17" t="str">
        <f aca="true">IF(M85="", IF(O85="","",ROUND(X85+(INDIRECT("S" &amp; ROW() - 1) - S85),0)),IF(O85="", "", ROUND(INDIRECT("S" &amp; ROW() - 1) - S85,0)))</f>
        <v/>
      </c>
      <c r="K85" s="18" t="str">
        <f aca="false">IF(H85="", "", IF(H85="-","",VLOOKUP(H85, 'Вода SKU'!$A$1:$C$150, 3, 0)))</f>
        <v/>
      </c>
      <c r="M85" s="20"/>
      <c r="N85" s="19" t="str">
        <f aca="false">IF(M85="", IF(X85=0, "", X85), IF(V85 = "", "", IF(V85/U85 = 0, "", V85/U85)))</f>
        <v/>
      </c>
      <c r="P85" s="0" t="n">
        <f aca="false">IF(O85 = "-", -W85,I85)</f>
        <v>0</v>
      </c>
      <c r="Q85" s="0" t="n">
        <f aca="true">IF(O85="-",SUM(INDIRECT(ADDRESS(2,COLUMN(P85))&amp;":"&amp;ADDRESS(ROW(),COLUMN(P85)))),0)</f>
        <v>0</v>
      </c>
      <c r="R85" s="0" t="n">
        <f aca="false">IF(O85="-",1,0)</f>
        <v>0</v>
      </c>
      <c r="S85" s="0" t="n">
        <f aca="true">IF(Q85 = 0, INDIRECT("S" &amp; ROW() - 1), Q85)</f>
        <v>0</v>
      </c>
      <c r="T85" s="0" t="str">
        <f aca="false">IF(H85="","",VLOOKUP(H85,'Вода SKU'!$A$1:$B$150,2,0))</f>
        <v/>
      </c>
      <c r="U85" s="0" t="n">
        <f aca="true">IF(OFFSET($C$1, 1, 0)="", 1, 8300/OFFSET($C$1, 1, 0))</f>
        <v>1</v>
      </c>
      <c r="V85" s="0" t="n">
        <f aca="false"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>0</v>
      </c>
      <c r="W85" s="0" t="n">
        <f aca="false">IF(V85 = "", "", V85/U85)</f>
        <v>0</v>
      </c>
      <c r="X85" s="0" t="str">
        <f aca="true">IF(O85="", "", MAX(ROUND(-(INDIRECT("S" &amp; ROW() - 1) - S85)/OFFSET($C$1, 1, 0), 0), 1) * OFFSET($C$1, 1, 0))</f>
        <v/>
      </c>
    </row>
    <row r="86" customFormat="false" ht="13.8" hidden="false" customHeight="false" outlineLevel="0" collapsed="false">
      <c r="J86" s="17" t="str">
        <f aca="true">IF(M86="", IF(O86="","",ROUND(X86+(INDIRECT("S" &amp; ROW() - 1) - S86),0)),IF(O86="", "", ROUND(INDIRECT("S" &amp; ROW() - 1) - S86,0)))</f>
        <v/>
      </c>
      <c r="K86" s="18" t="str">
        <f aca="false">IF(H86="", "", IF(H86="-","",VLOOKUP(H86, 'Вода SKU'!$A$1:$C$150, 3, 0)))</f>
        <v/>
      </c>
      <c r="M86" s="20"/>
      <c r="N86" s="19" t="str">
        <f aca="false">IF(M86="", IF(X86=0, "", X86), IF(V86 = "", "", IF(V86/U86 = 0, "", V86/U86)))</f>
        <v/>
      </c>
      <c r="P86" s="0" t="n">
        <f aca="false">IF(O86 = "-", -W86,I86)</f>
        <v>0</v>
      </c>
      <c r="Q86" s="0" t="n">
        <f aca="true">IF(O86="-",SUM(INDIRECT(ADDRESS(2,COLUMN(P86))&amp;":"&amp;ADDRESS(ROW(),COLUMN(P86)))),0)</f>
        <v>0</v>
      </c>
      <c r="R86" s="0" t="n">
        <f aca="false">IF(O86="-",1,0)</f>
        <v>0</v>
      </c>
      <c r="S86" s="0" t="n">
        <f aca="true">IF(Q86 = 0, INDIRECT("S" &amp; ROW() - 1), Q86)</f>
        <v>0</v>
      </c>
      <c r="T86" s="0" t="str">
        <f aca="false">IF(H86="","",VLOOKUP(H86,'Вода SKU'!$A$1:$B$150,2,0))</f>
        <v/>
      </c>
      <c r="U86" s="0" t="n">
        <f aca="true">IF(OFFSET($C$1, 1, 0)="", 1, 8300/OFFSET($C$1, 1, 0))</f>
        <v>1</v>
      </c>
      <c r="V86" s="0" t="n">
        <f aca="false"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>0</v>
      </c>
      <c r="W86" s="0" t="n">
        <f aca="false">IF(V86 = "", "", V86/U86)</f>
        <v>0</v>
      </c>
      <c r="X86" s="0" t="str">
        <f aca="true">IF(O86="", "", MAX(ROUND(-(INDIRECT("S" &amp; ROW() - 1) - S86)/OFFSET($C$1, 1, 0), 0), 1) * OFFSET($C$1, 1, 0))</f>
        <v/>
      </c>
    </row>
    <row r="87" customFormat="false" ht="13.8" hidden="false" customHeight="false" outlineLevel="0" collapsed="false">
      <c r="J87" s="17" t="str">
        <f aca="true">IF(M87="", IF(O87="","",ROUND(X87+(INDIRECT("S" &amp; ROW() - 1) - S87),0)),IF(O87="", "", ROUND(INDIRECT("S" &amp; ROW() - 1) - S87,0)))</f>
        <v/>
      </c>
      <c r="K87" s="18" t="str">
        <f aca="false">IF(H87="", "", IF(H87="-","",VLOOKUP(H87, 'Вода SKU'!$A$1:$C$150, 3, 0)))</f>
        <v/>
      </c>
      <c r="M87" s="20"/>
      <c r="N87" s="19" t="str">
        <f aca="false">IF(M87="", IF(X87=0, "", X87), IF(V87 = "", "", IF(V87/U87 = 0, "", V87/U87)))</f>
        <v/>
      </c>
      <c r="P87" s="0" t="n">
        <f aca="false">IF(O87 = "-", -W87,I87)</f>
        <v>0</v>
      </c>
      <c r="Q87" s="0" t="n">
        <f aca="true">IF(O87="-",SUM(INDIRECT(ADDRESS(2,COLUMN(P87))&amp;":"&amp;ADDRESS(ROW(),COLUMN(P87)))),0)</f>
        <v>0</v>
      </c>
      <c r="R87" s="0" t="n">
        <f aca="false">IF(O87="-",1,0)</f>
        <v>0</v>
      </c>
      <c r="S87" s="0" t="n">
        <f aca="true">IF(Q87 = 0, INDIRECT("S" &amp; ROW() - 1), Q87)</f>
        <v>0</v>
      </c>
      <c r="T87" s="0" t="str">
        <f aca="false">IF(H87="","",VLOOKUP(H87,'Вода SKU'!$A$1:$B$150,2,0))</f>
        <v/>
      </c>
      <c r="U87" s="0" t="n">
        <f aca="true">IF(OFFSET($C$1, 1, 0)="", 1, 8300/OFFSET($C$1, 1, 0))</f>
        <v>1</v>
      </c>
      <c r="V87" s="0" t="n">
        <f aca="false"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>0</v>
      </c>
      <c r="W87" s="0" t="n">
        <f aca="false">IF(V87 = "", "", V87/U87)</f>
        <v>0</v>
      </c>
      <c r="X87" s="0" t="str">
        <f aca="true">IF(O87="", "", MAX(ROUND(-(INDIRECT("S" &amp; ROW() - 1) - S87)/OFFSET($C$1, 1, 0), 0), 1) * OFFSET($C$1, 1, 0))</f>
        <v/>
      </c>
    </row>
    <row r="88" customFormat="false" ht="13.8" hidden="false" customHeight="false" outlineLevel="0" collapsed="false">
      <c r="J88" s="17" t="str">
        <f aca="true">IF(M88="", IF(O88="","",ROUND(X88+(INDIRECT("S" &amp; ROW() - 1) - S88),0)),IF(O88="", "", ROUND(INDIRECT("S" &amp; ROW() - 1) - S88,0)))</f>
        <v/>
      </c>
      <c r="K88" s="18" t="str">
        <f aca="false">IF(H88="", "", IF(H88="-","",VLOOKUP(H88, 'Вода SKU'!$A$1:$C$150, 3, 0)))</f>
        <v/>
      </c>
      <c r="M88" s="20"/>
      <c r="N88" s="19" t="str">
        <f aca="false">IF(M88="", IF(X88=0, "", X88), IF(V88 = "", "", IF(V88/U88 = 0, "", V88/U88)))</f>
        <v/>
      </c>
      <c r="P88" s="0" t="n">
        <f aca="false">IF(O88 = "-", -W88,I88)</f>
        <v>0</v>
      </c>
      <c r="Q88" s="0" t="n">
        <f aca="true">IF(O88="-",SUM(INDIRECT(ADDRESS(2,COLUMN(P88))&amp;":"&amp;ADDRESS(ROW(),COLUMN(P88)))),0)</f>
        <v>0</v>
      </c>
      <c r="R88" s="0" t="n">
        <f aca="false">IF(O88="-",1,0)</f>
        <v>0</v>
      </c>
      <c r="S88" s="0" t="n">
        <f aca="true">IF(Q88 = 0, INDIRECT("S" &amp; ROW() - 1), Q88)</f>
        <v>0</v>
      </c>
      <c r="T88" s="0" t="str">
        <f aca="false">IF(H88="","",VLOOKUP(H88,'Вода SKU'!$A$1:$B$150,2,0))</f>
        <v/>
      </c>
      <c r="U88" s="0" t="n">
        <f aca="true">IF(OFFSET($C$1, 1, 0)="", 1, 8300/OFFSET($C$1, 1, 0))</f>
        <v>1</v>
      </c>
      <c r="V88" s="0" t="n">
        <f aca="false"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>0</v>
      </c>
      <c r="W88" s="0" t="n">
        <f aca="false">IF(V88 = "", "", V88/U88)</f>
        <v>0</v>
      </c>
      <c r="X88" s="0" t="str">
        <f aca="true">IF(O88="", "", MAX(ROUND(-(INDIRECT("S" &amp; ROW() - 1) - S88)/OFFSET($C$1, 1, 0), 0), 1) * OFFSET($C$1, 1, 0))</f>
        <v/>
      </c>
    </row>
    <row r="89" customFormat="false" ht="13.8" hidden="false" customHeight="false" outlineLevel="0" collapsed="false">
      <c r="J89" s="17" t="str">
        <f aca="true">IF(M89="", IF(O89="","",ROUND(X89+(INDIRECT("S" &amp; ROW() - 1) - S89),0)),IF(O89="", "", ROUND(INDIRECT("S" &amp; ROW() - 1) - S89,0)))</f>
        <v/>
      </c>
      <c r="K89" s="18" t="str">
        <f aca="false">IF(H89="", "", IF(H89="-","",VLOOKUP(H89, 'Вода SKU'!$A$1:$C$150, 3, 0)))</f>
        <v/>
      </c>
      <c r="M89" s="20"/>
      <c r="N89" s="19" t="str">
        <f aca="false">IF(M89="", IF(X89=0, "", X89), IF(V89 = "", "", IF(V89/U89 = 0, "", V89/U89)))</f>
        <v/>
      </c>
      <c r="P89" s="0" t="n">
        <f aca="false">IF(O89 = "-", -W89,I89)</f>
        <v>0</v>
      </c>
      <c r="Q89" s="0" t="n">
        <f aca="true">IF(O89="-",SUM(INDIRECT(ADDRESS(2,COLUMN(P89))&amp;":"&amp;ADDRESS(ROW(),COLUMN(P89)))),0)</f>
        <v>0</v>
      </c>
      <c r="R89" s="0" t="n">
        <f aca="false">IF(O89="-",1,0)</f>
        <v>0</v>
      </c>
      <c r="S89" s="0" t="n">
        <f aca="true">IF(Q89 = 0, INDIRECT("S" &amp; ROW() - 1), Q89)</f>
        <v>0</v>
      </c>
      <c r="T89" s="0" t="str">
        <f aca="false">IF(H89="","",VLOOKUP(H89,'Вода SKU'!$A$1:$B$150,2,0))</f>
        <v/>
      </c>
      <c r="U89" s="0" t="n">
        <f aca="true">IF(OFFSET($C$1, 1, 0)="", 1, 8300/OFFSET($C$1, 1, 0))</f>
        <v>1</v>
      </c>
      <c r="V89" s="0" t="n">
        <f aca="false"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>0</v>
      </c>
      <c r="W89" s="0" t="n">
        <f aca="false">IF(V89 = "", "", V89/U89)</f>
        <v>0</v>
      </c>
      <c r="X89" s="0" t="str">
        <f aca="true">IF(O89="", "", MAX(ROUND(-(INDIRECT("S" &amp; ROW() - 1) - S89)/OFFSET($C$1, 1, 0), 0), 1) * OFFSET($C$1, 1, 0))</f>
        <v/>
      </c>
    </row>
    <row r="90" customFormat="false" ht="13.8" hidden="false" customHeight="false" outlineLevel="0" collapsed="false">
      <c r="J90" s="17" t="str">
        <f aca="true">IF(M90="", IF(O90="","",ROUND(X90+(INDIRECT("S" &amp; ROW() - 1) - S90),0)),IF(O90="", "", ROUND(INDIRECT("S" &amp; ROW() - 1) - S90,0)))</f>
        <v/>
      </c>
      <c r="K90" s="18" t="str">
        <f aca="false">IF(H90="", "", IF(H90="-","",VLOOKUP(H90, 'Вода SKU'!$A$1:$C$150, 3, 0)))</f>
        <v/>
      </c>
      <c r="M90" s="20"/>
      <c r="N90" s="19" t="str">
        <f aca="false">IF(M90="", IF(X90=0, "", X90), IF(V90 = "", "", IF(V90/U90 = 0, "", V90/U90)))</f>
        <v/>
      </c>
      <c r="P90" s="0" t="n">
        <f aca="false">IF(O90 = "-", -W90,I90)</f>
        <v>0</v>
      </c>
      <c r="Q90" s="0" t="n">
        <f aca="true">IF(O90="-",SUM(INDIRECT(ADDRESS(2,COLUMN(P90))&amp;":"&amp;ADDRESS(ROW(),COLUMN(P90)))),0)</f>
        <v>0</v>
      </c>
      <c r="R90" s="0" t="n">
        <f aca="false">IF(O90="-",1,0)</f>
        <v>0</v>
      </c>
      <c r="S90" s="0" t="n">
        <f aca="true">IF(Q90 = 0, INDIRECT("S" &amp; ROW() - 1), Q90)</f>
        <v>0</v>
      </c>
      <c r="T90" s="0" t="str">
        <f aca="false">IF(H90="","",VLOOKUP(H90,'Вода SKU'!$A$1:$B$150,2,0))</f>
        <v/>
      </c>
      <c r="U90" s="0" t="n">
        <f aca="true">IF(OFFSET($C$1, 1, 0)="", 1, 8300/OFFSET($C$1, 1, 0))</f>
        <v>1</v>
      </c>
      <c r="V90" s="0" t="n">
        <f aca="false"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>0</v>
      </c>
      <c r="W90" s="0" t="n">
        <f aca="false">IF(V90 = "", "", V90/U90)</f>
        <v>0</v>
      </c>
      <c r="X90" s="0" t="str">
        <f aca="true">IF(O90="", "", MAX(ROUND(-(INDIRECT("S" &amp; ROW() - 1) - S90)/OFFSET($C$1, 1, 0), 0), 1) * OFFSET($C$1, 1, 0))</f>
        <v/>
      </c>
    </row>
    <row r="91" customFormat="false" ht="13.8" hidden="false" customHeight="false" outlineLevel="0" collapsed="false">
      <c r="J91" s="17" t="str">
        <f aca="true">IF(M91="", IF(O91="","",ROUND(X91+(INDIRECT("S" &amp; ROW() - 1) - S91),0)),IF(O91="", "", ROUND(INDIRECT("S" &amp; ROW() - 1) - S91,0)))</f>
        <v/>
      </c>
      <c r="K91" s="18" t="str">
        <f aca="false">IF(H91="", "", IF(H91="-","",VLOOKUP(H91, 'Вода SKU'!$A$1:$C$150, 3, 0)))</f>
        <v/>
      </c>
      <c r="M91" s="20"/>
      <c r="N91" s="19" t="str">
        <f aca="false">IF(M91="", IF(X91=0, "", X91), IF(V91 = "", "", IF(V91/U91 = 0, "", V91/U91)))</f>
        <v/>
      </c>
      <c r="P91" s="0" t="n">
        <f aca="false">IF(O91 = "-", -W91,I91)</f>
        <v>0</v>
      </c>
      <c r="Q91" s="0" t="n">
        <f aca="true">IF(O91="-",SUM(INDIRECT(ADDRESS(2,COLUMN(P91))&amp;":"&amp;ADDRESS(ROW(),COLUMN(P91)))),0)</f>
        <v>0</v>
      </c>
      <c r="R91" s="0" t="n">
        <f aca="false">IF(O91="-",1,0)</f>
        <v>0</v>
      </c>
      <c r="S91" s="0" t="n">
        <f aca="true">IF(Q91 = 0, INDIRECT("S" &amp; ROW() - 1), Q91)</f>
        <v>0</v>
      </c>
      <c r="T91" s="0" t="str">
        <f aca="false">IF(H91="","",VLOOKUP(H91,'Вода SKU'!$A$1:$B$150,2,0))</f>
        <v/>
      </c>
      <c r="U91" s="0" t="n">
        <f aca="true">IF(OFFSET($C$1, 1, 0)="", 1, 8300/OFFSET($C$1, 1, 0))</f>
        <v>1</v>
      </c>
      <c r="V91" s="0" t="n">
        <f aca="false"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>0</v>
      </c>
      <c r="W91" s="0" t="n">
        <f aca="false">IF(V91 = "", "", V91/U91)</f>
        <v>0</v>
      </c>
      <c r="X91" s="0" t="str">
        <f aca="true">IF(O91="", "", MAX(ROUND(-(INDIRECT("S" &amp; ROW() - 1) - S91)/OFFSET($C$1, 1, 0), 0), 1) * OFFSET($C$1, 1, 0))</f>
        <v/>
      </c>
    </row>
    <row r="92" customFormat="false" ht="13.8" hidden="false" customHeight="false" outlineLevel="0" collapsed="false">
      <c r="J92" s="17" t="str">
        <f aca="true">IF(M92="", IF(O92="","",ROUND(X92+(INDIRECT("S" &amp; ROW() - 1) - S92),0)),IF(O92="", "", ROUND(INDIRECT("S" &amp; ROW() - 1) - S92,0)))</f>
        <v/>
      </c>
      <c r="K92" s="18" t="str">
        <f aca="false">IF(H92="", "", IF(H92="-","",VLOOKUP(H92, 'Вода SKU'!$A$1:$C$150, 3, 0)))</f>
        <v/>
      </c>
      <c r="M92" s="20"/>
      <c r="N92" s="19" t="str">
        <f aca="false">IF(M92="", IF(X92=0, "", X92), IF(V92 = "", "", IF(V92/U92 = 0, "", V92/U92)))</f>
        <v/>
      </c>
      <c r="P92" s="0" t="n">
        <f aca="false">IF(O92 = "-", -W92,I92)</f>
        <v>0</v>
      </c>
      <c r="Q92" s="0" t="n">
        <f aca="true">IF(O92="-",SUM(INDIRECT(ADDRESS(2,COLUMN(P92))&amp;":"&amp;ADDRESS(ROW(),COLUMN(P92)))),0)</f>
        <v>0</v>
      </c>
      <c r="R92" s="0" t="n">
        <f aca="false">IF(O92="-",1,0)</f>
        <v>0</v>
      </c>
      <c r="S92" s="0" t="n">
        <f aca="true">IF(Q92 = 0, INDIRECT("S" &amp; ROW() - 1), Q92)</f>
        <v>0</v>
      </c>
      <c r="T92" s="0" t="str">
        <f aca="false">IF(H92="","",VLOOKUP(H92,'Вода SKU'!$A$1:$B$150,2,0))</f>
        <v/>
      </c>
      <c r="U92" s="0" t="n">
        <f aca="true">IF(OFFSET($C$1, 1, 0)="", 1, 8300/OFFSET($C$1, 1, 0))</f>
        <v>1</v>
      </c>
      <c r="V92" s="0" t="n">
        <f aca="false"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>0</v>
      </c>
      <c r="W92" s="0" t="n">
        <f aca="false">IF(V92 = "", "", V92/U92)</f>
        <v>0</v>
      </c>
      <c r="X92" s="0" t="str">
        <f aca="true">IF(O92="", "", MAX(ROUND(-(INDIRECT("S" &amp; ROW() - 1) - S92)/OFFSET($C$1, 1, 0), 0), 1) * OFFSET($C$1, 1, 0))</f>
        <v/>
      </c>
    </row>
    <row r="93" customFormat="false" ht="13.8" hidden="false" customHeight="false" outlineLevel="0" collapsed="false">
      <c r="J93" s="17" t="str">
        <f aca="true">IF(M93="", IF(O93="","",ROUND(X93+(INDIRECT("S" &amp; ROW() - 1) - S93),0)),IF(O93="", "", ROUND(INDIRECT("S" &amp; ROW() - 1) - S93,0)))</f>
        <v/>
      </c>
      <c r="K93" s="18" t="str">
        <f aca="false">IF(H93="", "", IF(H93="-","",VLOOKUP(H93, 'Вода SKU'!$A$1:$C$150, 3, 0)))</f>
        <v/>
      </c>
      <c r="M93" s="20"/>
      <c r="N93" s="19" t="str">
        <f aca="false">IF(M93="", IF(X93=0, "", X93), IF(V93 = "", "", IF(V93/U93 = 0, "", V93/U93)))</f>
        <v/>
      </c>
      <c r="P93" s="0" t="n">
        <f aca="false">IF(O93 = "-", -W93,I93)</f>
        <v>0</v>
      </c>
      <c r="Q93" s="0" t="n">
        <f aca="true">IF(O93="-",SUM(INDIRECT(ADDRESS(2,COLUMN(P93))&amp;":"&amp;ADDRESS(ROW(),COLUMN(P93)))),0)</f>
        <v>0</v>
      </c>
      <c r="R93" s="0" t="n">
        <f aca="false">IF(O93="-",1,0)</f>
        <v>0</v>
      </c>
      <c r="S93" s="0" t="n">
        <f aca="true">IF(Q93 = 0, INDIRECT("S" &amp; ROW() - 1), Q93)</f>
        <v>0</v>
      </c>
      <c r="T93" s="0" t="str">
        <f aca="false">IF(H93="","",VLOOKUP(H93,'Вода SKU'!$A$1:$B$150,2,0))</f>
        <v/>
      </c>
      <c r="U93" s="0" t="n">
        <f aca="true">IF(OFFSET($C$1, 1, 0)="", 1, 8300/OFFSET($C$1, 1, 0))</f>
        <v>1</v>
      </c>
      <c r="V93" s="0" t="n">
        <f aca="false"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>0</v>
      </c>
      <c r="W93" s="0" t="n">
        <f aca="false">IF(V93 = "", "", V93/U93)</f>
        <v>0</v>
      </c>
      <c r="X93" s="0" t="str">
        <f aca="true">IF(O93="", "", MAX(ROUND(-(INDIRECT("S" &amp; ROW() - 1) - S93)/OFFSET($C$1, 1, 0), 0), 1) * OFFSET($C$1, 1, 0))</f>
        <v/>
      </c>
    </row>
    <row r="94" customFormat="false" ht="13.8" hidden="false" customHeight="false" outlineLevel="0" collapsed="false">
      <c r="J94" s="17" t="str">
        <f aca="true">IF(M94="", IF(O94="","",ROUND(X94+(INDIRECT("S" &amp; ROW() - 1) - S94),0)),IF(O94="", "", ROUND(INDIRECT("S" &amp; ROW() - 1) - S94,0)))</f>
        <v/>
      </c>
      <c r="K94" s="18" t="str">
        <f aca="false">IF(H94="", "", IF(H94="-","",VLOOKUP(H94, 'Вода SKU'!$A$1:$C$150, 3, 0)))</f>
        <v/>
      </c>
      <c r="M94" s="20"/>
      <c r="N94" s="19" t="str">
        <f aca="false">IF(M94="", IF(X94=0, "", X94), IF(V94 = "", "", IF(V94/U94 = 0, "", V94/U94)))</f>
        <v/>
      </c>
      <c r="P94" s="0" t="n">
        <f aca="false">IF(O94 = "-", -W94,I94)</f>
        <v>0</v>
      </c>
      <c r="Q94" s="0" t="n">
        <f aca="true">IF(O94="-",SUM(INDIRECT(ADDRESS(2,COLUMN(P94))&amp;":"&amp;ADDRESS(ROW(),COLUMN(P94)))),0)</f>
        <v>0</v>
      </c>
      <c r="R94" s="0" t="n">
        <f aca="false">IF(O94="-",1,0)</f>
        <v>0</v>
      </c>
      <c r="S94" s="0" t="n">
        <f aca="true">IF(Q94 = 0, INDIRECT("S" &amp; ROW() - 1), Q94)</f>
        <v>0</v>
      </c>
      <c r="T94" s="0" t="str">
        <f aca="false">IF(H94="","",VLOOKUP(H94,'Вода SKU'!$A$1:$B$150,2,0))</f>
        <v/>
      </c>
      <c r="U94" s="0" t="n">
        <f aca="true">IF(OFFSET($C$1, 1, 0)="", 1, 8300/OFFSET($C$1, 1, 0))</f>
        <v>1</v>
      </c>
      <c r="V94" s="0" t="n">
        <f aca="false"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>0</v>
      </c>
      <c r="W94" s="0" t="n">
        <f aca="false">IF(V94 = "", "", V94/U94)</f>
        <v>0</v>
      </c>
      <c r="X94" s="0" t="str">
        <f aca="true">IF(O94="", "", MAX(ROUND(-(INDIRECT("S" &amp; ROW() - 1) - S94)/OFFSET($C$1, 1, 0), 0), 1) * OFFSET($C$1, 1, 0))</f>
        <v/>
      </c>
    </row>
    <row r="95" customFormat="false" ht="13.8" hidden="false" customHeight="false" outlineLevel="0" collapsed="false">
      <c r="J95" s="17" t="str">
        <f aca="true">IF(M95="", IF(O95="","",ROUND(X95+(INDIRECT("S" &amp; ROW() - 1) - S95),0)),IF(O95="", "", ROUND(INDIRECT("S" &amp; ROW() - 1) - S95,0)))</f>
        <v/>
      </c>
      <c r="K95" s="18" t="str">
        <f aca="false">IF(H95="", "", IF(H95="-","",VLOOKUP(H95, 'Вода SKU'!$A$1:$C$150, 3, 0)))</f>
        <v/>
      </c>
      <c r="M95" s="20"/>
      <c r="N95" s="19" t="str">
        <f aca="false">IF(M95="", IF(X95=0, "", X95), IF(V95 = "", "", IF(V95/U95 = 0, "", V95/U95)))</f>
        <v/>
      </c>
      <c r="P95" s="0" t="n">
        <f aca="false">IF(O95 = "-", -W95,I95)</f>
        <v>0</v>
      </c>
      <c r="Q95" s="0" t="n">
        <f aca="true">IF(O95="-",SUM(INDIRECT(ADDRESS(2,COLUMN(P95))&amp;":"&amp;ADDRESS(ROW(),COLUMN(P95)))),0)</f>
        <v>0</v>
      </c>
      <c r="R95" s="0" t="n">
        <f aca="false">IF(O95="-",1,0)</f>
        <v>0</v>
      </c>
      <c r="S95" s="0" t="n">
        <f aca="true">IF(Q95 = 0, INDIRECT("S" &amp; ROW() - 1), Q95)</f>
        <v>0</v>
      </c>
      <c r="T95" s="0" t="str">
        <f aca="false">IF(H95="","",VLOOKUP(H95,'Вода SKU'!$A$1:$B$150,2,0))</f>
        <v/>
      </c>
      <c r="U95" s="0" t="n">
        <f aca="true">IF(OFFSET($C$1, 1, 0)="", 1, 8300/OFFSET($C$1, 1, 0))</f>
        <v>1</v>
      </c>
      <c r="V95" s="0" t="n">
        <f aca="false"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>0</v>
      </c>
      <c r="W95" s="0" t="n">
        <f aca="false">IF(V95 = "", "", V95/U95)</f>
        <v>0</v>
      </c>
      <c r="X95" s="0" t="str">
        <f aca="true">IF(O95="", "", MAX(ROUND(-(INDIRECT("S" &amp; ROW() - 1) - S95)/OFFSET($C$1, 1, 0), 0), 1) * OFFSET($C$1, 1, 0))</f>
        <v/>
      </c>
    </row>
    <row r="96" customFormat="false" ht="13.8" hidden="false" customHeight="false" outlineLevel="0" collapsed="false">
      <c r="J96" s="17" t="str">
        <f aca="true">IF(M96="", IF(O96="","",ROUND(X96+(INDIRECT("S" &amp; ROW() - 1) - S96),0)),IF(O96="", "", ROUND(INDIRECT("S" &amp; ROW() - 1) - S96,0)))</f>
        <v/>
      </c>
      <c r="K96" s="18" t="str">
        <f aca="false">IF(H96="", "", IF(H96="-","",VLOOKUP(H96, 'Вода SKU'!$A$1:$C$150, 3, 0)))</f>
        <v/>
      </c>
      <c r="M96" s="20"/>
      <c r="N96" s="19" t="str">
        <f aca="false">IF(M96="", IF(X96=0, "", X96), IF(V96 = "", "", IF(V96/U96 = 0, "", V96/U96)))</f>
        <v/>
      </c>
      <c r="P96" s="0" t="n">
        <f aca="false">IF(O96 = "-", -W96,I96)</f>
        <v>0</v>
      </c>
      <c r="Q96" s="0" t="n">
        <f aca="true">IF(O96="-",SUM(INDIRECT(ADDRESS(2,COLUMN(P96))&amp;":"&amp;ADDRESS(ROW(),COLUMN(P96)))),0)</f>
        <v>0</v>
      </c>
      <c r="R96" s="0" t="n">
        <f aca="false">IF(O96="-",1,0)</f>
        <v>0</v>
      </c>
      <c r="S96" s="0" t="n">
        <f aca="true">IF(Q96 = 0, INDIRECT("S" &amp; ROW() - 1), Q96)</f>
        <v>0</v>
      </c>
      <c r="T96" s="0" t="str">
        <f aca="false">IF(H96="","",VLOOKUP(H96,'Вода SKU'!$A$1:$B$150,2,0))</f>
        <v/>
      </c>
      <c r="U96" s="0" t="n">
        <f aca="true">IF(OFFSET($C$1, 1, 0)="", 1, 8300/OFFSET($C$1, 1, 0))</f>
        <v>1</v>
      </c>
      <c r="V96" s="0" t="n">
        <f aca="false"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>0</v>
      </c>
      <c r="W96" s="0" t="n">
        <f aca="false">IF(V96 = "", "", V96/U96)</f>
        <v>0</v>
      </c>
      <c r="X96" s="0" t="str">
        <f aca="true">IF(O96="", "", MAX(ROUND(-(INDIRECT("S" &amp; ROW() - 1) - S96)/OFFSET($C$1, 1, 0), 0), 1) * OFFSET($C$1, 1, 0))</f>
        <v/>
      </c>
    </row>
    <row r="97" customFormat="false" ht="13.8" hidden="false" customHeight="false" outlineLevel="0" collapsed="false">
      <c r="J97" s="17" t="str">
        <f aca="true">IF(M97="", IF(O97="","",ROUND(X97+(INDIRECT("S" &amp; ROW() - 1) - S97),0)),IF(O97="", "", ROUND(INDIRECT("S" &amp; ROW() - 1) - S97,0)))</f>
        <v/>
      </c>
      <c r="K97" s="18" t="str">
        <f aca="false">IF(H97="", "", IF(H97="-","",VLOOKUP(H97, 'Вода SKU'!$A$1:$C$150, 3, 0)))</f>
        <v/>
      </c>
      <c r="M97" s="20"/>
      <c r="N97" s="19" t="str">
        <f aca="false">IF(M97="", IF(X97=0, "", X97), IF(V97 = "", "", IF(V97/U97 = 0, "", V97/U97)))</f>
        <v/>
      </c>
      <c r="P97" s="0" t="n">
        <f aca="false">IF(O97 = "-", -W97,I97)</f>
        <v>0</v>
      </c>
      <c r="Q97" s="0" t="n">
        <f aca="true">IF(O97="-",SUM(INDIRECT(ADDRESS(2,COLUMN(P97))&amp;":"&amp;ADDRESS(ROW(),COLUMN(P97)))),0)</f>
        <v>0</v>
      </c>
      <c r="R97" s="0" t="n">
        <f aca="false">IF(O97="-",1,0)</f>
        <v>0</v>
      </c>
      <c r="S97" s="0" t="n">
        <f aca="true">IF(Q97 = 0, INDIRECT("S" &amp; ROW() - 1), Q97)</f>
        <v>0</v>
      </c>
      <c r="T97" s="0" t="str">
        <f aca="false">IF(H97="","",VLOOKUP(H97,'Вода SKU'!$A$1:$B$150,2,0))</f>
        <v/>
      </c>
      <c r="U97" s="0" t="n">
        <f aca="true">IF(OFFSET($C$1, 1, 0)="", 1, 8300/OFFSET($C$1, 1, 0))</f>
        <v>1</v>
      </c>
      <c r="V97" s="0" t="n">
        <f aca="false"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>0</v>
      </c>
      <c r="W97" s="0" t="n">
        <f aca="false">IF(V97 = "", "", V97/U97)</f>
        <v>0</v>
      </c>
      <c r="X97" s="0" t="str">
        <f aca="true">IF(O97="", "", MAX(ROUND(-(INDIRECT("S" &amp; ROW() - 1) - S97)/OFFSET($C$1, 1, 0), 0), 1) * OFFSET($C$1, 1, 0))</f>
        <v/>
      </c>
    </row>
    <row r="98" customFormat="false" ht="13.8" hidden="false" customHeight="false" outlineLevel="0" collapsed="false">
      <c r="J98" s="17" t="str">
        <f aca="true">IF(M98="", IF(O98="","",ROUND(X98+(INDIRECT("S" &amp; ROW() - 1) - S98),0)),IF(O98="", "", ROUND(INDIRECT("S" &amp; ROW() - 1) - S98,0)))</f>
        <v/>
      </c>
      <c r="K98" s="18" t="str">
        <f aca="false">IF(H98="", "", IF(H98="-","",VLOOKUP(H98, 'Вода SKU'!$A$1:$C$150, 3, 0)))</f>
        <v/>
      </c>
      <c r="M98" s="20"/>
      <c r="N98" s="19" t="str">
        <f aca="false">IF(M98="", IF(X98=0, "", X98), IF(V98 = "", "", IF(V98/U98 = 0, "", V98/U98)))</f>
        <v/>
      </c>
      <c r="P98" s="0" t="n">
        <f aca="false">IF(O98 = "-", -W98,I98)</f>
        <v>0</v>
      </c>
      <c r="Q98" s="0" t="n">
        <f aca="true">IF(O98="-",SUM(INDIRECT(ADDRESS(2,COLUMN(P98))&amp;":"&amp;ADDRESS(ROW(),COLUMN(P98)))),0)</f>
        <v>0</v>
      </c>
      <c r="R98" s="0" t="n">
        <f aca="false">IF(O98="-",1,0)</f>
        <v>0</v>
      </c>
      <c r="S98" s="0" t="n">
        <f aca="true">IF(Q98 = 0, INDIRECT("S" &amp; ROW() - 1), Q98)</f>
        <v>0</v>
      </c>
      <c r="T98" s="0" t="str">
        <f aca="false">IF(H98="","",VLOOKUP(H98,'Вода SKU'!$A$1:$B$150,2,0))</f>
        <v/>
      </c>
      <c r="U98" s="0" t="n">
        <f aca="true">IF(OFFSET($C$1, 1, 0)="", 1, 8300/OFFSET($C$1, 1, 0))</f>
        <v>1</v>
      </c>
      <c r="V98" s="0" t="n">
        <f aca="false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0" t="n">
        <f aca="false">IF(V98 = "", "", V98/U98)</f>
        <v>0</v>
      </c>
      <c r="X98" s="0" t="str">
        <f aca="true">IF(O98="", "", MAX(ROUND(-(INDIRECT("S" &amp; ROW() - 1) - S98)/OFFSET($C$1, 1, 0), 0), 1) * OFFSET($C$1, 1, 0))</f>
        <v/>
      </c>
    </row>
    <row r="99" customFormat="false" ht="13.8" hidden="false" customHeight="false" outlineLevel="0" collapsed="false">
      <c r="J99" s="17" t="str">
        <f aca="true">IF(M99="", IF(O99="","",ROUND(X99+(INDIRECT("S" &amp; ROW() - 1) - S99),0)),IF(O99="", "", ROUND(INDIRECT("S" &amp; ROW() - 1) - S99,0)))</f>
        <v/>
      </c>
      <c r="K99" s="18" t="str">
        <f aca="false">IF(H99="", "", IF(H99="-","",VLOOKUP(H99, 'Вода SKU'!$A$1:$C$150, 3, 0)))</f>
        <v/>
      </c>
      <c r="M99" s="20"/>
      <c r="N99" s="19" t="str">
        <f aca="false">IF(M99="", IF(X99=0, "", X99), IF(V99 = "", "", IF(V99/U99 = 0, "", V99/U99)))</f>
        <v/>
      </c>
      <c r="P99" s="0" t="n">
        <f aca="false">IF(O99 = "-", -W99,I99)</f>
        <v>0</v>
      </c>
      <c r="Q99" s="0" t="n">
        <f aca="true">IF(O99="-",SUM(INDIRECT(ADDRESS(2,COLUMN(P99))&amp;":"&amp;ADDRESS(ROW(),COLUMN(P99)))),0)</f>
        <v>0</v>
      </c>
      <c r="R99" s="0" t="n">
        <f aca="false">IF(O99="-",1,0)</f>
        <v>0</v>
      </c>
      <c r="S99" s="0" t="n">
        <f aca="true">IF(Q99 = 0, INDIRECT("S" &amp; ROW() - 1), Q99)</f>
        <v>0</v>
      </c>
      <c r="T99" s="0" t="str">
        <f aca="false">IF(H99="","",VLOOKUP(H99,'Вода SKU'!$A$1:$B$150,2,0))</f>
        <v/>
      </c>
      <c r="U99" s="0" t="n">
        <f aca="true">IF(OFFSET($C$1, 1, 0)="", 1, 8300/OFFSET($C$1, 1, 0))</f>
        <v>1</v>
      </c>
      <c r="V99" s="0" t="n">
        <f aca="false"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>0</v>
      </c>
      <c r="W99" s="0" t="n">
        <f aca="false">IF(V99 = "", "", V99/U99)</f>
        <v>0</v>
      </c>
      <c r="X99" s="0" t="str">
        <f aca="true">IF(O99="", "", MAX(ROUND(-(INDIRECT("S" &amp; ROW() - 1) - S99)/OFFSET($C$1, 1, 0), 0), 1) * OFFSET($C$1, 1, 0))</f>
        <v/>
      </c>
    </row>
    <row r="100" customFormat="false" ht="13.8" hidden="false" customHeight="false" outlineLevel="0" collapsed="false">
      <c r="J100" s="17" t="str">
        <f aca="true">IF(M100="", IF(O100="","",ROUND(X100+(INDIRECT("S" &amp; ROW() - 1) - S100),0)),IF(O100="", "", ROUND(INDIRECT("S" &amp; ROW() - 1) - S100,0)))</f>
        <v/>
      </c>
      <c r="K100" s="18" t="str">
        <f aca="false">IF(H100="", "", IF(H100="-","",VLOOKUP(H100, 'Вода SKU'!$A$1:$C$150, 3, 0)))</f>
        <v/>
      </c>
      <c r="M100" s="20"/>
      <c r="N100" s="19" t="str">
        <f aca="false">IF(M100="", IF(X100=0, "", X100), IF(V100 = "", "", IF(V100/U100 = 0, "", V100/U100)))</f>
        <v/>
      </c>
      <c r="P100" s="0" t="n">
        <f aca="false">IF(O100 = "-", -W100,I100)</f>
        <v>0</v>
      </c>
      <c r="Q100" s="0" t="n">
        <f aca="true">IF(O100 = "-", SUM(INDIRECT(ADDRESS(2,COLUMN(P100)) &amp; ":" &amp; ADDRESS(ROW(),COLUMN(P100)))), 0)</f>
        <v>0</v>
      </c>
      <c r="R100" s="0" t="n">
        <f aca="false">IF(O100="-",1,0)</f>
        <v>0</v>
      </c>
      <c r="S100" s="0" t="n">
        <f aca="true">IF(Q100 = 0, INDIRECT("S" &amp; ROW() - 1), Q100)</f>
        <v>0</v>
      </c>
      <c r="T100" s="0" t="str">
        <f aca="false">IF(H100="","",VLOOKUP(H100,'Вода SKU'!$A$1:$B$150,2,0))</f>
        <v/>
      </c>
      <c r="U100" s="0" t="n">
        <f aca="true">IF(OFFSET($C$1, 1, 0)="", 1, 8300/OFFSET($C$1, 1, 0))</f>
        <v>1</v>
      </c>
      <c r="V100" s="0" t="n">
        <f aca="false"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>0</v>
      </c>
      <c r="W100" s="0" t="n">
        <f aca="false">IF(V100 = "", "", V100/U100)</f>
        <v>0</v>
      </c>
      <c r="X100" s="0" t="str">
        <f aca="true">IF(O100="", "", MAX(ROUND(-(INDIRECT("S" &amp; ROW() - 1) - S100)/OFFSET($C$1, 1, 0), 0), 1) * OFFSET($C$1, 1, 0))</f>
        <v/>
      </c>
    </row>
    <row r="101" customFormat="false" ht="13.8" hidden="false" customHeight="false" outlineLevel="0" collapsed="false">
      <c r="J101" s="17" t="str">
        <f aca="true">IF(M101="", IF(O101="","",ROUND(X101+(INDIRECT("S" &amp; ROW() - 1) - S101),0)),IF(O101="", "", ROUND(INDIRECT("S" &amp; ROW() - 1) - S101,0)))</f>
        <v/>
      </c>
      <c r="K101" s="18" t="str">
        <f aca="false">IF(H101="", "", IF(H101="-","",VLOOKUP(H101, 'Вода SKU'!$A$1:$C$150, 3, 0)))</f>
        <v/>
      </c>
      <c r="M101" s="20"/>
      <c r="N101" s="19" t="str">
        <f aca="false">IF(M101="", IF(X101=0, "", X101), IF(V101 = "", "", IF(V101/U101 = 0, "", V101/U101)))</f>
        <v/>
      </c>
      <c r="P101" s="0" t="n">
        <f aca="false">IF(O101 = "-", -W101,I101)</f>
        <v>0</v>
      </c>
      <c r="Q101" s="0" t="n">
        <f aca="true">IF(O101 = "-", SUM(INDIRECT(ADDRESS(2,COLUMN(P101)) &amp; ":" &amp; ADDRESS(ROW(),COLUMN(P101)))), 0)</f>
        <v>0</v>
      </c>
      <c r="R101" s="0" t="n">
        <f aca="false">IF(O101="-",1,0)</f>
        <v>0</v>
      </c>
      <c r="S101" s="0" t="n">
        <f aca="true">IF(Q101 = 0, INDIRECT("S" &amp; ROW() - 1), Q101)</f>
        <v>0</v>
      </c>
      <c r="T101" s="0" t="str">
        <f aca="false">IF(H101="","",VLOOKUP(H101,'Вода SKU'!$A$1:$B$150,2,0))</f>
        <v/>
      </c>
      <c r="U101" s="0" t="n">
        <f aca="true">IF(OFFSET($C$1, 1, 0)="", 1, 8300/OFFSET($C$1, 1, 0))</f>
        <v>1</v>
      </c>
      <c r="V101" s="0" t="n">
        <f aca="false"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>0</v>
      </c>
      <c r="W101" s="0" t="n">
        <f aca="false">IF(V101 = "", "", V101/U101)</f>
        <v>0</v>
      </c>
      <c r="X101" s="0" t="str">
        <f aca="true">IF(O101="", "", MAX(ROUND(-(INDIRECT("S" &amp; ROW() - 1) - S101)/OFFSET($C$1, 1, 0), 0), 1) * OFFSET($C$1, 1, 0))</f>
        <v/>
      </c>
    </row>
    <row r="102" customFormat="false" ht="13.8" hidden="false" customHeight="false" outlineLevel="0" collapsed="false">
      <c r="J102" s="17" t="str">
        <f aca="true">IF(M102="", IF(O102="","",ROUND(X102+(INDIRECT("S" &amp; ROW() - 1) - S102),0)),IF(O102="", "", ROUND(INDIRECT("S" &amp; ROW() - 1) - S102,0)))</f>
        <v/>
      </c>
      <c r="K102" s="18" t="str">
        <f aca="false">IF(H102="", "", IF(H102="-","",VLOOKUP(H102, 'Вода SKU'!$A$1:$C$150, 3, 0)))</f>
        <v/>
      </c>
      <c r="M102" s="20"/>
      <c r="N102" s="19" t="str">
        <f aca="false">IF(M102="", IF(X102=0, "", X102), IF(V102 = "", "", IF(V102/U102 = 0, "", V102/U102)))</f>
        <v/>
      </c>
      <c r="P102" s="0" t="n">
        <f aca="false">IF(O102 = "-", -W102,I102)</f>
        <v>0</v>
      </c>
      <c r="Q102" s="0" t="n">
        <f aca="true">IF(O102 = "-", SUM(INDIRECT(ADDRESS(2,COLUMN(P102)) &amp; ":" &amp; ADDRESS(ROW(),COLUMN(P102)))), 0)</f>
        <v>0</v>
      </c>
      <c r="R102" s="0" t="n">
        <f aca="false">IF(O102="-",1,0)</f>
        <v>0</v>
      </c>
      <c r="S102" s="0" t="n">
        <f aca="true">IF(Q102 = 0, INDIRECT("S" &amp; ROW() - 1), Q102)</f>
        <v>0</v>
      </c>
      <c r="T102" s="0" t="str">
        <f aca="false">IF(H102="","",VLOOKUP(H102,'Вода SKU'!$A$1:$B$150,2,0))</f>
        <v/>
      </c>
      <c r="U102" s="0" t="n">
        <f aca="true">IF(OFFSET($C$1, 1, 0)="", 1, 8300/OFFSET($C$1, 1, 0))</f>
        <v>1</v>
      </c>
      <c r="V102" s="0" t="n">
        <f aca="false"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>0</v>
      </c>
      <c r="W102" s="0" t="n">
        <f aca="false">IF(V102 = "", "", V102/U102)</f>
        <v>0</v>
      </c>
      <c r="X102" s="0" t="str">
        <f aca="true">IF(O102="", "", MAX(ROUND(-(INDIRECT("S" &amp; ROW() - 1) - S102)/OFFSET($C$1, 1, 0), 0), 1) * OFFSET($C$1, 1, 0))</f>
        <v/>
      </c>
    </row>
    <row r="103" customFormat="false" ht="13.8" hidden="false" customHeight="false" outlineLevel="0" collapsed="false">
      <c r="J103" s="17" t="str">
        <f aca="true">IF(M103="", IF(O103="","",ROUND(X103+(INDIRECT("S" &amp; ROW() - 1) - S103),0)),IF(O103="", "", ROUND(INDIRECT("S" &amp; ROW() - 1) - S103,0)))</f>
        <v/>
      </c>
      <c r="K103" s="18" t="str">
        <f aca="false">IF(H103="", "", IF(H103="-","",VLOOKUP(H103, 'Вода SKU'!$A$1:$C$150, 3, 0)))</f>
        <v/>
      </c>
      <c r="M103" s="20"/>
      <c r="N103" s="19" t="str">
        <f aca="false">IF(M103="", IF(X103=0, "", X103), IF(V103 = "", "", IF(V103/U103 = 0, "", V103/U103)))</f>
        <v/>
      </c>
      <c r="P103" s="0" t="n">
        <f aca="false">IF(O103 = "-", -W103,I103)</f>
        <v>0</v>
      </c>
      <c r="Q103" s="0" t="n">
        <f aca="true">IF(O103 = "-", SUM(INDIRECT(ADDRESS(2,COLUMN(P103)) &amp; ":" &amp; ADDRESS(ROW(),COLUMN(P103)))), 0)</f>
        <v>0</v>
      </c>
      <c r="R103" s="0" t="n">
        <f aca="false">IF(O103="-",1,0)</f>
        <v>0</v>
      </c>
      <c r="S103" s="0" t="n">
        <f aca="true">IF(Q103 = 0, INDIRECT("S" &amp; ROW() - 1), Q103)</f>
        <v>0</v>
      </c>
      <c r="T103" s="0" t="str">
        <f aca="false">IF(H103="","",VLOOKUP(H103,'Вода SKU'!$A$1:$B$150,2,0))</f>
        <v/>
      </c>
      <c r="U103" s="0" t="n">
        <f aca="true">IF(OFFSET($C$1, 1, 0)="", 1, 8300/OFFSET($C$1, 1, 0))</f>
        <v>1</v>
      </c>
      <c r="V103" s="0" t="n">
        <f aca="false"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>0</v>
      </c>
      <c r="W103" s="0" t="n">
        <f aca="false">IF(V103 = "", "", V103/U103)</f>
        <v>0</v>
      </c>
      <c r="X103" s="0" t="str">
        <f aca="true">IF(O103="", "", MAX(ROUND(-(INDIRECT("S" &amp; ROW() - 1) - S103)/OFFSET($C$1, 1, 0), 0), 1) * OFFSET($C$1, 1, 0))</f>
        <v/>
      </c>
    </row>
    <row r="104" customFormat="false" ht="13.8" hidden="false" customHeight="false" outlineLevel="0" collapsed="false">
      <c r="J104" s="17" t="str">
        <f aca="true">IF(M104="", IF(O104="","",ROUND(X104+(INDIRECT("S" &amp; ROW() - 1) - S104),0)),IF(O104="", "", ROUND(INDIRECT("S" &amp; ROW() - 1) - S104,0)))</f>
        <v/>
      </c>
      <c r="K104" s="18" t="str">
        <f aca="false">IF(H104="", "", IF(H104="-","",VLOOKUP(H104, 'Вода SKU'!$A$1:$C$150, 3, 0)))</f>
        <v/>
      </c>
      <c r="M104" s="20"/>
      <c r="N104" s="19" t="str">
        <f aca="false">IF(M104="", IF(X104=0, "", X104), IF(V104 = "", "", IF(V104/U104 = 0, "", V104/U104)))</f>
        <v/>
      </c>
      <c r="P104" s="0" t="n">
        <f aca="false">IF(O104 = "-", -W104,I104)</f>
        <v>0</v>
      </c>
      <c r="Q104" s="0" t="n">
        <f aca="true">IF(O104 = "-", SUM(INDIRECT(ADDRESS(2,COLUMN(P104)) &amp; ":" &amp; ADDRESS(ROW(),COLUMN(P104)))), 0)</f>
        <v>0</v>
      </c>
      <c r="R104" s="0" t="n">
        <f aca="false">IF(O104="-",1,0)</f>
        <v>0</v>
      </c>
      <c r="S104" s="0" t="n">
        <f aca="true">IF(Q104 = 0, INDIRECT("S" &amp; ROW() - 1), Q104)</f>
        <v>0</v>
      </c>
      <c r="T104" s="0" t="str">
        <f aca="false">IF(H104="","",VLOOKUP(H104,'Вода SKU'!$A$1:$B$150,2,0))</f>
        <v/>
      </c>
      <c r="U104" s="0" t="n">
        <f aca="true">IF(OFFSET($C$1, 1, 0)="", 1, 8300/OFFSET($C$1, 1, 0))</f>
        <v>1</v>
      </c>
      <c r="V104" s="0" t="n">
        <f aca="false"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>0</v>
      </c>
      <c r="W104" s="0" t="n">
        <f aca="false">IF(V104 = "", "", V104/U104)</f>
        <v>0</v>
      </c>
      <c r="X104" s="0" t="str">
        <f aca="true">IF(O104="", "", MAX(ROUND(-(INDIRECT("S" &amp; ROW() - 1) - S104)/OFFSET($C$1, 1, 0), 0), 1) * OFFSET($C$1, 1, 0))</f>
        <v/>
      </c>
    </row>
    <row r="105" customFormat="false" ht="13.8" hidden="false" customHeight="false" outlineLevel="0" collapsed="false">
      <c r="J105" s="17" t="str">
        <f aca="true">IF(M105="", IF(O105="","",ROUND(X105+(INDIRECT("S" &amp; ROW() - 1) - S105),0)),IF(O105="", "", ROUND(INDIRECT("S" &amp; ROW() - 1) - S105,0)))</f>
        <v/>
      </c>
      <c r="K105" s="18" t="str">
        <f aca="false">IF(H105="", "", IF(H105="-","",VLOOKUP(H105, 'Вода SKU'!$A$1:$C$150, 3, 0)))</f>
        <v/>
      </c>
      <c r="M105" s="20"/>
      <c r="N105" s="19" t="str">
        <f aca="false">IF(M105="", IF(X105=0, "", X105), IF(V105 = "", "", IF(V105/U105 = 0, "", V105/U105)))</f>
        <v/>
      </c>
      <c r="P105" s="0" t="n">
        <f aca="false">IF(O105 = "-", -W105,I105)</f>
        <v>0</v>
      </c>
      <c r="Q105" s="0" t="n">
        <f aca="true">IF(O105 = "-", SUM(INDIRECT(ADDRESS(2,COLUMN(P105)) &amp; ":" &amp; ADDRESS(ROW(),COLUMN(P105)))), 0)</f>
        <v>0</v>
      </c>
      <c r="R105" s="0" t="n">
        <f aca="false">IF(O105="-",1,0)</f>
        <v>0</v>
      </c>
      <c r="S105" s="0" t="n">
        <f aca="true">IF(Q105 = 0, INDIRECT("S" &amp; ROW() - 1), Q105)</f>
        <v>0</v>
      </c>
      <c r="T105" s="0" t="str">
        <f aca="false">IF(H105="","",VLOOKUP(H105,'Вода SKU'!$A$1:$B$150,2,0))</f>
        <v/>
      </c>
      <c r="U105" s="0" t="n">
        <f aca="true">IF(OFFSET($C$1, 1, 0)="", 1, 8300/OFFSET($C$1, 1, 0))</f>
        <v>1</v>
      </c>
      <c r="V105" s="0" t="n">
        <f aca="false"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>0</v>
      </c>
      <c r="W105" s="0" t="n">
        <f aca="false">IF(V105 = "", "", V105/U105)</f>
        <v>0</v>
      </c>
      <c r="X105" s="0" t="str">
        <f aca="true">IF(O105="", "", MAX(ROUND(-(INDIRECT("S" &amp; ROW() - 1) - S105)/OFFSET($C$1, 1, 0), 0), 1) * OFFSET($C$1, 1, 0))</f>
        <v/>
      </c>
    </row>
    <row r="106" customFormat="false" ht="13.8" hidden="false" customHeight="false" outlineLevel="0" collapsed="false">
      <c r="J106" s="17" t="str">
        <f aca="true">IF(M106="", IF(O106="","",ROUND(X106+(INDIRECT("S" &amp; ROW() - 1) - S106),0)),IF(O106="", "", ROUND(INDIRECT("S" &amp; ROW() - 1) - S106,0)))</f>
        <v/>
      </c>
      <c r="K106" s="18" t="str">
        <f aca="false">IF(H106="", "", IF(H106="-","",VLOOKUP(H106, 'Вода SKU'!$A$1:$C$150, 3, 0)))</f>
        <v/>
      </c>
      <c r="M106" s="20"/>
      <c r="N106" s="19" t="str">
        <f aca="false">IF(M106="", IF(X106=0, "", X106), IF(V106 = "", "", IF(V106/U106 = 0, "", V106/U106)))</f>
        <v/>
      </c>
      <c r="P106" s="0" t="n">
        <f aca="false">IF(O106 = "-", -W106,I106)</f>
        <v>0</v>
      </c>
      <c r="Q106" s="0" t="n">
        <f aca="true">IF(O106 = "-", SUM(INDIRECT(ADDRESS(2,COLUMN(P106)) &amp; ":" &amp; ADDRESS(ROW(),COLUMN(P106)))), 0)</f>
        <v>0</v>
      </c>
      <c r="R106" s="0" t="n">
        <f aca="false">IF(O106="-",1,0)</f>
        <v>0</v>
      </c>
      <c r="S106" s="0" t="n">
        <f aca="true">IF(Q106 = 0, INDIRECT("S" &amp; ROW() - 1), Q106)</f>
        <v>0</v>
      </c>
      <c r="T106" s="0" t="str">
        <f aca="false">IF(H106="","",VLOOKUP(H106,'Вода SKU'!$A$1:$B$150,2,0))</f>
        <v/>
      </c>
      <c r="U106" s="0" t="n">
        <f aca="true">IF(OFFSET($C$1, 1, 0)="", 1, 8300/OFFSET($C$1, 1, 0))</f>
        <v>1</v>
      </c>
      <c r="V106" s="0" t="n">
        <f aca="false"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>0</v>
      </c>
      <c r="W106" s="0" t="n">
        <f aca="false">IF(V106 = "", "", V106/U106)</f>
        <v>0</v>
      </c>
      <c r="X106" s="0" t="str">
        <f aca="true">IF(O106="", "", MAX(ROUND(-(INDIRECT("S" &amp; ROW() - 1) - S106)/OFFSET($C$1, 1, 0), 0), 1) * OFFSET($C$1, 1, 0))</f>
        <v/>
      </c>
    </row>
    <row r="107" customFormat="false" ht="13.8" hidden="false" customHeight="false" outlineLevel="0" collapsed="false">
      <c r="J107" s="17" t="str">
        <f aca="true">IF(M107="", IF(O107="","",ROUND(X107+(INDIRECT("S" &amp; ROW() - 1) - S107),0)),IF(O107="", "", ROUND(INDIRECT("S" &amp; ROW() - 1) - S107,0)))</f>
        <v/>
      </c>
      <c r="K107" s="18" t="str">
        <f aca="false">IF(H107="", "", IF(H107="-","",VLOOKUP(H107, 'Вода SKU'!$A$1:$C$150, 3, 0)))</f>
        <v/>
      </c>
      <c r="M107" s="20"/>
      <c r="N107" s="19" t="str">
        <f aca="false">IF(M107="", IF(X107=0, "", X107), IF(V107 = "", "", IF(V107/U107 = 0, "", V107/U107)))</f>
        <v/>
      </c>
      <c r="P107" s="0" t="n">
        <f aca="false">IF(O107 = "-", -W107,I107)</f>
        <v>0</v>
      </c>
      <c r="Q107" s="0" t="n">
        <f aca="true">IF(O107 = "-", SUM(INDIRECT(ADDRESS(2,COLUMN(P107)) &amp; ":" &amp; ADDRESS(ROW(),COLUMN(P107)))), 0)</f>
        <v>0</v>
      </c>
      <c r="R107" s="0" t="n">
        <f aca="false">IF(O107="-",1,0)</f>
        <v>0</v>
      </c>
      <c r="S107" s="0" t="n">
        <f aca="true">IF(Q107 = 0, INDIRECT("S" &amp; ROW() - 1), Q107)</f>
        <v>0</v>
      </c>
      <c r="T107" s="0" t="str">
        <f aca="false">IF(H107="","",VLOOKUP(H107,'Вода SKU'!$A$1:$B$150,2,0))</f>
        <v/>
      </c>
      <c r="U107" s="0" t="n">
        <f aca="true">IF(OFFSET($C$1, 1, 0)="", 1, 8300/OFFSET($C$1, 1, 0))</f>
        <v>1</v>
      </c>
      <c r="V107" s="0" t="n">
        <f aca="false"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>0</v>
      </c>
      <c r="W107" s="0" t="n">
        <f aca="false">IF(V107 = "", "", V107/U107)</f>
        <v>0</v>
      </c>
      <c r="X107" s="0" t="str">
        <f aca="true">IF(O107="", "", MAX(ROUND(-(INDIRECT("S" &amp; ROW() - 1) - S107)/OFFSET($C$1, 1, 0), 0), 1) * OFFSET($C$1, 1, 0))</f>
        <v/>
      </c>
    </row>
    <row r="108" customFormat="false" ht="13.8" hidden="false" customHeight="false" outlineLevel="0" collapsed="false">
      <c r="J108" s="17" t="str">
        <f aca="true">IF(M108="", IF(O108="","",ROUND(X108+(INDIRECT("S" &amp; ROW() - 1) - S108),0)),IF(O108="", "", ROUND(INDIRECT("S" &amp; ROW() - 1) - S108,0)))</f>
        <v/>
      </c>
      <c r="K108" s="18" t="str">
        <f aca="false">IF(H108="", "", IF(H108="-","",VLOOKUP(H108, 'Вода SKU'!$A$1:$C$150, 3, 0)))</f>
        <v/>
      </c>
      <c r="M108" s="20"/>
      <c r="N108" s="19" t="str">
        <f aca="false">IF(M108="", IF(X108=0, "", X108), IF(V108 = "", "", IF(V108/U108 = 0, "", V108/U108)))</f>
        <v/>
      </c>
      <c r="P108" s="0" t="n">
        <f aca="false">IF(O108 = "-", -W108,I108)</f>
        <v>0</v>
      </c>
      <c r="Q108" s="0" t="n">
        <f aca="true">IF(O108 = "-", SUM(INDIRECT(ADDRESS(2,COLUMN(P108)) &amp; ":" &amp; ADDRESS(ROW(),COLUMN(P108)))), 0)</f>
        <v>0</v>
      </c>
      <c r="R108" s="0" t="n">
        <f aca="false">IF(O108="-",1,0)</f>
        <v>0</v>
      </c>
      <c r="S108" s="0" t="n">
        <f aca="true">IF(Q108 = 0, INDIRECT("S" &amp; ROW() - 1), Q108)</f>
        <v>0</v>
      </c>
      <c r="T108" s="0" t="str">
        <f aca="false">IF(H108="","",VLOOKUP(H108,'Вода SKU'!$A$1:$B$150,2,0))</f>
        <v/>
      </c>
      <c r="U108" s="0" t="n">
        <f aca="true">IF(OFFSET($C$1, 1, 0)="", 1, 8300/OFFSET($C$1, 1, 0))</f>
        <v>1</v>
      </c>
      <c r="V108" s="0" t="n">
        <f aca="false"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>0</v>
      </c>
      <c r="W108" s="0" t="n">
        <f aca="false">IF(V108 = "", "", V108/U108)</f>
        <v>0</v>
      </c>
      <c r="X108" s="0" t="str">
        <f aca="true">IF(O108="", "", MAX(ROUND(-(INDIRECT("S" &amp; ROW() - 1) - S108)/OFFSET($C$1, 1, 0), 0), 1) * OFFSET($C$1, 1, 0))</f>
        <v/>
      </c>
    </row>
    <row r="109" customFormat="false" ht="13.8" hidden="false" customHeight="false" outlineLevel="0" collapsed="false">
      <c r="J109" s="17" t="str">
        <f aca="true">IF(M109="", IF(O109="","",ROUND(X109+(INDIRECT("S" &amp; ROW() - 1) - S109),0)),IF(O109="", "", ROUND(INDIRECT("S" &amp; ROW() - 1) - S109,0)))</f>
        <v/>
      </c>
      <c r="K109" s="18" t="str">
        <f aca="false">IF(H109="", "", IF(H109="-","",VLOOKUP(H109, 'Вода SKU'!$A$1:$C$150, 3, 0)))</f>
        <v/>
      </c>
      <c r="M109" s="20"/>
      <c r="N109" s="19" t="str">
        <f aca="false">IF(M109="", IF(X109=0, "", X109), IF(V109 = "", "", IF(V109/U109 = 0, "", V109/U109)))</f>
        <v/>
      </c>
      <c r="P109" s="0" t="n">
        <f aca="false">IF(O109 = "-", -W109,I109)</f>
        <v>0</v>
      </c>
      <c r="Q109" s="0" t="n">
        <f aca="true">IF(O109 = "-", SUM(INDIRECT(ADDRESS(2,COLUMN(P109)) &amp; ":" &amp; ADDRESS(ROW(),COLUMN(P109)))), 0)</f>
        <v>0</v>
      </c>
      <c r="R109" s="0" t="n">
        <f aca="false">IF(O109="-",1,0)</f>
        <v>0</v>
      </c>
      <c r="S109" s="0" t="n">
        <f aca="true">IF(Q109 = 0, INDIRECT("S" &amp; ROW() - 1), Q109)</f>
        <v>0</v>
      </c>
      <c r="T109" s="0" t="str">
        <f aca="false">IF(H109="","",VLOOKUP(H109,'Вода SKU'!$A$1:$B$150,2,0))</f>
        <v/>
      </c>
      <c r="U109" s="0" t="n">
        <f aca="true">IF(OFFSET($C$1, 1, 0)="", 1, 8300/OFFSET($C$1, 1, 0))</f>
        <v>1</v>
      </c>
      <c r="V109" s="0" t="n">
        <f aca="false"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>0</v>
      </c>
      <c r="W109" s="0" t="n">
        <f aca="false">IF(V109 = "", "", V109/U109)</f>
        <v>0</v>
      </c>
      <c r="X109" s="0" t="str">
        <f aca="true">IF(O109="", "", MAX(ROUND(-(INDIRECT("S" &amp; ROW() - 1) - S109)/OFFSET($C$1, 1, 0), 0), 1) * OFFSET($C$1, 1, 0))</f>
        <v/>
      </c>
    </row>
    <row r="110" customFormat="false" ht="13.8" hidden="false" customHeight="false" outlineLevel="0" collapsed="false">
      <c r="J110" s="17" t="str">
        <f aca="true">IF(M110="", IF(O110="","",ROUND(X110+(INDIRECT("S" &amp; ROW() - 1) - S110),0)),IF(O110="", "", ROUND(INDIRECT("S" &amp; ROW() - 1) - S110,0)))</f>
        <v/>
      </c>
      <c r="K110" s="18" t="str">
        <f aca="false">IF(H110="", "", IF(H110="-","",VLOOKUP(H110, 'Вода SKU'!$A$1:$C$150, 3, 0)))</f>
        <v/>
      </c>
      <c r="M110" s="20"/>
      <c r="N110" s="19" t="str">
        <f aca="false">IF(M110="", IF(X110=0, "", X110), IF(V110 = "", "", IF(V110/U110 = 0, "", V110/U110)))</f>
        <v/>
      </c>
      <c r="P110" s="0" t="n">
        <f aca="false">IF(O110 = "-", -W110,I110)</f>
        <v>0</v>
      </c>
      <c r="Q110" s="0" t="n">
        <f aca="true">IF(O110 = "-", SUM(INDIRECT(ADDRESS(2,COLUMN(P110)) &amp; ":" &amp; ADDRESS(ROW(),COLUMN(P110)))), 0)</f>
        <v>0</v>
      </c>
      <c r="R110" s="0" t="n">
        <f aca="false">IF(O110="-",1,0)</f>
        <v>0</v>
      </c>
      <c r="S110" s="0" t="n">
        <f aca="true">IF(Q110 = 0, INDIRECT("S" &amp; ROW() - 1), Q110)</f>
        <v>0</v>
      </c>
      <c r="T110" s="0" t="str">
        <f aca="false">IF(H110="","",VLOOKUP(H110,'Вода SKU'!$A$1:$B$150,2,0))</f>
        <v/>
      </c>
      <c r="U110" s="0" t="n">
        <f aca="true">IF(OFFSET($C$1, 1, 0)="", 1, 8300/OFFSET($C$1, 1, 0))</f>
        <v>1</v>
      </c>
      <c r="V110" s="0" t="n">
        <f aca="false">VALUE(IF(TRIM(MID(SUBSTITUTE($M110,",",REPT(" ",LEN($M110))), 0 *LEN($M110)+1,LEN($M110))) = "", "0", TRIM(MID(SUBSTITUTE($M110,",",REPT(" ",LEN($M110))),0 *LEN($M110)+1,LEN($M110))))) +   VALUE(IF(TRIM(MID(SUBSTITUTE($M110,",",REPT(" ",LEN($M110))), 1 *LEN($M110)+1,LEN($M110))) = "", "0", TRIM(MID(SUBSTITUTE($M110,",",REPT(" ",LEN($M110))),1 *LEN($M110)+1,LEN($M110))))) +  VALUE(IF(TRIM(MID(SUBSTITUTE($M110,",",REPT(" ",LEN($M110))), 2 *LEN($M110)+1,LEN($M110))) = "", "0", TRIM(MID(SUBSTITUTE($M110,",",REPT(" ",LEN($M110))),2 *LEN($M110)+1,LEN($M110))))) +  VALUE(IF(TRIM(MID(SUBSTITUTE($M110,",",REPT(" ",LEN($M110))), 3 *LEN($M110)+1,LEN($M110))) = "", "0", TRIM(MID(SUBSTITUTE($M110,",",REPT(" ",LEN($M110))),3 *LEN($M110)+1,LEN($M110))))) +  VALUE(IF(TRIM(MID(SUBSTITUTE($M110,",",REPT(" ",LEN($M110))), 4 *LEN($M110)+1,LEN($M110))) = "", "0", TRIM(MID(SUBSTITUTE($M110,",",REPT(" ",LEN($M110))),4 *LEN($M110)+1,LEN($M110))))) +  VALUE(IF(TRIM(MID(SUBSTITUTE($M110,",",REPT(" ",LEN($M110))), 5 *LEN($M110)+1,LEN($M110))) = "", "0", TRIM(MID(SUBSTITUTE($M110,",",REPT(" ",LEN($M110))),5 *LEN($M110)+1,LEN($M110))))) +  VALUE(IF(TRIM(MID(SUBSTITUTE($M110,",",REPT(" ",LEN($M110))), 6 *LEN($M110)+1,LEN($M110))) = "", "0", TRIM(MID(SUBSTITUTE($M110,",",REPT(" ",LEN($M110))),6 *LEN($M110)+1,LEN($M110))))) +  VALUE(IF(TRIM(MID(SUBSTITUTE($M110,",",REPT(" ",LEN($M110))), 7 *LEN($M110)+1,LEN($M110))) = "", "0", TRIM(MID(SUBSTITUTE($M110,",",REPT(" ",LEN($M110))),7 *LEN($M110)+1,LEN($M110))))) +  VALUE(IF(TRIM(MID(SUBSTITUTE($M110,",",REPT(" ",LEN($M110))), 8 *LEN($M110)+1,LEN($M110))) = "", "0", TRIM(MID(SUBSTITUTE($M110,",",REPT(" ",LEN($M110))),8 *LEN($M110)+1,LEN($M110))))) +  VALUE(IF(TRIM(MID(SUBSTITUTE($M110,",",REPT(" ",LEN($M110))), 9 *LEN($M110)+1,LEN($M110))) = "", "0", TRIM(MID(SUBSTITUTE($M110,",",REPT(" ",LEN($M110))),9 *LEN($M110)+1,LEN($M110))))) +  VALUE(IF(TRIM(MID(SUBSTITUTE($M110,",",REPT(" ",LEN($M110))), 10 *LEN($M110)+1,LEN($M110))) = "", "0", TRIM(MID(SUBSTITUTE($M110,",",REPT(" ",LEN($M110))),10 *LEN($M110)+1,LEN($M110)))))</f>
        <v>0</v>
      </c>
      <c r="W110" s="0" t="n">
        <f aca="false">IF(V110 = "", "", V110/U110)</f>
        <v>0</v>
      </c>
      <c r="X110" s="0" t="str">
        <f aca="true">IF(O110="", "", MAX(ROUND(-(INDIRECT("S" &amp; ROW() - 1) - S110)/OFFSET($C$1, 1, 0), 0), 1) * OFFSET($C$1, 1, 0))</f>
        <v/>
      </c>
    </row>
    <row r="111" customFormat="false" ht="13.8" hidden="false" customHeight="false" outlineLevel="0" collapsed="false">
      <c r="J111" s="17" t="str">
        <f aca="true">IF(M111="", IF(O111="","",ROUND(X111+(INDIRECT("S" &amp; ROW() - 1) - S111),0)),IF(O111="", "", ROUND(INDIRECT("S" &amp; ROW() - 1) - S111,0)))</f>
        <v/>
      </c>
      <c r="K111" s="18" t="str">
        <f aca="false">IF(H111="", "", IF(H111="-","",VLOOKUP(H111, 'Вода SKU'!$A$1:$C$150, 3, 0)))</f>
        <v/>
      </c>
      <c r="M111" s="20"/>
      <c r="N111" s="19" t="str">
        <f aca="false">IF(M111="", IF(X111=0, "", X111), IF(V111 = "", "", IF(V111/U111 = 0, "", V111/U111)))</f>
        <v/>
      </c>
      <c r="P111" s="0" t="n">
        <f aca="false">IF(O111 = "-", -W111,I111)</f>
        <v>0</v>
      </c>
      <c r="Q111" s="0" t="n">
        <f aca="true">IF(O111 = "-", SUM(INDIRECT(ADDRESS(2,COLUMN(P111)) &amp; ":" &amp; ADDRESS(ROW(),COLUMN(P111)))), 0)</f>
        <v>0</v>
      </c>
      <c r="R111" s="0" t="n">
        <f aca="false">IF(O111="-",1,0)</f>
        <v>0</v>
      </c>
      <c r="S111" s="0" t="n">
        <f aca="true">IF(Q111 = 0, INDIRECT("S" &amp; ROW() - 1), Q111)</f>
        <v>0</v>
      </c>
      <c r="T111" s="0" t="str">
        <f aca="false">IF(H111="","",VLOOKUP(H111,'Вода SKU'!$A$1:$B$150,2,0))</f>
        <v/>
      </c>
      <c r="U111" s="0" t="n">
        <f aca="true">IF(OFFSET($C$1, 1, 0)="", 1, 8300/OFFSET($C$1, 1, 0))</f>
        <v>1</v>
      </c>
      <c r="V111" s="0" t="n">
        <f aca="false">VALUE(IF(TRIM(MID(SUBSTITUTE($M111,",",REPT(" ",LEN($M111))), 0 *LEN($M111)+1,LEN($M111))) = "", "0", TRIM(MID(SUBSTITUTE($M111,",",REPT(" ",LEN($M111))),0 *LEN($M111)+1,LEN($M111))))) +   VALUE(IF(TRIM(MID(SUBSTITUTE($M111,",",REPT(" ",LEN($M111))), 1 *LEN($M111)+1,LEN($M111))) = "", "0", TRIM(MID(SUBSTITUTE($M111,",",REPT(" ",LEN($M111))),1 *LEN($M111)+1,LEN($M111))))) +  VALUE(IF(TRIM(MID(SUBSTITUTE($M111,",",REPT(" ",LEN($M111))), 2 *LEN($M111)+1,LEN($M111))) = "", "0", TRIM(MID(SUBSTITUTE($M111,",",REPT(" ",LEN($M111))),2 *LEN($M111)+1,LEN($M111))))) +  VALUE(IF(TRIM(MID(SUBSTITUTE($M111,",",REPT(" ",LEN($M111))), 3 *LEN($M111)+1,LEN($M111))) = "", "0", TRIM(MID(SUBSTITUTE($M111,",",REPT(" ",LEN($M111))),3 *LEN($M111)+1,LEN($M111))))) +  VALUE(IF(TRIM(MID(SUBSTITUTE($M111,",",REPT(" ",LEN($M111))), 4 *LEN($M111)+1,LEN($M111))) = "", "0", TRIM(MID(SUBSTITUTE($M111,",",REPT(" ",LEN($M111))),4 *LEN($M111)+1,LEN($M111))))) +  VALUE(IF(TRIM(MID(SUBSTITUTE($M111,",",REPT(" ",LEN($M111))), 5 *LEN($M111)+1,LEN($M111))) = "", "0", TRIM(MID(SUBSTITUTE($M111,",",REPT(" ",LEN($M111))),5 *LEN($M111)+1,LEN($M111))))) +  VALUE(IF(TRIM(MID(SUBSTITUTE($M111,",",REPT(" ",LEN($M111))), 6 *LEN($M111)+1,LEN($M111))) = "", "0", TRIM(MID(SUBSTITUTE($M111,",",REPT(" ",LEN($M111))),6 *LEN($M111)+1,LEN($M111))))) +  VALUE(IF(TRIM(MID(SUBSTITUTE($M111,",",REPT(" ",LEN($M111))), 7 *LEN($M111)+1,LEN($M111))) = "", "0", TRIM(MID(SUBSTITUTE($M111,",",REPT(" ",LEN($M111))),7 *LEN($M111)+1,LEN($M111))))) +  VALUE(IF(TRIM(MID(SUBSTITUTE($M111,",",REPT(" ",LEN($M111))), 8 *LEN($M111)+1,LEN($M111))) = "", "0", TRIM(MID(SUBSTITUTE($M111,",",REPT(" ",LEN($M111))),8 *LEN($M111)+1,LEN($M111))))) +  VALUE(IF(TRIM(MID(SUBSTITUTE($M111,",",REPT(" ",LEN($M111))), 9 *LEN($M111)+1,LEN($M111))) = "", "0", TRIM(MID(SUBSTITUTE($M111,",",REPT(" ",LEN($M111))),9 *LEN($M111)+1,LEN($M111))))) +  VALUE(IF(TRIM(MID(SUBSTITUTE($M111,",",REPT(" ",LEN($M111))), 10 *LEN($M111)+1,LEN($M111))) = "", "0", TRIM(MID(SUBSTITUTE($M111,",",REPT(" ",LEN($M111))),10 *LEN($M111)+1,LEN($M111)))))</f>
        <v>0</v>
      </c>
      <c r="W111" s="0" t="n">
        <f aca="false">IF(V111 = "", "", V111/U111)</f>
        <v>0</v>
      </c>
      <c r="X111" s="0" t="str">
        <f aca="true">IF(O111="", "", MAX(ROUND(-(INDIRECT("S" &amp; ROW() - 1) - S111)/OFFSET($C$1, 1, 0), 0), 1) * OFFSET($C$1, 1, 0))</f>
        <v/>
      </c>
    </row>
    <row r="112" customFormat="false" ht="13.8" hidden="false" customHeight="false" outlineLevel="0" collapsed="false">
      <c r="J112" s="17" t="str">
        <f aca="true">IF(M112="", IF(O112="","",ROUND(X112+(INDIRECT("S" &amp; ROW() - 1) - S112),0)),IF(O112="", "", ROUND(INDIRECT("S" &amp; ROW() - 1) - S112,0)))</f>
        <v/>
      </c>
      <c r="K112" s="18" t="str">
        <f aca="false">IF(H112="", "", IF(H112="-","",VLOOKUP(H112, 'Вода SKU'!$A$1:$C$150, 3, 0)))</f>
        <v/>
      </c>
      <c r="M112" s="20"/>
      <c r="N112" s="19" t="str">
        <f aca="false">IF(M112="", IF(X112=0, "", X112), IF(V112 = "", "", IF(V112/U112 = 0, "", V112/U112)))</f>
        <v/>
      </c>
      <c r="P112" s="0" t="n">
        <f aca="false">IF(O112 = "-", -W112,I112)</f>
        <v>0</v>
      </c>
      <c r="Q112" s="0" t="n">
        <f aca="true">IF(O112 = "-", SUM(INDIRECT(ADDRESS(2,COLUMN(P112)) &amp; ":" &amp; ADDRESS(ROW(),COLUMN(P112)))), 0)</f>
        <v>0</v>
      </c>
      <c r="R112" s="0" t="n">
        <f aca="false">IF(O112="-",1,0)</f>
        <v>0</v>
      </c>
      <c r="S112" s="0" t="n">
        <f aca="true">IF(Q112 = 0, INDIRECT("S" &amp; ROW() - 1), Q112)</f>
        <v>0</v>
      </c>
      <c r="T112" s="0" t="str">
        <f aca="false">IF(H112="","",VLOOKUP(H112,'Вода SKU'!$A$1:$B$150,2,0))</f>
        <v/>
      </c>
      <c r="U112" s="0" t="n">
        <f aca="true">IF(OFFSET($C$1, 1, 0)="", 1, 8300/OFFSET($C$1, 1, 0))</f>
        <v>1</v>
      </c>
      <c r="V112" s="0" t="n">
        <f aca="false">VALUE(IF(TRIM(MID(SUBSTITUTE($M112,",",REPT(" ",LEN($M112))), 0 *LEN($M112)+1,LEN($M112))) = "", "0", TRIM(MID(SUBSTITUTE($M112,",",REPT(" ",LEN($M112))),0 *LEN($M112)+1,LEN($M112))))) +   VALUE(IF(TRIM(MID(SUBSTITUTE($M112,",",REPT(" ",LEN($M112))), 1 *LEN($M112)+1,LEN($M112))) = "", "0", TRIM(MID(SUBSTITUTE($M112,",",REPT(" ",LEN($M112))),1 *LEN($M112)+1,LEN($M112))))) +  VALUE(IF(TRIM(MID(SUBSTITUTE($M112,",",REPT(" ",LEN($M112))), 2 *LEN($M112)+1,LEN($M112))) = "", "0", TRIM(MID(SUBSTITUTE($M112,",",REPT(" ",LEN($M112))),2 *LEN($M112)+1,LEN($M112))))) +  VALUE(IF(TRIM(MID(SUBSTITUTE($M112,",",REPT(" ",LEN($M112))), 3 *LEN($M112)+1,LEN($M112))) = "", "0", TRIM(MID(SUBSTITUTE($M112,",",REPT(" ",LEN($M112))),3 *LEN($M112)+1,LEN($M112))))) +  VALUE(IF(TRIM(MID(SUBSTITUTE($M112,",",REPT(" ",LEN($M112))), 4 *LEN($M112)+1,LEN($M112))) = "", "0", TRIM(MID(SUBSTITUTE($M112,",",REPT(" ",LEN($M112))),4 *LEN($M112)+1,LEN($M112))))) +  VALUE(IF(TRIM(MID(SUBSTITUTE($M112,",",REPT(" ",LEN($M112))), 5 *LEN($M112)+1,LEN($M112))) = "", "0", TRIM(MID(SUBSTITUTE($M112,",",REPT(" ",LEN($M112))),5 *LEN($M112)+1,LEN($M112))))) +  VALUE(IF(TRIM(MID(SUBSTITUTE($M112,",",REPT(" ",LEN($M112))), 6 *LEN($M112)+1,LEN($M112))) = "", "0", TRIM(MID(SUBSTITUTE($M112,",",REPT(" ",LEN($M112))),6 *LEN($M112)+1,LEN($M112))))) +  VALUE(IF(TRIM(MID(SUBSTITUTE($M112,",",REPT(" ",LEN($M112))), 7 *LEN($M112)+1,LEN($M112))) = "", "0", TRIM(MID(SUBSTITUTE($M112,",",REPT(" ",LEN($M112))),7 *LEN($M112)+1,LEN($M112))))) +  VALUE(IF(TRIM(MID(SUBSTITUTE($M112,",",REPT(" ",LEN($M112))), 8 *LEN($M112)+1,LEN($M112))) = "", "0", TRIM(MID(SUBSTITUTE($M112,",",REPT(" ",LEN($M112))),8 *LEN($M112)+1,LEN($M112))))) +  VALUE(IF(TRIM(MID(SUBSTITUTE($M112,",",REPT(" ",LEN($M112))), 9 *LEN($M112)+1,LEN($M112))) = "", "0", TRIM(MID(SUBSTITUTE($M112,",",REPT(" ",LEN($M112))),9 *LEN($M112)+1,LEN($M112))))) +  VALUE(IF(TRIM(MID(SUBSTITUTE($M112,",",REPT(" ",LEN($M112))), 10 *LEN($M112)+1,LEN($M112))) = "", "0", TRIM(MID(SUBSTITUTE($M112,",",REPT(" ",LEN($M112))),10 *LEN($M112)+1,LEN($M112)))))</f>
        <v>0</v>
      </c>
      <c r="W112" s="0" t="n">
        <f aca="false">IF(V112 = "", "", V112/U112)</f>
        <v>0</v>
      </c>
      <c r="X112" s="0" t="str">
        <f aca="true">IF(O112="", "", MAX(ROUND(-(INDIRECT("S" &amp; ROW() - 1) - S112)/OFFSET($C$1, 1, 0), 0), 1) * OFFSET($C$1, 1, 0))</f>
        <v/>
      </c>
    </row>
    <row r="113" customFormat="false" ht="13.8" hidden="false" customHeight="false" outlineLevel="0" collapsed="false">
      <c r="J113" s="17" t="str">
        <f aca="true">IF(M113="", IF(O113="","",ROUND(X113+(INDIRECT("S" &amp; ROW() - 1) - S113),0)),IF(O113="", "", ROUND(INDIRECT("S" &amp; ROW() - 1) - S113,0)))</f>
        <v/>
      </c>
      <c r="K113" s="18" t="str">
        <f aca="false">IF(H113="", "", IF(H113="-","",VLOOKUP(H113, 'Вода SKU'!$A$1:$C$150, 3, 0)))</f>
        <v/>
      </c>
      <c r="M113" s="20"/>
      <c r="N113" s="19" t="str">
        <f aca="false">IF(M113="", IF(X113=0, "", X113), IF(V113 = "", "", IF(V113/U113 = 0, "", V113/U113)))</f>
        <v/>
      </c>
      <c r="P113" s="0" t="n">
        <f aca="false">IF(O113 = "-", -W113,I113)</f>
        <v>0</v>
      </c>
      <c r="Q113" s="0" t="n">
        <f aca="true">IF(O113 = "-", SUM(INDIRECT(ADDRESS(2,COLUMN(P113)) &amp; ":" &amp; ADDRESS(ROW(),COLUMN(P113)))), 0)</f>
        <v>0</v>
      </c>
      <c r="R113" s="0" t="n">
        <f aca="false">IF(O113="-",1,0)</f>
        <v>0</v>
      </c>
      <c r="S113" s="0" t="n">
        <f aca="true">IF(Q113 = 0, INDIRECT("S" &amp; ROW() - 1), Q113)</f>
        <v>0</v>
      </c>
      <c r="T113" s="0" t="str">
        <f aca="false">IF(H113="","",VLOOKUP(H113,'Вода SKU'!$A$1:$B$150,2,0))</f>
        <v/>
      </c>
      <c r="U113" s="0" t="n">
        <f aca="true">IF(OFFSET($C$1, 1, 0)="", 1, 8300/OFFSET($C$1, 1, 0))</f>
        <v>1</v>
      </c>
      <c r="V113" s="0" t="n">
        <f aca="false"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>0</v>
      </c>
      <c r="W113" s="0" t="n">
        <f aca="false">IF(V113 = "", "", V113/U113)</f>
        <v>0</v>
      </c>
      <c r="X113" s="0" t="str">
        <f aca="true">IF(O113="", "", MAX(ROUND(-(INDIRECT("S" &amp; ROW() - 1) - S113)/OFFSET($C$1, 1, 0), 0), 1) * OFFSET($C$1, 1, 0))</f>
        <v/>
      </c>
    </row>
    <row r="114" customFormat="false" ht="13.8" hidden="false" customHeight="false" outlineLevel="0" collapsed="false">
      <c r="J114" s="17" t="str">
        <f aca="true">IF(M114="", IF(O114="","",ROUND(X114+(INDIRECT("S" &amp; ROW() - 1) - S114),0)),IF(O114="", "", ROUND(INDIRECT("S" &amp; ROW() - 1) - S114,0)))</f>
        <v/>
      </c>
      <c r="K114" s="18" t="str">
        <f aca="false">IF(H114="", "", IF(H114="-","",VLOOKUP(H114, 'Вода SKU'!$A$1:$C$150, 3, 0)))</f>
        <v/>
      </c>
      <c r="M114" s="20"/>
      <c r="N114" s="19" t="str">
        <f aca="false">IF(M114="", IF(X114=0, "", X114), IF(V114 = "", "", IF(V114/U114 = 0, "", V114/U114)))</f>
        <v/>
      </c>
      <c r="P114" s="0" t="n">
        <f aca="false">IF(O114 = "-", -W114,I114)</f>
        <v>0</v>
      </c>
      <c r="Q114" s="0" t="n">
        <f aca="true">IF(O114 = "-", SUM(INDIRECT(ADDRESS(2,COLUMN(P114)) &amp; ":" &amp; ADDRESS(ROW(),COLUMN(P114)))), 0)</f>
        <v>0</v>
      </c>
      <c r="R114" s="0" t="n">
        <f aca="false">IF(O114="-",1,0)</f>
        <v>0</v>
      </c>
      <c r="S114" s="0" t="n">
        <f aca="true">IF(Q114 = 0, INDIRECT("S" &amp; ROW() - 1), Q114)</f>
        <v>0</v>
      </c>
      <c r="T114" s="0" t="str">
        <f aca="false">IF(H114="","",VLOOKUP(H114,'Вода SKU'!$A$1:$B$150,2,0))</f>
        <v/>
      </c>
      <c r="U114" s="0" t="n">
        <f aca="true">IF(OFFSET($C$1, 1, 0)="", 1, 8300/OFFSET($C$1, 1, 0))</f>
        <v>1</v>
      </c>
      <c r="V114" s="0" t="n">
        <f aca="false">VALUE(IF(TRIM(MID(SUBSTITUTE($M114,",",REPT(" ",LEN($M114))), 0 *LEN($M114)+1,LEN($M114))) = "", "0", TRIM(MID(SUBSTITUTE($M114,",",REPT(" ",LEN($M114))),0 *LEN($M114)+1,LEN($M114))))) +   VALUE(IF(TRIM(MID(SUBSTITUTE($M114,",",REPT(" ",LEN($M114))), 1 *LEN($M114)+1,LEN($M114))) = "", "0", TRIM(MID(SUBSTITUTE($M114,",",REPT(" ",LEN($M114))),1 *LEN($M114)+1,LEN($M114))))) +  VALUE(IF(TRIM(MID(SUBSTITUTE($M114,",",REPT(" ",LEN($M114))), 2 *LEN($M114)+1,LEN($M114))) = "", "0", TRIM(MID(SUBSTITUTE($M114,",",REPT(" ",LEN($M114))),2 *LEN($M114)+1,LEN($M114))))) +  VALUE(IF(TRIM(MID(SUBSTITUTE($M114,",",REPT(" ",LEN($M114))), 3 *LEN($M114)+1,LEN($M114))) = "", "0", TRIM(MID(SUBSTITUTE($M114,",",REPT(" ",LEN($M114))),3 *LEN($M114)+1,LEN($M114))))) +  VALUE(IF(TRIM(MID(SUBSTITUTE($M114,",",REPT(" ",LEN($M114))), 4 *LEN($M114)+1,LEN($M114))) = "", "0", TRIM(MID(SUBSTITUTE($M114,",",REPT(" ",LEN($M114))),4 *LEN($M114)+1,LEN($M114))))) +  VALUE(IF(TRIM(MID(SUBSTITUTE($M114,",",REPT(" ",LEN($M114))), 5 *LEN($M114)+1,LEN($M114))) = "", "0", TRIM(MID(SUBSTITUTE($M114,",",REPT(" ",LEN($M114))),5 *LEN($M114)+1,LEN($M114))))) +  VALUE(IF(TRIM(MID(SUBSTITUTE($M114,",",REPT(" ",LEN($M114))), 6 *LEN($M114)+1,LEN($M114))) = "", "0", TRIM(MID(SUBSTITUTE($M114,",",REPT(" ",LEN($M114))),6 *LEN($M114)+1,LEN($M114))))) +  VALUE(IF(TRIM(MID(SUBSTITUTE($M114,",",REPT(" ",LEN($M114))), 7 *LEN($M114)+1,LEN($M114))) = "", "0", TRIM(MID(SUBSTITUTE($M114,",",REPT(" ",LEN($M114))),7 *LEN($M114)+1,LEN($M114))))) +  VALUE(IF(TRIM(MID(SUBSTITUTE($M114,",",REPT(" ",LEN($M114))), 8 *LEN($M114)+1,LEN($M114))) = "", "0", TRIM(MID(SUBSTITUTE($M114,",",REPT(" ",LEN($M114))),8 *LEN($M114)+1,LEN($M114))))) +  VALUE(IF(TRIM(MID(SUBSTITUTE($M114,",",REPT(" ",LEN($M114))), 9 *LEN($M114)+1,LEN($M114))) = "", "0", TRIM(MID(SUBSTITUTE($M114,",",REPT(" ",LEN($M114))),9 *LEN($M114)+1,LEN($M114))))) +  VALUE(IF(TRIM(MID(SUBSTITUTE($M114,",",REPT(" ",LEN($M114))), 10 *LEN($M114)+1,LEN($M114))) = "", "0", TRIM(MID(SUBSTITUTE($M114,",",REPT(" ",LEN($M114))),10 *LEN($M114)+1,LEN($M114)))))</f>
        <v>0</v>
      </c>
      <c r="W114" s="0" t="n">
        <f aca="false">IF(V114 = "", "", V114/U114)</f>
        <v>0</v>
      </c>
      <c r="X114" s="0" t="str">
        <f aca="true">IF(O114="", "", MAX(ROUND(-(INDIRECT("S" &amp; ROW() - 1) - S114)/OFFSET($C$1, 1, 0), 0), 1) * OFFSET($C$1, 1, 0))</f>
        <v/>
      </c>
    </row>
    <row r="115" customFormat="false" ht="13.8" hidden="false" customHeight="false" outlineLevel="0" collapsed="false">
      <c r="J115" s="17" t="str">
        <f aca="true">IF(M115="", IF(O115="","",ROUND(X115+(INDIRECT("S" &amp; ROW() - 1) - S115),0)),IF(O115="", "", ROUND(INDIRECT("S" &amp; ROW() - 1) - S115,0)))</f>
        <v/>
      </c>
      <c r="K115" s="18" t="str">
        <f aca="false">IF(H115="", "", IF(H115="-","",VLOOKUP(H115, 'Вода SKU'!$A$1:$C$150, 3, 0)))</f>
        <v/>
      </c>
      <c r="M115" s="20"/>
      <c r="N115" s="19" t="str">
        <f aca="false">IF(M115="", IF(X115=0, "", X115), IF(V115 = "", "", IF(V115/U115 = 0, "", V115/U115)))</f>
        <v/>
      </c>
      <c r="P115" s="0" t="n">
        <f aca="false">IF(O115 = "-", -W115,I115)</f>
        <v>0</v>
      </c>
      <c r="Q115" s="0" t="n">
        <f aca="true">IF(O115 = "-", SUM(INDIRECT(ADDRESS(2,COLUMN(P115)) &amp; ":" &amp; ADDRESS(ROW(),COLUMN(P115)))), 0)</f>
        <v>0</v>
      </c>
      <c r="R115" s="0" t="n">
        <f aca="false">IF(O115="-",1,0)</f>
        <v>0</v>
      </c>
      <c r="S115" s="0" t="n">
        <f aca="true">IF(Q115 = 0, INDIRECT("S" &amp; ROW() - 1), Q115)</f>
        <v>0</v>
      </c>
      <c r="T115" s="0" t="str">
        <f aca="false">IF(H115="","",VLOOKUP(H115,'Вода SKU'!$A$1:$B$150,2,0))</f>
        <v/>
      </c>
      <c r="U115" s="0" t="n">
        <f aca="true">IF(OFFSET($C$1, 1, 0)="", 1, 8300/OFFSET($C$1, 1, 0))</f>
        <v>1</v>
      </c>
      <c r="V115" s="0" t="n">
        <f aca="false">VALUE(IF(TRIM(MID(SUBSTITUTE($M115,",",REPT(" ",LEN($M115))), 0 *LEN($M115)+1,LEN($M115))) = "", "0", TRIM(MID(SUBSTITUTE($M115,",",REPT(" ",LEN($M115))),0 *LEN($M115)+1,LEN($M115))))) +   VALUE(IF(TRIM(MID(SUBSTITUTE($M115,",",REPT(" ",LEN($M115))), 1 *LEN($M115)+1,LEN($M115))) = "", "0", TRIM(MID(SUBSTITUTE($M115,",",REPT(" ",LEN($M115))),1 *LEN($M115)+1,LEN($M115))))) +  VALUE(IF(TRIM(MID(SUBSTITUTE($M115,",",REPT(" ",LEN($M115))), 2 *LEN($M115)+1,LEN($M115))) = "", "0", TRIM(MID(SUBSTITUTE($M115,",",REPT(" ",LEN($M115))),2 *LEN($M115)+1,LEN($M115))))) +  VALUE(IF(TRIM(MID(SUBSTITUTE($M115,",",REPT(" ",LEN($M115))), 3 *LEN($M115)+1,LEN($M115))) = "", "0", TRIM(MID(SUBSTITUTE($M115,",",REPT(" ",LEN($M115))),3 *LEN($M115)+1,LEN($M115))))) +  VALUE(IF(TRIM(MID(SUBSTITUTE($M115,",",REPT(" ",LEN($M115))), 4 *LEN($M115)+1,LEN($M115))) = "", "0", TRIM(MID(SUBSTITUTE($M115,",",REPT(" ",LEN($M115))),4 *LEN($M115)+1,LEN($M115))))) +  VALUE(IF(TRIM(MID(SUBSTITUTE($M115,",",REPT(" ",LEN($M115))), 5 *LEN($M115)+1,LEN($M115))) = "", "0", TRIM(MID(SUBSTITUTE($M115,",",REPT(" ",LEN($M115))),5 *LEN($M115)+1,LEN($M115))))) +  VALUE(IF(TRIM(MID(SUBSTITUTE($M115,",",REPT(" ",LEN($M115))), 6 *LEN($M115)+1,LEN($M115))) = "", "0", TRIM(MID(SUBSTITUTE($M115,",",REPT(" ",LEN($M115))),6 *LEN($M115)+1,LEN($M115))))) +  VALUE(IF(TRIM(MID(SUBSTITUTE($M115,",",REPT(" ",LEN($M115))), 7 *LEN($M115)+1,LEN($M115))) = "", "0", TRIM(MID(SUBSTITUTE($M115,",",REPT(" ",LEN($M115))),7 *LEN($M115)+1,LEN($M115))))) +  VALUE(IF(TRIM(MID(SUBSTITUTE($M115,",",REPT(" ",LEN($M115))), 8 *LEN($M115)+1,LEN($M115))) = "", "0", TRIM(MID(SUBSTITUTE($M115,",",REPT(" ",LEN($M115))),8 *LEN($M115)+1,LEN($M115))))) +  VALUE(IF(TRIM(MID(SUBSTITUTE($M115,",",REPT(" ",LEN($M115))), 9 *LEN($M115)+1,LEN($M115))) = "", "0", TRIM(MID(SUBSTITUTE($M115,",",REPT(" ",LEN($M115))),9 *LEN($M115)+1,LEN($M115))))) +  VALUE(IF(TRIM(MID(SUBSTITUTE($M115,",",REPT(" ",LEN($M115))), 10 *LEN($M115)+1,LEN($M115))) = "", "0", TRIM(MID(SUBSTITUTE($M115,",",REPT(" ",LEN($M115))),10 *LEN($M115)+1,LEN($M115)))))</f>
        <v>0</v>
      </c>
      <c r="W115" s="0" t="n">
        <f aca="false">IF(V115 = "", "", V115/U115)</f>
        <v>0</v>
      </c>
      <c r="X115" s="0" t="str">
        <f aca="true">IF(O115="", "", MAX(ROUND(-(INDIRECT("S" &amp; ROW() - 1) - S115)/OFFSET($C$1, 1, 0), 0), 1) * OFFSET($C$1, 1, 0))</f>
        <v/>
      </c>
    </row>
    <row r="116" customFormat="false" ht="13.8" hidden="false" customHeight="false" outlineLevel="0" collapsed="false">
      <c r="J116" s="17" t="str">
        <f aca="true">IF(M116="", IF(O116="","",ROUND(X116+(INDIRECT("S" &amp; ROW() - 1) - S116),0)),IF(O116="", "", ROUND(INDIRECT("S" &amp; ROW() - 1) - S116,0)))</f>
        <v/>
      </c>
      <c r="K116" s="18" t="str">
        <f aca="false">IF(H116="", "", IF(H116="-","",VLOOKUP(H116, 'Вода SKU'!$A$1:$C$150, 3, 0)))</f>
        <v/>
      </c>
      <c r="M116" s="20"/>
      <c r="N116" s="19" t="str">
        <f aca="false">IF(M116="", IF(X116=0, "", X116), IF(V116 = "", "", IF(V116/U116 = 0, "", V116/U116)))</f>
        <v/>
      </c>
      <c r="P116" s="0" t="n">
        <f aca="false">IF(O116 = "-", -W116,I116)</f>
        <v>0</v>
      </c>
      <c r="Q116" s="0" t="n">
        <f aca="true">IF(O116 = "-", SUM(INDIRECT(ADDRESS(2,COLUMN(P116)) &amp; ":" &amp; ADDRESS(ROW(),COLUMN(P116)))), 0)</f>
        <v>0</v>
      </c>
      <c r="R116" s="0" t="n">
        <f aca="false">IF(O116="-",1,0)</f>
        <v>0</v>
      </c>
      <c r="S116" s="0" t="n">
        <f aca="true">IF(Q116 = 0, INDIRECT("S" &amp; ROW() - 1), Q116)</f>
        <v>0</v>
      </c>
      <c r="T116" s="0" t="str">
        <f aca="false">IF(H116="","",VLOOKUP(H116,'Вода SKU'!$A$1:$B$150,2,0))</f>
        <v/>
      </c>
      <c r="U116" s="0" t="n">
        <f aca="true">IF(OFFSET($C$1, 1, 0)="", 1, 8300/OFFSET($C$1, 1, 0))</f>
        <v>1</v>
      </c>
      <c r="V116" s="0" t="n">
        <f aca="false">VALUE(IF(TRIM(MID(SUBSTITUTE($M116,",",REPT(" ",LEN($M116))), 0 *LEN($M116)+1,LEN($M116))) = "", "0", TRIM(MID(SUBSTITUTE($M116,",",REPT(" ",LEN($M116))),0 *LEN($M116)+1,LEN($M116))))) +   VALUE(IF(TRIM(MID(SUBSTITUTE($M116,",",REPT(" ",LEN($M116))), 1 *LEN($M116)+1,LEN($M116))) = "", "0", TRIM(MID(SUBSTITUTE($M116,",",REPT(" ",LEN($M116))),1 *LEN($M116)+1,LEN($M116))))) +  VALUE(IF(TRIM(MID(SUBSTITUTE($M116,",",REPT(" ",LEN($M116))), 2 *LEN($M116)+1,LEN($M116))) = "", "0", TRIM(MID(SUBSTITUTE($M116,",",REPT(" ",LEN($M116))),2 *LEN($M116)+1,LEN($M116))))) +  VALUE(IF(TRIM(MID(SUBSTITUTE($M116,",",REPT(" ",LEN($M116))), 3 *LEN($M116)+1,LEN($M116))) = "", "0", TRIM(MID(SUBSTITUTE($M116,",",REPT(" ",LEN($M116))),3 *LEN($M116)+1,LEN($M116))))) +  VALUE(IF(TRIM(MID(SUBSTITUTE($M116,",",REPT(" ",LEN($M116))), 4 *LEN($M116)+1,LEN($M116))) = "", "0", TRIM(MID(SUBSTITUTE($M116,",",REPT(" ",LEN($M116))),4 *LEN($M116)+1,LEN($M116))))) +  VALUE(IF(TRIM(MID(SUBSTITUTE($M116,",",REPT(" ",LEN($M116))), 5 *LEN($M116)+1,LEN($M116))) = "", "0", TRIM(MID(SUBSTITUTE($M116,",",REPT(" ",LEN($M116))),5 *LEN($M116)+1,LEN($M116))))) +  VALUE(IF(TRIM(MID(SUBSTITUTE($M116,",",REPT(" ",LEN($M116))), 6 *LEN($M116)+1,LEN($M116))) = "", "0", TRIM(MID(SUBSTITUTE($M116,",",REPT(" ",LEN($M116))),6 *LEN($M116)+1,LEN($M116))))) +  VALUE(IF(TRIM(MID(SUBSTITUTE($M116,",",REPT(" ",LEN($M116))), 7 *LEN($M116)+1,LEN($M116))) = "", "0", TRIM(MID(SUBSTITUTE($M116,",",REPT(" ",LEN($M116))),7 *LEN($M116)+1,LEN($M116))))) +  VALUE(IF(TRIM(MID(SUBSTITUTE($M116,",",REPT(" ",LEN($M116))), 8 *LEN($M116)+1,LEN($M116))) = "", "0", TRIM(MID(SUBSTITUTE($M116,",",REPT(" ",LEN($M116))),8 *LEN($M116)+1,LEN($M116))))) +  VALUE(IF(TRIM(MID(SUBSTITUTE($M116,",",REPT(" ",LEN($M116))), 9 *LEN($M116)+1,LEN($M116))) = "", "0", TRIM(MID(SUBSTITUTE($M116,",",REPT(" ",LEN($M116))),9 *LEN($M116)+1,LEN($M116))))) +  VALUE(IF(TRIM(MID(SUBSTITUTE($M116,",",REPT(" ",LEN($M116))), 10 *LEN($M116)+1,LEN($M116))) = "", "0", TRIM(MID(SUBSTITUTE($M116,",",REPT(" ",LEN($M116))),10 *LEN($M116)+1,LEN($M116)))))</f>
        <v>0</v>
      </c>
      <c r="W116" s="0" t="n">
        <f aca="false">IF(V116 = "", "", V116/U116)</f>
        <v>0</v>
      </c>
      <c r="X116" s="0" t="str">
        <f aca="true">IF(O116="", "", MAX(ROUND(-(INDIRECT("S" &amp; ROW() - 1) - S116)/OFFSET($C$1, 1, 0), 0), 1) * OFFSET($C$1, 1, 0))</f>
        <v/>
      </c>
    </row>
    <row r="117" customFormat="false" ht="13.8" hidden="false" customHeight="false" outlineLevel="0" collapsed="false">
      <c r="J117" s="17" t="str">
        <f aca="true">IF(M117="", IF(O117="","",ROUND(X117+(INDIRECT("S" &amp; ROW() - 1) - S117),0)),IF(O117="", "", ROUND(INDIRECT("S" &amp; ROW() - 1) - S117,0)))</f>
        <v/>
      </c>
      <c r="K117" s="18" t="str">
        <f aca="false">IF(H117="", "", IF(H117="-","",VLOOKUP(H117, 'Вода SKU'!$A$1:$C$150, 3, 0)))</f>
        <v/>
      </c>
      <c r="M117" s="20"/>
      <c r="N117" s="19" t="str">
        <f aca="false">IF(M117="", IF(X117=0, "", X117), IF(V117 = "", "", IF(V117/U117 = 0, "", V117/U117)))</f>
        <v/>
      </c>
      <c r="P117" s="0" t="n">
        <f aca="false">IF(O117 = "-", -W117,I117)</f>
        <v>0</v>
      </c>
      <c r="Q117" s="0" t="n">
        <f aca="true">IF(O117 = "-", SUM(INDIRECT(ADDRESS(2,COLUMN(P117)) &amp; ":" &amp; ADDRESS(ROW(),COLUMN(P117)))), 0)</f>
        <v>0</v>
      </c>
      <c r="R117" s="0" t="n">
        <f aca="false">IF(O117="-",1,0)</f>
        <v>0</v>
      </c>
      <c r="S117" s="0" t="n">
        <f aca="true">IF(Q117 = 0, INDIRECT("S" &amp; ROW() - 1), Q117)</f>
        <v>0</v>
      </c>
      <c r="T117" s="0" t="str">
        <f aca="false">IF(H117="","",VLOOKUP(H117,'Вода SKU'!$A$1:$B$150,2,0))</f>
        <v/>
      </c>
      <c r="U117" s="0" t="n">
        <f aca="true">IF(OFFSET($C$1, 1, 0)="", 1, 8300/OFFSET($C$1, 1, 0))</f>
        <v>1</v>
      </c>
      <c r="V117" s="0" t="n">
        <f aca="false">VALUE(IF(TRIM(MID(SUBSTITUTE($M117,",",REPT(" ",LEN($M117))), 0 *LEN($M117)+1,LEN($M117))) = "", "0", TRIM(MID(SUBSTITUTE($M117,",",REPT(" ",LEN($M117))),0 *LEN($M117)+1,LEN($M117))))) +   VALUE(IF(TRIM(MID(SUBSTITUTE($M117,",",REPT(" ",LEN($M117))), 1 *LEN($M117)+1,LEN($M117))) = "", "0", TRIM(MID(SUBSTITUTE($M117,",",REPT(" ",LEN($M117))),1 *LEN($M117)+1,LEN($M117))))) +  VALUE(IF(TRIM(MID(SUBSTITUTE($M117,",",REPT(" ",LEN($M117))), 2 *LEN($M117)+1,LEN($M117))) = "", "0", TRIM(MID(SUBSTITUTE($M117,",",REPT(" ",LEN($M117))),2 *LEN($M117)+1,LEN($M117))))) +  VALUE(IF(TRIM(MID(SUBSTITUTE($M117,",",REPT(" ",LEN($M117))), 3 *LEN($M117)+1,LEN($M117))) = "", "0", TRIM(MID(SUBSTITUTE($M117,",",REPT(" ",LEN($M117))),3 *LEN($M117)+1,LEN($M117))))) +  VALUE(IF(TRIM(MID(SUBSTITUTE($M117,",",REPT(" ",LEN($M117))), 4 *LEN($M117)+1,LEN($M117))) = "", "0", TRIM(MID(SUBSTITUTE($M117,",",REPT(" ",LEN($M117))),4 *LEN($M117)+1,LEN($M117))))) +  VALUE(IF(TRIM(MID(SUBSTITUTE($M117,",",REPT(" ",LEN($M117))), 5 *LEN($M117)+1,LEN($M117))) = "", "0", TRIM(MID(SUBSTITUTE($M117,",",REPT(" ",LEN($M117))),5 *LEN($M117)+1,LEN($M117))))) +  VALUE(IF(TRIM(MID(SUBSTITUTE($M117,",",REPT(" ",LEN($M117))), 6 *LEN($M117)+1,LEN($M117))) = "", "0", TRIM(MID(SUBSTITUTE($M117,",",REPT(" ",LEN($M117))),6 *LEN($M117)+1,LEN($M117))))) +  VALUE(IF(TRIM(MID(SUBSTITUTE($M117,",",REPT(" ",LEN($M117))), 7 *LEN($M117)+1,LEN($M117))) = "", "0", TRIM(MID(SUBSTITUTE($M117,",",REPT(" ",LEN($M117))),7 *LEN($M117)+1,LEN($M117))))) +  VALUE(IF(TRIM(MID(SUBSTITUTE($M117,",",REPT(" ",LEN($M117))), 8 *LEN($M117)+1,LEN($M117))) = "", "0", TRIM(MID(SUBSTITUTE($M117,",",REPT(" ",LEN($M117))),8 *LEN($M117)+1,LEN($M117))))) +  VALUE(IF(TRIM(MID(SUBSTITUTE($M117,",",REPT(" ",LEN($M117))), 9 *LEN($M117)+1,LEN($M117))) = "", "0", TRIM(MID(SUBSTITUTE($M117,",",REPT(" ",LEN($M117))),9 *LEN($M117)+1,LEN($M117))))) +  VALUE(IF(TRIM(MID(SUBSTITUTE($M117,",",REPT(" ",LEN($M117))), 10 *LEN($M117)+1,LEN($M117))) = "", "0", TRIM(MID(SUBSTITUTE($M117,",",REPT(" ",LEN($M117))),10 *LEN($M117)+1,LEN($M117)))))</f>
        <v>0</v>
      </c>
      <c r="W117" s="0" t="n">
        <f aca="false">IF(V117 = "", "", V117/U117)</f>
        <v>0</v>
      </c>
      <c r="X117" s="0" t="str">
        <f aca="true">IF(O117="", "", MAX(ROUND(-(INDIRECT("S" &amp; ROW() - 1) - S117)/OFFSET($C$1, 1, 0), 0), 1) * OFFSET($C$1, 1, 0))</f>
        <v/>
      </c>
    </row>
    <row r="118" customFormat="false" ht="13.8" hidden="false" customHeight="false" outlineLevel="0" collapsed="false">
      <c r="J118" s="17" t="str">
        <f aca="true">IF(M118="", IF(O118="","",ROUND(X118+(INDIRECT("S" &amp; ROW() - 1) - S118),0)),IF(O118="", "", ROUND(INDIRECT("S" &amp; ROW() - 1) - S118,0)))</f>
        <v/>
      </c>
      <c r="K118" s="18" t="str">
        <f aca="false">IF(H118="", "", IF(H118="-","",VLOOKUP(H118, 'Вода SKU'!$A$1:$C$150, 3, 0)))</f>
        <v/>
      </c>
      <c r="M118" s="20"/>
      <c r="N118" s="19" t="str">
        <f aca="false">IF(M118="", IF(X118=0, "", X118), IF(V118 = "", "", IF(V118/U118 = 0, "", V118/U118)))</f>
        <v/>
      </c>
      <c r="P118" s="0" t="n">
        <f aca="false">IF(O118 = "-", -W118,I118)</f>
        <v>0</v>
      </c>
      <c r="Q118" s="0" t="n">
        <f aca="true">IF(O118 = "-", SUM(INDIRECT(ADDRESS(2,COLUMN(P118)) &amp; ":" &amp; ADDRESS(ROW(),COLUMN(P118)))), 0)</f>
        <v>0</v>
      </c>
      <c r="R118" s="0" t="n">
        <f aca="false">IF(O118="-",1,0)</f>
        <v>0</v>
      </c>
      <c r="S118" s="0" t="n">
        <f aca="true">IF(Q118 = 0, INDIRECT("S" &amp; ROW() - 1), Q118)</f>
        <v>0</v>
      </c>
      <c r="T118" s="0" t="str">
        <f aca="false">IF(H118="","",VLOOKUP(H118,'Вода SKU'!$A$1:$B$150,2,0))</f>
        <v/>
      </c>
      <c r="U118" s="0" t="n">
        <f aca="true">IF(OFFSET($C$1, 1, 0)="", 1, 8300/OFFSET($C$1, 1, 0))</f>
        <v>1</v>
      </c>
      <c r="V118" s="0" t="n">
        <f aca="false"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>0</v>
      </c>
      <c r="W118" s="0" t="n">
        <f aca="false">IF(V118 = "", "", V118/U118)</f>
        <v>0</v>
      </c>
      <c r="X118" s="0" t="str">
        <f aca="true">IF(O118="", "", MAX(ROUND(-(INDIRECT("S" &amp; ROW() - 1) - S118)/OFFSET($C$1, 1, 0), 0), 1) * OFFSET($C$1, 1, 0))</f>
        <v/>
      </c>
    </row>
    <row r="119" customFormat="false" ht="13.8" hidden="false" customHeight="false" outlineLevel="0" collapsed="false">
      <c r="J119" s="17" t="str">
        <f aca="true">IF(M119="", IF(O119="","",ROUND(X119+(INDIRECT("S" &amp; ROW() - 1) - S119),0)),IF(O119="", "", ROUND(INDIRECT("S" &amp; ROW() - 1) - S119,0)))</f>
        <v/>
      </c>
      <c r="K119" s="18" t="str">
        <f aca="false">IF(H119="", "", IF(H119="-","",VLOOKUP(H119, 'Вода SKU'!$A$1:$C$150, 3, 0)))</f>
        <v/>
      </c>
      <c r="M119" s="20"/>
      <c r="N119" s="19" t="str">
        <f aca="false">IF(M119="", IF(X119=0, "", X119), IF(V119 = "", "", IF(V119/U119 = 0, "", V119/U119)))</f>
        <v/>
      </c>
      <c r="P119" s="0" t="n">
        <f aca="false">IF(O119 = "-", -W119,I119)</f>
        <v>0</v>
      </c>
      <c r="Q119" s="0" t="n">
        <f aca="true">IF(O119 = "-", SUM(INDIRECT(ADDRESS(2,COLUMN(P119)) &amp; ":" &amp; ADDRESS(ROW(),COLUMN(P119)))), 0)</f>
        <v>0</v>
      </c>
      <c r="R119" s="0" t="n">
        <f aca="false">IF(O119="-",1,0)</f>
        <v>0</v>
      </c>
      <c r="S119" s="0" t="n">
        <f aca="true">IF(Q119 = 0, INDIRECT("S" &amp; ROW() - 1), Q119)</f>
        <v>0</v>
      </c>
      <c r="T119" s="0" t="str">
        <f aca="false">IF(H119="","",VLOOKUP(H119,'Вода SKU'!$A$1:$B$150,2,0))</f>
        <v/>
      </c>
      <c r="U119" s="0" t="n">
        <f aca="true">IF(OFFSET($C$1, 1, 0)="", 1, 8300/OFFSET($C$1, 1, 0))</f>
        <v>1</v>
      </c>
      <c r="V119" s="0" t="n">
        <f aca="false">VALUE(IF(TRIM(MID(SUBSTITUTE($M119,",",REPT(" ",LEN($M119))), 0 *LEN($M119)+1,LEN($M119))) = "", "0", TRIM(MID(SUBSTITUTE($M119,",",REPT(" ",LEN($M119))),0 *LEN($M119)+1,LEN($M119))))) +   VALUE(IF(TRIM(MID(SUBSTITUTE($M119,",",REPT(" ",LEN($M119))), 1 *LEN($M119)+1,LEN($M119))) = "", "0", TRIM(MID(SUBSTITUTE($M119,",",REPT(" ",LEN($M119))),1 *LEN($M119)+1,LEN($M119))))) +  VALUE(IF(TRIM(MID(SUBSTITUTE($M119,",",REPT(" ",LEN($M119))), 2 *LEN($M119)+1,LEN($M119))) = "", "0", TRIM(MID(SUBSTITUTE($M119,",",REPT(" ",LEN($M119))),2 *LEN($M119)+1,LEN($M119))))) +  VALUE(IF(TRIM(MID(SUBSTITUTE($M119,",",REPT(" ",LEN($M119))), 3 *LEN($M119)+1,LEN($M119))) = "", "0", TRIM(MID(SUBSTITUTE($M119,",",REPT(" ",LEN($M119))),3 *LEN($M119)+1,LEN($M119))))) +  VALUE(IF(TRIM(MID(SUBSTITUTE($M119,",",REPT(" ",LEN($M119))), 4 *LEN($M119)+1,LEN($M119))) = "", "0", TRIM(MID(SUBSTITUTE($M119,",",REPT(" ",LEN($M119))),4 *LEN($M119)+1,LEN($M119))))) +  VALUE(IF(TRIM(MID(SUBSTITUTE($M119,",",REPT(" ",LEN($M119))), 5 *LEN($M119)+1,LEN($M119))) = "", "0", TRIM(MID(SUBSTITUTE($M119,",",REPT(" ",LEN($M119))),5 *LEN($M119)+1,LEN($M119))))) +  VALUE(IF(TRIM(MID(SUBSTITUTE($M119,",",REPT(" ",LEN($M119))), 6 *LEN($M119)+1,LEN($M119))) = "", "0", TRIM(MID(SUBSTITUTE($M119,",",REPT(" ",LEN($M119))),6 *LEN($M119)+1,LEN($M119))))) +  VALUE(IF(TRIM(MID(SUBSTITUTE($M119,",",REPT(" ",LEN($M119))), 7 *LEN($M119)+1,LEN($M119))) = "", "0", TRIM(MID(SUBSTITUTE($M119,",",REPT(" ",LEN($M119))),7 *LEN($M119)+1,LEN($M119))))) +  VALUE(IF(TRIM(MID(SUBSTITUTE($M119,",",REPT(" ",LEN($M119))), 8 *LEN($M119)+1,LEN($M119))) = "", "0", TRIM(MID(SUBSTITUTE($M119,",",REPT(" ",LEN($M119))),8 *LEN($M119)+1,LEN($M119))))) +  VALUE(IF(TRIM(MID(SUBSTITUTE($M119,",",REPT(" ",LEN($M119))), 9 *LEN($M119)+1,LEN($M119))) = "", "0", TRIM(MID(SUBSTITUTE($M119,",",REPT(" ",LEN($M119))),9 *LEN($M119)+1,LEN($M119))))) +  VALUE(IF(TRIM(MID(SUBSTITUTE($M119,",",REPT(" ",LEN($M119))), 10 *LEN($M119)+1,LEN($M119))) = "", "0", TRIM(MID(SUBSTITUTE($M119,",",REPT(" ",LEN($M119))),10 *LEN($M119)+1,LEN($M119)))))</f>
        <v>0</v>
      </c>
      <c r="W119" s="0" t="n">
        <f aca="false">IF(V119 = "", "", V119/U119)</f>
        <v>0</v>
      </c>
      <c r="X119" s="0" t="str">
        <f aca="true">IF(O119="", "", MAX(ROUND(-(INDIRECT("S" &amp; ROW() - 1) - S119)/OFFSET($C$1, 1, 0), 0), 1) * OFFSET($C$1, 1, 0))</f>
        <v/>
      </c>
    </row>
    <row r="120" customFormat="false" ht="13.8" hidden="false" customHeight="false" outlineLevel="0" collapsed="false">
      <c r="J120" s="17" t="str">
        <f aca="true">IF(M120="", IF(O120="","",ROUND(X120+(INDIRECT("S" &amp; ROW() - 1) - S120),0)),IF(O120="", "", ROUND(INDIRECT("S" &amp; ROW() - 1) - S120,0)))</f>
        <v/>
      </c>
      <c r="K120" s="18" t="str">
        <f aca="false">IF(H120="", "", IF(H120="-","",VLOOKUP(H120, 'Вода SKU'!$A$1:$C$150, 3, 0)))</f>
        <v/>
      </c>
      <c r="M120" s="20"/>
      <c r="N120" s="19" t="str">
        <f aca="false">IF(M120="", IF(X120=0, "", X120), IF(V120 = "", "", IF(V120/U120 = 0, "", V120/U120)))</f>
        <v/>
      </c>
      <c r="P120" s="0" t="n">
        <f aca="false">IF(O120 = "-", -W120,I120)</f>
        <v>0</v>
      </c>
      <c r="Q120" s="0" t="n">
        <f aca="true">IF(O120 = "-", SUM(INDIRECT(ADDRESS(2,COLUMN(P120)) &amp; ":" &amp; ADDRESS(ROW(),COLUMN(P120)))), 0)</f>
        <v>0</v>
      </c>
      <c r="R120" s="0" t="n">
        <f aca="false">IF(O120="-",1,0)</f>
        <v>0</v>
      </c>
      <c r="S120" s="0" t="n">
        <f aca="true">IF(Q120 = 0, INDIRECT("S" &amp; ROW() - 1), Q120)</f>
        <v>0</v>
      </c>
      <c r="T120" s="0" t="str">
        <f aca="false">IF(H120="","",VLOOKUP(H120,'Вода SKU'!$A$1:$B$150,2,0))</f>
        <v/>
      </c>
      <c r="U120" s="0" t="n">
        <f aca="true">IF(OFFSET($C$1, 1, 0)="", 1, 8300/OFFSET($C$1, 1, 0))</f>
        <v>1</v>
      </c>
      <c r="V120" s="0" t="n">
        <f aca="false">VALUE(IF(TRIM(MID(SUBSTITUTE($M120,",",REPT(" ",LEN($M120))), 0 *LEN($M120)+1,LEN($M120))) = "", "0", TRIM(MID(SUBSTITUTE($M120,",",REPT(" ",LEN($M120))),0 *LEN($M120)+1,LEN($M120))))) +   VALUE(IF(TRIM(MID(SUBSTITUTE($M120,",",REPT(" ",LEN($M120))), 1 *LEN($M120)+1,LEN($M120))) = "", "0", TRIM(MID(SUBSTITUTE($M120,",",REPT(" ",LEN($M120))),1 *LEN($M120)+1,LEN($M120))))) +  VALUE(IF(TRIM(MID(SUBSTITUTE($M120,",",REPT(" ",LEN($M120))), 2 *LEN($M120)+1,LEN($M120))) = "", "0", TRIM(MID(SUBSTITUTE($M120,",",REPT(" ",LEN($M120))),2 *LEN($M120)+1,LEN($M120))))) +  VALUE(IF(TRIM(MID(SUBSTITUTE($M120,",",REPT(" ",LEN($M120))), 3 *LEN($M120)+1,LEN($M120))) = "", "0", TRIM(MID(SUBSTITUTE($M120,",",REPT(" ",LEN($M120))),3 *LEN($M120)+1,LEN($M120))))) +  VALUE(IF(TRIM(MID(SUBSTITUTE($M120,",",REPT(" ",LEN($M120))), 4 *LEN($M120)+1,LEN($M120))) = "", "0", TRIM(MID(SUBSTITUTE($M120,",",REPT(" ",LEN($M120))),4 *LEN($M120)+1,LEN($M120))))) +  VALUE(IF(TRIM(MID(SUBSTITUTE($M120,",",REPT(" ",LEN($M120))), 5 *LEN($M120)+1,LEN($M120))) = "", "0", TRIM(MID(SUBSTITUTE($M120,",",REPT(" ",LEN($M120))),5 *LEN($M120)+1,LEN($M120))))) +  VALUE(IF(TRIM(MID(SUBSTITUTE($M120,",",REPT(" ",LEN($M120))), 6 *LEN($M120)+1,LEN($M120))) = "", "0", TRIM(MID(SUBSTITUTE($M120,",",REPT(" ",LEN($M120))),6 *LEN($M120)+1,LEN($M120))))) +  VALUE(IF(TRIM(MID(SUBSTITUTE($M120,",",REPT(" ",LEN($M120))), 7 *LEN($M120)+1,LEN($M120))) = "", "0", TRIM(MID(SUBSTITUTE($M120,",",REPT(" ",LEN($M120))),7 *LEN($M120)+1,LEN($M120))))) +  VALUE(IF(TRIM(MID(SUBSTITUTE($M120,",",REPT(" ",LEN($M120))), 8 *LEN($M120)+1,LEN($M120))) = "", "0", TRIM(MID(SUBSTITUTE($M120,",",REPT(" ",LEN($M120))),8 *LEN($M120)+1,LEN($M120))))) +  VALUE(IF(TRIM(MID(SUBSTITUTE($M120,",",REPT(" ",LEN($M120))), 9 *LEN($M120)+1,LEN($M120))) = "", "0", TRIM(MID(SUBSTITUTE($M120,",",REPT(" ",LEN($M120))),9 *LEN($M120)+1,LEN($M120))))) +  VALUE(IF(TRIM(MID(SUBSTITUTE($M120,",",REPT(" ",LEN($M120))), 10 *LEN($M120)+1,LEN($M120))) = "", "0", TRIM(MID(SUBSTITUTE($M120,",",REPT(" ",LEN($M120))),10 *LEN($M120)+1,LEN($M120)))))</f>
        <v>0</v>
      </c>
      <c r="W120" s="0" t="n">
        <f aca="false">IF(V120 = "", "", V120/U120)</f>
        <v>0</v>
      </c>
      <c r="X120" s="0" t="str">
        <f aca="true">IF(O120="", "", MAX(ROUND(-(INDIRECT("S" &amp; ROW() - 1) - S120)/OFFSET($C$1, 1, 0), 0), 1) * OFFSET($C$1, 1, 0))</f>
        <v/>
      </c>
    </row>
    <row r="121" customFormat="false" ht="13.8" hidden="false" customHeight="false" outlineLevel="0" collapsed="false">
      <c r="J121" s="17" t="str">
        <f aca="true">IF(M121="", IF(O121="","",ROUND(X121+(INDIRECT("S" &amp; ROW() - 1) - S121),0)),IF(O121="", "", ROUND(INDIRECT("S" &amp; ROW() - 1) - S121,0)))</f>
        <v/>
      </c>
      <c r="K121" s="18" t="str">
        <f aca="false">IF(H121="", "", IF(H121="-","",VLOOKUP(H121, 'Вода SKU'!$A$1:$C$150, 3, 0)))</f>
        <v/>
      </c>
      <c r="M121" s="20"/>
      <c r="N121" s="19" t="str">
        <f aca="false">IF(M121="", IF(X121=0, "", X121), IF(V121 = "", "", IF(V121/U121 = 0, "", V121/U121)))</f>
        <v/>
      </c>
      <c r="P121" s="0" t="n">
        <f aca="false">IF(O121 = "-", -W121,I121)</f>
        <v>0</v>
      </c>
      <c r="Q121" s="0" t="n">
        <f aca="true">IF(O121 = "-", SUM(INDIRECT(ADDRESS(2,COLUMN(P121)) &amp; ":" &amp; ADDRESS(ROW(),COLUMN(P121)))), 0)</f>
        <v>0</v>
      </c>
      <c r="R121" s="0" t="n">
        <f aca="false">IF(O121="-",1,0)</f>
        <v>0</v>
      </c>
      <c r="S121" s="0" t="n">
        <f aca="true">IF(Q121 = 0, INDIRECT("S" &amp; ROW() - 1), Q121)</f>
        <v>0</v>
      </c>
      <c r="T121" s="0" t="str">
        <f aca="false">IF(H121="","",VLOOKUP(H121,'Вода SKU'!$A$1:$B$150,2,0))</f>
        <v/>
      </c>
      <c r="U121" s="0" t="n">
        <f aca="true">IF(OFFSET($C$1, 1, 0)="", 1, 8300/OFFSET($C$1, 1, 0))</f>
        <v>1</v>
      </c>
      <c r="V121" s="0" t="n">
        <f aca="false">VALUE(IF(TRIM(MID(SUBSTITUTE($M121,",",REPT(" ",LEN($M121))), 0 *LEN($M121)+1,LEN($M121))) = "", "0", TRIM(MID(SUBSTITUTE($M121,",",REPT(" ",LEN($M121))),0 *LEN($M121)+1,LEN($M121))))) +   VALUE(IF(TRIM(MID(SUBSTITUTE($M121,",",REPT(" ",LEN($M121))), 1 *LEN($M121)+1,LEN($M121))) = "", "0", TRIM(MID(SUBSTITUTE($M121,",",REPT(" ",LEN($M121))),1 *LEN($M121)+1,LEN($M121))))) +  VALUE(IF(TRIM(MID(SUBSTITUTE($M121,",",REPT(" ",LEN($M121))), 2 *LEN($M121)+1,LEN($M121))) = "", "0", TRIM(MID(SUBSTITUTE($M121,",",REPT(" ",LEN($M121))),2 *LEN($M121)+1,LEN($M121))))) +  VALUE(IF(TRIM(MID(SUBSTITUTE($M121,",",REPT(" ",LEN($M121))), 3 *LEN($M121)+1,LEN($M121))) = "", "0", TRIM(MID(SUBSTITUTE($M121,",",REPT(" ",LEN($M121))),3 *LEN($M121)+1,LEN($M121))))) +  VALUE(IF(TRIM(MID(SUBSTITUTE($M121,",",REPT(" ",LEN($M121))), 4 *LEN($M121)+1,LEN($M121))) = "", "0", TRIM(MID(SUBSTITUTE($M121,",",REPT(" ",LEN($M121))),4 *LEN($M121)+1,LEN($M121))))) +  VALUE(IF(TRIM(MID(SUBSTITUTE($M121,",",REPT(" ",LEN($M121))), 5 *LEN($M121)+1,LEN($M121))) = "", "0", TRIM(MID(SUBSTITUTE($M121,",",REPT(" ",LEN($M121))),5 *LEN($M121)+1,LEN($M121))))) +  VALUE(IF(TRIM(MID(SUBSTITUTE($M121,",",REPT(" ",LEN($M121))), 6 *LEN($M121)+1,LEN($M121))) = "", "0", TRIM(MID(SUBSTITUTE($M121,",",REPT(" ",LEN($M121))),6 *LEN($M121)+1,LEN($M121))))) +  VALUE(IF(TRIM(MID(SUBSTITUTE($M121,",",REPT(" ",LEN($M121))), 7 *LEN($M121)+1,LEN($M121))) = "", "0", TRIM(MID(SUBSTITUTE($M121,",",REPT(" ",LEN($M121))),7 *LEN($M121)+1,LEN($M121))))) +  VALUE(IF(TRIM(MID(SUBSTITUTE($M121,",",REPT(" ",LEN($M121))), 8 *LEN($M121)+1,LEN($M121))) = "", "0", TRIM(MID(SUBSTITUTE($M121,",",REPT(" ",LEN($M121))),8 *LEN($M121)+1,LEN($M121))))) +  VALUE(IF(TRIM(MID(SUBSTITUTE($M121,",",REPT(" ",LEN($M121))), 9 *LEN($M121)+1,LEN($M121))) = "", "0", TRIM(MID(SUBSTITUTE($M121,",",REPT(" ",LEN($M121))),9 *LEN($M121)+1,LEN($M121))))) +  VALUE(IF(TRIM(MID(SUBSTITUTE($M121,",",REPT(" ",LEN($M121))), 10 *LEN($M121)+1,LEN($M121))) = "", "0", TRIM(MID(SUBSTITUTE($M121,",",REPT(" ",LEN($M121))),10 *LEN($M121)+1,LEN($M121)))))</f>
        <v>0</v>
      </c>
      <c r="W121" s="0" t="n">
        <f aca="false">IF(V121 = "", "", V121/U121)</f>
        <v>0</v>
      </c>
      <c r="X121" s="0" t="str">
        <f aca="true">IF(O121="", "", MAX(ROUND(-(INDIRECT("S" &amp; ROW() - 1) - S121)/OFFSET($C$1, 1, 0), 0), 1) * OFFSET($C$1, 1, 0))</f>
        <v/>
      </c>
    </row>
    <row r="122" customFormat="false" ht="13.8" hidden="false" customHeight="false" outlineLevel="0" collapsed="false">
      <c r="J122" s="17" t="str">
        <f aca="true">IF(M122="", IF(O122="","",ROUND(X122+(INDIRECT("S" &amp; ROW() - 1) - S122),0)),IF(O122="", "", ROUND(INDIRECT("S" &amp; ROW() - 1) - S122,0)))</f>
        <v/>
      </c>
      <c r="K122" s="18" t="str">
        <f aca="false">IF(H122="", "", IF(H122="-","",VLOOKUP(H122, 'Вода SKU'!$A$1:$C$150, 3, 0)))</f>
        <v/>
      </c>
      <c r="M122" s="20"/>
      <c r="N122" s="19" t="str">
        <f aca="false">IF(M122="", IF(X122=0, "", X122), IF(V122 = "", "", IF(V122/U122 = 0, "", V122/U122)))</f>
        <v/>
      </c>
      <c r="P122" s="0" t="n">
        <f aca="false">IF(O122 = "-", -W122,I122)</f>
        <v>0</v>
      </c>
      <c r="Q122" s="0" t="n">
        <f aca="true">IF(O122 = "-", SUM(INDIRECT(ADDRESS(2,COLUMN(P122)) &amp; ":" &amp; ADDRESS(ROW(),COLUMN(P122)))), 0)</f>
        <v>0</v>
      </c>
      <c r="R122" s="0" t="n">
        <f aca="false">IF(O122="-",1,0)</f>
        <v>0</v>
      </c>
      <c r="S122" s="0" t="n">
        <f aca="true">IF(Q122 = 0, INDIRECT("S" &amp; ROW() - 1), Q122)</f>
        <v>0</v>
      </c>
      <c r="T122" s="0" t="str">
        <f aca="false">IF(H122="","",VLOOKUP(H122,'Вода SKU'!$A$1:$B$150,2,0))</f>
        <v/>
      </c>
      <c r="U122" s="0" t="n">
        <f aca="true">IF(OFFSET($C$1, 1, 0)="", 1, 8300/OFFSET($C$1, 1, 0))</f>
        <v>1</v>
      </c>
      <c r="V122" s="0" t="n">
        <f aca="false">VALUE(IF(TRIM(MID(SUBSTITUTE($M122,",",REPT(" ",LEN($M122))), 0 *LEN($M122)+1,LEN($M122))) = "", "0", TRIM(MID(SUBSTITUTE($M122,",",REPT(" ",LEN($M122))),0 *LEN($M122)+1,LEN($M122))))) +   VALUE(IF(TRIM(MID(SUBSTITUTE($M122,",",REPT(" ",LEN($M122))), 1 *LEN($M122)+1,LEN($M122))) = "", "0", TRIM(MID(SUBSTITUTE($M122,",",REPT(" ",LEN($M122))),1 *LEN($M122)+1,LEN($M122))))) +  VALUE(IF(TRIM(MID(SUBSTITUTE($M122,",",REPT(" ",LEN($M122))), 2 *LEN($M122)+1,LEN($M122))) = "", "0", TRIM(MID(SUBSTITUTE($M122,",",REPT(" ",LEN($M122))),2 *LEN($M122)+1,LEN($M122))))) +  VALUE(IF(TRIM(MID(SUBSTITUTE($M122,",",REPT(" ",LEN($M122))), 3 *LEN($M122)+1,LEN($M122))) = "", "0", TRIM(MID(SUBSTITUTE($M122,",",REPT(" ",LEN($M122))),3 *LEN($M122)+1,LEN($M122))))) +  VALUE(IF(TRIM(MID(SUBSTITUTE($M122,",",REPT(" ",LEN($M122))), 4 *LEN($M122)+1,LEN($M122))) = "", "0", TRIM(MID(SUBSTITUTE($M122,",",REPT(" ",LEN($M122))),4 *LEN($M122)+1,LEN($M122))))) +  VALUE(IF(TRIM(MID(SUBSTITUTE($M122,",",REPT(" ",LEN($M122))), 5 *LEN($M122)+1,LEN($M122))) = "", "0", TRIM(MID(SUBSTITUTE($M122,",",REPT(" ",LEN($M122))),5 *LEN($M122)+1,LEN($M122))))) +  VALUE(IF(TRIM(MID(SUBSTITUTE($M122,",",REPT(" ",LEN($M122))), 6 *LEN($M122)+1,LEN($M122))) = "", "0", TRIM(MID(SUBSTITUTE($M122,",",REPT(" ",LEN($M122))),6 *LEN($M122)+1,LEN($M122))))) +  VALUE(IF(TRIM(MID(SUBSTITUTE($M122,",",REPT(" ",LEN($M122))), 7 *LEN($M122)+1,LEN($M122))) = "", "0", TRIM(MID(SUBSTITUTE($M122,",",REPT(" ",LEN($M122))),7 *LEN($M122)+1,LEN($M122))))) +  VALUE(IF(TRIM(MID(SUBSTITUTE($M122,",",REPT(" ",LEN($M122))), 8 *LEN($M122)+1,LEN($M122))) = "", "0", TRIM(MID(SUBSTITUTE($M122,",",REPT(" ",LEN($M122))),8 *LEN($M122)+1,LEN($M122))))) +  VALUE(IF(TRIM(MID(SUBSTITUTE($M122,",",REPT(" ",LEN($M122))), 9 *LEN($M122)+1,LEN($M122))) = "", "0", TRIM(MID(SUBSTITUTE($M122,",",REPT(" ",LEN($M122))),9 *LEN($M122)+1,LEN($M122))))) +  VALUE(IF(TRIM(MID(SUBSTITUTE($M122,",",REPT(" ",LEN($M122))), 10 *LEN($M122)+1,LEN($M122))) = "", "0", TRIM(MID(SUBSTITUTE($M122,",",REPT(" ",LEN($M122))),10 *LEN($M122)+1,LEN($M122)))))</f>
        <v>0</v>
      </c>
      <c r="W122" s="0" t="n">
        <f aca="false">IF(V122 = "", "", V122/U122)</f>
        <v>0</v>
      </c>
      <c r="X122" s="0" t="str">
        <f aca="true">IF(O122="", "", MAX(ROUND(-(INDIRECT("S" &amp; ROW() - 1) - S122)/OFFSET($C$1, 1, 0), 0), 1) * OFFSET($C$1, 1, 0))</f>
        <v/>
      </c>
    </row>
    <row r="123" customFormat="false" ht="13.8" hidden="false" customHeight="false" outlineLevel="0" collapsed="false">
      <c r="J123" s="17" t="str">
        <f aca="true">IF(M123="", IF(O123="","",ROUND(X123+(INDIRECT("S" &amp; ROW() - 1) - S123),0)),IF(O123="", "", ROUND(INDIRECT("S" &amp; ROW() - 1) - S123,0)))</f>
        <v/>
      </c>
      <c r="K123" s="18" t="str">
        <f aca="false">IF(H123="", "", IF(H123="-","",VLOOKUP(H123, 'Вода SKU'!$A$1:$C$150, 3, 0)))</f>
        <v/>
      </c>
    </row>
    <row r="124" customFormat="false" ht="13.8" hidden="false" customHeight="false" outlineLevel="0" collapsed="false">
      <c r="J124" s="17" t="str">
        <f aca="true">IF(M124="", IF(O124="","",ROUND(X124+(INDIRECT("S" &amp; ROW() - 1) - S124),0)),IF(O124="", "", ROUND(INDIRECT("S" &amp; ROW() - 1) - S124,0)))</f>
        <v/>
      </c>
      <c r="K124" s="18" t="str">
        <f aca="false">IF(H124="", "", IF(H124="-","",VLOOKUP(H124, 'Вода SKU'!$A$1:$C$150, 3, 0)))</f>
        <v/>
      </c>
    </row>
    <row r="125" customFormat="false" ht="13.8" hidden="false" customHeight="false" outlineLevel="0" collapsed="false">
      <c r="J125" s="17" t="str">
        <f aca="true">IF(M125="", IF(O125="","",ROUND(X125+(INDIRECT("S" &amp; ROW() - 1) - S125),0)),IF(O125="", "", ROUND(INDIRECT("S" &amp; ROW() - 1) - S125,0)))</f>
        <v/>
      </c>
      <c r="K125" s="18" t="str">
        <f aca="false">IF(H125="", "", IF(H125="-","",VLOOKUP(H125, 'Вода SKU'!$A$1:$C$150, 3, 0)))</f>
        <v/>
      </c>
    </row>
    <row r="126" customFormat="false" ht="13.8" hidden="false" customHeight="false" outlineLevel="0" collapsed="false">
      <c r="J126" s="17" t="str">
        <f aca="true">IF(M126="", IF(O126="","",ROUND(X126+(INDIRECT("S" &amp; ROW() - 1) - S126),0)),IF(O126="", "", ROUND(INDIRECT("S" &amp; ROW() - 1) - S126,0)))</f>
        <v/>
      </c>
      <c r="K126" s="18" t="str">
        <f aca="false">IF(H126="", "", IF(H126="-","",VLOOKUP(H126, 'Вода SKU'!$A$1:$C$150, 3, 0)))</f>
        <v/>
      </c>
    </row>
    <row r="127" customFormat="false" ht="13.8" hidden="false" customHeight="false" outlineLevel="0" collapsed="false">
      <c r="J127" s="17" t="str">
        <f aca="true">IF(M127="", IF(O127="","",ROUND(X127+(INDIRECT("S" &amp; ROW() - 1) - S127),0)),IF(O127="", "", ROUND(INDIRECT("S" &amp; ROW() - 1) - S127,0)))</f>
        <v/>
      </c>
      <c r="K127" s="18" t="str">
        <f aca="false">IF(H127="", "", IF(H127="-","",VLOOKUP(H127, 'Вода SKU'!$A$1:$C$150, 3, 0)))</f>
        <v/>
      </c>
    </row>
    <row r="128" customFormat="false" ht="13.8" hidden="false" customHeight="false" outlineLevel="0" collapsed="false">
      <c r="J128" s="17" t="str">
        <f aca="true">IF(M128="", IF(O128="","",ROUND(X128+(INDIRECT("S" &amp; ROW() - 1) - S128),0)),IF(O128="", "", ROUND(INDIRECT("S" &amp; ROW() - 1) - S128,0)))</f>
        <v/>
      </c>
      <c r="K128" s="18" t="str">
        <f aca="false">IF(H128="", "", IF(H128="-","",VLOOKUP(H128, 'Вода SKU'!$A$1:$C$150, 3, 0)))</f>
        <v/>
      </c>
    </row>
    <row r="129" customFormat="false" ht="13.8" hidden="false" customHeight="false" outlineLevel="0" collapsed="false">
      <c r="J129" s="17" t="str">
        <f aca="true">IF(M129="", IF(O129="","",ROUND(X129+(INDIRECT("S" &amp; ROW() - 1) - S129),0)),IF(O129="", "", ROUND(INDIRECT("S" &amp; ROW() - 1) - S129,0)))</f>
        <v/>
      </c>
      <c r="K129" s="18" t="str">
        <f aca="false">IF(H129="", "", IF(H129="-","",VLOOKUP(H129, 'Вода SKU'!$A$1:$C$150, 3, 0)))</f>
        <v/>
      </c>
    </row>
    <row r="130" customFormat="false" ht="13.8" hidden="false" customHeight="false" outlineLevel="0" collapsed="false">
      <c r="J130" s="17" t="str">
        <f aca="true">IF(M130="", IF(O130="","",ROUND(X130+(INDIRECT("S" &amp; ROW() - 1) - S130),0)),IF(O130="", "", ROUND(INDIRECT("S" &amp; ROW() - 1) - S130,0)))</f>
        <v/>
      </c>
      <c r="K130" s="18" t="str">
        <f aca="false">IF(H130="", "", IF(H130="-","",VLOOKUP(H130, 'Вода SKU'!$A$1:$C$150, 3, 0)))</f>
        <v/>
      </c>
    </row>
    <row r="131" customFormat="false" ht="13.8" hidden="false" customHeight="false" outlineLevel="0" collapsed="false">
      <c r="J131" s="17" t="str">
        <f aca="true">IF(M131="", IF(O131="","",ROUND(X131+(INDIRECT("S" &amp; ROW() - 1) - S131),0)),IF(O131="", "", ROUND(INDIRECT("S" &amp; ROW() - 1) - S131,0)))</f>
        <v/>
      </c>
      <c r="K131" s="18" t="str">
        <f aca="false">IF(H131="", "", IF(H131="-","",VLOOKUP(H131, 'Вода SKU'!$A$1:$C$150, 3, 0)))</f>
        <v/>
      </c>
    </row>
    <row r="132" customFormat="false" ht="13.8" hidden="false" customHeight="false" outlineLevel="0" collapsed="false">
      <c r="J132" s="17" t="str">
        <f aca="true">IF(M132="", IF(O132="","",ROUND(X132+(INDIRECT("S" &amp; ROW() - 1) - S132),0)),IF(O132="", "", ROUND(INDIRECT("S" &amp; ROW() - 1) - S132,0)))</f>
        <v/>
      </c>
      <c r="K132" s="18" t="str">
        <f aca="false">IF(H132="", "", IF(H132="-","",VLOOKUP(H132, 'Вода SKU'!$A$1:$C$150, 3, 0)))</f>
        <v/>
      </c>
    </row>
    <row r="133" customFormat="false" ht="13.8" hidden="false" customHeight="false" outlineLevel="0" collapsed="false">
      <c r="J133" s="17" t="str">
        <f aca="true">IF(M133="", IF(O133="","",ROUND(X133+(INDIRECT("S" &amp; ROW() - 1) - S133),0)),IF(O133="", "", ROUND(INDIRECT("S" &amp; ROW() - 1) - S133,0)))</f>
        <v/>
      </c>
      <c r="K133" s="18" t="str">
        <f aca="false">IF(H133="", "", IF(H133="-","",VLOOKUP(H133, 'Вода SKU'!$A$1:$C$150, 3, 0)))</f>
        <v/>
      </c>
    </row>
    <row r="134" customFormat="false" ht="13.8" hidden="false" customHeight="false" outlineLevel="0" collapsed="false">
      <c r="J134" s="17" t="str">
        <f aca="true">IF(M134="", IF(O134="","",ROUND(X134+(INDIRECT("S" &amp; ROW() - 1) - S134),0)),IF(O134="", "", ROUND(INDIRECT("S" &amp; ROW() - 1) - S134,0)))</f>
        <v/>
      </c>
      <c r="K134" s="18" t="str">
        <f aca="false">IF(H134="", "", IF(H134="-","",VLOOKUP(H134, 'Вода SKU'!$A$1:$C$150, 3, 0)))</f>
        <v/>
      </c>
    </row>
    <row r="135" customFormat="false" ht="13.8" hidden="false" customHeight="false" outlineLevel="0" collapsed="false">
      <c r="J135" s="17" t="str">
        <f aca="true">IF(M135="", IF(O135="","",ROUND(X135+(INDIRECT("S" &amp; ROW() - 1) - S135),0)),IF(O135="", "", ROUND(INDIRECT("S" &amp; ROW() - 1) - S135,0)))</f>
        <v/>
      </c>
      <c r="K135" s="18" t="str">
        <f aca="false">IF(H135="", "", IF(H135="-","",VLOOKUP(H135, 'Вода SKU'!$A$1:$C$150, 3, 0)))</f>
        <v/>
      </c>
    </row>
    <row r="136" customFormat="false" ht="13.8" hidden="false" customHeight="false" outlineLevel="0" collapsed="false">
      <c r="J136" s="17" t="str">
        <f aca="true">IF(M136="", IF(O136="","",ROUND(X136+(INDIRECT("S" &amp; ROW() - 1) - S136),0)),IF(O136="", "", ROUND(INDIRECT("S" &amp; ROW() - 1) - S136,0)))</f>
        <v/>
      </c>
      <c r="K136" s="18" t="str">
        <f aca="false">IF(H136="", "", IF(H136="-","",VLOOKUP(H136, 'Вода SKU'!$A$1:$C$150, 3, 0)))</f>
        <v/>
      </c>
    </row>
    <row r="137" customFormat="false" ht="13.8" hidden="false" customHeight="false" outlineLevel="0" collapsed="false">
      <c r="J137" s="17" t="str">
        <f aca="true">IF(M137="", IF(O137="","",ROUND(X137+(INDIRECT("S" &amp; ROW() - 1) - S137),0)),IF(O137="", "", ROUND(INDIRECT("S" &amp; ROW() - 1) - S137,0)))</f>
        <v/>
      </c>
      <c r="K137" s="18" t="str">
        <f aca="false">IF(H137="", "", IF(H137="-","",VLOOKUP(H137, 'Вода SKU'!$A$1:$C$150, 3, 0)))</f>
        <v/>
      </c>
    </row>
    <row r="138" customFormat="false" ht="13.8" hidden="false" customHeight="false" outlineLevel="0" collapsed="false">
      <c r="J138" s="17" t="str">
        <f aca="true">IF(M138="", IF(O138="","",ROUND(X138+(INDIRECT("S" &amp; ROW() - 1) - S138),0)),IF(O138="", "", ROUND(INDIRECT("S" &amp; ROW() - 1) - S138,0)))</f>
        <v/>
      </c>
      <c r="K138" s="18" t="str">
        <f aca="false">IF(H138="", "", IF(H138="-","",VLOOKUP(H138, 'Вода SKU'!$A$1:$C$150, 3, 0)))</f>
        <v/>
      </c>
    </row>
    <row r="139" customFormat="false" ht="13.8" hidden="false" customHeight="false" outlineLevel="0" collapsed="false">
      <c r="J139" s="17" t="str">
        <f aca="true">IF(M139="", IF(O139="","",ROUND(X139+(INDIRECT("S" &amp; ROW() - 1) - S139),0)),IF(O139="", "", ROUND(INDIRECT("S" &amp; ROW() - 1) - S139,0)))</f>
        <v/>
      </c>
      <c r="K139" s="18" t="str">
        <f aca="false">IF(H139="", "", IF(H139="-","",VLOOKUP(H139, 'Вода SKU'!$A$1:$C$150, 3, 0)))</f>
        <v/>
      </c>
    </row>
    <row r="140" customFormat="false" ht="13.8" hidden="false" customHeight="false" outlineLevel="0" collapsed="false">
      <c r="J140" s="17" t="str">
        <f aca="true">IF(M140="", IF(O140="","",ROUND(X140+(INDIRECT("S" &amp; ROW() - 1) - S140),0)),IF(O140="", "", ROUND(INDIRECT("S" &amp; ROW() - 1) - S140,0)))</f>
        <v/>
      </c>
      <c r="K140" s="18" t="str">
        <f aca="false">IF(H140="", "", IF(H140="-","",VLOOKUP(H140, 'Вода SKU'!$A$1:$C$150, 3, 0)))</f>
        <v/>
      </c>
    </row>
    <row r="141" customFormat="false" ht="13.8" hidden="false" customHeight="false" outlineLevel="0" collapsed="false">
      <c r="J141" s="17" t="str">
        <f aca="true">IF(M141="", IF(O141="","",ROUND(X141+(INDIRECT("S" &amp; ROW() - 1) - S141),0)),IF(O141="", "", ROUND(INDIRECT("S" &amp; ROW() - 1) - S141,0)))</f>
        <v/>
      </c>
      <c r="K141" s="18" t="str">
        <f aca="false">IF(H141="", "", IF(H141="-","",VLOOKUP(H141, 'Вода SKU'!$A$1:$C$150, 3, 0)))</f>
        <v/>
      </c>
    </row>
    <row r="142" customFormat="false" ht="13.8" hidden="false" customHeight="false" outlineLevel="0" collapsed="false">
      <c r="J142" s="17" t="str">
        <f aca="true">IF(M142="", IF(O142="","",ROUND(X142+(INDIRECT("S" &amp; ROW() - 1) - S142),0)),IF(O142="", "", ROUND(INDIRECT("S" &amp; ROW() - 1) - S142,0)))</f>
        <v/>
      </c>
      <c r="K142" s="18" t="str">
        <f aca="false">IF(H142="", "", IF(H142="-","",VLOOKUP(H142, 'Вода SKU'!$A$1:$C$150, 3, 0)))</f>
        <v/>
      </c>
    </row>
    <row r="143" customFormat="false" ht="13.8" hidden="false" customHeight="false" outlineLevel="0" collapsed="false">
      <c r="J143" s="17" t="str">
        <f aca="true">IF(M143="", IF(O143="","",ROUND(X143+(INDIRECT("S" &amp; ROW() - 1) - S143),0)),IF(O143="", "", ROUND(INDIRECT("S" &amp; ROW() - 1) - S143,0)))</f>
        <v/>
      </c>
      <c r="K143" s="18" t="str">
        <f aca="false">IF(H143="", "", IF(H143="-","",VLOOKUP(H143, 'Вода SKU'!$A$1:$C$150, 3, 0)))</f>
        <v/>
      </c>
    </row>
    <row r="144" customFormat="false" ht="13.8" hidden="false" customHeight="false" outlineLevel="0" collapsed="false">
      <c r="J144" s="17" t="str">
        <f aca="true">IF(M144="", IF(O144="","",ROUND(X144+(INDIRECT("S" &amp; ROW() - 1) - S144),0)),IF(O144="", "", ROUND(INDIRECT("S" &amp; ROW() - 1) - S144,0)))</f>
        <v/>
      </c>
      <c r="K144" s="18" t="str">
        <f aca="false">IF(H144="", "", IF(H144="-","",VLOOKUP(H144, 'Вода SKU'!$A$1:$C$150, 3, 0)))</f>
        <v/>
      </c>
    </row>
    <row r="145" customFormat="false" ht="13.8" hidden="false" customHeight="false" outlineLevel="0" collapsed="false">
      <c r="J145" s="17" t="str">
        <f aca="true">IF(M145="", IF(O145="","",ROUND(X145+(INDIRECT("S" &amp; ROW() - 1) - S145),0)),IF(O145="", "", ROUND(INDIRECT("S" &amp; ROW() - 1) - S145,0)))</f>
        <v/>
      </c>
      <c r="K145" s="18" t="str">
        <f aca="false">IF(H145="", "", IF(H145="-","",VLOOKUP(H145, 'Вода SKU'!$A$1:$C$150, 3, 0)))</f>
        <v/>
      </c>
    </row>
    <row r="146" customFormat="false" ht="13.8" hidden="false" customHeight="false" outlineLevel="0" collapsed="false">
      <c r="J146" s="17" t="str">
        <f aca="true">IF(M146="", IF(O146="","",ROUND(X146+(INDIRECT("S" &amp; ROW() - 1) - S146),0)),IF(O146="", "", ROUND(INDIRECT("S" &amp; ROW() - 1) - S146,0)))</f>
        <v/>
      </c>
      <c r="K146" s="18" t="str">
        <f aca="false">IF(H146="", "", IF(H146="-","",VLOOKUP(H146, 'Вода SKU'!$A$1:$C$150, 3, 0)))</f>
        <v/>
      </c>
    </row>
    <row r="147" customFormat="false" ht="13.8" hidden="false" customHeight="false" outlineLevel="0" collapsed="false">
      <c r="J147" s="17" t="str">
        <f aca="true">IF(M147="", IF(O147="","",ROUND(X147+(INDIRECT("S" &amp; ROW() - 1) - S147),0)),IF(O147="", "", ROUND(INDIRECT("S" &amp; ROW() - 1) - S147,0)))</f>
        <v/>
      </c>
      <c r="K147" s="18" t="str">
        <f aca="false">IF(H147="", "", IF(H147="-","",VLOOKUP(H147, 'Вода SKU'!$A$1:$C$150, 3, 0)))</f>
        <v/>
      </c>
    </row>
    <row r="148" customFormat="false" ht="13.8" hidden="false" customHeight="false" outlineLevel="0" collapsed="false">
      <c r="J148" s="17" t="str">
        <f aca="true">IF(M148="", IF(O148="","",ROUND(X148+(INDIRECT("S" &amp; ROW() - 1) - S148),0)),IF(O148="", "", ROUND(INDIRECT("S" &amp; ROW() - 1) - S148,0)))</f>
        <v/>
      </c>
      <c r="K148" s="18" t="str">
        <f aca="false">IF(H148="", "", IF(H148="-","",VLOOKUP(H148, 'Вода SKU'!$A$1:$C$150, 3, 0)))</f>
        <v/>
      </c>
    </row>
    <row r="149" customFormat="false" ht="13.8" hidden="false" customHeight="false" outlineLevel="0" collapsed="false">
      <c r="J149" s="17" t="str">
        <f aca="true">IF(M149="", IF(O149="","",ROUND(X149+(INDIRECT("S" &amp; ROW() - 1) - S149),0)),IF(O149="", "", ROUND(INDIRECT("S" &amp; ROW() - 1) - S149,0)))</f>
        <v/>
      </c>
      <c r="K149" s="18" t="str">
        <f aca="false">IF(H149="", "", IF(H149="-","",VLOOKUP(H149, 'Вода SKU'!$A$1:$C$150, 3, 0)))</f>
        <v/>
      </c>
    </row>
    <row r="150" customFormat="false" ht="13.8" hidden="false" customHeight="false" outlineLevel="0" collapsed="false">
      <c r="J150" s="17" t="str">
        <f aca="true">IF(M150="", IF(O150="","",ROUND(X150+(INDIRECT("S" &amp; ROW() - 1) - S150),0)),IF(O150="", "", ROUND(INDIRECT("S" &amp; ROW() - 1) - S150,0)))</f>
        <v/>
      </c>
      <c r="K150" s="18" t="str">
        <f aca="false">IF(H150="", "", IF(H150="-","",VLOOKUP(H150, 'Вода SKU'!$A$1:$C$150, 3, 0)))</f>
        <v/>
      </c>
    </row>
    <row r="151" customFormat="false" ht="13.8" hidden="false" customHeight="false" outlineLevel="0" collapsed="false">
      <c r="J151" s="17" t="str">
        <f aca="true">IF(M151="", IF(O151="","",ROUND(X151+(INDIRECT("S" &amp; ROW() - 1) - S151),0)),IF(O151="", "", ROUND(INDIRECT("S" &amp; ROW() - 1) - S151,0)))</f>
        <v/>
      </c>
      <c r="K151" s="18" t="str">
        <f aca="false">IF(H151="", "", IF(H151="-","",VLOOKUP(H151, 'Вода SKU'!$A$1:$C$150, 3, 0)))</f>
        <v/>
      </c>
    </row>
    <row r="152" customFormat="false" ht="13.8" hidden="false" customHeight="false" outlineLevel="0" collapsed="false">
      <c r="J152" s="17" t="str">
        <f aca="true">IF(M152="", IF(O152="","",ROUND(X152+(INDIRECT("S" &amp; ROW() - 1) - S152),0)),IF(O152="", "", ROUND(INDIRECT("S" &amp; ROW() - 1) - S152,0)))</f>
        <v/>
      </c>
      <c r="K152" s="18" t="str">
        <f aca="false">IF(H152="", "", IF(H152="-","",VLOOKUP(H152, 'Вода SKU'!$A$1:$C$150, 3, 0)))</f>
        <v/>
      </c>
    </row>
    <row r="153" customFormat="false" ht="13.8" hidden="false" customHeight="false" outlineLevel="0" collapsed="false">
      <c r="J153" s="17" t="str">
        <f aca="true">IF(M153="", IF(O153="","",ROUND(X153+(INDIRECT("S" &amp; ROW() - 1) - S153),0)),IF(O153="", "", ROUND(INDIRECT("S" &amp; ROW() - 1) - S153,0)))</f>
        <v/>
      </c>
      <c r="K153" s="18" t="str">
        <f aca="false">IF(H153="", "", IF(H153="-","",VLOOKUP(H153, 'Вода SKU'!$A$1:$C$150, 3, 0)))</f>
        <v/>
      </c>
    </row>
    <row r="154" customFormat="false" ht="13.8" hidden="false" customHeight="false" outlineLevel="0" collapsed="false">
      <c r="J154" s="17" t="str">
        <f aca="true">IF(M154="", IF(O154="","",ROUND(X154+(INDIRECT("S" &amp; ROW() - 1) - S154),0)),IF(O154="", "", ROUND(INDIRECT("S" &amp; ROW() - 1) - S154,0)))</f>
        <v/>
      </c>
      <c r="K154" s="18" t="str">
        <f aca="false">IF(H154="", "", IF(H154="-","",VLOOKUP(H154, 'Вода SKU'!$A$1:$C$150, 3, 0)))</f>
        <v/>
      </c>
    </row>
    <row r="155" customFormat="false" ht="13.8" hidden="false" customHeight="false" outlineLevel="0" collapsed="false">
      <c r="J155" s="17" t="str">
        <f aca="true">IF(M155="", IF(O155="","",ROUND(X155+(INDIRECT("S" &amp; ROW() - 1) - S155),0)),IF(O155="", "", ROUND(INDIRECT("S" &amp; ROW() - 1) - S155,0)))</f>
        <v/>
      </c>
      <c r="K155" s="18" t="str">
        <f aca="false">IF(H155="", "", IF(H155="-","",VLOOKUP(H155, 'Вода SKU'!$A$1:$C$150, 3, 0)))</f>
        <v/>
      </c>
    </row>
    <row r="156" customFormat="false" ht="14.5" hidden="false" customHeight="false" outlineLevel="0" collapsed="false">
      <c r="K156" s="18" t="str">
        <f aca="false">IF(H156="", "", IF(H156="-","",VLOOKUP(H156, 'Вода SKU'!$A$1:$C$150, 3, 0)))</f>
        <v/>
      </c>
    </row>
    <row r="157" customFormat="false" ht="14.5" hidden="false" customHeight="false" outlineLevel="0" collapsed="false">
      <c r="K157" s="18" t="str">
        <f aca="false">IF(H157="", "", IF(H157="-","",VLOOKUP(H157, 'Вода SKU'!$A$1:$C$150, 3, 0)))</f>
        <v/>
      </c>
    </row>
    <row r="158" customFormat="false" ht="14.5" hidden="false" customHeight="false" outlineLevel="0" collapsed="false">
      <c r="K158" s="18" t="str">
        <f aca="false">IF(H158="", "", IF(H158="-","",VLOOKUP(H158, 'Вода SKU'!$A$1:$C$150, 3, 0)))</f>
        <v/>
      </c>
    </row>
    <row r="159" customFormat="false" ht="14.5" hidden="false" customHeight="false" outlineLevel="0" collapsed="false">
      <c r="K159" s="18" t="str">
        <f aca="false">IF(H159="", "", IF(H159="-","",VLOOKUP(H159, 'Вода SKU'!$A$1:$C$150, 3, 0)))</f>
        <v/>
      </c>
    </row>
    <row r="160" customFormat="false" ht="14.5" hidden="false" customHeight="false" outlineLevel="0" collapsed="false">
      <c r="K160" s="18" t="str">
        <f aca="false">IF(H160="", "", IF(H160="-","",VLOOKUP(H160, 'Вода SKU'!$A$1:$C$150, 3, 0)))</f>
        <v/>
      </c>
    </row>
    <row r="161" customFormat="false" ht="14.5" hidden="false" customHeight="false" outlineLevel="0" collapsed="false">
      <c r="K161" s="18" t="str">
        <f aca="false">IF(H161="", "", IF(H161="-","",VLOOKUP(H161, 'Вода SKU'!$A$1:$C$150, 3, 0)))</f>
        <v/>
      </c>
    </row>
    <row r="162" customFormat="false" ht="14.5" hidden="false" customHeight="false" outlineLevel="0" collapsed="false">
      <c r="K162" s="18" t="str">
        <f aca="false">IF(H162="", "", IF(H162="-","",VLOOKUP(H162, 'Вода SKU'!$A$1:$C$150, 3, 0)))</f>
        <v/>
      </c>
    </row>
    <row r="163" customFormat="false" ht="14.5" hidden="false" customHeight="false" outlineLevel="0" collapsed="false">
      <c r="K163" s="18" t="str">
        <f aca="false">IF(H163="", "", IF(H163="-","",VLOOKUP(H163, 'Вода SKU'!$A$1:$C$150, 3, 0)))</f>
        <v/>
      </c>
    </row>
    <row r="164" customFormat="false" ht="14.5" hidden="false" customHeight="false" outlineLevel="0" collapsed="false">
      <c r="K164" s="18" t="str">
        <f aca="false">IF(H164="", "", IF(H164="-","",VLOOKUP(H164, 'Вода SKU'!$A$1:$C$150, 3, 0)))</f>
        <v/>
      </c>
    </row>
    <row r="165" customFormat="false" ht="14.5" hidden="false" customHeight="false" outlineLevel="0" collapsed="false">
      <c r="K165" s="18" t="str">
        <f aca="false">IF(H165="", "", IF(H165="-","",VLOOKUP(H165, 'Вода SKU'!$A$1:$C$150, 3, 0)))</f>
        <v/>
      </c>
    </row>
    <row r="166" customFormat="false" ht="14.5" hidden="false" customHeight="false" outlineLevel="0" collapsed="false">
      <c r="K166" s="18" t="str">
        <f aca="false">IF(H166="", "", IF(H166="-","",VLOOKUP(H166, 'Вода SKU'!$A$1:$C$150, 3, 0)))</f>
        <v/>
      </c>
    </row>
    <row r="167" customFormat="false" ht="14.5" hidden="false" customHeight="false" outlineLevel="0" collapsed="false">
      <c r="K167" s="18" t="str">
        <f aca="false">IF(H167="", "", IF(H167="-","",VLOOKUP(H167, 'Вода SKU'!$A$1:$C$150, 3, 0)))</f>
        <v/>
      </c>
    </row>
    <row r="168" customFormat="false" ht="14.5" hidden="false" customHeight="false" outlineLevel="0" collapsed="false">
      <c r="K168" s="18" t="str">
        <f aca="false">IF(H168="", "", IF(H168="-","",VLOOKUP(H168, 'Вода SKU'!$A$1:$C$150, 3, 0)))</f>
        <v/>
      </c>
    </row>
    <row r="169" customFormat="false" ht="14.5" hidden="false" customHeight="false" outlineLevel="0" collapsed="false">
      <c r="K169" s="18" t="str">
        <f aca="false">IF(H169="", "", IF(H169="-","",VLOOKUP(H169, 'Вода SKU'!$A$1:$C$150, 3, 0)))</f>
        <v/>
      </c>
    </row>
    <row r="170" customFormat="false" ht="14.5" hidden="false" customHeight="false" outlineLevel="0" collapsed="false">
      <c r="K170" s="18" t="str">
        <f aca="false">IF(H170="", "", IF(H170="-","",VLOOKUP(H170, 'Вода SKU'!$A$1:$C$150, 3, 0)))</f>
        <v/>
      </c>
    </row>
    <row r="171" customFormat="false" ht="14.5" hidden="false" customHeight="false" outlineLevel="0" collapsed="false">
      <c r="K171" s="18" t="str">
        <f aca="false">IF(H171="", "", IF(H171="-","",VLOOKUP(H171, 'Вода SKU'!$A$1:$C$150, 3, 0)))</f>
        <v/>
      </c>
    </row>
    <row r="172" customFormat="false" ht="14.5" hidden="false" customHeight="false" outlineLevel="0" collapsed="false">
      <c r="K172" s="18" t="str">
        <f aca="false">IF(H172="", "", IF(H172="-","",VLOOKUP(H172, 'Вода SKU'!$A$1:$C$150, 3, 0)))</f>
        <v/>
      </c>
    </row>
    <row r="173" customFormat="false" ht="14.5" hidden="false" customHeight="false" outlineLevel="0" collapsed="false">
      <c r="K173" s="18" t="str">
        <f aca="false">IF(H173="", "", IF(H173="-","",VLOOKUP(H173, 'Вода SKU'!$A$1:$C$150, 3, 0)))</f>
        <v/>
      </c>
    </row>
    <row r="174" customFormat="false" ht="14.5" hidden="false" customHeight="false" outlineLevel="0" collapsed="false">
      <c r="K174" s="18" t="str">
        <f aca="false">IF(H174="", "", IF(H174="-","",VLOOKUP(H174, 'Вода SKU'!$A$1:$C$150, 3, 0)))</f>
        <v/>
      </c>
    </row>
    <row r="175" customFormat="false" ht="14.5" hidden="false" customHeight="false" outlineLevel="0" collapsed="false">
      <c r="K175" s="18" t="str">
        <f aca="false">IF(H175="", "", IF(H175="-","",VLOOKUP(H175, 'Вода SKU'!$A$1:$C$150, 3, 0)))</f>
        <v/>
      </c>
    </row>
    <row r="176" customFormat="false" ht="14.5" hidden="false" customHeight="false" outlineLevel="0" collapsed="false">
      <c r="K176" s="18" t="str">
        <f aca="false">IF(H176="", "", IF(H176="-","",VLOOKUP(H176, 'Вода SKU'!$A$1:$C$150, 3, 0)))</f>
        <v/>
      </c>
    </row>
    <row r="177" customFormat="false" ht="14.5" hidden="false" customHeight="false" outlineLevel="0" collapsed="false">
      <c r="K177" s="18" t="str">
        <f aca="false">IF(H177="", "", IF(H177="-","",VLOOKUP(H177, 'Вода SKU'!$A$1:$C$150, 3, 0)))</f>
        <v/>
      </c>
    </row>
    <row r="178" customFormat="false" ht="14.5" hidden="false" customHeight="false" outlineLevel="0" collapsed="false">
      <c r="K178" s="18" t="str">
        <f aca="false">IF(H178="", "", IF(H178="-","",VLOOKUP(H178, 'Вода SKU'!$A$1:$C$150, 3, 0)))</f>
        <v/>
      </c>
    </row>
    <row r="179" customFormat="false" ht="14.5" hidden="false" customHeight="false" outlineLevel="0" collapsed="false">
      <c r="K179" s="18" t="str">
        <f aca="false">IF(H179="", "", IF(H179="-","",VLOOKUP(H179, 'Вода SKU'!$A$1:$C$150, 3, 0)))</f>
        <v/>
      </c>
    </row>
    <row r="180" customFormat="false" ht="14.5" hidden="false" customHeight="false" outlineLevel="0" collapsed="false">
      <c r="K180" s="18" t="str">
        <f aca="false">IF(H180="", "", IF(H180="-","",VLOOKUP(H180, 'Вода SKU'!$A$1:$C$150, 3, 0)))</f>
        <v/>
      </c>
    </row>
    <row r="181" customFormat="false" ht="14.5" hidden="false" customHeight="false" outlineLevel="0" collapsed="false">
      <c r="K181" s="18" t="str">
        <f aca="false">IF(H181="", "", IF(H181="-","",VLOOKUP(H181, 'Вода SKU'!$A$1:$C$150, 3, 0)))</f>
        <v/>
      </c>
    </row>
    <row r="182" customFormat="false" ht="14.5" hidden="false" customHeight="false" outlineLevel="0" collapsed="false">
      <c r="K182" s="18" t="str">
        <f aca="false">IF(H182="", "", IF(H182="-","",VLOOKUP(H182, 'Вода SKU'!$A$1:$C$150, 3, 0)))</f>
        <v/>
      </c>
    </row>
    <row r="183" customFormat="false" ht="14.5" hidden="false" customHeight="false" outlineLevel="0" collapsed="false">
      <c r="K183" s="18" t="str">
        <f aca="false">IF(H183="", "", IF(H183="-","",VLOOKUP(H183, 'Вода SKU'!$A$1:$C$150, 3, 0)))</f>
        <v/>
      </c>
    </row>
    <row r="184" customFormat="false" ht="14.5" hidden="false" customHeight="false" outlineLevel="0" collapsed="false">
      <c r="K184" s="18" t="str">
        <f aca="false">IF(H184="", "", IF(H184="-","",VLOOKUP(H184, 'Вода SKU'!$A$1:$C$150, 3, 0)))</f>
        <v/>
      </c>
    </row>
    <row r="185" customFormat="false" ht="14.5" hidden="false" customHeight="false" outlineLevel="0" collapsed="false">
      <c r="K185" s="18" t="str">
        <f aca="false">IF(H185="", "", IF(H185="-","",VLOOKUP(H185, 'Вода SKU'!$A$1:$C$150, 3, 0)))</f>
        <v/>
      </c>
    </row>
    <row r="186" customFormat="false" ht="14.5" hidden="false" customHeight="false" outlineLevel="0" collapsed="false">
      <c r="K186" s="18" t="str">
        <f aca="false">IF(H186="", "", IF(H186="-","",VLOOKUP(H186, 'Вода SKU'!$A$1:$C$150, 3, 0)))</f>
        <v/>
      </c>
    </row>
    <row r="187" customFormat="false" ht="14.5" hidden="false" customHeight="false" outlineLevel="0" collapsed="false">
      <c r="K187" s="18" t="str">
        <f aca="false">IF(H187="", "", IF(H187="-","",VLOOKUP(H187, 'Вода SKU'!$A$1:$C$150, 3, 0)))</f>
        <v/>
      </c>
    </row>
    <row r="188" customFormat="false" ht="14.5" hidden="false" customHeight="false" outlineLevel="0" collapsed="false">
      <c r="K188" s="18" t="str">
        <f aca="false">IF(H188="", "", IF(H188="-","",VLOOKUP(H188, 'Вода SKU'!$A$1:$C$150, 3, 0)))</f>
        <v/>
      </c>
    </row>
    <row r="189" customFormat="false" ht="14.5" hidden="false" customHeight="false" outlineLevel="0" collapsed="false">
      <c r="K189" s="18" t="str">
        <f aca="false">IF(H189="", "", IF(H189="-","",VLOOKUP(H189, 'Вода SKU'!$A$1:$C$150, 3, 0)))</f>
        <v/>
      </c>
    </row>
    <row r="190" customFormat="false" ht="14.5" hidden="false" customHeight="false" outlineLevel="0" collapsed="false">
      <c r="K190" s="18" t="str">
        <f aca="false">IF(H190="", "", IF(H190="-","",VLOOKUP(H190, 'Вода SKU'!$A$1:$C$150, 3, 0)))</f>
        <v/>
      </c>
    </row>
    <row r="191" customFormat="false" ht="14.5" hidden="false" customHeight="false" outlineLevel="0" collapsed="false">
      <c r="K191" s="18" t="str">
        <f aca="false">IF(H191="", "", IF(H191="-","",VLOOKUP(H191, 'Вода SKU'!$A$1:$C$150, 3, 0)))</f>
        <v/>
      </c>
    </row>
    <row r="192" customFormat="false" ht="14.5" hidden="false" customHeight="false" outlineLevel="0" collapsed="false">
      <c r="K192" s="18" t="str">
        <f aca="false">IF(H192="", "", IF(H192="-","",VLOOKUP(H192, 'Вода SKU'!$A$1:$C$150, 3, 0)))</f>
        <v/>
      </c>
    </row>
    <row r="193" customFormat="false" ht="14.5" hidden="false" customHeight="false" outlineLevel="0" collapsed="false">
      <c r="K193" s="18" t="str">
        <f aca="false">IF(H193="", "", IF(H193="-","",VLOOKUP(H193, 'Вода SKU'!$A$1:$C$150, 3, 0)))</f>
        <v/>
      </c>
    </row>
    <row r="194" customFormat="false" ht="14.5" hidden="false" customHeight="false" outlineLevel="0" collapsed="false">
      <c r="K194" s="18" t="str">
        <f aca="false">IF(H194="", "", IF(H194="-","",VLOOKUP(H194, 'Вода SKU'!$A$1:$C$150, 3, 0)))</f>
        <v/>
      </c>
    </row>
    <row r="195" customFormat="false" ht="14.5" hidden="false" customHeight="false" outlineLevel="0" collapsed="false">
      <c r="K195" s="18" t="str">
        <f aca="false">IF(H195="", "", IF(H195="-","",VLOOKUP(H195, 'Вода SKU'!$A$1:$C$150, 3, 0)))</f>
        <v/>
      </c>
    </row>
    <row r="196" customFormat="false" ht="14.5" hidden="false" customHeight="false" outlineLevel="0" collapsed="false">
      <c r="K196" s="18" t="str">
        <f aca="false">IF(H196="", "", IF(H196="-","",VLOOKUP(H196, 'Вода SKU'!$A$1:$C$150, 3, 0)))</f>
        <v/>
      </c>
    </row>
    <row r="197" customFormat="false" ht="14.5" hidden="false" customHeight="false" outlineLevel="0" collapsed="false">
      <c r="K197" s="18" t="str">
        <f aca="false">IF(H197="", "", IF(H197="-","",VLOOKUP(H197, 'Вода SKU'!$A$1:$C$150, 3, 0)))</f>
        <v/>
      </c>
    </row>
    <row r="198" customFormat="false" ht="14.5" hidden="false" customHeight="false" outlineLevel="0" collapsed="false">
      <c r="K198" s="18" t="str">
        <f aca="false">IF(H198="", "", IF(H198="-","",VLOOKUP(H198, 'Вода SKU'!$A$1:$C$150, 3, 0)))</f>
        <v/>
      </c>
    </row>
    <row r="199" customFormat="false" ht="14.5" hidden="false" customHeight="false" outlineLevel="0" collapsed="false">
      <c r="K199" s="18" t="str">
        <f aca="false">IF(H199="", "", IF(H199="-","",VLOOKUP(H199, 'Вода SKU'!$A$1:$C$150, 3, 0)))</f>
        <v/>
      </c>
    </row>
    <row r="200" customFormat="false" ht="14.5" hidden="false" customHeight="false" outlineLevel="0" collapsed="false">
      <c r="K200" s="18" t="str">
        <f aca="false">IF(H200="", "", IF(H200="-","",VLOOKUP(H200, 'Вода SKU'!$A$1:$C$150, 3, 0)))</f>
        <v/>
      </c>
    </row>
    <row r="201" customFormat="false" ht="14.5" hidden="false" customHeight="false" outlineLevel="0" collapsed="false">
      <c r="K201" s="18" t="str">
        <f aca="false">IF(H201="", "", IF(H201="-","",VLOOKUP(H201, 'Вода SKU'!$A$1:$C$150, 3, 0)))</f>
        <v/>
      </c>
    </row>
    <row r="202" customFormat="false" ht="14.5" hidden="false" customHeight="false" outlineLevel="0" collapsed="false">
      <c r="K202" s="18" t="str">
        <f aca="false">IF(H202="", "", IF(H202="-","",VLOOKUP(H202, 'Вода SKU'!$A$1:$C$150, 3, 0)))</f>
        <v/>
      </c>
    </row>
    <row r="203" customFormat="false" ht="14.5" hidden="false" customHeight="false" outlineLevel="0" collapsed="false">
      <c r="K203" s="18" t="str">
        <f aca="false">IF(H203="", "", IF(H203="-","",VLOOKUP(H203, 'Вода SKU'!$A$1:$C$150, 3, 0)))</f>
        <v/>
      </c>
    </row>
    <row r="204" customFormat="false" ht="14.5" hidden="false" customHeight="false" outlineLevel="0" collapsed="false">
      <c r="K204" s="18" t="str">
        <f aca="false">IF(H204="", "", IF(H204="-","",VLOOKUP(H204, 'Вода SKU'!$A$1:$C$150, 3, 0)))</f>
        <v/>
      </c>
    </row>
    <row r="205" customFormat="false" ht="14.5" hidden="false" customHeight="false" outlineLevel="0" collapsed="false">
      <c r="K205" s="18" t="str">
        <f aca="false">IF(H205="", "", IF(H205="-","",VLOOKUP(H205, 'Вода SKU'!$A$1:$C$150, 3, 0)))</f>
        <v/>
      </c>
    </row>
    <row r="206" customFormat="false" ht="14.5" hidden="false" customHeight="false" outlineLevel="0" collapsed="false">
      <c r="K206" s="18" t="str">
        <f aca="false">IF(H206="", "", IF(H206="-","",VLOOKUP(H206, 'Вода SKU'!$A$1:$C$150, 3, 0)))</f>
        <v/>
      </c>
    </row>
    <row r="207" customFormat="false" ht="14.5" hidden="false" customHeight="false" outlineLevel="0" collapsed="false">
      <c r="K207" s="18" t="str">
        <f aca="false">IF(H207="", "", IF(H207="-","",VLOOKUP(H207, 'Вода SKU'!$A$1:$C$150, 3, 0)))</f>
        <v/>
      </c>
    </row>
    <row r="208" customFormat="false" ht="14.5" hidden="false" customHeight="false" outlineLevel="0" collapsed="false">
      <c r="K208" s="18" t="str">
        <f aca="false">IF(H208="", "", IF(H208="-","",VLOOKUP(H208, 'Вода SKU'!$A$1:$C$150, 3, 0)))</f>
        <v/>
      </c>
    </row>
    <row r="209" customFormat="false" ht="14.5" hidden="false" customHeight="false" outlineLevel="0" collapsed="false">
      <c r="K209" s="18" t="str">
        <f aca="false">IF(H209="", "", IF(H209="-","",VLOOKUP(H209, 'Вода SKU'!$A$1:$C$150, 3, 0)))</f>
        <v/>
      </c>
    </row>
    <row r="210" customFormat="false" ht="14.5" hidden="false" customHeight="false" outlineLevel="0" collapsed="false">
      <c r="K210" s="18" t="str">
        <f aca="false">IF(H210="", "", IF(H210="-","",VLOOKUP(H210, 'Вода SKU'!$A$1:$C$150, 3, 0)))</f>
        <v/>
      </c>
    </row>
    <row r="211" customFormat="false" ht="14.5" hidden="false" customHeight="false" outlineLevel="0" collapsed="false">
      <c r="K211" s="18" t="str">
        <f aca="false">IF(H211="", "", IF(H211="-","",VLOOKUP(H211, 'Вода SKU'!$A$1:$C$150, 3, 0)))</f>
        <v/>
      </c>
    </row>
    <row r="212" customFormat="false" ht="14.5" hidden="false" customHeight="false" outlineLevel="0" collapsed="false">
      <c r="K212" s="18" t="str">
        <f aca="false">IF(H212="", "", IF(H212="-","",VLOOKUP(H212, 'Вода SKU'!$A$1:$C$150, 3, 0)))</f>
        <v/>
      </c>
    </row>
    <row r="213" customFormat="false" ht="14.5" hidden="false" customHeight="false" outlineLevel="0" collapsed="false">
      <c r="K213" s="9" t="str">
        <f aca="false">IF(H213="", "", IF(H213="-","",VLOOKUP(H213, 'Вода SKU'!$A$1:$C$50, 3, 0)))</f>
        <v/>
      </c>
    </row>
    <row r="214" customFormat="false" ht="14.5" hidden="false" customHeight="false" outlineLevel="0" collapsed="false">
      <c r="K214" s="9" t="str">
        <f aca="false">IF(H214="", "", IF(H214="-","",VLOOKUP(H214, 'Вода SKU'!$A$1:$C$50, 3, 0)))</f>
        <v/>
      </c>
    </row>
    <row r="215" customFormat="false" ht="14.5" hidden="false" customHeight="false" outlineLevel="0" collapsed="false">
      <c r="K215" s="9" t="str">
        <f aca="false">IF(H215="", "", IF(H215="-","",VLOOKUP(H215, 'Вода SKU'!$A$1:$C$50, 3, 0)))</f>
        <v/>
      </c>
    </row>
    <row r="216" customFormat="false" ht="14.5" hidden="false" customHeight="false" outlineLevel="0" collapsed="false">
      <c r="K216" s="9" t="str">
        <f aca="false">IF(H216="", "", IF(H216="-","",VLOOKUP(H216, 'Вода SKU'!$A$1:$C$50, 3, 0)))</f>
        <v/>
      </c>
    </row>
    <row r="217" customFormat="false" ht="14.5" hidden="false" customHeight="false" outlineLevel="0" collapsed="false">
      <c r="K217" s="9" t="str">
        <f aca="false">IF(H217="", "", IF(H217="-","",VLOOKUP(H217, 'Вода SKU'!$A$1:$C$50, 3, 0)))</f>
        <v/>
      </c>
    </row>
    <row r="218" customFormat="false" ht="14.5" hidden="false" customHeight="false" outlineLevel="0" collapsed="false">
      <c r="K218" s="9" t="str">
        <f aca="false">IF(H218="", "", IF(H218="-","",VLOOKUP(H218, 'Вода SKU'!$A$1:$C$50, 3, 0)))</f>
        <v/>
      </c>
    </row>
    <row r="219" customFormat="false" ht="14.5" hidden="false" customHeight="false" outlineLevel="0" collapsed="false">
      <c r="K219" s="9" t="str">
        <f aca="false">IF(H219="", "", IF(H219="-","",VLOOKUP(H219, 'Вода SKU'!$A$1:$C$50, 3, 0)))</f>
        <v/>
      </c>
    </row>
    <row r="220" customFormat="false" ht="14.5" hidden="false" customHeight="false" outlineLevel="0" collapsed="false">
      <c r="K220" s="9" t="str">
        <f aca="false">IF(H220="", "", IF(H220="-","",VLOOKUP(H220, 'Вода SKU'!$A$1:$C$50, 3, 0)))</f>
        <v/>
      </c>
    </row>
  </sheetData>
  <conditionalFormatting sqref="B2:B122">
    <cfRule type="expression" priority="2" aboveAverage="0" equalAverage="0" bottom="0" percent="0" rank="0" text="" dxfId="0">
      <formula>$B2&lt;&gt;$T2</formula>
    </cfRule>
    <cfRule type="expression" priority="3" aboveAverage="0" equalAverage="0" bottom="0" percent="0" rank="0" text="" dxfId="1">
      <formula>$B2&lt;&gt;$T2</formula>
    </cfRule>
  </conditionalFormatting>
  <conditionalFormatting sqref="J1">
    <cfRule type="expression" priority="4" aboveAverage="0" equalAverage="0" bottom="0" percent="0" rank="0" text="" dxfId="2">
      <formula>SUMIF(J2:J122,"&gt;0")-SUMIF(J2:J122,"&lt;0") &gt; 1</formula>
    </cfRule>
  </conditionalFormatting>
  <conditionalFormatting sqref="J1:J1048576">
    <cfRule type="expression" priority="5" aboveAverage="0" equalAverage="0" bottom="0" percent="0" rank="0" text="" dxfId="3">
      <formula>IF(N1="",0, J1)  &lt; - 0.05* IF(N1="",0,N1)</formula>
    </cfRule>
    <cfRule type="expression" priority="6" aboveAverage="0" equalAverage="0" bottom="0" percent="0" rank="0" text="" dxfId="4">
      <formula>AND(IF(N1="",0, J1)  &gt;= - 0.05* IF(N1="",0,N1), IF(N1="",0, J1) &lt; 0)</formula>
    </cfRule>
    <cfRule type="expression" priority="7" aboveAverage="0" equalAverage="0" bottom="0" percent="0" rank="0" text="" dxfId="5">
      <formula>AND(IF(N1="",0, J1)  &lt;= 0.05* IF(N1="",0,N1), IF(N1="",0, J1) &gt; 0)</formula>
    </cfRule>
    <cfRule type="expression" priority="8" aboveAverage="0" equalAverage="0" bottom="0" percent="0" rank="0" text="" dxfId="6">
      <formula>IF(N1="",0,J1)  &gt; 0.05* IF(N1="",0,N1)</formula>
    </cfRule>
  </conditionalFormatting>
  <dataValidations count="4">
    <dataValidation allowBlank="true" errorStyle="stop" operator="between" showDropDown="false" showErrorMessage="false" showInputMessage="true" sqref="B2:B122" type="list">
      <formula1>'Типы варок'!$A$1:$A$102</formula1>
      <formula2>0</formula2>
    </dataValidation>
    <dataValidation allowBlank="true" errorStyle="stop" operator="between" showDropDown="false" showErrorMessage="false" showInputMessage="true" sqref="E2:F122" type="list">
      <formula1>'Форм фактор плавления'!$A$1:$A$25</formula1>
      <formula2>0</formula2>
    </dataValidation>
    <dataValidation allowBlank="true" errorStyle="stop" operator="between" showDropDown="false" showErrorMessage="false" showInputMessage="true" sqref="L1:L122" type="list">
      <formula1>Мойки!$A$1:$A$3</formula1>
      <formula2>0</formula2>
    </dataValidation>
    <dataValidation allowBlank="true" errorStyle="stop" operator="between" showDropDown="false" showErrorMessage="false" showInputMessage="true" sqref="H2:H200" type="list">
      <formula1>'Вода SKU'!$A$1:$A$150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8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H1" activeCellId="0" sqref="H1"/>
    </sheetView>
  </sheetViews>
  <sheetFormatPr defaultColWidth="8.54296875" defaultRowHeight="14.5" zeroHeight="false" outlineLevelRow="0" outlineLevelCol="0"/>
  <cols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5" min="4" style="0" width="10.36"/>
    <col collapsed="false" customWidth="true" hidden="false" outlineLevel="0" max="7" min="6" style="0" width="10.27"/>
    <col collapsed="false" customWidth="true" hidden="false" outlineLevel="0" max="8" min="8" style="0" width="43.17"/>
    <col collapsed="false" customWidth="true" hidden="false" outlineLevel="0" max="9" min="9" style="0" width="10.27"/>
    <col collapsed="false" customWidth="true" hidden="false" outlineLevel="0" max="11" min="10" style="0" width="8.72"/>
    <col collapsed="false" customWidth="true" hidden="false" outlineLevel="0" max="12" min="12" style="9" width="8.72"/>
    <col collapsed="false" customWidth="true" hidden="false" outlineLevel="0" max="13" min="13" style="21" width="8.72"/>
    <col collapsed="false" customWidth="true" hidden="false" outlineLevel="0" max="14" min="14" style="22" width="8.72"/>
    <col collapsed="false" customWidth="true" hidden="true" outlineLevel="0" max="15" min="15" style="0" width="1.82"/>
    <col collapsed="false" customWidth="true" hidden="true" outlineLevel="0" max="16" min="16" style="0" width="5.54"/>
    <col collapsed="false" customWidth="true" hidden="true" outlineLevel="0" max="17" min="17" style="0" width="5.46"/>
    <col collapsed="false" customWidth="true" hidden="true" outlineLevel="0" max="18" min="18" style="0" width="5"/>
    <col collapsed="false" customWidth="true" hidden="true" outlineLevel="0" max="19" min="19" style="0" width="7.54"/>
    <col collapsed="false" customWidth="true" hidden="true" outlineLevel="0" max="20" min="20" style="0" width="3.18"/>
    <col collapsed="false" customWidth="true" hidden="true" outlineLevel="0" max="21" min="21" style="0" width="6.64"/>
    <col collapsed="false" customWidth="true" hidden="true" outlineLevel="0" max="22" min="22" style="0" width="14.54"/>
    <col collapsed="false" customWidth="true" hidden="true" outlineLevel="0" max="23" min="23" style="0" width="12"/>
    <col collapsed="false" customWidth="false" hidden="true" outlineLevel="0" max="25" min="24" style="0" width="8.54"/>
  </cols>
  <sheetData>
    <row r="1" customFormat="false" ht="34.5" hidden="false" customHeight="true" outlineLevel="0" collapsed="false">
      <c r="A1" s="12" t="s">
        <v>15</v>
      </c>
      <c r="B1" s="13" t="s">
        <v>0</v>
      </c>
      <c r="C1" s="13" t="s">
        <v>9</v>
      </c>
      <c r="D1" s="13" t="s">
        <v>16</v>
      </c>
      <c r="E1" s="13" t="s">
        <v>1</v>
      </c>
      <c r="F1" s="13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23" t="s">
        <v>24</v>
      </c>
      <c r="N1" s="23" t="s">
        <v>25</v>
      </c>
      <c r="O1" s="13" t="s">
        <v>26</v>
      </c>
      <c r="Q1" s="13" t="s">
        <v>27</v>
      </c>
      <c r="R1" s="13" t="s">
        <v>28</v>
      </c>
      <c r="S1" s="13" t="n">
        <v>0</v>
      </c>
      <c r="T1" s="12" t="s">
        <v>29</v>
      </c>
      <c r="U1" s="12" t="s">
        <v>30</v>
      </c>
      <c r="V1" s="12" t="s">
        <v>31</v>
      </c>
      <c r="W1" s="12" t="s">
        <v>32</v>
      </c>
      <c r="X1" s="15" t="s">
        <v>33</v>
      </c>
    </row>
    <row r="2" customFormat="false" ht="13.8" hidden="false" customHeight="false" outlineLevel="0" collapsed="false">
      <c r="J2" s="17" t="str">
        <f aca="true">IF(M2="", IF(O2="","",ROUND(X2+(INDIRECT("S" &amp; ROW() - 1) - S2),0)),IF(O2="", "", ROUND(INDIRECT("S" &amp; ROW() - 1) - S2,0)))</f>
        <v/>
      </c>
      <c r="K2" s="18" t="str">
        <f aca="false">IF(H2="", "", IF(H2="-","",VLOOKUP(H2, 'Соль SKU'!$A$1:$C$150, 3, 0)))</f>
        <v/>
      </c>
      <c r="M2" s="19"/>
      <c r="N2" s="19" t="str">
        <f aca="false">IF(M2="", IF(X2=0, "", X2), IF(V2 = "", "", IF(V2/U2 = 0, "", V2/U2)))</f>
        <v/>
      </c>
      <c r="P2" s="0" t="n">
        <f aca="false">IF(O2 = "-", -W2,I2)</f>
        <v>0</v>
      </c>
      <c r="Q2" s="0" t="n">
        <f aca="true">IF(O2 = "-", SUM(INDIRECT(ADDRESS(2,COLUMN(P2)) &amp; ":" &amp; ADDRESS(ROW(),COLUMN(P2)))), 0)</f>
        <v>0</v>
      </c>
      <c r="R2" s="0" t="n">
        <f aca="false">IF(O2="-",1,0)</f>
        <v>0</v>
      </c>
      <c r="S2" s="0" t="n">
        <f aca="true">IF(Q2 = 0, INDIRECT("S" &amp; ROW() - 1), Q2)</f>
        <v>0</v>
      </c>
      <c r="T2" s="0" t="str">
        <f aca="false">IF(H2="","",VLOOKUP(H2,'Соль SKU'!$A$1:$B$150,2,0))</f>
        <v/>
      </c>
      <c r="U2" s="0" t="n">
        <f aca="true">IF(OFFSET($C$1, 1, 0)="", 1, 8300/OFFSET($C$1, 1, 0))</f>
        <v>1</v>
      </c>
      <c r="V2" s="0" t="n">
        <f aca="false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0" t="n">
        <f aca="false">IF(V2 = "", "", V2/U2)</f>
        <v>0</v>
      </c>
      <c r="X2" s="0" t="str">
        <f aca="true">IF(O2="", "", MAX(ROUND(-(INDIRECT("S" &amp; ROW() - 1) - S2)/OFFSET($C$1, 1, 0), 0), 1) * OFFSET($C$1, 1, 0))</f>
        <v/>
      </c>
    </row>
    <row r="3" customFormat="false" ht="13.8" hidden="false" customHeight="false" outlineLevel="0" collapsed="false">
      <c r="J3" s="17" t="str">
        <f aca="true">IF(M3="", IF(O3="","",ROUND(X3+(INDIRECT("S" &amp; ROW() - 1) - S3),0)),IF(O3="", "", ROUND(INDIRECT("S" &amp; ROW() - 1) - S3,0)))</f>
        <v/>
      </c>
      <c r="K3" s="18" t="str">
        <f aca="false">IF(H3="", "", IF(H3="-","",VLOOKUP(H3, 'Соль SKU'!$A$1:$C$150, 3, 0)))</f>
        <v/>
      </c>
      <c r="M3" s="20"/>
      <c r="N3" s="19" t="str">
        <f aca="false">IF(M3="", IF(X3=0, "", X3), IF(V3 = "", "", IF(V3/U3 = 0, "", V3/U3)))</f>
        <v/>
      </c>
      <c r="P3" s="0" t="n">
        <f aca="false">IF(O3 = "-", -W3,I3)</f>
        <v>0</v>
      </c>
      <c r="Q3" s="0" t="n">
        <f aca="true">IF(O3 = "-", SUM(INDIRECT(ADDRESS(2,COLUMN(P3)) &amp; ":" &amp; ADDRESS(ROW(),COLUMN(P3)))), 0)</f>
        <v>0</v>
      </c>
      <c r="R3" s="0" t="n">
        <f aca="false">IF(O3="-",1,0)</f>
        <v>0</v>
      </c>
      <c r="S3" s="0" t="n">
        <f aca="true">IF(Q3 = 0, INDIRECT("S" &amp; ROW() - 1), Q3)</f>
        <v>0</v>
      </c>
      <c r="T3" s="0" t="str">
        <f aca="false">IF(H3="","",VLOOKUP(H3,'Соль SKU'!$A$1:$B$150,2,0))</f>
        <v/>
      </c>
      <c r="U3" s="0" t="n">
        <f aca="true">IF(OFFSET($C$1, 1, 0)="", 1, 8300/OFFSET($C$1, 1, 0))</f>
        <v>1</v>
      </c>
      <c r="V3" s="0" t="n">
        <f aca="false"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>0</v>
      </c>
      <c r="W3" s="0" t="n">
        <f aca="false">IF(V3 = "", "", V3/U3)</f>
        <v>0</v>
      </c>
      <c r="X3" s="0" t="str">
        <f aca="true">IF(O3="", "", MAX(ROUND(-(INDIRECT("S" &amp; ROW() - 1) - S3)/OFFSET($C$1, 1, 0), 0), 1) * OFFSET($C$1, 1, 0))</f>
        <v/>
      </c>
    </row>
    <row r="4" customFormat="false" ht="13.8" hidden="false" customHeight="false" outlineLevel="0" collapsed="false">
      <c r="J4" s="17" t="str">
        <f aca="true">IF(M4="", IF(O4="","",ROUND(X4+(INDIRECT("S" &amp; ROW() - 1) - S4),0)),IF(O4="", "", ROUND(INDIRECT("S" &amp; ROW() - 1) - S4,0)))</f>
        <v/>
      </c>
      <c r="K4" s="18" t="str">
        <f aca="false">IF(H4="", "", IF(H4="-","",VLOOKUP(H4, 'Соль SKU'!$A$1:$C$150, 3, 0)))</f>
        <v/>
      </c>
      <c r="M4" s="20"/>
      <c r="N4" s="19" t="str">
        <f aca="false">IF(M4="", IF(X4=0, "", X4), IF(V4 = "", "", IF(V4/U4 = 0, "", V4/U4)))</f>
        <v/>
      </c>
      <c r="P4" s="0" t="n">
        <f aca="false">IF(O4 = "-", -W4,I4)</f>
        <v>0</v>
      </c>
      <c r="Q4" s="0" t="n">
        <f aca="true">IF(O4 = "-", SUM(INDIRECT(ADDRESS(2,COLUMN(P4)) &amp; ":" &amp; ADDRESS(ROW(),COLUMN(P4)))), 0)</f>
        <v>0</v>
      </c>
      <c r="R4" s="0" t="n">
        <f aca="false">IF(O4="-",1,0)</f>
        <v>0</v>
      </c>
      <c r="S4" s="0" t="n">
        <f aca="true">IF(Q4 = 0, INDIRECT("S" &amp; ROW() - 1), Q4)</f>
        <v>0</v>
      </c>
      <c r="T4" s="0" t="str">
        <f aca="false">IF(H4="","",VLOOKUP(H4,'Соль SKU'!$A$1:$B$150,2,0))</f>
        <v/>
      </c>
      <c r="U4" s="0" t="n">
        <f aca="true">IF(OFFSET($C$1, 1, 0)="", 1, 8300/OFFSET($C$1, 1, 0))</f>
        <v>1</v>
      </c>
      <c r="V4" s="0" t="n">
        <f aca="false"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>0</v>
      </c>
      <c r="W4" s="0" t="n">
        <f aca="false">IF(V4 = "", "", V4/U4)</f>
        <v>0</v>
      </c>
      <c r="X4" s="0" t="str">
        <f aca="true">IF(O4="", "", MAX(ROUND(-(INDIRECT("S" &amp; ROW() - 1) - S4)/OFFSET($C$1, 1, 0), 0), 1) * OFFSET($C$1, 1, 0))</f>
        <v/>
      </c>
    </row>
    <row r="5" customFormat="false" ht="13.8" hidden="false" customHeight="false" outlineLevel="0" collapsed="false">
      <c r="J5" s="17" t="str">
        <f aca="true">IF(M5="", IF(O5="","",ROUND(X5+(INDIRECT("S" &amp; ROW() - 1) - S5),0)),IF(O5="", "", ROUND(INDIRECT("S" &amp; ROW() - 1) - S5,0)))</f>
        <v/>
      </c>
      <c r="K5" s="18" t="str">
        <f aca="false">IF(H5="", "", IF(H5="-","",VLOOKUP(H5, 'Соль SKU'!$A$1:$C$150, 3, 0)))</f>
        <v/>
      </c>
      <c r="M5" s="20"/>
      <c r="N5" s="19" t="str">
        <f aca="false">IF(M5="", IF(X5=0, "", X5), IF(V5 = "", "", IF(V5/U5 = 0, "", V5/U5)))</f>
        <v/>
      </c>
      <c r="P5" s="0" t="n">
        <f aca="false">IF(O5 = "-", -W5,I5)</f>
        <v>0</v>
      </c>
      <c r="Q5" s="0" t="n">
        <f aca="true">IF(O5 = "-", SUM(INDIRECT(ADDRESS(2,COLUMN(P5)) &amp; ":" &amp; ADDRESS(ROW(),COLUMN(P5)))), 0)</f>
        <v>0</v>
      </c>
      <c r="R5" s="0" t="n">
        <f aca="false">IF(O5="-",1,0)</f>
        <v>0</v>
      </c>
      <c r="S5" s="0" t="n">
        <f aca="true">IF(Q5 = 0, INDIRECT("S" &amp; ROW() - 1), Q5)</f>
        <v>0</v>
      </c>
      <c r="T5" s="0" t="str">
        <f aca="false">IF(H5="","",VLOOKUP(H5,'Соль SKU'!$A$1:$B$150,2,0))</f>
        <v/>
      </c>
      <c r="U5" s="0" t="n">
        <f aca="true">IF(OFFSET($C$1, 1, 0)="", 1, 8300/OFFSET($C$1, 1, 0))</f>
        <v>1</v>
      </c>
      <c r="V5" s="0" t="n">
        <f aca="false"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>0</v>
      </c>
      <c r="W5" s="0" t="n">
        <f aca="false">IF(V5 = "", "", V5/U5)</f>
        <v>0</v>
      </c>
      <c r="X5" s="0" t="str">
        <f aca="true">IF(O5="", "", MAX(ROUND(-(INDIRECT("S" &amp; ROW() - 1) - S5)/OFFSET($C$1, 1, 0), 0), 1) * OFFSET($C$1, 1, 0))</f>
        <v/>
      </c>
    </row>
    <row r="6" customFormat="false" ht="13.8" hidden="false" customHeight="false" outlineLevel="0" collapsed="false">
      <c r="J6" s="17" t="str">
        <f aca="true">IF(M6="", IF(O6="","",ROUND(X6+(INDIRECT("S" &amp; ROW() - 1) - S6),0)),IF(O6="", "", ROUND(INDIRECT("S" &amp; ROW() - 1) - S6,0)))</f>
        <v/>
      </c>
      <c r="K6" s="18" t="str">
        <f aca="false">IF(H6="", "", IF(H6="-","",VLOOKUP(H6, 'Соль SKU'!$A$1:$C$150, 3, 0)))</f>
        <v/>
      </c>
      <c r="M6" s="20"/>
      <c r="N6" s="19" t="str">
        <f aca="false">IF(M6="", IF(X6=0, "", X6), IF(V6 = "", "", IF(V6/U6 = 0, "", V6/U6)))</f>
        <v/>
      </c>
      <c r="P6" s="0" t="n">
        <f aca="false">IF(O6 = "-", -W6,I6)</f>
        <v>0</v>
      </c>
      <c r="Q6" s="0" t="n">
        <f aca="true">IF(O6 = "-", SUM(INDIRECT(ADDRESS(2,COLUMN(P6)) &amp; ":" &amp; ADDRESS(ROW(),COLUMN(P6)))), 0)</f>
        <v>0</v>
      </c>
      <c r="R6" s="0" t="n">
        <f aca="false">IF(O6="-",1,0)</f>
        <v>0</v>
      </c>
      <c r="S6" s="0" t="n">
        <f aca="true">IF(Q6 = 0, INDIRECT("S" &amp; ROW() - 1), Q6)</f>
        <v>0</v>
      </c>
      <c r="T6" s="0" t="str">
        <f aca="false">IF(H6="","",VLOOKUP(H6,'Соль SKU'!$A$1:$B$150,2,0))</f>
        <v/>
      </c>
      <c r="U6" s="0" t="n">
        <f aca="true">IF(OFFSET($C$1, 1, 0)="", 1, 8300/OFFSET($C$1, 1, 0))</f>
        <v>1</v>
      </c>
      <c r="V6" s="0" t="n">
        <f aca="false"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>0</v>
      </c>
      <c r="W6" s="0" t="n">
        <f aca="false">IF(V6 = "", "", V6/U6)</f>
        <v>0</v>
      </c>
      <c r="X6" s="0" t="str">
        <f aca="true">IF(O6="", "", MAX(ROUND(-(INDIRECT("S" &amp; ROW() - 1) - S6)/OFFSET($C$1, 1, 0), 0), 1) * OFFSET($C$1, 1, 0))</f>
        <v/>
      </c>
    </row>
    <row r="7" customFormat="false" ht="13.8" hidden="false" customHeight="false" outlineLevel="0" collapsed="false">
      <c r="J7" s="17" t="str">
        <f aca="true">IF(M7="", IF(O7="","",ROUND(X7+(INDIRECT("S" &amp; ROW() - 1) - S7),0)),IF(O7="", "", ROUND(INDIRECT("S" &amp; ROW() - 1) - S7,0)))</f>
        <v/>
      </c>
      <c r="K7" s="18" t="str">
        <f aca="false">IF(H7="", "", IF(H7="-","",VLOOKUP(H7, 'Соль SKU'!$A$1:$C$150, 3, 0)))</f>
        <v/>
      </c>
      <c r="M7" s="20"/>
      <c r="N7" s="19" t="str">
        <f aca="false">IF(M7="", IF(X7=0, "", X7), IF(V7 = "", "", IF(V7/U7 = 0, "", V7/U7)))</f>
        <v/>
      </c>
      <c r="P7" s="0" t="n">
        <f aca="false">IF(O7 = "-", -W7,I7)</f>
        <v>0</v>
      </c>
      <c r="Q7" s="0" t="n">
        <f aca="true">IF(O7 = "-", SUM(INDIRECT(ADDRESS(2,COLUMN(P7)) &amp; ":" &amp; ADDRESS(ROW(),COLUMN(P7)))), 0)</f>
        <v>0</v>
      </c>
      <c r="R7" s="0" t="n">
        <f aca="false">IF(O7="-",1,0)</f>
        <v>0</v>
      </c>
      <c r="S7" s="0" t="n">
        <f aca="true">IF(Q7 = 0, INDIRECT("S" &amp; ROW() - 1), Q7)</f>
        <v>0</v>
      </c>
      <c r="T7" s="0" t="str">
        <f aca="false">IF(H7="","",VLOOKUP(H7,'Соль SKU'!$A$1:$B$150,2,0))</f>
        <v/>
      </c>
      <c r="U7" s="0" t="n">
        <f aca="true">IF(OFFSET($C$1, 1, 0)="", 1, 8300/OFFSET($C$1, 1, 0))</f>
        <v>1</v>
      </c>
      <c r="V7" s="0" t="n">
        <f aca="false"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0" t="n">
        <f aca="false">IF(V7 = "", "", V7/U7)</f>
        <v>0</v>
      </c>
      <c r="X7" s="0" t="str">
        <f aca="true">IF(O7="", "", MAX(ROUND(-(INDIRECT("S" &amp; ROW() - 1) - S7)/OFFSET($C$1, 1, 0), 0), 1) * OFFSET($C$1, 1, 0))</f>
        <v/>
      </c>
    </row>
    <row r="8" customFormat="false" ht="13.8" hidden="false" customHeight="false" outlineLevel="0" collapsed="false">
      <c r="J8" s="17" t="str">
        <f aca="true">IF(M8="", IF(O8="","",ROUND(X8+(INDIRECT("S" &amp; ROW() - 1) - S8),0)),IF(O8="", "", ROUND(INDIRECT("S" &amp; ROW() - 1) - S8,0)))</f>
        <v/>
      </c>
      <c r="K8" s="18" t="str">
        <f aca="false">IF(H8="", "", IF(H8="-","",VLOOKUP(H8, 'Соль SKU'!$A$1:$C$150, 3, 0)))</f>
        <v/>
      </c>
      <c r="M8" s="20"/>
      <c r="N8" s="19" t="str">
        <f aca="false">IF(M8="", IF(X8=0, "", X8), IF(V8 = "", "", IF(V8/U8 = 0, "", V8/U8)))</f>
        <v/>
      </c>
      <c r="P8" s="0" t="n">
        <f aca="false">IF(O8 = "-", -W8,I8)</f>
        <v>0</v>
      </c>
      <c r="Q8" s="0" t="n">
        <f aca="true">IF(O8 = "-", SUM(INDIRECT(ADDRESS(2,COLUMN(P8)) &amp; ":" &amp; ADDRESS(ROW(),COLUMN(P8)))), 0)</f>
        <v>0</v>
      </c>
      <c r="R8" s="0" t="n">
        <f aca="false">IF(O8="-",1,0)</f>
        <v>0</v>
      </c>
      <c r="S8" s="0" t="n">
        <f aca="true">IF(Q8 = 0, INDIRECT("S" &amp; ROW() - 1), Q8)</f>
        <v>0</v>
      </c>
      <c r="T8" s="0" t="str">
        <f aca="false">IF(H8="","",VLOOKUP(H8,'Соль SKU'!$A$1:$B$150,2,0))</f>
        <v/>
      </c>
      <c r="U8" s="0" t="n">
        <f aca="true">IF(OFFSET($C$1, 1, 0)="", 1, 8300/OFFSET($C$1, 1, 0))</f>
        <v>1</v>
      </c>
      <c r="V8" s="0" t="n">
        <f aca="false"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0</v>
      </c>
      <c r="W8" s="0" t="n">
        <f aca="false">IF(V8 = "", "", V8/U8)</f>
        <v>0</v>
      </c>
      <c r="X8" s="0" t="str">
        <f aca="true">IF(O8="", "", MAX(ROUND(-(INDIRECT("S" &amp; ROW() - 1) - S8)/OFFSET($C$1, 1, 0), 0), 1) * OFFSET($C$1, 1, 0))</f>
        <v/>
      </c>
    </row>
    <row r="9" customFormat="false" ht="13.8" hidden="false" customHeight="false" outlineLevel="0" collapsed="false">
      <c r="J9" s="17" t="str">
        <f aca="true">IF(M9="", IF(O9="","",ROUND(X9+(INDIRECT("S" &amp; ROW() - 1) - S9),0)),IF(O9="", "", ROUND(INDIRECT("S" &amp; ROW() - 1) - S9,0)))</f>
        <v/>
      </c>
      <c r="K9" s="18" t="str">
        <f aca="false">IF(H9="", "", IF(H9="-","",VLOOKUP(H9, 'Соль SKU'!$A$1:$C$150, 3, 0)))</f>
        <v/>
      </c>
      <c r="M9" s="20"/>
      <c r="N9" s="19" t="str">
        <f aca="false">IF(M9="", IF(X9=0, "", X9), IF(V9 = "", "", IF(V9/U9 = 0, "", V9/U9)))</f>
        <v/>
      </c>
      <c r="P9" s="0" t="n">
        <f aca="false">IF(O9 = "-", -W9,I9)</f>
        <v>0</v>
      </c>
      <c r="Q9" s="0" t="n">
        <f aca="true">IF(O9 = "-", SUM(INDIRECT(ADDRESS(2,COLUMN(P9)) &amp; ":" &amp; ADDRESS(ROW(),COLUMN(P9)))), 0)</f>
        <v>0</v>
      </c>
      <c r="R9" s="0" t="n">
        <f aca="false">IF(O9="-",1,0)</f>
        <v>0</v>
      </c>
      <c r="S9" s="0" t="n">
        <f aca="true">IF(Q9 = 0, INDIRECT("S" &amp; ROW() - 1), Q9)</f>
        <v>0</v>
      </c>
      <c r="T9" s="0" t="str">
        <f aca="false">IF(H9="","",VLOOKUP(H9,'Соль SKU'!$A$1:$B$150,2,0))</f>
        <v/>
      </c>
      <c r="U9" s="0" t="n">
        <f aca="true">IF(OFFSET($C$1, 1, 0)="", 1, 8300/OFFSET($C$1, 1, 0))</f>
        <v>1</v>
      </c>
      <c r="V9" s="0" t="n">
        <f aca="false"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0" t="n">
        <f aca="false">IF(V9 = "", "", V9/U9)</f>
        <v>0</v>
      </c>
      <c r="X9" s="0" t="str">
        <f aca="true">IF(O9="", "", MAX(ROUND(-(INDIRECT("S" &amp; ROW() - 1) - S9)/OFFSET($C$1, 1, 0), 0), 1) * OFFSET($C$1, 1, 0))</f>
        <v/>
      </c>
    </row>
    <row r="10" customFormat="false" ht="13.8" hidden="false" customHeight="false" outlineLevel="0" collapsed="false">
      <c r="J10" s="17" t="str">
        <f aca="true">IF(M10="", IF(O10="","",ROUND(X10+(INDIRECT("S" &amp; ROW() - 1) - S10),0)),IF(O10="", "", ROUND(INDIRECT("S" &amp; ROW() - 1) - S10,0)))</f>
        <v/>
      </c>
      <c r="K10" s="18" t="str">
        <f aca="false">IF(H10="", "", IF(H10="-","",VLOOKUP(H10, 'Соль SKU'!$A$1:$C$150, 3, 0)))</f>
        <v/>
      </c>
      <c r="M10" s="20"/>
      <c r="N10" s="19" t="str">
        <f aca="false">IF(M10="", IF(X10=0, "", X10), IF(V10 = "", "", IF(V10/U10 = 0, "", V10/U10)))</f>
        <v/>
      </c>
      <c r="P10" s="0" t="n">
        <f aca="false">IF(O10 = "-", -W10,I10)</f>
        <v>0</v>
      </c>
      <c r="Q10" s="0" t="n">
        <f aca="true">IF(O10 = "-", SUM(INDIRECT(ADDRESS(2,COLUMN(P10)) &amp; ":" &amp; ADDRESS(ROW(),COLUMN(P10)))), 0)</f>
        <v>0</v>
      </c>
      <c r="R10" s="0" t="n">
        <f aca="false">IF(O10="-",1,0)</f>
        <v>0</v>
      </c>
      <c r="S10" s="0" t="n">
        <f aca="true">IF(Q10 = 0, INDIRECT("S" &amp; ROW() - 1), Q10)</f>
        <v>0</v>
      </c>
      <c r="T10" s="0" t="str">
        <f aca="false">IF(H10="","",VLOOKUP(H10,'Соль SKU'!$A$1:$B$150,2,0))</f>
        <v/>
      </c>
      <c r="U10" s="0" t="n">
        <f aca="true">IF(OFFSET($C$1, 1, 0)="", 1, 8300/OFFSET($C$1, 1, 0))</f>
        <v>1</v>
      </c>
      <c r="V10" s="0" t="n">
        <f aca="false"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0</v>
      </c>
      <c r="W10" s="0" t="n">
        <f aca="false">IF(V10 = "", "", V10/U10)</f>
        <v>0</v>
      </c>
      <c r="X10" s="0" t="str">
        <f aca="true">IF(O10="", "", MAX(ROUND(-(INDIRECT("S" &amp; ROW() - 1) - S10)/OFFSET($C$1, 1, 0), 0), 1) * OFFSET($C$1, 1, 0))</f>
        <v/>
      </c>
    </row>
    <row r="11" customFormat="false" ht="13.8" hidden="false" customHeight="false" outlineLevel="0" collapsed="false">
      <c r="J11" s="17" t="str">
        <f aca="true">IF(M11="", IF(O11="","",ROUND(X11+(INDIRECT("S" &amp; ROW() - 1) - S11),0)),IF(O11="", "", ROUND(INDIRECT("S" &amp; ROW() - 1) - S11,0)))</f>
        <v/>
      </c>
      <c r="K11" s="18" t="str">
        <f aca="false">IF(H11="", "", IF(H11="-","",VLOOKUP(H11, 'Соль SKU'!$A$1:$C$150, 3, 0)))</f>
        <v/>
      </c>
      <c r="M11" s="20"/>
      <c r="N11" s="19" t="str">
        <f aca="false">IF(M11="", IF(X11=0, "", X11), IF(V11 = "", "", IF(V11/U11 = 0, "", V11/U11)))</f>
        <v/>
      </c>
      <c r="P11" s="0" t="n">
        <f aca="false">IF(O11 = "-", -W11,I11)</f>
        <v>0</v>
      </c>
      <c r="Q11" s="0" t="n">
        <f aca="true">IF(O11 = "-", SUM(INDIRECT(ADDRESS(2,COLUMN(P11)) &amp; ":" &amp; ADDRESS(ROW(),COLUMN(P11)))), 0)</f>
        <v>0</v>
      </c>
      <c r="R11" s="0" t="n">
        <f aca="false">IF(O11="-",1,0)</f>
        <v>0</v>
      </c>
      <c r="S11" s="0" t="n">
        <f aca="true">IF(Q11 = 0, INDIRECT("S" &amp; ROW() - 1), Q11)</f>
        <v>0</v>
      </c>
      <c r="T11" s="0" t="str">
        <f aca="false">IF(H11="","",VLOOKUP(H11,'Соль SKU'!$A$1:$B$150,2,0))</f>
        <v/>
      </c>
      <c r="U11" s="0" t="n">
        <f aca="true">IF(OFFSET($C$1, 1, 0)="", 1, 8300/OFFSET($C$1, 1, 0))</f>
        <v>1</v>
      </c>
      <c r="V11" s="0" t="n">
        <f aca="false"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>0</v>
      </c>
      <c r="W11" s="0" t="n">
        <f aca="false">IF(V11 = "", "", V11/U11)</f>
        <v>0</v>
      </c>
      <c r="X11" s="0" t="str">
        <f aca="true">IF(O11="", "", MAX(ROUND(-(INDIRECT("S" &amp; ROW() - 1) - S11)/OFFSET($C$1, 1, 0), 0), 1) * OFFSET($C$1, 1, 0))</f>
        <v/>
      </c>
    </row>
    <row r="12" customFormat="false" ht="13.8" hidden="false" customHeight="false" outlineLevel="0" collapsed="false">
      <c r="J12" s="17" t="str">
        <f aca="true">IF(M12="", IF(O12="","",ROUND(X12+(INDIRECT("S" &amp; ROW() - 1) - S12),0)),IF(O12="", "", ROUND(INDIRECT("S" &amp; ROW() - 1) - S12,0)))</f>
        <v/>
      </c>
      <c r="K12" s="18" t="str">
        <f aca="false">IF(H12="", "", IF(H12="-","",VLOOKUP(H12, 'Соль SKU'!$A$1:$C$150, 3, 0)))</f>
        <v/>
      </c>
      <c r="M12" s="20"/>
      <c r="N12" s="19" t="str">
        <f aca="false">IF(M12="", IF(X12=0, "", X12), IF(V12 = "", "", IF(V12/U12 = 0, "", V12/U12)))</f>
        <v/>
      </c>
      <c r="P12" s="0" t="n">
        <f aca="false">IF(O12 = "-", -W12,I12)</f>
        <v>0</v>
      </c>
      <c r="Q12" s="0" t="n">
        <f aca="true">IF(O12 = "-", SUM(INDIRECT(ADDRESS(2,COLUMN(P12)) &amp; ":" &amp; ADDRESS(ROW(),COLUMN(P12)))), 0)</f>
        <v>0</v>
      </c>
      <c r="R12" s="0" t="n">
        <f aca="false">IF(O12="-",1,0)</f>
        <v>0</v>
      </c>
      <c r="S12" s="0" t="n">
        <f aca="true">IF(Q12 = 0, INDIRECT("S" &amp; ROW() - 1), Q12)</f>
        <v>0</v>
      </c>
      <c r="T12" s="0" t="str">
        <f aca="false">IF(H12="","",VLOOKUP(H12,'Соль SKU'!$A$1:$B$150,2,0))</f>
        <v/>
      </c>
      <c r="U12" s="0" t="n">
        <f aca="true">IF(OFFSET($C$1, 1, 0)="", 1, 8300/OFFSET($C$1, 1, 0))</f>
        <v>1</v>
      </c>
      <c r="V12" s="0" t="n">
        <f aca="false"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>0</v>
      </c>
      <c r="W12" s="0" t="n">
        <f aca="false">IF(V12 = "", "", V12/U12)</f>
        <v>0</v>
      </c>
      <c r="X12" s="0" t="str">
        <f aca="true">IF(O12="", "", MAX(ROUND(-(INDIRECT("S" &amp; ROW() - 1) - S12)/OFFSET($C$1, 1, 0), 0), 1) * OFFSET($C$1, 1, 0))</f>
        <v/>
      </c>
    </row>
    <row r="13" customFormat="false" ht="13.8" hidden="false" customHeight="false" outlineLevel="0" collapsed="false">
      <c r="J13" s="17" t="str">
        <f aca="true">IF(M13="", IF(O13="","",ROUND(X13+(INDIRECT("S" &amp; ROW() - 1) - S13),0)),IF(O13="", "", ROUND(INDIRECT("S" &amp; ROW() - 1) - S13,0)))</f>
        <v/>
      </c>
      <c r="K13" s="18" t="str">
        <f aca="false">IF(H13="", "", IF(H13="-","",VLOOKUP(H13, 'Соль SKU'!$A$1:$C$150, 3, 0)))</f>
        <v/>
      </c>
      <c r="M13" s="20"/>
      <c r="N13" s="19" t="str">
        <f aca="false">IF(M13="", IF(X13=0, "", X13), IF(V13 = "", "", IF(V13/U13 = 0, "", V13/U13)))</f>
        <v/>
      </c>
      <c r="P13" s="0" t="n">
        <f aca="false">IF(O13 = "-", -W13,I13)</f>
        <v>0</v>
      </c>
      <c r="Q13" s="0" t="n">
        <f aca="true">IF(O13 = "-", SUM(INDIRECT(ADDRESS(2,COLUMN(P13)) &amp; ":" &amp; ADDRESS(ROW(),COLUMN(P13)))), 0)</f>
        <v>0</v>
      </c>
      <c r="R13" s="0" t="n">
        <f aca="false">IF(O13="-",1,0)</f>
        <v>0</v>
      </c>
      <c r="S13" s="0" t="n">
        <f aca="true">IF(Q13 = 0, INDIRECT("S" &amp; ROW() - 1), Q13)</f>
        <v>0</v>
      </c>
      <c r="T13" s="0" t="str">
        <f aca="false">IF(H13="","",VLOOKUP(H13,'Соль SKU'!$A$1:$B$150,2,0))</f>
        <v/>
      </c>
      <c r="U13" s="0" t="n">
        <f aca="true">IF(OFFSET($C$1, 1, 0)="", 1, 8300/OFFSET($C$1, 1, 0))</f>
        <v>1</v>
      </c>
      <c r="V13" s="0" t="n">
        <f aca="false"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>0</v>
      </c>
      <c r="W13" s="0" t="n">
        <f aca="false">IF(V13 = "", "", V13/U13)</f>
        <v>0</v>
      </c>
      <c r="X13" s="0" t="str">
        <f aca="true">IF(O13="", "", MAX(ROUND(-(INDIRECT("S" &amp; ROW() - 1) - S13)/OFFSET($C$1, 1, 0), 0), 1) * OFFSET($C$1, 1, 0))</f>
        <v/>
      </c>
    </row>
    <row r="14" customFormat="false" ht="13.8" hidden="false" customHeight="false" outlineLevel="0" collapsed="false">
      <c r="J14" s="17" t="str">
        <f aca="true">IF(M14="", IF(O14="","",ROUND(X14+(INDIRECT("S" &amp; ROW() - 1) - S14),0)),IF(O14="", "", ROUND(INDIRECT("S" &amp; ROW() - 1) - S14,0)))</f>
        <v/>
      </c>
      <c r="K14" s="18" t="str">
        <f aca="false">IF(H14="", "", IF(H14="-","",VLOOKUP(H14, 'Соль SKU'!$A$1:$C$150, 3, 0)))</f>
        <v/>
      </c>
      <c r="M14" s="20"/>
      <c r="N14" s="19" t="str">
        <f aca="false">IF(M14="", IF(X14=0, "", X14), IF(V14 = "", "", IF(V14/U14 = 0, "", V14/U14)))</f>
        <v/>
      </c>
      <c r="P14" s="0" t="n">
        <f aca="false">IF(O14 = "-", -W14,I14)</f>
        <v>0</v>
      </c>
      <c r="Q14" s="0" t="n">
        <f aca="true">IF(O14 = "-", SUM(INDIRECT(ADDRESS(2,COLUMN(P14)) &amp; ":" &amp; ADDRESS(ROW(),COLUMN(P14)))), 0)</f>
        <v>0</v>
      </c>
      <c r="R14" s="0" t="n">
        <f aca="false">IF(O14="-",1,0)</f>
        <v>0</v>
      </c>
      <c r="S14" s="0" t="n">
        <f aca="true">IF(Q14 = 0, INDIRECT("S" &amp; ROW() - 1), Q14)</f>
        <v>0</v>
      </c>
      <c r="T14" s="0" t="str">
        <f aca="false">IF(H14="","",VLOOKUP(H14,'Соль SKU'!$A$1:$B$150,2,0))</f>
        <v/>
      </c>
      <c r="U14" s="0" t="n">
        <f aca="true">IF(OFFSET($C$1, 1, 0)="", 1, 8300/OFFSET($C$1, 1, 0))</f>
        <v>1</v>
      </c>
      <c r="V14" s="0" t="n">
        <f aca="false"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>0</v>
      </c>
      <c r="W14" s="0" t="n">
        <f aca="false">IF(V14 = "", "", V14/U14)</f>
        <v>0</v>
      </c>
      <c r="X14" s="0" t="str">
        <f aca="true">IF(O14="", "", MAX(ROUND(-(INDIRECT("S" &amp; ROW() - 1) - S14)/OFFSET($C$1, 1, 0), 0), 1) * OFFSET($C$1, 1, 0))</f>
        <v/>
      </c>
    </row>
    <row r="15" customFormat="false" ht="13.8" hidden="false" customHeight="false" outlineLevel="0" collapsed="false">
      <c r="J15" s="17" t="str">
        <f aca="true">IF(M15="", IF(O15="","",ROUND(X15+(INDIRECT("S" &amp; ROW() - 1) - S15),0)),IF(O15="", "", ROUND(INDIRECT("S" &amp; ROW() - 1) - S15,0)))</f>
        <v/>
      </c>
      <c r="K15" s="18" t="str">
        <f aca="false">IF(H15="", "", IF(H15="-","",VLOOKUP(H15, 'Соль SKU'!$A$1:$C$150, 3, 0)))</f>
        <v/>
      </c>
      <c r="M15" s="20"/>
      <c r="N15" s="19" t="str">
        <f aca="false">IF(M15="", IF(X15=0, "", X15), IF(V15 = "", "", IF(V15/U15 = 0, "", V15/U15)))</f>
        <v/>
      </c>
      <c r="P15" s="0" t="n">
        <f aca="false">IF(O15 = "-", -W15,I15)</f>
        <v>0</v>
      </c>
      <c r="Q15" s="0" t="n">
        <f aca="true">IF(O15 = "-", SUM(INDIRECT(ADDRESS(2,COLUMN(P15)) &amp; ":" &amp; ADDRESS(ROW(),COLUMN(P15)))), 0)</f>
        <v>0</v>
      </c>
      <c r="R15" s="0" t="n">
        <f aca="false">IF(O15="-",1,0)</f>
        <v>0</v>
      </c>
      <c r="S15" s="0" t="n">
        <f aca="true">IF(Q15 = 0, INDIRECT("S" &amp; ROW() - 1), Q15)</f>
        <v>0</v>
      </c>
      <c r="T15" s="0" t="str">
        <f aca="false">IF(H15="","",VLOOKUP(H15,'Соль SKU'!$A$1:$B$150,2,0))</f>
        <v/>
      </c>
      <c r="U15" s="0" t="n">
        <f aca="true">IF(OFFSET($C$1, 1, 0)="", 1, 8300/OFFSET($C$1, 1, 0))</f>
        <v>1</v>
      </c>
      <c r="V15" s="0" t="n">
        <f aca="false"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>0</v>
      </c>
      <c r="W15" s="0" t="n">
        <f aca="false">IF(V15 = "", "", V15/U15)</f>
        <v>0</v>
      </c>
      <c r="X15" s="0" t="str">
        <f aca="true">IF(O15="", "", MAX(ROUND(-(INDIRECT("S" &amp; ROW() - 1) - S15)/OFFSET($C$1, 1, 0), 0), 1) * OFFSET($C$1, 1, 0))</f>
        <v/>
      </c>
    </row>
    <row r="16" customFormat="false" ht="13.8" hidden="false" customHeight="false" outlineLevel="0" collapsed="false">
      <c r="J16" s="17" t="str">
        <f aca="true">IF(M16="", IF(O16="","",ROUND(X16+(INDIRECT("S" &amp; ROW() - 1) - S16),0)),IF(O16="", "", ROUND(INDIRECT("S" &amp; ROW() - 1) - S16,0)))</f>
        <v/>
      </c>
      <c r="K16" s="18" t="str">
        <f aca="false">IF(H16="", "", IF(H16="-","",VLOOKUP(H16, 'Соль SKU'!$A$1:$C$150, 3, 0)))</f>
        <v/>
      </c>
      <c r="M16" s="20"/>
      <c r="N16" s="19" t="str">
        <f aca="false">IF(M16="", IF(X16=0, "", X16), IF(V16 = "", "", IF(V16/U16 = 0, "", V16/U16)))</f>
        <v/>
      </c>
      <c r="P16" s="0" t="n">
        <f aca="false">IF(O16 = "-", -W16,I16)</f>
        <v>0</v>
      </c>
      <c r="Q16" s="0" t="n">
        <f aca="true">IF(O16 = "-", SUM(INDIRECT(ADDRESS(2,COLUMN(P16)) &amp; ":" &amp; ADDRESS(ROW(),COLUMN(P16)))), 0)</f>
        <v>0</v>
      </c>
      <c r="R16" s="0" t="n">
        <f aca="false">IF(O16="-",1,0)</f>
        <v>0</v>
      </c>
      <c r="S16" s="0" t="n">
        <f aca="true">IF(Q16 = 0, INDIRECT("S" &amp; ROW() - 1), Q16)</f>
        <v>0</v>
      </c>
      <c r="T16" s="0" t="str">
        <f aca="false">IF(H16="","",VLOOKUP(H16,'Соль SKU'!$A$1:$B$150,2,0))</f>
        <v/>
      </c>
      <c r="U16" s="0" t="n">
        <f aca="true">IF(OFFSET($C$1, 1, 0)="", 1, 8300/OFFSET($C$1, 1, 0))</f>
        <v>1</v>
      </c>
      <c r="V16" s="0" t="n">
        <f aca="false"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>0</v>
      </c>
      <c r="W16" s="0" t="n">
        <f aca="false">IF(V16 = "", "", V16/U16)</f>
        <v>0</v>
      </c>
      <c r="X16" s="0" t="str">
        <f aca="true">IF(O16="", "", MAX(ROUND(-(INDIRECT("S" &amp; ROW() - 1) - S16)/OFFSET($C$1, 1, 0), 0), 1) * OFFSET($C$1, 1, 0))</f>
        <v/>
      </c>
    </row>
    <row r="17" customFormat="false" ht="13.8" hidden="false" customHeight="false" outlineLevel="0" collapsed="false">
      <c r="J17" s="17" t="str">
        <f aca="true">IF(M17="", IF(O17="","",ROUND(X17+(INDIRECT("S" &amp; ROW() - 1) - S17),0)),IF(O17="", "", ROUND(INDIRECT("S" &amp; ROW() - 1) - S17,0)))</f>
        <v/>
      </c>
      <c r="K17" s="18" t="str">
        <f aca="false">IF(H17="", "", IF(H17="-","",VLOOKUP(H17, 'Соль SKU'!$A$1:$C$150, 3, 0)))</f>
        <v/>
      </c>
      <c r="M17" s="20"/>
      <c r="N17" s="19" t="str">
        <f aca="false">IF(M17="", IF(X17=0, "", X17), IF(V17 = "", "", IF(V17/U17 = 0, "", V17/U17)))</f>
        <v/>
      </c>
      <c r="P17" s="0" t="n">
        <f aca="false">IF(O17 = "-", -W17,I17)</f>
        <v>0</v>
      </c>
      <c r="Q17" s="0" t="n">
        <f aca="true">IF(O17 = "-", SUM(INDIRECT(ADDRESS(2,COLUMN(P17)) &amp; ":" &amp; ADDRESS(ROW(),COLUMN(P17)))), 0)</f>
        <v>0</v>
      </c>
      <c r="R17" s="0" t="n">
        <f aca="false">IF(O17="-",1,0)</f>
        <v>0</v>
      </c>
      <c r="S17" s="0" t="n">
        <f aca="true">IF(Q17 = 0, INDIRECT("S" &amp; ROW() - 1), Q17)</f>
        <v>0</v>
      </c>
      <c r="T17" s="0" t="str">
        <f aca="false">IF(H17="","",VLOOKUP(H17,'Соль SKU'!$A$1:$B$150,2,0))</f>
        <v/>
      </c>
      <c r="U17" s="0" t="n">
        <f aca="true">IF(OFFSET($C$1, 1, 0)="", 1, 8300/OFFSET($C$1, 1, 0))</f>
        <v>1</v>
      </c>
      <c r="V17" s="0" t="n">
        <f aca="false"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>0</v>
      </c>
      <c r="W17" s="0" t="n">
        <f aca="false">IF(V17 = "", "", V17/U17)</f>
        <v>0</v>
      </c>
      <c r="X17" s="0" t="str">
        <f aca="true">IF(O17="", "", MAX(ROUND(-(INDIRECT("S" &amp; ROW() - 1) - S17)/OFFSET($C$1, 1, 0), 0), 1) * OFFSET($C$1, 1, 0))</f>
        <v/>
      </c>
    </row>
    <row r="18" customFormat="false" ht="13.8" hidden="false" customHeight="false" outlineLevel="0" collapsed="false">
      <c r="J18" s="17" t="str">
        <f aca="true">IF(M18="", IF(O18="","",ROUND(X18+(INDIRECT("S" &amp; ROW() - 1) - S18),0)),IF(O18="", "", ROUND(INDIRECT("S" &amp; ROW() - 1) - S18,0)))</f>
        <v/>
      </c>
      <c r="K18" s="18" t="str">
        <f aca="false">IF(H18="", "", IF(H18="-","",VLOOKUP(H18, 'Соль SKU'!$A$1:$C$150, 3, 0)))</f>
        <v/>
      </c>
      <c r="M18" s="20"/>
      <c r="N18" s="19" t="str">
        <f aca="false">IF(M18="", IF(X18=0, "", X18), IF(V18 = "", "", IF(V18/U18 = 0, "", V18/U18)))</f>
        <v/>
      </c>
      <c r="P18" s="0" t="n">
        <f aca="false">IF(O18 = "-", -W18,I18)</f>
        <v>0</v>
      </c>
      <c r="Q18" s="0" t="n">
        <f aca="true">IF(O18 = "-", SUM(INDIRECT(ADDRESS(2,COLUMN(P18)) &amp; ":" &amp; ADDRESS(ROW(),COLUMN(P18)))), 0)</f>
        <v>0</v>
      </c>
      <c r="R18" s="0" t="n">
        <f aca="false">IF(O18="-",1,0)</f>
        <v>0</v>
      </c>
      <c r="S18" s="0" t="n">
        <f aca="true">IF(Q18 = 0, INDIRECT("S" &amp; ROW() - 1), Q18)</f>
        <v>0</v>
      </c>
      <c r="T18" s="0" t="str">
        <f aca="false">IF(H18="","",VLOOKUP(H18,'Соль SKU'!$A$1:$B$150,2,0))</f>
        <v/>
      </c>
      <c r="U18" s="0" t="n">
        <f aca="true">IF(OFFSET($C$1, 1, 0)="", 1, 8300/OFFSET($C$1, 1, 0))</f>
        <v>1</v>
      </c>
      <c r="V18" s="0" t="n">
        <f aca="false"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>0</v>
      </c>
      <c r="W18" s="0" t="n">
        <f aca="false">IF(V18 = "", "", V18/U18)</f>
        <v>0</v>
      </c>
      <c r="X18" s="0" t="str">
        <f aca="true">IF(O18="", "", MAX(ROUND(-(INDIRECT("S" &amp; ROW() - 1) - S18)/OFFSET($C$1, 1, 0), 0), 1) * OFFSET($C$1, 1, 0))</f>
        <v/>
      </c>
    </row>
    <row r="19" customFormat="false" ht="13.8" hidden="false" customHeight="false" outlineLevel="0" collapsed="false">
      <c r="J19" s="17" t="str">
        <f aca="true">IF(M19="", IF(O19="","",ROUND(X19+(INDIRECT("S" &amp; ROW() - 1) - S19),0)),IF(O19="", "", ROUND(INDIRECT("S" &amp; ROW() - 1) - S19,0)))</f>
        <v/>
      </c>
      <c r="K19" s="18" t="str">
        <f aca="false">IF(H19="", "", IF(H19="-","",VLOOKUP(H19, 'Соль SKU'!$A$1:$C$150, 3, 0)))</f>
        <v/>
      </c>
      <c r="M19" s="20"/>
      <c r="N19" s="19" t="str">
        <f aca="false">IF(M19="", IF(X19=0, "", X19), IF(V19 = "", "", IF(V19/U19 = 0, "", V19/U19)))</f>
        <v/>
      </c>
      <c r="P19" s="0" t="n">
        <f aca="false">IF(O19 = "-", -W19,I19)</f>
        <v>0</v>
      </c>
      <c r="Q19" s="0" t="n">
        <f aca="true">IF(O19 = "-", SUM(INDIRECT(ADDRESS(2,COLUMN(P19)) &amp; ":" &amp; ADDRESS(ROW(),COLUMN(P19)))), 0)</f>
        <v>0</v>
      </c>
      <c r="R19" s="0" t="n">
        <f aca="false">IF(O19="-",1,0)</f>
        <v>0</v>
      </c>
      <c r="S19" s="0" t="n">
        <f aca="true">IF(Q19 = 0, INDIRECT("S" &amp; ROW() - 1), Q19)</f>
        <v>0</v>
      </c>
      <c r="T19" s="0" t="str">
        <f aca="false">IF(H19="","",VLOOKUP(H19,'Соль SKU'!$A$1:$B$150,2,0))</f>
        <v/>
      </c>
      <c r="U19" s="0" t="n">
        <f aca="true">IF(OFFSET($C$1, 1, 0)="", 1, 8300/OFFSET($C$1, 1, 0))</f>
        <v>1</v>
      </c>
      <c r="V19" s="0" t="n">
        <f aca="false"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>0</v>
      </c>
      <c r="W19" s="0" t="n">
        <f aca="false">IF(V19 = "", "", V19/U19)</f>
        <v>0</v>
      </c>
      <c r="X19" s="0" t="str">
        <f aca="true">IF(O19="", "", MAX(ROUND(-(INDIRECT("S" &amp; ROW() - 1) - S19)/OFFSET($C$1, 1, 0), 0), 1) * OFFSET($C$1, 1, 0))</f>
        <v/>
      </c>
    </row>
    <row r="20" customFormat="false" ht="13.8" hidden="false" customHeight="false" outlineLevel="0" collapsed="false">
      <c r="J20" s="17" t="str">
        <f aca="true">IF(M20="", IF(O20="","",ROUND(X20+(INDIRECT("S" &amp; ROW() - 1) - S20),0)),IF(O20="", "", ROUND(INDIRECT("S" &amp; ROW() - 1) - S20,0)))</f>
        <v/>
      </c>
      <c r="K20" s="18" t="str">
        <f aca="false">IF(H20="", "", IF(H20="-","",VLOOKUP(H20, 'Соль SKU'!$A$1:$C$150, 3, 0)))</f>
        <v/>
      </c>
      <c r="M20" s="20"/>
      <c r="N20" s="19" t="str">
        <f aca="false">IF(M20="", IF(X20=0, "", X20), IF(V20 = "", "", IF(V20/U20 = 0, "", V20/U20)))</f>
        <v/>
      </c>
      <c r="P20" s="0" t="n">
        <f aca="false">IF(O20 = "-", -W20,I20)</f>
        <v>0</v>
      </c>
      <c r="Q20" s="0" t="n">
        <f aca="true">IF(O20 = "-", SUM(INDIRECT(ADDRESS(2,COLUMN(P20)) &amp; ":" &amp; ADDRESS(ROW(),COLUMN(P20)))), 0)</f>
        <v>0</v>
      </c>
      <c r="R20" s="0" t="n">
        <f aca="false">IF(O20="-",1,0)</f>
        <v>0</v>
      </c>
      <c r="S20" s="0" t="n">
        <f aca="true">IF(Q20 = 0, INDIRECT("S" &amp; ROW() - 1), Q20)</f>
        <v>0</v>
      </c>
      <c r="T20" s="0" t="str">
        <f aca="false">IF(H20="","",VLOOKUP(H20,'Соль SKU'!$A$1:$B$150,2,0))</f>
        <v/>
      </c>
      <c r="U20" s="0" t="n">
        <f aca="true">IF(OFFSET($C$1, 1, 0)="", 1, 8300/OFFSET($C$1, 1, 0))</f>
        <v>1</v>
      </c>
      <c r="V20" s="0" t="n">
        <f aca="false"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>0</v>
      </c>
      <c r="W20" s="0" t="n">
        <f aca="false">IF(V20 = "", "", V20/U20)</f>
        <v>0</v>
      </c>
      <c r="X20" s="0" t="str">
        <f aca="true">IF(O20="", "", MAX(ROUND(-(INDIRECT("S" &amp; ROW() - 1) - S20)/OFFSET($C$1, 1, 0), 0), 1) * OFFSET($C$1, 1, 0))</f>
        <v/>
      </c>
    </row>
    <row r="21" customFormat="false" ht="13.8" hidden="false" customHeight="false" outlineLevel="0" collapsed="false">
      <c r="J21" s="17" t="str">
        <f aca="true">IF(M21="", IF(O21="","",ROUND(X21+(INDIRECT("S" &amp; ROW() - 1) - S21),0)),IF(O21="", "", ROUND(INDIRECT("S" &amp; ROW() - 1) - S21,0)))</f>
        <v/>
      </c>
      <c r="K21" s="18" t="str">
        <f aca="false">IF(H21="", "", IF(H21="-","",VLOOKUP(H21, 'Соль SKU'!$A$1:$C$150, 3, 0)))</f>
        <v/>
      </c>
      <c r="M21" s="20"/>
      <c r="N21" s="19" t="str">
        <f aca="false">IF(M21="", IF(X21=0, "", X21), IF(V21 = "", "", IF(V21/U21 = 0, "", V21/U21)))</f>
        <v/>
      </c>
      <c r="P21" s="0" t="n">
        <f aca="false">IF(O21 = "-", -W21,I21)</f>
        <v>0</v>
      </c>
      <c r="Q21" s="0" t="n">
        <f aca="true">IF(O21 = "-", SUM(INDIRECT(ADDRESS(2,COLUMN(P21)) &amp; ":" &amp; ADDRESS(ROW(),COLUMN(P21)))), 0)</f>
        <v>0</v>
      </c>
      <c r="R21" s="0" t="n">
        <f aca="false">IF(O21="-",1,0)</f>
        <v>0</v>
      </c>
      <c r="S21" s="0" t="n">
        <f aca="true">IF(Q21 = 0, INDIRECT("S" &amp; ROW() - 1), Q21)</f>
        <v>0</v>
      </c>
      <c r="T21" s="0" t="str">
        <f aca="false">IF(H21="","",VLOOKUP(H21,'Соль SKU'!$A$1:$B$150,2,0))</f>
        <v/>
      </c>
      <c r="U21" s="0" t="n">
        <f aca="true">IF(OFFSET($C$1, 1, 0)="", 1, 8300/OFFSET($C$1, 1, 0))</f>
        <v>1</v>
      </c>
      <c r="V21" s="0" t="n">
        <f aca="false"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>0</v>
      </c>
      <c r="W21" s="0" t="n">
        <f aca="false">IF(V21 = "", "", V21/U21)</f>
        <v>0</v>
      </c>
      <c r="X21" s="0" t="str">
        <f aca="true">IF(O21="", "", MAX(ROUND(-(INDIRECT("S" &amp; ROW() - 1) - S21)/OFFSET($C$1, 1, 0), 0), 1) * OFFSET($C$1, 1, 0))</f>
        <v/>
      </c>
    </row>
    <row r="22" customFormat="false" ht="13.8" hidden="false" customHeight="false" outlineLevel="0" collapsed="false">
      <c r="J22" s="17" t="str">
        <f aca="true">IF(M22="", IF(O22="","",ROUND(X22+(INDIRECT("S" &amp; ROW() - 1) - S22),0)),IF(O22="", "", ROUND(INDIRECT("S" &amp; ROW() - 1) - S22,0)))</f>
        <v/>
      </c>
      <c r="K22" s="18" t="str">
        <f aca="false">IF(H22="", "", IF(H22="-","",VLOOKUP(H22, 'Соль SKU'!$A$1:$C$150, 3, 0)))</f>
        <v/>
      </c>
      <c r="M22" s="20"/>
      <c r="N22" s="19" t="str">
        <f aca="false">IF(M22="", IF(X22=0, "", X22), IF(V22 = "", "", IF(V22/U22 = 0, "", V22/U22)))</f>
        <v/>
      </c>
      <c r="P22" s="0" t="n">
        <f aca="false">IF(O22 = "-", -W22,I22)</f>
        <v>0</v>
      </c>
      <c r="Q22" s="0" t="n">
        <f aca="true">IF(O22 = "-", SUM(INDIRECT(ADDRESS(2,COLUMN(P22)) &amp; ":" &amp; ADDRESS(ROW(),COLUMN(P22)))), 0)</f>
        <v>0</v>
      </c>
      <c r="R22" s="0" t="n">
        <f aca="false">IF(O22="-",1,0)</f>
        <v>0</v>
      </c>
      <c r="S22" s="0" t="n">
        <f aca="true">IF(Q22 = 0, INDIRECT("S" &amp; ROW() - 1), Q22)</f>
        <v>0</v>
      </c>
      <c r="T22" s="0" t="str">
        <f aca="false">IF(H22="","",VLOOKUP(H22,'Соль SKU'!$A$1:$B$150,2,0))</f>
        <v/>
      </c>
      <c r="U22" s="0" t="n">
        <f aca="true">IF(OFFSET($C$1, 1, 0)="", 1, 8300/OFFSET($C$1, 1, 0))</f>
        <v>1</v>
      </c>
      <c r="V22" s="0" t="n">
        <f aca="false"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>0</v>
      </c>
      <c r="W22" s="0" t="n">
        <f aca="false">IF(V22 = "", "", V22/U22)</f>
        <v>0</v>
      </c>
      <c r="X22" s="0" t="str">
        <f aca="true">IF(O22="", "", MAX(ROUND(-(INDIRECT("S" &amp; ROW() - 1) - S22)/OFFSET($C$1, 1, 0), 0), 1) * OFFSET($C$1, 1, 0))</f>
        <v/>
      </c>
    </row>
    <row r="23" customFormat="false" ht="13.8" hidden="false" customHeight="false" outlineLevel="0" collapsed="false">
      <c r="J23" s="17" t="str">
        <f aca="true">IF(M23="", IF(O23="","",ROUND(X23+(INDIRECT("S" &amp; ROW() - 1) - S23),0)),IF(O23="", "", ROUND(INDIRECT("S" &amp; ROW() - 1) - S23,0)))</f>
        <v/>
      </c>
      <c r="K23" s="18" t="str">
        <f aca="false">IF(H23="", "", IF(H23="-","",VLOOKUP(H23, 'Соль SKU'!$A$1:$C$150, 3, 0)))</f>
        <v/>
      </c>
      <c r="M23" s="20"/>
      <c r="N23" s="19" t="str">
        <f aca="false">IF(M23="", IF(X23=0, "", X23), IF(V23 = "", "", IF(V23/U23 = 0, "", V23/U23)))</f>
        <v/>
      </c>
      <c r="P23" s="0" t="n">
        <f aca="false">IF(O23 = "-", -W23,I23)</f>
        <v>0</v>
      </c>
      <c r="Q23" s="0" t="n">
        <f aca="true">IF(O23 = "-", SUM(INDIRECT(ADDRESS(2,COLUMN(P23)) &amp; ":" &amp; ADDRESS(ROW(),COLUMN(P23)))), 0)</f>
        <v>0</v>
      </c>
      <c r="R23" s="0" t="n">
        <f aca="false">IF(O23="-",1,0)</f>
        <v>0</v>
      </c>
      <c r="S23" s="0" t="n">
        <f aca="true">IF(Q23 = 0, INDIRECT("S" &amp; ROW() - 1), Q23)</f>
        <v>0</v>
      </c>
      <c r="T23" s="0" t="str">
        <f aca="false">IF(H23="","",VLOOKUP(H23,'Соль SKU'!$A$1:$B$150,2,0))</f>
        <v/>
      </c>
      <c r="U23" s="0" t="n">
        <f aca="true">IF(OFFSET($C$1, 1, 0)="", 1, 8300/OFFSET($C$1, 1, 0))</f>
        <v>1</v>
      </c>
      <c r="V23" s="0" t="n">
        <f aca="false"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>0</v>
      </c>
      <c r="W23" s="0" t="n">
        <f aca="false">IF(V23 = "", "", V23/U23)</f>
        <v>0</v>
      </c>
      <c r="X23" s="0" t="str">
        <f aca="true">IF(O23="", "", MAX(ROUND(-(INDIRECT("S" &amp; ROW() - 1) - S23)/OFFSET($C$1, 1, 0), 0), 1) * OFFSET($C$1, 1, 0))</f>
        <v/>
      </c>
    </row>
    <row r="24" customFormat="false" ht="13.8" hidden="false" customHeight="false" outlineLevel="0" collapsed="false">
      <c r="J24" s="17" t="str">
        <f aca="true">IF(M24="", IF(O24="","",ROUND(X24+(INDIRECT("S" &amp; ROW() - 1) - S24),0)),IF(O24="", "", ROUND(INDIRECT("S" &amp; ROW() - 1) - S24,0)))</f>
        <v/>
      </c>
      <c r="K24" s="18" t="str">
        <f aca="false">IF(H24="", "", IF(H24="-","",VLOOKUP(H24, 'Соль SKU'!$A$1:$C$150, 3, 0)))</f>
        <v/>
      </c>
      <c r="M24" s="20"/>
      <c r="N24" s="19" t="str">
        <f aca="false">IF(M24="", IF(X24=0, "", X24), IF(V24 = "", "", IF(V24/U24 = 0, "", V24/U24)))</f>
        <v/>
      </c>
      <c r="P24" s="0" t="n">
        <f aca="false">IF(O24 = "-", -W24,I24)</f>
        <v>0</v>
      </c>
      <c r="Q24" s="0" t="n">
        <f aca="true">IF(O24 = "-", SUM(INDIRECT(ADDRESS(2,COLUMN(P24)) &amp; ":" &amp; ADDRESS(ROW(),COLUMN(P24)))), 0)</f>
        <v>0</v>
      </c>
      <c r="R24" s="0" t="n">
        <f aca="false">IF(O24="-",1,0)</f>
        <v>0</v>
      </c>
      <c r="S24" s="0" t="n">
        <f aca="true">IF(Q24 = 0, INDIRECT("S" &amp; ROW() - 1), Q24)</f>
        <v>0</v>
      </c>
      <c r="T24" s="0" t="str">
        <f aca="false">IF(H24="","",VLOOKUP(H24,'Соль SKU'!$A$1:$B$150,2,0))</f>
        <v/>
      </c>
      <c r="U24" s="0" t="n">
        <f aca="true">IF(OFFSET($C$1, 1, 0)="", 1, 8300/OFFSET($C$1, 1, 0))</f>
        <v>1</v>
      </c>
      <c r="V24" s="0" t="n">
        <f aca="false"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>0</v>
      </c>
      <c r="W24" s="0" t="n">
        <f aca="false">IF(V24 = "", "", V24/U24)</f>
        <v>0</v>
      </c>
      <c r="X24" s="0" t="str">
        <f aca="true">IF(O24="", "", MAX(ROUND(-(INDIRECT("S" &amp; ROW() - 1) - S24)/OFFSET($C$1, 1, 0), 0), 1) * OFFSET($C$1, 1, 0))</f>
        <v/>
      </c>
    </row>
    <row r="25" customFormat="false" ht="13.8" hidden="false" customHeight="false" outlineLevel="0" collapsed="false">
      <c r="J25" s="17" t="str">
        <f aca="true">IF(M25="", IF(O25="","",ROUND(X25+(INDIRECT("S" &amp; ROW() - 1) - S25),0)),IF(O25="", "", ROUND(INDIRECT("S" &amp; ROW() - 1) - S25,0)))</f>
        <v/>
      </c>
      <c r="K25" s="18" t="str">
        <f aca="false">IF(H25="", "", IF(H25="-","",VLOOKUP(H25, 'Соль SKU'!$A$1:$C$150, 3, 0)))</f>
        <v/>
      </c>
      <c r="M25" s="20"/>
      <c r="N25" s="19" t="str">
        <f aca="false">IF(M25="", IF(X25=0, "", X25), IF(V25 = "", "", IF(V25/U25 = 0, "", V25/U25)))</f>
        <v/>
      </c>
      <c r="P25" s="0" t="n">
        <f aca="false">IF(O25 = "-", -W25,I25)</f>
        <v>0</v>
      </c>
      <c r="Q25" s="0" t="n">
        <f aca="true">IF(O25 = "-", SUM(INDIRECT(ADDRESS(2,COLUMN(P25)) &amp; ":" &amp; ADDRESS(ROW(),COLUMN(P25)))), 0)</f>
        <v>0</v>
      </c>
      <c r="R25" s="0" t="n">
        <f aca="false">IF(O25="-",1,0)</f>
        <v>0</v>
      </c>
      <c r="S25" s="0" t="n">
        <f aca="true">IF(Q25 = 0, INDIRECT("S" &amp; ROW() - 1), Q25)</f>
        <v>0</v>
      </c>
      <c r="T25" s="0" t="str">
        <f aca="false">IF(H25="","",VLOOKUP(H25,'Соль SKU'!$A$1:$B$150,2,0))</f>
        <v/>
      </c>
      <c r="U25" s="0" t="n">
        <f aca="true">IF(OFFSET($C$1, 1, 0)="", 1, 8300/OFFSET($C$1, 1, 0))</f>
        <v>1</v>
      </c>
      <c r="V25" s="0" t="n">
        <f aca="false"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>0</v>
      </c>
      <c r="W25" s="0" t="n">
        <f aca="false">IF(V25 = "", "", V25/U25)</f>
        <v>0</v>
      </c>
      <c r="X25" s="0" t="str">
        <f aca="true">IF(O25="", "", MAX(ROUND(-(INDIRECT("S" &amp; ROW() - 1) - S25)/OFFSET($C$1, 1, 0), 0), 1) * OFFSET($C$1, 1, 0))</f>
        <v/>
      </c>
    </row>
    <row r="26" customFormat="false" ht="13.8" hidden="false" customHeight="false" outlineLevel="0" collapsed="false">
      <c r="J26" s="17" t="str">
        <f aca="true">IF(M26="", IF(O26="","",ROUND(X26+(INDIRECT("S" &amp; ROW() - 1) - S26),0)),IF(O26="", "", ROUND(INDIRECT("S" &amp; ROW() - 1) - S26,0)))</f>
        <v/>
      </c>
      <c r="K26" s="18" t="str">
        <f aca="false">IF(H26="", "", IF(H26="-","",VLOOKUP(H26, 'Соль SKU'!$A$1:$C$150, 3, 0)))</f>
        <v/>
      </c>
      <c r="M26" s="20"/>
      <c r="N26" s="19" t="str">
        <f aca="false">IF(M26="", IF(X26=0, "", X26), IF(V26 = "", "", IF(V26/U26 = 0, "", V26/U26)))</f>
        <v/>
      </c>
      <c r="P26" s="0" t="n">
        <f aca="false">IF(O26 = "-", -W26,I26)</f>
        <v>0</v>
      </c>
      <c r="Q26" s="0" t="n">
        <f aca="true">IF(O26 = "-", SUM(INDIRECT(ADDRESS(2,COLUMN(P26)) &amp; ":" &amp; ADDRESS(ROW(),COLUMN(P26)))), 0)</f>
        <v>0</v>
      </c>
      <c r="R26" s="0" t="n">
        <f aca="false">IF(O26="-",1,0)</f>
        <v>0</v>
      </c>
      <c r="S26" s="0" t="n">
        <f aca="true">IF(Q26 = 0, INDIRECT("S" &amp; ROW() - 1), Q26)</f>
        <v>0</v>
      </c>
      <c r="T26" s="0" t="str">
        <f aca="false">IF(H26="","",VLOOKUP(H26,'Соль SKU'!$A$1:$B$150,2,0))</f>
        <v/>
      </c>
      <c r="U26" s="0" t="n">
        <f aca="true">IF(OFFSET($C$1, 1, 0)="", 1, 8300/OFFSET($C$1, 1, 0))</f>
        <v>1</v>
      </c>
      <c r="V26" s="0" t="n">
        <f aca="false"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>0</v>
      </c>
      <c r="W26" s="0" t="n">
        <f aca="false">IF(V26 = "", "", V26/U26)</f>
        <v>0</v>
      </c>
      <c r="X26" s="0" t="str">
        <f aca="true">IF(O26="", "", MAX(ROUND(-(INDIRECT("S" &amp; ROW() - 1) - S26)/OFFSET($C$1, 1, 0), 0), 1) * OFFSET($C$1, 1, 0))</f>
        <v/>
      </c>
    </row>
    <row r="27" customFormat="false" ht="13.8" hidden="false" customHeight="false" outlineLevel="0" collapsed="false">
      <c r="J27" s="17" t="str">
        <f aca="true">IF(M27="", IF(O27="","",ROUND(X27+(INDIRECT("S" &amp; ROW() - 1) - S27),0)),IF(O27="", "", ROUND(INDIRECT("S" &amp; ROW() - 1) - S27,0)))</f>
        <v/>
      </c>
      <c r="K27" s="18" t="str">
        <f aca="false">IF(H27="", "", IF(H27="-","",VLOOKUP(H27, 'Соль SKU'!$A$1:$C$150, 3, 0)))</f>
        <v/>
      </c>
      <c r="M27" s="20"/>
      <c r="N27" s="19" t="str">
        <f aca="false">IF(M27="", IF(X27=0, "", X27), IF(V27 = "", "", IF(V27/U27 = 0, "", V27/U27)))</f>
        <v/>
      </c>
      <c r="P27" s="0" t="n">
        <f aca="false">IF(O27 = "-", -W27,I27)</f>
        <v>0</v>
      </c>
      <c r="Q27" s="0" t="n">
        <f aca="true">IF(O27 = "-", SUM(INDIRECT(ADDRESS(2,COLUMN(P27)) &amp; ":" &amp; ADDRESS(ROW(),COLUMN(P27)))), 0)</f>
        <v>0</v>
      </c>
      <c r="R27" s="0" t="n">
        <f aca="false">IF(O27="-",1,0)</f>
        <v>0</v>
      </c>
      <c r="S27" s="0" t="n">
        <f aca="true">IF(Q27 = 0, INDIRECT("S" &amp; ROW() - 1), Q27)</f>
        <v>0</v>
      </c>
      <c r="T27" s="0" t="str">
        <f aca="false">IF(H27="","",VLOOKUP(H27,'Соль SKU'!$A$1:$B$150,2,0))</f>
        <v/>
      </c>
      <c r="U27" s="0" t="n">
        <f aca="true">IF(OFFSET($C$1, 1, 0)="", 1, 8300/OFFSET($C$1, 1, 0))</f>
        <v>1</v>
      </c>
      <c r="V27" s="0" t="n">
        <f aca="false"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>0</v>
      </c>
      <c r="W27" s="0" t="n">
        <f aca="false">IF(V27 = "", "", V27/U27)</f>
        <v>0</v>
      </c>
      <c r="X27" s="0" t="str">
        <f aca="true">IF(O27="", "", MAX(ROUND(-(INDIRECT("S" &amp; ROW() - 1) - S27)/OFFSET($C$1, 1, 0), 0), 1) * OFFSET($C$1, 1, 0))</f>
        <v/>
      </c>
    </row>
    <row r="28" customFormat="false" ht="13.8" hidden="false" customHeight="false" outlineLevel="0" collapsed="false">
      <c r="J28" s="17" t="str">
        <f aca="true">IF(M28="", IF(O28="","",ROUND(X28+(INDIRECT("S" &amp; ROW() - 1) - S28),0)),IF(O28="", "", ROUND(INDIRECT("S" &amp; ROW() - 1) - S28,0)))</f>
        <v/>
      </c>
      <c r="K28" s="18" t="str">
        <f aca="false">IF(H28="", "", IF(H28="-","",VLOOKUP(H28, 'Соль SKU'!$A$1:$C$150, 3, 0)))</f>
        <v/>
      </c>
      <c r="M28" s="20"/>
      <c r="N28" s="19" t="str">
        <f aca="false">IF(M28="", IF(X28=0, "", X28), IF(V28 = "", "", IF(V28/U28 = 0, "", V28/U28)))</f>
        <v/>
      </c>
      <c r="P28" s="0" t="n">
        <f aca="false">IF(O28 = "-", -W28,I28)</f>
        <v>0</v>
      </c>
      <c r="Q28" s="0" t="n">
        <f aca="true">IF(O28 = "-", SUM(INDIRECT(ADDRESS(2,COLUMN(P28)) &amp; ":" &amp; ADDRESS(ROW(),COLUMN(P28)))), 0)</f>
        <v>0</v>
      </c>
      <c r="R28" s="0" t="n">
        <f aca="false">IF(O28="-",1,0)</f>
        <v>0</v>
      </c>
      <c r="S28" s="0" t="n">
        <f aca="true">IF(Q28 = 0, INDIRECT("S" &amp; ROW() - 1), Q28)</f>
        <v>0</v>
      </c>
      <c r="T28" s="0" t="str">
        <f aca="false">IF(H28="","",VLOOKUP(H28,'Соль SKU'!$A$1:$B$150,2,0))</f>
        <v/>
      </c>
      <c r="U28" s="0" t="n">
        <f aca="true">IF(OFFSET($C$1, 1, 0)="", 1, 8300/OFFSET($C$1, 1, 0))</f>
        <v>1</v>
      </c>
      <c r="V28" s="0" t="n">
        <f aca="false"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>0</v>
      </c>
      <c r="W28" s="0" t="n">
        <f aca="false">IF(V28 = "", "", V28/U28)</f>
        <v>0</v>
      </c>
      <c r="X28" s="0" t="str">
        <f aca="true">IF(O28="", "", MAX(ROUND(-(INDIRECT("S" &amp; ROW() - 1) - S28)/OFFSET($C$1, 1, 0), 0), 1) * OFFSET($C$1, 1, 0))</f>
        <v/>
      </c>
    </row>
    <row r="29" customFormat="false" ht="13.8" hidden="false" customHeight="false" outlineLevel="0" collapsed="false">
      <c r="J29" s="17" t="str">
        <f aca="true">IF(M29="", IF(O29="","",ROUND(X29+(INDIRECT("S" &amp; ROW() - 1) - S29),0)),IF(O29="", "", ROUND(INDIRECT("S" &amp; ROW() - 1) - S29,0)))</f>
        <v/>
      </c>
      <c r="K29" s="18" t="str">
        <f aca="false">IF(H29="", "", IF(H29="-","",VLOOKUP(H29, 'Соль SKU'!$A$1:$C$150, 3, 0)))</f>
        <v/>
      </c>
      <c r="M29" s="20"/>
      <c r="N29" s="19" t="str">
        <f aca="false">IF(M29="", IF(X29=0, "", X29), IF(V29 = "", "", IF(V29/U29 = 0, "", V29/U29)))</f>
        <v/>
      </c>
      <c r="P29" s="0" t="n">
        <f aca="false">IF(O29 = "-", -W29,I29)</f>
        <v>0</v>
      </c>
      <c r="Q29" s="0" t="n">
        <f aca="true">IF(O29 = "-", SUM(INDIRECT(ADDRESS(2,COLUMN(P29)) &amp; ":" &amp; ADDRESS(ROW(),COLUMN(P29)))), 0)</f>
        <v>0</v>
      </c>
      <c r="R29" s="0" t="n">
        <f aca="false">IF(O29="-",1,0)</f>
        <v>0</v>
      </c>
      <c r="S29" s="0" t="n">
        <f aca="true">IF(Q29 = 0, INDIRECT("S" &amp; ROW() - 1), Q29)</f>
        <v>0</v>
      </c>
      <c r="T29" s="0" t="str">
        <f aca="false">IF(H29="","",VLOOKUP(H29,'Соль SKU'!$A$1:$B$150,2,0))</f>
        <v/>
      </c>
      <c r="U29" s="0" t="n">
        <f aca="true">IF(OFFSET($C$1, 1, 0)="", 1, 8300/OFFSET($C$1, 1, 0))</f>
        <v>1</v>
      </c>
      <c r="V29" s="0" t="n">
        <f aca="false"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>0</v>
      </c>
      <c r="W29" s="0" t="n">
        <f aca="false">IF(V29 = "", "", V29/U29)</f>
        <v>0</v>
      </c>
      <c r="X29" s="0" t="str">
        <f aca="true">IF(O29="", "", MAX(ROUND(-(INDIRECT("S" &amp; ROW() - 1) - S29)/OFFSET($C$1, 1, 0), 0), 1) * OFFSET($C$1, 1, 0))</f>
        <v/>
      </c>
    </row>
    <row r="30" customFormat="false" ht="13.8" hidden="false" customHeight="false" outlineLevel="0" collapsed="false">
      <c r="J30" s="17" t="str">
        <f aca="true">IF(M30="", IF(O30="","",ROUND(X30+(INDIRECT("S" &amp; ROW() - 1) - S30),0)),IF(O30="", "", ROUND(INDIRECT("S" &amp; ROW() - 1) - S30,0)))</f>
        <v/>
      </c>
      <c r="K30" s="18" t="str">
        <f aca="false">IF(H30="", "", IF(H30="-","",VLOOKUP(H30, 'Соль SKU'!$A$1:$C$150, 3, 0)))</f>
        <v/>
      </c>
      <c r="M30" s="20"/>
      <c r="N30" s="19" t="str">
        <f aca="false">IF(M30="", IF(X30=0, "", X30), IF(V30 = "", "", IF(V30/U30 = 0, "", V30/U30)))</f>
        <v/>
      </c>
      <c r="P30" s="0" t="n">
        <f aca="false">IF(O30 = "-", -W30,I30)</f>
        <v>0</v>
      </c>
      <c r="Q30" s="0" t="n">
        <f aca="true">IF(O30 = "-", SUM(INDIRECT(ADDRESS(2,COLUMN(P30)) &amp; ":" &amp; ADDRESS(ROW(),COLUMN(P30)))), 0)</f>
        <v>0</v>
      </c>
      <c r="R30" s="0" t="n">
        <f aca="false">IF(O30="-",1,0)</f>
        <v>0</v>
      </c>
      <c r="S30" s="0" t="n">
        <f aca="true">IF(Q30 = 0, INDIRECT("S" &amp; ROW() - 1), Q30)</f>
        <v>0</v>
      </c>
      <c r="T30" s="0" t="str">
        <f aca="false">IF(H30="","",VLOOKUP(H30,'Соль SKU'!$A$1:$B$150,2,0))</f>
        <v/>
      </c>
      <c r="U30" s="0" t="n">
        <f aca="true">IF(OFFSET($C$1, 1, 0)="", 1, 8300/OFFSET($C$1, 1, 0))</f>
        <v>1</v>
      </c>
      <c r="V30" s="0" t="n">
        <f aca="false"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>0</v>
      </c>
      <c r="W30" s="0" t="n">
        <f aca="false">IF(V30 = "", "", V30/U30)</f>
        <v>0</v>
      </c>
      <c r="X30" s="0" t="str">
        <f aca="true">IF(O30="", "", MAX(ROUND(-(INDIRECT("S" &amp; ROW() - 1) - S30)/OFFSET($C$1, 1, 0), 0), 1) * OFFSET($C$1, 1, 0))</f>
        <v/>
      </c>
    </row>
    <row r="31" customFormat="false" ht="13.8" hidden="false" customHeight="false" outlineLevel="0" collapsed="false">
      <c r="J31" s="17" t="str">
        <f aca="true">IF(M31="", IF(O31="","",ROUND(X31+(INDIRECT("S" &amp; ROW() - 1) - S31),0)),IF(O31="", "", ROUND(INDIRECT("S" &amp; ROW() - 1) - S31,0)))</f>
        <v/>
      </c>
      <c r="K31" s="18" t="str">
        <f aca="false">IF(H31="", "", IF(H31="-","",VLOOKUP(H31, 'Соль SKU'!$A$1:$C$150, 3, 0)))</f>
        <v/>
      </c>
      <c r="M31" s="20"/>
      <c r="N31" s="19" t="str">
        <f aca="false">IF(M31="", IF(X31=0, "", X31), IF(V31 = "", "", IF(V31/U31 = 0, "", V31/U31)))</f>
        <v/>
      </c>
      <c r="P31" s="0" t="n">
        <f aca="false">IF(O31 = "-", -W31,I31)</f>
        <v>0</v>
      </c>
      <c r="Q31" s="0" t="n">
        <f aca="true">IF(O31 = "-", SUM(INDIRECT(ADDRESS(2,COLUMN(P31)) &amp; ":" &amp; ADDRESS(ROW(),COLUMN(P31)))), 0)</f>
        <v>0</v>
      </c>
      <c r="R31" s="0" t="n">
        <f aca="false">IF(O31="-",1,0)</f>
        <v>0</v>
      </c>
      <c r="S31" s="0" t="n">
        <f aca="true">IF(Q31 = 0, INDIRECT("S" &amp; ROW() - 1), Q31)</f>
        <v>0</v>
      </c>
      <c r="T31" s="0" t="str">
        <f aca="false">IF(H31="","",VLOOKUP(H31,'Соль SKU'!$A$1:$B$150,2,0))</f>
        <v/>
      </c>
      <c r="U31" s="0" t="n">
        <f aca="true">IF(OFFSET($C$1, 1, 0)="", 1, 8300/OFFSET($C$1, 1, 0))</f>
        <v>1</v>
      </c>
      <c r="V31" s="0" t="n">
        <f aca="false"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>0</v>
      </c>
      <c r="W31" s="0" t="n">
        <f aca="false">IF(V31 = "", "", V31/U31)</f>
        <v>0</v>
      </c>
      <c r="X31" s="0" t="str">
        <f aca="true">IF(O31="", "", MAX(ROUND(-(INDIRECT("S" &amp; ROW() - 1) - S31)/OFFSET($C$1, 1, 0), 0), 1) * OFFSET($C$1, 1, 0))</f>
        <v/>
      </c>
    </row>
    <row r="32" customFormat="false" ht="13.8" hidden="false" customHeight="false" outlineLevel="0" collapsed="false">
      <c r="J32" s="17" t="str">
        <f aca="true">IF(M32="", IF(O32="","",ROUND(X32+(INDIRECT("S" &amp; ROW() - 1) - S32),0)),IF(O32="", "", ROUND(INDIRECT("S" &amp; ROW() - 1) - S32,0)))</f>
        <v/>
      </c>
      <c r="K32" s="18" t="str">
        <f aca="false">IF(H32="", "", IF(H32="-","",VLOOKUP(H32, 'Соль SKU'!$A$1:$C$150, 3, 0)))</f>
        <v/>
      </c>
      <c r="M32" s="20"/>
      <c r="N32" s="19" t="str">
        <f aca="false">IF(M32="", IF(X32=0, "", X32), IF(V32 = "", "", IF(V32/U32 = 0, "", V32/U32)))</f>
        <v/>
      </c>
      <c r="P32" s="0" t="n">
        <f aca="false">IF(O32 = "-", -W32,I32)</f>
        <v>0</v>
      </c>
      <c r="Q32" s="0" t="n">
        <f aca="true">IF(O32 = "-", SUM(INDIRECT(ADDRESS(2,COLUMN(P32)) &amp; ":" &amp; ADDRESS(ROW(),COLUMN(P32)))), 0)</f>
        <v>0</v>
      </c>
      <c r="R32" s="0" t="n">
        <f aca="false">IF(O32="-",1,0)</f>
        <v>0</v>
      </c>
      <c r="S32" s="0" t="n">
        <f aca="true">IF(Q32 = 0, INDIRECT("S" &amp; ROW() - 1), Q32)</f>
        <v>0</v>
      </c>
      <c r="T32" s="0" t="str">
        <f aca="false">IF(H32="","",VLOOKUP(H32,'Соль SKU'!$A$1:$B$150,2,0))</f>
        <v/>
      </c>
      <c r="U32" s="0" t="n">
        <f aca="true">IF(OFFSET($C$1, 1, 0)="", 1, 8300/OFFSET($C$1, 1, 0))</f>
        <v>1</v>
      </c>
      <c r="V32" s="0" t="n">
        <f aca="false"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>0</v>
      </c>
      <c r="W32" s="0" t="n">
        <f aca="false">IF(V32 = "", "", V32/U32)</f>
        <v>0</v>
      </c>
      <c r="X32" s="0" t="str">
        <f aca="true">IF(O32="", "", MAX(ROUND(-(INDIRECT("S" &amp; ROW() - 1) - S32)/OFFSET($C$1, 1, 0), 0), 1) * OFFSET($C$1, 1, 0))</f>
        <v/>
      </c>
    </row>
    <row r="33" customFormat="false" ht="13.8" hidden="false" customHeight="false" outlineLevel="0" collapsed="false">
      <c r="J33" s="17" t="str">
        <f aca="true">IF(M33="", IF(O33="","",ROUND(X33+(INDIRECT("S" &amp; ROW() - 1) - S33),0)),IF(O33="", "", ROUND(INDIRECT("S" &amp; ROW() - 1) - S33,0)))</f>
        <v/>
      </c>
      <c r="K33" s="18" t="str">
        <f aca="false">IF(H33="", "", IF(H33="-","",VLOOKUP(H33, 'Соль SKU'!$A$1:$C$150, 3, 0)))</f>
        <v/>
      </c>
      <c r="M33" s="20"/>
      <c r="N33" s="19" t="str">
        <f aca="false">IF(M33="", IF(X33=0, "", X33), IF(V33 = "", "", IF(V33/U33 = 0, "", V33/U33)))</f>
        <v/>
      </c>
      <c r="P33" s="0" t="n">
        <f aca="false">IF(O33 = "-", -W33,I33)</f>
        <v>0</v>
      </c>
      <c r="Q33" s="0" t="n">
        <f aca="true">IF(O33 = "-", SUM(INDIRECT(ADDRESS(2,COLUMN(P33)) &amp; ":" &amp; ADDRESS(ROW(),COLUMN(P33)))), 0)</f>
        <v>0</v>
      </c>
      <c r="R33" s="0" t="n">
        <f aca="false">IF(O33="-",1,0)</f>
        <v>0</v>
      </c>
      <c r="S33" s="0" t="n">
        <f aca="true">IF(Q33 = 0, INDIRECT("S" &amp; ROW() - 1), Q33)</f>
        <v>0</v>
      </c>
      <c r="T33" s="0" t="str">
        <f aca="false">IF(H33="","",VLOOKUP(H33,'Соль SKU'!$A$1:$B$150,2,0))</f>
        <v/>
      </c>
      <c r="U33" s="0" t="n">
        <f aca="true">IF(OFFSET($C$1, 1, 0)="", 1, 8300/OFFSET($C$1, 1, 0))</f>
        <v>1</v>
      </c>
      <c r="V33" s="0" t="n">
        <f aca="false"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>0</v>
      </c>
      <c r="W33" s="0" t="n">
        <f aca="false">IF(V33 = "", "", V33/U33)</f>
        <v>0</v>
      </c>
      <c r="X33" s="0" t="str">
        <f aca="true">IF(O33="", "", MAX(ROUND(-(INDIRECT("S" &amp; ROW() - 1) - S33)/OFFSET($C$1, 1, 0), 0), 1) * OFFSET($C$1, 1, 0))</f>
        <v/>
      </c>
    </row>
    <row r="34" customFormat="false" ht="13.8" hidden="false" customHeight="false" outlineLevel="0" collapsed="false">
      <c r="J34" s="17" t="str">
        <f aca="true">IF(M34="", IF(O34="","",ROUND(X34+(INDIRECT("S" &amp; ROW() - 1) - S34),0)),IF(O34="", "", ROUND(INDIRECT("S" &amp; ROW() - 1) - S34,0)))</f>
        <v/>
      </c>
      <c r="K34" s="18" t="str">
        <f aca="false">IF(H34="", "", IF(H34="-","",VLOOKUP(H34, 'Соль SKU'!$A$1:$C$150, 3, 0)))</f>
        <v/>
      </c>
      <c r="M34" s="20"/>
      <c r="N34" s="19" t="str">
        <f aca="false">IF(M34="", IF(X34=0, "", X34), IF(V34 = "", "", IF(V34/U34 = 0, "", V34/U34)))</f>
        <v/>
      </c>
      <c r="P34" s="0" t="n">
        <f aca="false">IF(O34 = "-", -W34,I34)</f>
        <v>0</v>
      </c>
      <c r="Q34" s="0" t="n">
        <f aca="true">IF(O34 = "-", SUM(INDIRECT(ADDRESS(2,COLUMN(P34)) &amp; ":" &amp; ADDRESS(ROW(),COLUMN(P34)))), 0)</f>
        <v>0</v>
      </c>
      <c r="R34" s="0" t="n">
        <f aca="false">IF(O34="-",1,0)</f>
        <v>0</v>
      </c>
      <c r="S34" s="0" t="n">
        <f aca="true">IF(Q34 = 0, INDIRECT("S" &amp; ROW() - 1), Q34)</f>
        <v>0</v>
      </c>
      <c r="T34" s="0" t="str">
        <f aca="false">IF(H34="","",VLOOKUP(H34,'Соль SKU'!$A$1:$B$150,2,0))</f>
        <v/>
      </c>
      <c r="U34" s="0" t="n">
        <f aca="true">IF(OFFSET($C$1, 1, 0)="", 1, 8300/OFFSET($C$1, 1, 0))</f>
        <v>1</v>
      </c>
      <c r="V34" s="0" t="n">
        <f aca="false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0" t="n">
        <f aca="false">IF(V34 = "", "", V34/U34)</f>
        <v>0</v>
      </c>
      <c r="X34" s="0" t="str">
        <f aca="true">IF(O34="", "", MAX(ROUND(-(INDIRECT("S" &amp; ROW() - 1) - S34)/OFFSET($C$1, 1, 0), 0), 1) * OFFSET($C$1, 1, 0))</f>
        <v/>
      </c>
    </row>
    <row r="35" customFormat="false" ht="13.8" hidden="false" customHeight="false" outlineLevel="0" collapsed="false">
      <c r="J35" s="17" t="str">
        <f aca="true">IF(M35="", IF(O35="","",ROUND(X35+(INDIRECT("S" &amp; ROW() - 1) - S35),0)),IF(O35="", "", ROUND(INDIRECT("S" &amp; ROW() - 1) - S35,0)))</f>
        <v/>
      </c>
      <c r="K35" s="18" t="str">
        <f aca="false">IF(H35="", "", IF(H35="-","",VLOOKUP(H35, 'Соль SKU'!$A$1:$C$150, 3, 0)))</f>
        <v/>
      </c>
      <c r="M35" s="20"/>
      <c r="N35" s="19" t="str">
        <f aca="false">IF(M35="", IF(X35=0, "", X35), IF(V35 = "", "", IF(V35/U35 = 0, "", V35/U35)))</f>
        <v/>
      </c>
      <c r="P35" s="0" t="n">
        <f aca="false">IF(O35 = "-", -W35,I35)</f>
        <v>0</v>
      </c>
      <c r="Q35" s="0" t="n">
        <f aca="true">IF(O35 = "-", SUM(INDIRECT(ADDRESS(2,COLUMN(P35)) &amp; ":" &amp; ADDRESS(ROW(),COLUMN(P35)))), 0)</f>
        <v>0</v>
      </c>
      <c r="R35" s="0" t="n">
        <f aca="false">IF(O35="-",1,0)</f>
        <v>0</v>
      </c>
      <c r="S35" s="0" t="n">
        <f aca="true">IF(Q35 = 0, INDIRECT("S" &amp; ROW() - 1), Q35)</f>
        <v>0</v>
      </c>
      <c r="T35" s="0" t="str">
        <f aca="false">IF(H35="","",VLOOKUP(H35,'Соль SKU'!$A$1:$B$150,2,0))</f>
        <v/>
      </c>
      <c r="U35" s="0" t="n">
        <f aca="true">IF(OFFSET($C$1, 1, 0)="", 1, 8300/OFFSET($C$1, 1, 0))</f>
        <v>1</v>
      </c>
      <c r="V35" s="0" t="n">
        <f aca="false"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>0</v>
      </c>
      <c r="W35" s="0" t="n">
        <f aca="false">IF(V35 = "", "", V35/U35)</f>
        <v>0</v>
      </c>
      <c r="X35" s="0" t="str">
        <f aca="true">IF(O35="", "", MAX(ROUND(-(INDIRECT("S" &amp; ROW() - 1) - S35)/OFFSET($C$1, 1, 0), 0), 1) * OFFSET($C$1, 1, 0))</f>
        <v/>
      </c>
    </row>
    <row r="36" customFormat="false" ht="13.8" hidden="false" customHeight="false" outlineLevel="0" collapsed="false">
      <c r="J36" s="17" t="str">
        <f aca="true">IF(M36="", IF(O36="","",ROUND(X36+(INDIRECT("S" &amp; ROW() - 1) - S36),0)),IF(O36="", "", ROUND(INDIRECT("S" &amp; ROW() - 1) - S36,0)))</f>
        <v/>
      </c>
      <c r="K36" s="18" t="str">
        <f aca="false">IF(H36="", "", IF(H36="-","",VLOOKUP(H36, 'Соль SKU'!$A$1:$C$150, 3, 0)))</f>
        <v/>
      </c>
      <c r="M36" s="20"/>
      <c r="N36" s="19" t="str">
        <f aca="false">IF(M36="", IF(X36=0, "", X36), IF(V36 = "", "", IF(V36/U36 = 0, "", V36/U36)))</f>
        <v/>
      </c>
      <c r="P36" s="0" t="n">
        <f aca="false">IF(O36 = "-", -W36,I36)</f>
        <v>0</v>
      </c>
      <c r="Q36" s="0" t="n">
        <f aca="true">IF(O36 = "-", SUM(INDIRECT(ADDRESS(2,COLUMN(P36)) &amp; ":" &amp; ADDRESS(ROW(),COLUMN(P36)))), 0)</f>
        <v>0</v>
      </c>
      <c r="R36" s="0" t="n">
        <f aca="false">IF(O36="-",1,0)</f>
        <v>0</v>
      </c>
      <c r="S36" s="0" t="n">
        <f aca="true">IF(Q36 = 0, INDIRECT("S" &amp; ROW() - 1), Q36)</f>
        <v>0</v>
      </c>
      <c r="T36" s="0" t="str">
        <f aca="false">IF(H36="","",VLOOKUP(H36,'Соль SKU'!$A$1:$B$150,2,0))</f>
        <v/>
      </c>
      <c r="U36" s="0" t="n">
        <f aca="true">IF(OFFSET($C$1, 1, 0)="", 1, 8300/OFFSET($C$1, 1, 0))</f>
        <v>1</v>
      </c>
      <c r="V36" s="0" t="n">
        <f aca="false"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>0</v>
      </c>
      <c r="W36" s="0" t="n">
        <f aca="false">IF(V36 = "", "", V36/U36)</f>
        <v>0</v>
      </c>
      <c r="X36" s="0" t="str">
        <f aca="true">IF(O36="", "", MAX(ROUND(-(INDIRECT("S" &amp; ROW() - 1) - S36)/OFFSET($C$1, 1, 0), 0), 1) * OFFSET($C$1, 1, 0))</f>
        <v/>
      </c>
    </row>
    <row r="37" customFormat="false" ht="13.8" hidden="false" customHeight="false" outlineLevel="0" collapsed="false">
      <c r="J37" s="17" t="str">
        <f aca="true">IF(M37="", IF(O37="","",ROUND(X37+(INDIRECT("S" &amp; ROW() - 1) - S37),0)),IF(O37="", "", ROUND(INDIRECT("S" &amp; ROW() - 1) - S37,0)))</f>
        <v/>
      </c>
      <c r="K37" s="18" t="str">
        <f aca="false">IF(H37="", "", IF(H37="-","",VLOOKUP(H37, 'Соль SKU'!$A$1:$C$150, 3, 0)))</f>
        <v/>
      </c>
      <c r="M37" s="20"/>
      <c r="N37" s="19" t="str">
        <f aca="false">IF(M37="", IF(X37=0, "", X37), IF(V37 = "", "", IF(V37/U37 = 0, "", V37/U37)))</f>
        <v/>
      </c>
      <c r="P37" s="0" t="n">
        <f aca="false">IF(O37 = "-", -W37,I37)</f>
        <v>0</v>
      </c>
      <c r="Q37" s="0" t="n">
        <f aca="true">IF(O37 = "-", SUM(INDIRECT(ADDRESS(2,COLUMN(P37)) &amp; ":" &amp; ADDRESS(ROW(),COLUMN(P37)))), 0)</f>
        <v>0</v>
      </c>
      <c r="R37" s="0" t="n">
        <f aca="false">IF(O37="-",1,0)</f>
        <v>0</v>
      </c>
      <c r="S37" s="0" t="n">
        <f aca="true">IF(Q37 = 0, INDIRECT("S" &amp; ROW() - 1), Q37)</f>
        <v>0</v>
      </c>
      <c r="T37" s="0" t="str">
        <f aca="false">IF(H37="","",VLOOKUP(H37,'Соль SKU'!$A$1:$B$150,2,0))</f>
        <v/>
      </c>
      <c r="U37" s="0" t="n">
        <f aca="true">IF(OFFSET($C$1, 1, 0)="", 1, 8300/OFFSET($C$1, 1, 0))</f>
        <v>1</v>
      </c>
      <c r="V37" s="0" t="n">
        <f aca="false"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>0</v>
      </c>
      <c r="W37" s="0" t="n">
        <f aca="false">IF(V37 = "", "", V37/U37)</f>
        <v>0</v>
      </c>
      <c r="X37" s="0" t="str">
        <f aca="true">IF(O37="", "", MAX(ROUND(-(INDIRECT("S" &amp; ROW() - 1) - S37)/OFFSET($C$1, 1, 0), 0), 1) * OFFSET($C$1, 1, 0))</f>
        <v/>
      </c>
    </row>
    <row r="38" customFormat="false" ht="13.8" hidden="false" customHeight="false" outlineLevel="0" collapsed="false">
      <c r="J38" s="17" t="str">
        <f aca="true">IF(M38="", IF(O38="","",ROUND(X38+(INDIRECT("S" &amp; ROW() - 1) - S38),0)),IF(O38="", "", ROUND(INDIRECT("S" &amp; ROW() - 1) - S38,0)))</f>
        <v/>
      </c>
      <c r="K38" s="18" t="str">
        <f aca="false">IF(H38="", "", IF(H38="-","",VLOOKUP(H38, 'Соль SKU'!$A$1:$C$150, 3, 0)))</f>
        <v/>
      </c>
      <c r="M38" s="20"/>
      <c r="N38" s="19" t="str">
        <f aca="false">IF(M38="", IF(X38=0, "", X38), IF(V38 = "", "", IF(V38/U38 = 0, "", V38/U38)))</f>
        <v/>
      </c>
      <c r="P38" s="0" t="n">
        <f aca="false">IF(O38 = "-", -W38,I38)</f>
        <v>0</v>
      </c>
      <c r="Q38" s="0" t="n">
        <f aca="true">IF(O38 = "-", SUM(INDIRECT(ADDRESS(2,COLUMN(P38)) &amp; ":" &amp; ADDRESS(ROW(),COLUMN(P38)))), 0)</f>
        <v>0</v>
      </c>
      <c r="R38" s="0" t="n">
        <f aca="false">IF(O38="-",1,0)</f>
        <v>0</v>
      </c>
      <c r="S38" s="0" t="n">
        <f aca="true">IF(Q38 = 0, INDIRECT("S" &amp; ROW() - 1), Q38)</f>
        <v>0</v>
      </c>
      <c r="T38" s="0" t="str">
        <f aca="false">IF(H38="","",VLOOKUP(H38,'Соль SKU'!$A$1:$B$150,2,0))</f>
        <v/>
      </c>
      <c r="U38" s="0" t="n">
        <f aca="true">IF(OFFSET($C$1, 1, 0)="", 1, 8300/OFFSET($C$1, 1, 0))</f>
        <v>1</v>
      </c>
      <c r="V38" s="0" t="n">
        <f aca="false"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>0</v>
      </c>
      <c r="W38" s="0" t="n">
        <f aca="false">IF(V38 = "", "", V38/U38)</f>
        <v>0</v>
      </c>
      <c r="X38" s="0" t="str">
        <f aca="true">IF(O38="", "", MAX(ROUND(-(INDIRECT("S" &amp; ROW() - 1) - S38)/OFFSET($C$1, 1, 0), 0), 1) * OFFSET($C$1, 1, 0))</f>
        <v/>
      </c>
    </row>
    <row r="39" customFormat="false" ht="13.8" hidden="false" customHeight="false" outlineLevel="0" collapsed="false">
      <c r="J39" s="17" t="str">
        <f aca="true">IF(M39="", IF(O39="","",ROUND(X39+(INDIRECT("S" &amp; ROW() - 1) - S39),0)),IF(O39="", "", ROUND(INDIRECT("S" &amp; ROW() - 1) - S39,0)))</f>
        <v/>
      </c>
      <c r="K39" s="18" t="str">
        <f aca="false">IF(H39="", "", IF(H39="-","",VLOOKUP(H39, 'Соль SKU'!$A$1:$C$150, 3, 0)))</f>
        <v/>
      </c>
      <c r="M39" s="20"/>
      <c r="N39" s="19" t="str">
        <f aca="false">IF(M39="", IF(X39=0, "", X39), IF(V39 = "", "", IF(V39/U39 = 0, "", V39/U39)))</f>
        <v/>
      </c>
      <c r="P39" s="0" t="n">
        <f aca="false">IF(O39 = "-", -W39,I39)</f>
        <v>0</v>
      </c>
      <c r="Q39" s="0" t="n">
        <f aca="true">IF(O39 = "-", SUM(INDIRECT(ADDRESS(2,COLUMN(P39)) &amp; ":" &amp; ADDRESS(ROW(),COLUMN(P39)))), 0)</f>
        <v>0</v>
      </c>
      <c r="R39" s="0" t="n">
        <f aca="false">IF(O39="-",1,0)</f>
        <v>0</v>
      </c>
      <c r="S39" s="0" t="n">
        <f aca="true">IF(Q39 = 0, INDIRECT("S" &amp; ROW() - 1), Q39)</f>
        <v>0</v>
      </c>
      <c r="T39" s="0" t="str">
        <f aca="false">IF(H39="","",VLOOKUP(H39,'Соль SKU'!$A$1:$B$150,2,0))</f>
        <v/>
      </c>
      <c r="U39" s="0" t="n">
        <f aca="true">IF(OFFSET($C$1, 1, 0)="", 1, 8300/OFFSET($C$1, 1, 0))</f>
        <v>1</v>
      </c>
      <c r="V39" s="0" t="n">
        <f aca="false"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>0</v>
      </c>
      <c r="W39" s="0" t="n">
        <f aca="false">IF(V39 = "", "", V39/U39)</f>
        <v>0</v>
      </c>
      <c r="X39" s="0" t="str">
        <f aca="true">IF(O39="", "", MAX(ROUND(-(INDIRECT("S" &amp; ROW() - 1) - S39)/OFFSET($C$1, 1, 0), 0), 1) * OFFSET($C$1, 1, 0))</f>
        <v/>
      </c>
    </row>
    <row r="40" customFormat="false" ht="13.8" hidden="false" customHeight="false" outlineLevel="0" collapsed="false">
      <c r="J40" s="17" t="str">
        <f aca="true">IF(M40="", IF(O40="","",ROUND(X40+(INDIRECT("S" &amp; ROW() - 1) - S40),0)),IF(O40="", "", ROUND(INDIRECT("S" &amp; ROW() - 1) - S40,0)))</f>
        <v/>
      </c>
      <c r="K40" s="18" t="str">
        <f aca="false">IF(H40="", "", IF(H40="-","",VLOOKUP(H40, 'Соль SKU'!$A$1:$C$150, 3, 0)))</f>
        <v/>
      </c>
      <c r="M40" s="20"/>
      <c r="N40" s="19" t="str">
        <f aca="false">IF(M40="", IF(X40=0, "", X40), IF(V40 = "", "", IF(V40/U40 = 0, "", V40/U40)))</f>
        <v/>
      </c>
      <c r="P40" s="0" t="n">
        <f aca="false">IF(O40 = "-", -W40,I40)</f>
        <v>0</v>
      </c>
      <c r="Q40" s="0" t="n">
        <f aca="true">IF(O40 = "-", SUM(INDIRECT(ADDRESS(2,COLUMN(P40)) &amp; ":" &amp; ADDRESS(ROW(),COLUMN(P40)))), 0)</f>
        <v>0</v>
      </c>
      <c r="R40" s="0" t="n">
        <f aca="false">IF(O40="-",1,0)</f>
        <v>0</v>
      </c>
      <c r="S40" s="0" t="n">
        <f aca="true">IF(Q40 = 0, INDIRECT("S" &amp; ROW() - 1), Q40)</f>
        <v>0</v>
      </c>
      <c r="T40" s="0" t="str">
        <f aca="false">IF(H40="","",VLOOKUP(H40,'Соль SKU'!$A$1:$B$150,2,0))</f>
        <v/>
      </c>
      <c r="U40" s="0" t="n">
        <f aca="true">IF(OFFSET($C$1, 1, 0)="", 1, 8300/OFFSET($C$1, 1, 0))</f>
        <v>1</v>
      </c>
      <c r="V40" s="0" t="n">
        <f aca="false"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>0</v>
      </c>
      <c r="W40" s="0" t="n">
        <f aca="false">IF(V40 = "", "", V40/U40)</f>
        <v>0</v>
      </c>
      <c r="X40" s="0" t="str">
        <f aca="true">IF(O40="", "", MAX(ROUND(-(INDIRECT("S" &amp; ROW() - 1) - S40)/OFFSET($C$1, 1, 0), 0), 1) * OFFSET($C$1, 1, 0))</f>
        <v/>
      </c>
    </row>
    <row r="41" customFormat="false" ht="13.8" hidden="false" customHeight="false" outlineLevel="0" collapsed="false">
      <c r="J41" s="17" t="str">
        <f aca="true">IF(M41="", IF(O41="","",ROUND(X41+(INDIRECT("S" &amp; ROW() - 1) - S41),0)),IF(O41="", "", ROUND(INDIRECT("S" &amp; ROW() - 1) - S41,0)))</f>
        <v/>
      </c>
      <c r="K41" s="18" t="str">
        <f aca="false">IF(H41="", "", IF(H41="-","",VLOOKUP(H41, 'Соль SKU'!$A$1:$C$150, 3, 0)))</f>
        <v/>
      </c>
      <c r="M41" s="20"/>
      <c r="N41" s="19" t="str">
        <f aca="false">IF(M41="", IF(X41=0, "", X41), IF(V41 = "", "", IF(V41/U41 = 0, "", V41/U41)))</f>
        <v/>
      </c>
      <c r="P41" s="0" t="n">
        <f aca="false">IF(O41 = "-", -W41,I41)</f>
        <v>0</v>
      </c>
      <c r="Q41" s="0" t="n">
        <f aca="true">IF(O41 = "-", SUM(INDIRECT(ADDRESS(2,COLUMN(P41)) &amp; ":" &amp; ADDRESS(ROW(),COLUMN(P41)))), 0)</f>
        <v>0</v>
      </c>
      <c r="R41" s="0" t="n">
        <f aca="false">IF(O41="-",1,0)</f>
        <v>0</v>
      </c>
      <c r="S41" s="0" t="n">
        <f aca="true">IF(Q41 = 0, INDIRECT("S" &amp; ROW() - 1), Q41)</f>
        <v>0</v>
      </c>
      <c r="T41" s="0" t="str">
        <f aca="false">IF(H41="","",VLOOKUP(H41,'Соль SKU'!$A$1:$B$150,2,0))</f>
        <v/>
      </c>
      <c r="U41" s="0" t="n">
        <f aca="true">IF(OFFSET($C$1, 1, 0)="", 1, 8300/OFFSET($C$1, 1, 0))</f>
        <v>1</v>
      </c>
      <c r="V41" s="0" t="n">
        <f aca="false"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>0</v>
      </c>
      <c r="W41" s="0" t="n">
        <f aca="false">IF(V41 = "", "", V41/U41)</f>
        <v>0</v>
      </c>
      <c r="X41" s="0" t="str">
        <f aca="true">IF(O41="", "", MAX(ROUND(-(INDIRECT("S" &amp; ROW() - 1) - S41)/OFFSET($C$1, 1, 0), 0), 1) * OFFSET($C$1, 1, 0))</f>
        <v/>
      </c>
    </row>
    <row r="42" customFormat="false" ht="13.8" hidden="false" customHeight="false" outlineLevel="0" collapsed="false">
      <c r="J42" s="17" t="str">
        <f aca="true">IF(M42="", IF(O42="","",ROUND(X42+(INDIRECT("S" &amp; ROW() - 1) - S42),0)),IF(O42="", "", ROUND(INDIRECT("S" &amp; ROW() - 1) - S42,0)))</f>
        <v/>
      </c>
      <c r="K42" s="18" t="str">
        <f aca="false">IF(H42="", "", IF(H42="-","",VLOOKUP(H42, 'Соль SKU'!$A$1:$C$150, 3, 0)))</f>
        <v/>
      </c>
      <c r="M42" s="20"/>
      <c r="N42" s="19" t="str">
        <f aca="false">IF(M42="", IF(X42=0, "", X42), IF(V42 = "", "", IF(V42/U42 = 0, "", V42/U42)))</f>
        <v/>
      </c>
      <c r="P42" s="0" t="n">
        <f aca="false">IF(O42 = "-", -W42,I42)</f>
        <v>0</v>
      </c>
      <c r="Q42" s="0" t="n">
        <f aca="true">IF(O42 = "-", SUM(INDIRECT(ADDRESS(2,COLUMN(P42)) &amp; ":" &amp; ADDRESS(ROW(),COLUMN(P42)))), 0)</f>
        <v>0</v>
      </c>
      <c r="R42" s="0" t="n">
        <f aca="false">IF(O42="-",1,0)</f>
        <v>0</v>
      </c>
      <c r="S42" s="0" t="n">
        <f aca="true">IF(Q42 = 0, INDIRECT("S" &amp; ROW() - 1), Q42)</f>
        <v>0</v>
      </c>
      <c r="T42" s="0" t="str">
        <f aca="false">IF(H42="","",VLOOKUP(H42,'Соль SKU'!$A$1:$B$150,2,0))</f>
        <v/>
      </c>
      <c r="U42" s="0" t="n">
        <f aca="true">IF(OFFSET($C$1, 1, 0)="", 1, 8300/OFFSET($C$1, 1, 0))</f>
        <v>1</v>
      </c>
      <c r="V42" s="0" t="n">
        <f aca="false"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>0</v>
      </c>
      <c r="W42" s="0" t="n">
        <f aca="false">IF(V42 = "", "", V42/U42)</f>
        <v>0</v>
      </c>
      <c r="X42" s="0" t="str">
        <f aca="true">IF(O42="", "", MAX(ROUND(-(INDIRECT("S" &amp; ROW() - 1) - S42)/OFFSET($C$1, 1, 0), 0), 1) * OFFSET($C$1, 1, 0))</f>
        <v/>
      </c>
    </row>
    <row r="43" customFormat="false" ht="13.8" hidden="false" customHeight="false" outlineLevel="0" collapsed="false">
      <c r="J43" s="17" t="str">
        <f aca="true">IF(M43="", IF(O43="","",ROUND(X43+(INDIRECT("S" &amp; ROW() - 1) - S43),0)),IF(O43="", "", ROUND(INDIRECT("S" &amp; ROW() - 1) - S43,0)))</f>
        <v/>
      </c>
      <c r="K43" s="18" t="str">
        <f aca="false">IF(H43="", "", IF(H43="-","",VLOOKUP(H43, 'Соль SKU'!$A$1:$C$150, 3, 0)))</f>
        <v/>
      </c>
      <c r="M43" s="20"/>
      <c r="N43" s="19" t="str">
        <f aca="false">IF(M43="", IF(X43=0, "", X43), IF(V43 = "", "", IF(V43/U43 = 0, "", V43/U43)))</f>
        <v/>
      </c>
      <c r="P43" s="0" t="n">
        <f aca="false">IF(O43 = "-", -W43,I43)</f>
        <v>0</v>
      </c>
      <c r="Q43" s="0" t="n">
        <f aca="true">IF(O43 = "-", SUM(INDIRECT(ADDRESS(2,COLUMN(P43)) &amp; ":" &amp; ADDRESS(ROW(),COLUMN(P43)))), 0)</f>
        <v>0</v>
      </c>
      <c r="R43" s="0" t="n">
        <f aca="false">IF(O43="-",1,0)</f>
        <v>0</v>
      </c>
      <c r="S43" s="0" t="n">
        <f aca="true">IF(Q43 = 0, INDIRECT("S" &amp; ROW() - 1), Q43)</f>
        <v>0</v>
      </c>
      <c r="T43" s="0" t="str">
        <f aca="false">IF(H43="","",VLOOKUP(H43,'Соль SKU'!$A$1:$B$150,2,0))</f>
        <v/>
      </c>
      <c r="U43" s="0" t="n">
        <f aca="true">IF(OFFSET($C$1, 1, 0)="", 1, 8300/OFFSET($C$1, 1, 0))</f>
        <v>1</v>
      </c>
      <c r="V43" s="0" t="n">
        <f aca="false"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>0</v>
      </c>
      <c r="W43" s="0" t="n">
        <f aca="false">IF(V43 = "", "", V43/U43)</f>
        <v>0</v>
      </c>
      <c r="X43" s="0" t="str">
        <f aca="true">IF(O43="", "", MAX(ROUND(-(INDIRECT("S" &amp; ROW() - 1) - S43)/OFFSET($C$1, 1, 0), 0), 1) * OFFSET($C$1, 1, 0))</f>
        <v/>
      </c>
    </row>
    <row r="44" customFormat="false" ht="13.8" hidden="false" customHeight="false" outlineLevel="0" collapsed="false">
      <c r="J44" s="17" t="str">
        <f aca="true">IF(M44="", IF(O44="","",ROUND(X44+(INDIRECT("S" &amp; ROW() - 1) - S44),0)),IF(O44="", "", ROUND(INDIRECT("S" &amp; ROW() - 1) - S44,0)))</f>
        <v/>
      </c>
      <c r="K44" s="18" t="str">
        <f aca="false">IF(H44="", "", IF(H44="-","",VLOOKUP(H44, 'Соль SKU'!$A$1:$C$150, 3, 0)))</f>
        <v/>
      </c>
      <c r="M44" s="20"/>
      <c r="N44" s="19" t="str">
        <f aca="false">IF(M44="", IF(X44=0, "", X44), IF(V44 = "", "", IF(V44/U44 = 0, "", V44/U44)))</f>
        <v/>
      </c>
      <c r="P44" s="0" t="n">
        <f aca="false">IF(O44 = "-", -W44,I44)</f>
        <v>0</v>
      </c>
      <c r="Q44" s="0" t="n">
        <f aca="true">IF(O44 = "-", SUM(INDIRECT(ADDRESS(2,COLUMN(P44)) &amp; ":" &amp; ADDRESS(ROW(),COLUMN(P44)))), 0)</f>
        <v>0</v>
      </c>
      <c r="R44" s="0" t="n">
        <f aca="false">IF(O44="-",1,0)</f>
        <v>0</v>
      </c>
      <c r="S44" s="0" t="n">
        <f aca="true">IF(Q44 = 0, INDIRECT("S" &amp; ROW() - 1), Q44)</f>
        <v>0</v>
      </c>
      <c r="T44" s="0" t="str">
        <f aca="false">IF(H44="","",VLOOKUP(H44,'Соль SKU'!$A$1:$B$150,2,0))</f>
        <v/>
      </c>
      <c r="U44" s="0" t="n">
        <f aca="true">IF(OFFSET($C$1, 1, 0)="", 1, 8300/OFFSET($C$1, 1, 0))</f>
        <v>1</v>
      </c>
      <c r="V44" s="0" t="n">
        <f aca="false"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>0</v>
      </c>
      <c r="W44" s="0" t="n">
        <f aca="false">IF(V44 = "", "", V44/U44)</f>
        <v>0</v>
      </c>
      <c r="X44" s="0" t="str">
        <f aca="true">IF(O44="", "", MAX(ROUND(-(INDIRECT("S" &amp; ROW() - 1) - S44)/OFFSET($C$1, 1, 0), 0), 1) * OFFSET($C$1, 1, 0))</f>
        <v/>
      </c>
    </row>
    <row r="45" customFormat="false" ht="13.8" hidden="false" customHeight="false" outlineLevel="0" collapsed="false">
      <c r="J45" s="17" t="str">
        <f aca="true">IF(M45="", IF(O45="","",ROUND(X45+(INDIRECT("S" &amp; ROW() - 1) - S45),0)),IF(O45="", "", ROUND(INDIRECT("S" &amp; ROW() - 1) - S45,0)))</f>
        <v/>
      </c>
      <c r="K45" s="18" t="str">
        <f aca="false">IF(H45="", "", IF(H45="-","",VLOOKUP(H45, 'Соль SKU'!$A$1:$C$150, 3, 0)))</f>
        <v/>
      </c>
      <c r="M45" s="20"/>
      <c r="N45" s="19" t="str">
        <f aca="false">IF(M45="", IF(X45=0, "", X45), IF(V45 = "", "", IF(V45/U45 = 0, "", V45/U45)))</f>
        <v/>
      </c>
      <c r="P45" s="0" t="n">
        <f aca="false">IF(O45 = "-", -W45,I45)</f>
        <v>0</v>
      </c>
      <c r="Q45" s="0" t="n">
        <f aca="true">IF(O45 = "-", SUM(INDIRECT(ADDRESS(2,COLUMN(P45)) &amp; ":" &amp; ADDRESS(ROW(),COLUMN(P45)))), 0)</f>
        <v>0</v>
      </c>
      <c r="R45" s="0" t="n">
        <f aca="false">IF(O45="-",1,0)</f>
        <v>0</v>
      </c>
      <c r="S45" s="0" t="n">
        <f aca="true">IF(Q45 = 0, INDIRECT("S" &amp; ROW() - 1), Q45)</f>
        <v>0</v>
      </c>
      <c r="T45" s="0" t="str">
        <f aca="false">IF(H45="","",VLOOKUP(H45,'Соль SKU'!$A$1:$B$150,2,0))</f>
        <v/>
      </c>
      <c r="U45" s="0" t="n">
        <f aca="true">IF(OFFSET($C$1, 1, 0)="", 1, 8300/OFFSET($C$1, 1, 0))</f>
        <v>1</v>
      </c>
      <c r="V45" s="0" t="n">
        <f aca="false"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>0</v>
      </c>
      <c r="W45" s="0" t="n">
        <f aca="false">IF(V45 = "", "", V45/U45)</f>
        <v>0</v>
      </c>
      <c r="X45" s="0" t="str">
        <f aca="true">IF(O45="", "", MAX(ROUND(-(INDIRECT("S" &amp; ROW() - 1) - S45)/OFFSET($C$1, 1, 0), 0), 1) * OFFSET($C$1, 1, 0))</f>
        <v/>
      </c>
    </row>
    <row r="46" customFormat="false" ht="13.8" hidden="false" customHeight="false" outlineLevel="0" collapsed="false">
      <c r="J46" s="17" t="str">
        <f aca="true">IF(M46="", IF(O46="","",ROUND(X46+(INDIRECT("S" &amp; ROW() - 1) - S46),0)),IF(O46="", "", ROUND(INDIRECT("S" &amp; ROW() - 1) - S46,0)))</f>
        <v/>
      </c>
      <c r="K46" s="18" t="str">
        <f aca="false">IF(H46="", "", IF(H46="-","",VLOOKUP(H46, 'Соль SKU'!$A$1:$C$150, 3, 0)))</f>
        <v/>
      </c>
      <c r="M46" s="20"/>
      <c r="N46" s="19" t="str">
        <f aca="false">IF(M46="", IF(X46=0, "", X46), IF(V46 = "", "", IF(V46/U46 = 0, "", V46/U46)))</f>
        <v/>
      </c>
      <c r="P46" s="0" t="n">
        <f aca="false">IF(O46 = "-", -W46,I46)</f>
        <v>0</v>
      </c>
      <c r="Q46" s="0" t="n">
        <f aca="true">IF(O46 = "-", SUM(INDIRECT(ADDRESS(2,COLUMN(P46)) &amp; ":" &amp; ADDRESS(ROW(),COLUMN(P46)))), 0)</f>
        <v>0</v>
      </c>
      <c r="R46" s="0" t="n">
        <f aca="false">IF(O46="-",1,0)</f>
        <v>0</v>
      </c>
      <c r="S46" s="0" t="n">
        <f aca="true">IF(Q46 = 0, INDIRECT("S" &amp; ROW() - 1), Q46)</f>
        <v>0</v>
      </c>
      <c r="T46" s="0" t="str">
        <f aca="false">IF(H46="","",VLOOKUP(H46,'Соль SKU'!$A$1:$B$150,2,0))</f>
        <v/>
      </c>
      <c r="U46" s="0" t="n">
        <f aca="true">IF(OFFSET($C$1, 1, 0)="", 1, 8300/OFFSET($C$1, 1, 0))</f>
        <v>1</v>
      </c>
      <c r="V46" s="0" t="n">
        <f aca="false"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>0</v>
      </c>
      <c r="W46" s="0" t="n">
        <f aca="false">IF(V46 = "", "", V46/U46)</f>
        <v>0</v>
      </c>
      <c r="X46" s="0" t="str">
        <f aca="true">IF(O46="", "", MAX(ROUND(-(INDIRECT("S" &amp; ROW() - 1) - S46)/OFFSET($C$1, 1, 0), 0), 1) * OFFSET($C$1, 1, 0))</f>
        <v/>
      </c>
    </row>
    <row r="47" customFormat="false" ht="13.8" hidden="false" customHeight="false" outlineLevel="0" collapsed="false">
      <c r="J47" s="17" t="str">
        <f aca="true">IF(M47="", IF(O47="","",ROUND(X47+(INDIRECT("S" &amp; ROW() - 1) - S47),0)),IF(O47="", "", ROUND(INDIRECT("S" &amp; ROW() - 1) - S47,0)))</f>
        <v/>
      </c>
      <c r="K47" s="18" t="str">
        <f aca="false">IF(H47="", "", IF(H47="-","",VLOOKUP(H47, 'Соль SKU'!$A$1:$C$150, 3, 0)))</f>
        <v/>
      </c>
      <c r="M47" s="20"/>
      <c r="N47" s="19" t="str">
        <f aca="false">IF(M47="", IF(X47=0, "", X47), IF(V47 = "", "", IF(V47/U47 = 0, "", V47/U47)))</f>
        <v/>
      </c>
      <c r="P47" s="0" t="n">
        <f aca="false">IF(O47 = "-", -W47,I47)</f>
        <v>0</v>
      </c>
      <c r="Q47" s="0" t="n">
        <f aca="true">IF(O47 = "-", SUM(INDIRECT(ADDRESS(2,COLUMN(P47)) &amp; ":" &amp; ADDRESS(ROW(),COLUMN(P47)))), 0)</f>
        <v>0</v>
      </c>
      <c r="R47" s="0" t="n">
        <f aca="false">IF(O47="-",1,0)</f>
        <v>0</v>
      </c>
      <c r="S47" s="0" t="n">
        <f aca="true">IF(Q47 = 0, INDIRECT("S" &amp; ROW() - 1), Q47)</f>
        <v>0</v>
      </c>
      <c r="T47" s="0" t="str">
        <f aca="false">IF(H47="","",VLOOKUP(H47,'Соль SKU'!$A$1:$B$150,2,0))</f>
        <v/>
      </c>
      <c r="U47" s="0" t="n">
        <f aca="true">IF(OFFSET($C$1, 1, 0)="", 1, 8300/OFFSET($C$1, 1, 0))</f>
        <v>1</v>
      </c>
      <c r="V47" s="0" t="n">
        <f aca="false"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>0</v>
      </c>
      <c r="W47" s="0" t="n">
        <f aca="false">IF(V47 = "", "", V47/U47)</f>
        <v>0</v>
      </c>
      <c r="X47" s="0" t="str">
        <f aca="true">IF(O47="", "", MAX(ROUND(-(INDIRECT("S" &amp; ROW() - 1) - S47)/OFFSET($C$1, 1, 0), 0), 1) * OFFSET($C$1, 1, 0))</f>
        <v/>
      </c>
    </row>
    <row r="48" customFormat="false" ht="13.8" hidden="false" customHeight="false" outlineLevel="0" collapsed="false">
      <c r="J48" s="17" t="str">
        <f aca="true">IF(M48="", IF(O48="","",ROUND(X48+(INDIRECT("S" &amp; ROW() - 1) - S48),0)),IF(O48="", "", ROUND(INDIRECT("S" &amp; ROW() - 1) - S48,0)))</f>
        <v/>
      </c>
      <c r="K48" s="18" t="str">
        <f aca="false">IF(H48="", "", IF(H48="-","",VLOOKUP(H48, 'Соль SKU'!$A$1:$C$150, 3, 0)))</f>
        <v/>
      </c>
      <c r="M48" s="20"/>
      <c r="N48" s="19" t="str">
        <f aca="false">IF(M48="", IF(X48=0, "", X48), IF(V48 = "", "", IF(V48/U48 = 0, "", V48/U48)))</f>
        <v/>
      </c>
      <c r="P48" s="0" t="n">
        <f aca="false">IF(O48 = "-", -W48,I48)</f>
        <v>0</v>
      </c>
      <c r="Q48" s="0" t="n">
        <f aca="true">IF(O48 = "-", SUM(INDIRECT(ADDRESS(2,COLUMN(P48)) &amp; ":" &amp; ADDRESS(ROW(),COLUMN(P48)))), 0)</f>
        <v>0</v>
      </c>
      <c r="R48" s="0" t="n">
        <f aca="false">IF(O48="-",1,0)</f>
        <v>0</v>
      </c>
      <c r="S48" s="0" t="n">
        <f aca="true">IF(Q48 = 0, INDIRECT("S" &amp; ROW() - 1), Q48)</f>
        <v>0</v>
      </c>
      <c r="T48" s="0" t="str">
        <f aca="false">IF(H48="","",VLOOKUP(H48,'Соль SKU'!$A$1:$B$150,2,0))</f>
        <v/>
      </c>
      <c r="U48" s="0" t="n">
        <f aca="true">IF(OFFSET($C$1, 1, 0)="", 1, 8300/OFFSET($C$1, 1, 0))</f>
        <v>1</v>
      </c>
      <c r="V48" s="0" t="n">
        <f aca="false"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>0</v>
      </c>
      <c r="W48" s="0" t="n">
        <f aca="false">IF(V48 = "", "", V48/U48)</f>
        <v>0</v>
      </c>
      <c r="X48" s="0" t="str">
        <f aca="true">IF(O48="", "", MAX(ROUND(-(INDIRECT("S" &amp; ROW() - 1) - S48)/OFFSET($C$1, 1, 0), 0), 1) * OFFSET($C$1, 1, 0))</f>
        <v/>
      </c>
    </row>
    <row r="49" customFormat="false" ht="13.8" hidden="false" customHeight="false" outlineLevel="0" collapsed="false">
      <c r="J49" s="17" t="str">
        <f aca="true">IF(M49="", IF(O49="","",ROUND(X49+(INDIRECT("S" &amp; ROW() - 1) - S49),0)),IF(O49="", "", ROUND(INDIRECT("S" &amp; ROW() - 1) - S49,0)))</f>
        <v/>
      </c>
      <c r="K49" s="18" t="str">
        <f aca="false">IF(H49="", "", IF(H49="-","",VLOOKUP(H49, 'Соль SKU'!$A$1:$C$150, 3, 0)))</f>
        <v/>
      </c>
      <c r="M49" s="20"/>
      <c r="N49" s="19" t="str">
        <f aca="false">IF(M49="", IF(X49=0, "", X49), IF(V49 = "", "", IF(V49/U49 = 0, "", V49/U49)))</f>
        <v/>
      </c>
      <c r="P49" s="0" t="n">
        <f aca="false">IF(O49 = "-", -W49,I49)</f>
        <v>0</v>
      </c>
      <c r="Q49" s="0" t="n">
        <f aca="true">IF(O49 = "-", SUM(INDIRECT(ADDRESS(2,COLUMN(P49)) &amp; ":" &amp; ADDRESS(ROW(),COLUMN(P49)))), 0)</f>
        <v>0</v>
      </c>
      <c r="R49" s="0" t="n">
        <f aca="false">IF(O49="-",1,0)</f>
        <v>0</v>
      </c>
      <c r="S49" s="0" t="n">
        <f aca="true">IF(Q49 = 0, INDIRECT("S" &amp; ROW() - 1), Q49)</f>
        <v>0</v>
      </c>
      <c r="T49" s="0" t="str">
        <f aca="false">IF(H49="","",VLOOKUP(H49,'Соль SKU'!$A$1:$B$150,2,0))</f>
        <v/>
      </c>
      <c r="U49" s="0" t="n">
        <f aca="true">IF(OFFSET($C$1, 1, 0)="", 1, 8300/OFFSET($C$1, 1, 0))</f>
        <v>1</v>
      </c>
      <c r="V49" s="0" t="n">
        <f aca="false"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>0</v>
      </c>
      <c r="W49" s="0" t="n">
        <f aca="false">IF(V49 = "", "", V49/U49)</f>
        <v>0</v>
      </c>
      <c r="X49" s="0" t="str">
        <f aca="true">IF(O49="", "", MAX(ROUND(-(INDIRECT("S" &amp; ROW() - 1) - S49)/OFFSET($C$1, 1, 0), 0), 1) * OFFSET($C$1, 1, 0))</f>
        <v/>
      </c>
    </row>
    <row r="50" customFormat="false" ht="13.8" hidden="false" customHeight="false" outlineLevel="0" collapsed="false">
      <c r="J50" s="17" t="str">
        <f aca="true">IF(M50="", IF(O50="","",ROUND(X50+(INDIRECT("S" &amp; ROW() - 1) - S50),0)),IF(O50="", "", ROUND(INDIRECT("S" &amp; ROW() - 1) - S50,0)))</f>
        <v/>
      </c>
      <c r="K50" s="18" t="str">
        <f aca="false">IF(H50="", "", IF(H50="-","",VLOOKUP(H50, 'Соль SKU'!$A$1:$C$150, 3, 0)))</f>
        <v/>
      </c>
      <c r="M50" s="20"/>
      <c r="N50" s="19" t="str">
        <f aca="false">IF(M50="", IF(X50=0, "", X50), IF(V50 = "", "", IF(V50/U50 = 0, "", V50/U50)))</f>
        <v/>
      </c>
      <c r="P50" s="0" t="n">
        <f aca="false">IF(O50 = "-", -W50,I50)</f>
        <v>0</v>
      </c>
      <c r="Q50" s="0" t="n">
        <f aca="true">IF(O50 = "-", SUM(INDIRECT(ADDRESS(2,COLUMN(P50)) &amp; ":" &amp; ADDRESS(ROW(),COLUMN(P50)))), 0)</f>
        <v>0</v>
      </c>
      <c r="R50" s="0" t="n">
        <f aca="false">IF(O50="-",1,0)</f>
        <v>0</v>
      </c>
      <c r="S50" s="0" t="n">
        <f aca="true">IF(Q50 = 0, INDIRECT("S" &amp; ROW() - 1), Q50)</f>
        <v>0</v>
      </c>
      <c r="T50" s="0" t="str">
        <f aca="false">IF(H50="","",VLOOKUP(H50,'Соль SKU'!$A$1:$B$150,2,0))</f>
        <v/>
      </c>
      <c r="U50" s="0" t="n">
        <f aca="true">IF(OFFSET($C$1, 1, 0)="", 1, 8300/OFFSET($C$1, 1, 0))</f>
        <v>1</v>
      </c>
      <c r="V50" s="0" t="n">
        <f aca="false"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>0</v>
      </c>
      <c r="W50" s="0" t="n">
        <f aca="false">IF(V50 = "", "", V50/U50)</f>
        <v>0</v>
      </c>
      <c r="X50" s="0" t="str">
        <f aca="true">IF(O50="", "", MAX(ROUND(-(INDIRECT("S" &amp; ROW() - 1) - S50)/OFFSET($C$1, 1, 0), 0), 1) * OFFSET($C$1, 1, 0))</f>
        <v/>
      </c>
    </row>
    <row r="51" customFormat="false" ht="13.8" hidden="false" customHeight="false" outlineLevel="0" collapsed="false">
      <c r="J51" s="17" t="str">
        <f aca="true">IF(M51="", IF(O51="","",ROUND(X51+(INDIRECT("S" &amp; ROW() - 1) - S51),0)),IF(O51="", "", ROUND(INDIRECT("S" &amp; ROW() - 1) - S51,0)))</f>
        <v/>
      </c>
      <c r="K51" s="18" t="str">
        <f aca="false">IF(H51="", "", IF(H51="-","",VLOOKUP(H51, 'Соль SKU'!$A$1:$C$150, 3, 0)))</f>
        <v/>
      </c>
      <c r="M51" s="20"/>
      <c r="N51" s="19" t="str">
        <f aca="false">IF(M51="", IF(X51=0, "", X51), IF(V51 = "", "", IF(V51/U51 = 0, "", V51/U51)))</f>
        <v/>
      </c>
      <c r="P51" s="0" t="n">
        <f aca="false">IF(O51 = "-", -W51,I51)</f>
        <v>0</v>
      </c>
      <c r="Q51" s="0" t="n">
        <f aca="true">IF(O51 = "-", SUM(INDIRECT(ADDRESS(2,COLUMN(P51)) &amp; ":" &amp; ADDRESS(ROW(),COLUMN(P51)))), 0)</f>
        <v>0</v>
      </c>
      <c r="R51" s="0" t="n">
        <f aca="false">IF(O51="-",1,0)</f>
        <v>0</v>
      </c>
      <c r="S51" s="0" t="n">
        <f aca="true">IF(Q51 = 0, INDIRECT("S" &amp; ROW() - 1), Q51)</f>
        <v>0</v>
      </c>
      <c r="T51" s="0" t="str">
        <f aca="false">IF(H51="","",VLOOKUP(H51,'Соль SKU'!$A$1:$B$150,2,0))</f>
        <v/>
      </c>
      <c r="U51" s="0" t="n">
        <f aca="true">IF(OFFSET($C$1, 1, 0)="", 1, 8300/OFFSET($C$1, 1, 0))</f>
        <v>1</v>
      </c>
      <c r="V51" s="0" t="n">
        <f aca="false"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>0</v>
      </c>
      <c r="W51" s="0" t="n">
        <f aca="false">IF(V51 = "", "", V51/U51)</f>
        <v>0</v>
      </c>
      <c r="X51" s="0" t="str">
        <f aca="true">IF(O51="", "", MAX(ROUND(-(INDIRECT("S" &amp; ROW() - 1) - S51)/OFFSET($C$1, 1, 0), 0), 1) * OFFSET($C$1, 1, 0))</f>
        <v/>
      </c>
    </row>
    <row r="52" customFormat="false" ht="13.8" hidden="false" customHeight="false" outlineLevel="0" collapsed="false">
      <c r="J52" s="17" t="str">
        <f aca="true">IF(M52="", IF(O52="","",ROUND(X52+(INDIRECT("S" &amp; ROW() - 1) - S52),0)),IF(O52="", "", ROUND(INDIRECT("S" &amp; ROW() - 1) - S52,0)))</f>
        <v/>
      </c>
      <c r="K52" s="18" t="str">
        <f aca="false">IF(H52="", "", IF(H52="-","",VLOOKUP(H52, 'Соль SKU'!$A$1:$C$150, 3, 0)))</f>
        <v/>
      </c>
      <c r="M52" s="20"/>
      <c r="N52" s="19" t="str">
        <f aca="false">IF(M52="", IF(X52=0, "", X52), IF(V52 = "", "", IF(V52/U52 = 0, "", V52/U52)))</f>
        <v/>
      </c>
      <c r="P52" s="0" t="n">
        <f aca="false">IF(O52 = "-", -W52,I52)</f>
        <v>0</v>
      </c>
      <c r="Q52" s="0" t="n">
        <f aca="true">IF(O52 = "-", SUM(INDIRECT(ADDRESS(2,COLUMN(P52)) &amp; ":" &amp; ADDRESS(ROW(),COLUMN(P52)))), 0)</f>
        <v>0</v>
      </c>
      <c r="R52" s="0" t="n">
        <f aca="false">IF(O52="-",1,0)</f>
        <v>0</v>
      </c>
      <c r="S52" s="0" t="n">
        <f aca="true">IF(Q52 = 0, INDIRECT("S" &amp; ROW() - 1), Q52)</f>
        <v>0</v>
      </c>
      <c r="T52" s="0" t="str">
        <f aca="false">IF(H52="","",VLOOKUP(H52,'Соль SKU'!$A$1:$B$150,2,0))</f>
        <v/>
      </c>
      <c r="U52" s="0" t="n">
        <f aca="true">IF(OFFSET($C$1, 1, 0)="", 1, 8300/OFFSET($C$1, 1, 0))</f>
        <v>1</v>
      </c>
      <c r="V52" s="0" t="n">
        <f aca="false"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>0</v>
      </c>
      <c r="W52" s="0" t="n">
        <f aca="false">IF(V52 = "", "", V52/U52)</f>
        <v>0</v>
      </c>
      <c r="X52" s="0" t="str">
        <f aca="true">IF(O52="", "", MAX(ROUND(-(INDIRECT("S" &amp; ROW() - 1) - S52)/OFFSET($C$1, 1, 0), 0), 1) * OFFSET($C$1, 1, 0))</f>
        <v/>
      </c>
    </row>
    <row r="53" customFormat="false" ht="13.8" hidden="false" customHeight="false" outlineLevel="0" collapsed="false">
      <c r="J53" s="17" t="str">
        <f aca="true">IF(M53="", IF(O53="","",ROUND(X53+(INDIRECT("S" &amp; ROW() - 1) - S53),0)),IF(O53="", "", ROUND(INDIRECT("S" &amp; ROW() - 1) - S53,0)))</f>
        <v/>
      </c>
      <c r="K53" s="18" t="str">
        <f aca="false">IF(H53="", "", IF(H53="-","",VLOOKUP(H53, 'Соль SKU'!$A$1:$C$150, 3, 0)))</f>
        <v/>
      </c>
      <c r="M53" s="20"/>
      <c r="N53" s="19" t="str">
        <f aca="false">IF(M53="", IF(X53=0, "", X53), IF(V53 = "", "", IF(V53/U53 = 0, "", V53/U53)))</f>
        <v/>
      </c>
      <c r="P53" s="0" t="n">
        <f aca="false">IF(O53 = "-", -W53,I53)</f>
        <v>0</v>
      </c>
      <c r="Q53" s="0" t="n">
        <f aca="true">IF(O53 = "-", SUM(INDIRECT(ADDRESS(2,COLUMN(P53)) &amp; ":" &amp; ADDRESS(ROW(),COLUMN(P53)))), 0)</f>
        <v>0</v>
      </c>
      <c r="R53" s="0" t="n">
        <f aca="false">IF(O53="-",1,0)</f>
        <v>0</v>
      </c>
      <c r="S53" s="0" t="n">
        <f aca="true">IF(Q53 = 0, INDIRECT("S" &amp; ROW() - 1), Q53)</f>
        <v>0</v>
      </c>
      <c r="T53" s="0" t="str">
        <f aca="false">IF(H53="","",VLOOKUP(H53,'Соль SKU'!$A$1:$B$150,2,0))</f>
        <v/>
      </c>
      <c r="U53" s="0" t="n">
        <f aca="true">IF(OFFSET($C$1, 1, 0)="", 1, 8300/OFFSET($C$1, 1, 0))</f>
        <v>1</v>
      </c>
      <c r="V53" s="0" t="n">
        <f aca="false"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>0</v>
      </c>
      <c r="W53" s="0" t="n">
        <f aca="false">IF(V53 = "", "", V53/U53)</f>
        <v>0</v>
      </c>
      <c r="X53" s="0" t="str">
        <f aca="true">IF(O53="", "", MAX(ROUND(-(INDIRECT("S" &amp; ROW() - 1) - S53)/OFFSET($C$1, 1, 0), 0), 1) * OFFSET($C$1, 1, 0))</f>
        <v/>
      </c>
    </row>
    <row r="54" customFormat="false" ht="13.8" hidden="false" customHeight="false" outlineLevel="0" collapsed="false">
      <c r="J54" s="17" t="str">
        <f aca="true">IF(M54="", IF(O54="","",ROUND(X54+(INDIRECT("S" &amp; ROW() - 1) - S54),0)),IF(O54="", "", ROUND(INDIRECT("S" &amp; ROW() - 1) - S54,0)))</f>
        <v/>
      </c>
      <c r="K54" s="18" t="str">
        <f aca="false">IF(H54="", "", IF(H54="-","",VLOOKUP(H54, 'Соль SKU'!$A$1:$C$150, 3, 0)))</f>
        <v/>
      </c>
      <c r="M54" s="20"/>
      <c r="N54" s="19" t="str">
        <f aca="false">IF(M54="", IF(X54=0, "", X54), IF(V54 = "", "", IF(V54/U54 = 0, "", V54/U54)))</f>
        <v/>
      </c>
      <c r="P54" s="0" t="n">
        <f aca="false">IF(O54 = "-", -W54,I54)</f>
        <v>0</v>
      </c>
      <c r="Q54" s="0" t="n">
        <f aca="true">IF(O54 = "-", SUM(INDIRECT(ADDRESS(2,COLUMN(P54)) &amp; ":" &amp; ADDRESS(ROW(),COLUMN(P54)))), 0)</f>
        <v>0</v>
      </c>
      <c r="R54" s="0" t="n">
        <f aca="false">IF(O54="-",1,0)</f>
        <v>0</v>
      </c>
      <c r="S54" s="0" t="n">
        <f aca="true">IF(Q54 = 0, INDIRECT("S" &amp; ROW() - 1), Q54)</f>
        <v>0</v>
      </c>
      <c r="T54" s="0" t="str">
        <f aca="false">IF(H54="","",VLOOKUP(H54,'Соль SKU'!$A$1:$B$150,2,0))</f>
        <v/>
      </c>
      <c r="U54" s="0" t="n">
        <f aca="true">IF(OFFSET($C$1, 1, 0)="", 1, 8300/OFFSET($C$1, 1, 0))</f>
        <v>1</v>
      </c>
      <c r="V54" s="0" t="n">
        <f aca="false"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>0</v>
      </c>
      <c r="W54" s="0" t="n">
        <f aca="false">IF(V54 = "", "", V54/U54)</f>
        <v>0</v>
      </c>
      <c r="X54" s="0" t="str">
        <f aca="true">IF(O54="", "", MAX(ROUND(-(INDIRECT("S" &amp; ROW() - 1) - S54)/OFFSET($C$1, 1, 0), 0), 1) * OFFSET($C$1, 1, 0))</f>
        <v/>
      </c>
    </row>
    <row r="55" customFormat="false" ht="13.8" hidden="false" customHeight="false" outlineLevel="0" collapsed="false">
      <c r="J55" s="17" t="str">
        <f aca="true">IF(M55="", IF(O55="","",ROUND(X55+(INDIRECT("S" &amp; ROW() - 1) - S55),0)),IF(O55="", "", ROUND(INDIRECT("S" &amp; ROW() - 1) - S55,0)))</f>
        <v/>
      </c>
      <c r="K55" s="18" t="str">
        <f aca="false">IF(H55="", "", IF(H55="-","",VLOOKUP(H55, 'Соль SKU'!$A$1:$C$150, 3, 0)))</f>
        <v/>
      </c>
      <c r="M55" s="20"/>
      <c r="N55" s="19" t="str">
        <f aca="false">IF(M55="", IF(X55=0, "", X55), IF(V55 = "", "", IF(V55/U55 = 0, "", V55/U55)))</f>
        <v/>
      </c>
      <c r="P55" s="0" t="n">
        <f aca="false">IF(O55 = "-", -W55,I55)</f>
        <v>0</v>
      </c>
      <c r="Q55" s="0" t="n">
        <f aca="true">IF(O55 = "-", SUM(INDIRECT(ADDRESS(2,COLUMN(P55)) &amp; ":" &amp; ADDRESS(ROW(),COLUMN(P55)))), 0)</f>
        <v>0</v>
      </c>
      <c r="R55" s="0" t="n">
        <f aca="false">IF(O55="-",1,0)</f>
        <v>0</v>
      </c>
      <c r="S55" s="0" t="n">
        <f aca="true">IF(Q55 = 0, INDIRECT("S" &amp; ROW() - 1), Q55)</f>
        <v>0</v>
      </c>
      <c r="T55" s="0" t="str">
        <f aca="false">IF(H55="","",VLOOKUP(H55,'Соль SKU'!$A$1:$B$150,2,0))</f>
        <v/>
      </c>
      <c r="U55" s="0" t="n">
        <f aca="true">IF(OFFSET($C$1, 1, 0)="", 1, 8300/OFFSET($C$1, 1, 0))</f>
        <v>1</v>
      </c>
      <c r="V55" s="0" t="n">
        <f aca="false"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>0</v>
      </c>
      <c r="W55" s="0" t="n">
        <f aca="false">IF(V55 = "", "", V55/U55)</f>
        <v>0</v>
      </c>
      <c r="X55" s="0" t="str">
        <f aca="true">IF(O55="", "", MAX(ROUND(-(INDIRECT("S" &amp; ROW() - 1) - S55)/OFFSET($C$1, 1, 0), 0), 1) * OFFSET($C$1, 1, 0))</f>
        <v/>
      </c>
    </row>
    <row r="56" customFormat="false" ht="13.8" hidden="false" customHeight="false" outlineLevel="0" collapsed="false">
      <c r="J56" s="17" t="str">
        <f aca="true">IF(M56="", IF(O56="","",ROUND(X56+(INDIRECT("S" &amp; ROW() - 1) - S56),0)),IF(O56="", "", ROUND(INDIRECT("S" &amp; ROW() - 1) - S56,0)))</f>
        <v/>
      </c>
      <c r="K56" s="18" t="str">
        <f aca="false">IF(H56="", "", IF(H56="-","",VLOOKUP(H56, 'Соль SKU'!$A$1:$C$150, 3, 0)))</f>
        <v/>
      </c>
      <c r="M56" s="20"/>
      <c r="N56" s="19" t="str">
        <f aca="false">IF(M56="", IF(X56=0, "", X56), IF(V56 = "", "", IF(V56/U56 = 0, "", V56/U56)))</f>
        <v/>
      </c>
      <c r="P56" s="0" t="n">
        <f aca="false">IF(O56 = "-", -W56,I56)</f>
        <v>0</v>
      </c>
      <c r="Q56" s="0" t="n">
        <f aca="true">IF(O56 = "-", SUM(INDIRECT(ADDRESS(2,COLUMN(P56)) &amp; ":" &amp; ADDRESS(ROW(),COLUMN(P56)))), 0)</f>
        <v>0</v>
      </c>
      <c r="R56" s="0" t="n">
        <f aca="false">IF(O56="-",1,0)</f>
        <v>0</v>
      </c>
      <c r="S56" s="0" t="n">
        <f aca="true">IF(Q56 = 0, INDIRECT("S" &amp; ROW() - 1), Q56)</f>
        <v>0</v>
      </c>
      <c r="T56" s="0" t="str">
        <f aca="false">IF(H56="","",VLOOKUP(H56,'Соль SKU'!$A$1:$B$150,2,0))</f>
        <v/>
      </c>
      <c r="U56" s="0" t="n">
        <f aca="true">IF(OFFSET($C$1, 1, 0)="", 1, 8300/OFFSET($C$1, 1, 0))</f>
        <v>1</v>
      </c>
      <c r="V56" s="0" t="n">
        <f aca="false"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>0</v>
      </c>
      <c r="W56" s="0" t="n">
        <f aca="false">IF(V56 = "", "", V56/U56)</f>
        <v>0</v>
      </c>
      <c r="X56" s="0" t="str">
        <f aca="true">IF(O56="", "", MAX(ROUND(-(INDIRECT("S" &amp; ROW() - 1) - S56)/OFFSET($C$1, 1, 0), 0), 1) * OFFSET($C$1, 1, 0))</f>
        <v/>
      </c>
    </row>
    <row r="57" customFormat="false" ht="13.8" hidden="false" customHeight="false" outlineLevel="0" collapsed="false">
      <c r="J57" s="17" t="str">
        <f aca="true">IF(M57="", IF(O57="","",ROUND(X57+(INDIRECT("S" &amp; ROW() - 1) - S57),0)),IF(O57="", "", ROUND(INDIRECT("S" &amp; ROW() - 1) - S57,0)))</f>
        <v/>
      </c>
      <c r="K57" s="18" t="str">
        <f aca="false">IF(H57="", "", IF(H57="-","",VLOOKUP(H57, 'Соль SKU'!$A$1:$C$150, 3, 0)))</f>
        <v/>
      </c>
      <c r="M57" s="20"/>
      <c r="N57" s="19" t="str">
        <f aca="false">IF(M57="", IF(X57=0, "", X57), IF(V57 = "", "", IF(V57/U57 = 0, "", V57/U57)))</f>
        <v/>
      </c>
      <c r="P57" s="0" t="n">
        <f aca="false">IF(O57 = "-", -W57,I57)</f>
        <v>0</v>
      </c>
      <c r="Q57" s="0" t="n">
        <f aca="true">IF(O57 = "-", SUM(INDIRECT(ADDRESS(2,COLUMN(P57)) &amp; ":" &amp; ADDRESS(ROW(),COLUMN(P57)))), 0)</f>
        <v>0</v>
      </c>
      <c r="R57" s="0" t="n">
        <f aca="false">IF(O57="-",1,0)</f>
        <v>0</v>
      </c>
      <c r="S57" s="0" t="n">
        <f aca="true">IF(Q57 = 0, INDIRECT("S" &amp; ROW() - 1), Q57)</f>
        <v>0</v>
      </c>
      <c r="T57" s="0" t="str">
        <f aca="false">IF(H57="","",VLOOKUP(H57,'Соль SKU'!$A$1:$B$150,2,0))</f>
        <v/>
      </c>
      <c r="U57" s="0" t="n">
        <f aca="true">IF(OFFSET($C$1, 1, 0)="", 1, 8300/OFFSET($C$1, 1, 0))</f>
        <v>1</v>
      </c>
      <c r="V57" s="0" t="n">
        <f aca="false"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>0</v>
      </c>
      <c r="W57" s="0" t="n">
        <f aca="false">IF(V57 = "", "", V57/U57)</f>
        <v>0</v>
      </c>
      <c r="X57" s="0" t="str">
        <f aca="true">IF(O57="", "", MAX(ROUND(-(INDIRECT("S" &amp; ROW() - 1) - S57)/OFFSET($C$1, 1, 0), 0), 1) * OFFSET($C$1, 1, 0))</f>
        <v/>
      </c>
    </row>
    <row r="58" customFormat="false" ht="13.8" hidden="false" customHeight="false" outlineLevel="0" collapsed="false">
      <c r="J58" s="17" t="str">
        <f aca="true">IF(M58="", IF(O58="","",ROUND(X58+(INDIRECT("S" &amp; ROW() - 1) - S58),0)),IF(O58="", "", ROUND(INDIRECT("S" &amp; ROW() - 1) - S58,0)))</f>
        <v/>
      </c>
      <c r="K58" s="18" t="str">
        <f aca="false">IF(H58="", "", IF(H58="-","",VLOOKUP(H58, 'Соль SKU'!$A$1:$C$150, 3, 0)))</f>
        <v/>
      </c>
      <c r="M58" s="20"/>
      <c r="N58" s="19" t="str">
        <f aca="false">IF(M58="", IF(X58=0, "", X58), IF(V58 = "", "", IF(V58/U58 = 0, "", V58/U58)))</f>
        <v/>
      </c>
      <c r="P58" s="0" t="n">
        <f aca="false">IF(O58 = "-", -W58,I58)</f>
        <v>0</v>
      </c>
      <c r="Q58" s="0" t="n">
        <f aca="true">IF(O58 = "-", SUM(INDIRECT(ADDRESS(2,COLUMN(P58)) &amp; ":" &amp; ADDRESS(ROW(),COLUMN(P58)))), 0)</f>
        <v>0</v>
      </c>
      <c r="R58" s="0" t="n">
        <f aca="false">IF(O58="-",1,0)</f>
        <v>0</v>
      </c>
      <c r="S58" s="0" t="n">
        <f aca="true">IF(Q58 = 0, INDIRECT("S" &amp; ROW() - 1), Q58)</f>
        <v>0</v>
      </c>
      <c r="T58" s="0" t="str">
        <f aca="false">IF(H58="","",VLOOKUP(H58,'Соль SKU'!$A$1:$B$150,2,0))</f>
        <v/>
      </c>
      <c r="U58" s="0" t="n">
        <f aca="true">IF(OFFSET($C$1, 1, 0)="", 1, 8300/OFFSET($C$1, 1, 0))</f>
        <v>1</v>
      </c>
      <c r="V58" s="0" t="n">
        <f aca="false"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>0</v>
      </c>
      <c r="W58" s="0" t="n">
        <f aca="false">IF(V58 = "", "", V58/U58)</f>
        <v>0</v>
      </c>
      <c r="X58" s="0" t="str">
        <f aca="true">IF(O58="", "", MAX(ROUND(-(INDIRECT("S" &amp; ROW() - 1) - S58)/OFFSET($C$1, 1, 0), 0), 1) * OFFSET($C$1, 1, 0))</f>
        <v/>
      </c>
    </row>
    <row r="59" customFormat="false" ht="13.8" hidden="false" customHeight="false" outlineLevel="0" collapsed="false">
      <c r="J59" s="17" t="str">
        <f aca="true">IF(M59="", IF(O59="","",ROUND(X59+(INDIRECT("S" &amp; ROW() - 1) - S59),0)),IF(O59="", "", ROUND(INDIRECT("S" &amp; ROW() - 1) - S59,0)))</f>
        <v/>
      </c>
      <c r="K59" s="18" t="str">
        <f aca="false">IF(H59="", "", IF(H59="-","",VLOOKUP(H59, 'Соль SKU'!$A$1:$C$150, 3, 0)))</f>
        <v/>
      </c>
      <c r="M59" s="19"/>
      <c r="N59" s="19" t="str">
        <f aca="false">IF(M59="", IF(X59=0, "", X59), IF(V59 = "", "", IF(V59/U59 = 0, "", V59/U59)))</f>
        <v/>
      </c>
      <c r="P59" s="0" t="n">
        <f aca="false">IF(O59 = "-", -W59,I59)</f>
        <v>0</v>
      </c>
      <c r="Q59" s="0" t="n">
        <f aca="true">IF(O59 = "-", SUM(INDIRECT(ADDRESS(2,COLUMN(P59)) &amp; ":" &amp; ADDRESS(ROW(),COLUMN(P59)))), 0)</f>
        <v>0</v>
      </c>
      <c r="R59" s="0" t="n">
        <f aca="false">IF(O59="-",1,0)</f>
        <v>0</v>
      </c>
      <c r="S59" s="0" t="n">
        <f aca="true">IF(Q59 = 0, INDIRECT("S" &amp; ROW() - 1), Q59)</f>
        <v>0</v>
      </c>
      <c r="T59" s="0" t="str">
        <f aca="false">IF(H59="","",VLOOKUP(H59,'Соль SKU'!$A$1:$B$150,2,0))</f>
        <v/>
      </c>
      <c r="U59" s="0" t="n">
        <f aca="true">IF(OFFSET($C$1, 1, 0)="", 1, 8300/OFFSET($C$1, 1, 0))</f>
        <v>1</v>
      </c>
      <c r="V59" s="0" t="n">
        <f aca="false"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>0</v>
      </c>
      <c r="W59" s="0" t="n">
        <f aca="false">IF(V59 = "", "", V59/U59)</f>
        <v>0</v>
      </c>
      <c r="X59" s="0" t="str">
        <f aca="true">IF(O59="", "", MAX(ROUND(-(INDIRECT("S" &amp; ROW() - 1) - S59)/OFFSET($C$1, 1, 0), 0), 1) * OFFSET($C$1, 1, 0))</f>
        <v/>
      </c>
    </row>
    <row r="60" customFormat="false" ht="13.8" hidden="false" customHeight="false" outlineLevel="0" collapsed="false">
      <c r="J60" s="17" t="str">
        <f aca="true">IF(M60="", IF(O60="","",ROUND(X60+(INDIRECT("S" &amp; ROW() - 1) - S60),0)),IF(O60="", "", ROUND(INDIRECT("S" &amp; ROW() - 1) - S60,0)))</f>
        <v/>
      </c>
      <c r="K60" s="18" t="str">
        <f aca="false">IF(H60="", "", IF(H60="-","",VLOOKUP(H60, 'Соль SKU'!$A$1:$C$150, 3, 0)))</f>
        <v/>
      </c>
      <c r="M60" s="20"/>
      <c r="N60" s="19" t="str">
        <f aca="false">IF(M60="", IF(X60=0, "", X60), IF(V60 = "", "", IF(V60/U60 = 0, "", V60/U60)))</f>
        <v/>
      </c>
      <c r="P60" s="0" t="n">
        <f aca="false">IF(O60 = "-", -W60,I60)</f>
        <v>0</v>
      </c>
      <c r="Q60" s="0" t="n">
        <f aca="true">IF(O60 = "-", SUM(INDIRECT(ADDRESS(2,COLUMN(P60)) &amp; ":" &amp; ADDRESS(ROW(),COLUMN(P60)))), 0)</f>
        <v>0</v>
      </c>
      <c r="R60" s="0" t="n">
        <f aca="false">IF(O60="-",1,0)</f>
        <v>0</v>
      </c>
      <c r="S60" s="0" t="n">
        <f aca="true">IF(Q60 = 0, INDIRECT("S" &amp; ROW() - 1), Q60)</f>
        <v>0</v>
      </c>
      <c r="T60" s="0" t="str">
        <f aca="false">IF(H60="","",VLOOKUP(H60,'Соль SKU'!$A$1:$B$150,2,0))</f>
        <v/>
      </c>
      <c r="U60" s="0" t="n">
        <f aca="true">IF(OFFSET($C$1, 1, 0)="", 1, 8300/OFFSET($C$1, 1, 0))</f>
        <v>1</v>
      </c>
      <c r="V60" s="0" t="n">
        <f aca="false"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>0</v>
      </c>
      <c r="W60" s="0" t="n">
        <f aca="false">IF(V60 = "", "", V60/U60)</f>
        <v>0</v>
      </c>
      <c r="X60" s="0" t="str">
        <f aca="true">IF(O60="", "", MAX(ROUND(-(INDIRECT("S" &amp; ROW() - 1) - S60)/OFFSET($C$1, 1, 0), 0), 1) * OFFSET($C$1, 1, 0))</f>
        <v/>
      </c>
    </row>
    <row r="61" customFormat="false" ht="13.8" hidden="false" customHeight="false" outlineLevel="0" collapsed="false">
      <c r="J61" s="17" t="str">
        <f aca="true">IF(M61="", IF(O61="","",ROUND(X61+(INDIRECT("S" &amp; ROW() - 1) - S61),0)),IF(O61="", "", ROUND(INDIRECT("S" &amp; ROW() - 1) - S61,0)))</f>
        <v/>
      </c>
      <c r="K61" s="18" t="str">
        <f aca="false">IF(H61="", "", IF(H61="-","",VLOOKUP(H61, 'Соль SKU'!$A$1:$C$150, 3, 0)))</f>
        <v/>
      </c>
      <c r="M61" s="20"/>
      <c r="N61" s="19" t="str">
        <f aca="false">IF(M61="", IF(X61=0, "", X61), IF(V61 = "", "", IF(V61/U61 = 0, "", V61/U61)))</f>
        <v/>
      </c>
      <c r="P61" s="0" t="n">
        <f aca="false">IF(O61 = "-", -W61,I61)</f>
        <v>0</v>
      </c>
      <c r="Q61" s="0" t="n">
        <f aca="true">IF(O61 = "-", SUM(INDIRECT(ADDRESS(2,COLUMN(P61)) &amp; ":" &amp; ADDRESS(ROW(),COLUMN(P61)))), 0)</f>
        <v>0</v>
      </c>
      <c r="R61" s="0" t="n">
        <f aca="false">IF(O61="-",1,0)</f>
        <v>0</v>
      </c>
      <c r="S61" s="0" t="n">
        <f aca="true">IF(Q61 = 0, INDIRECT("S" &amp; ROW() - 1), Q61)</f>
        <v>0</v>
      </c>
      <c r="T61" s="0" t="str">
        <f aca="false">IF(H61="","",VLOOKUP(H61,'Соль SKU'!$A$1:$B$150,2,0))</f>
        <v/>
      </c>
      <c r="U61" s="0" t="n">
        <f aca="true">IF(OFFSET($C$1, 1, 0)="", 1, 8300/OFFSET($C$1, 1, 0))</f>
        <v>1</v>
      </c>
      <c r="V61" s="0" t="n">
        <f aca="false"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>0</v>
      </c>
      <c r="W61" s="0" t="n">
        <f aca="false">IF(V61 = "", "", V61/U61)</f>
        <v>0</v>
      </c>
      <c r="X61" s="0" t="str">
        <f aca="true">IF(O61="", "", MAX(ROUND(-(INDIRECT("S" &amp; ROW() - 1) - S61)/OFFSET($C$1, 1, 0), 0), 1) * OFFSET($C$1, 1, 0))</f>
        <v/>
      </c>
    </row>
    <row r="62" customFormat="false" ht="13.8" hidden="false" customHeight="false" outlineLevel="0" collapsed="false">
      <c r="J62" s="17" t="str">
        <f aca="true">IF(M62="", IF(O62="","",ROUND(X62+(INDIRECT("S" &amp; ROW() - 1) - S62),0)),IF(O62="", "", ROUND(INDIRECT("S" &amp; ROW() - 1) - S62,0)))</f>
        <v/>
      </c>
      <c r="K62" s="18" t="str">
        <f aca="false">IF(H62="", "", IF(H62="-","",VLOOKUP(H62, 'Соль SKU'!$A$1:$C$150, 3, 0)))</f>
        <v/>
      </c>
      <c r="M62" s="20"/>
      <c r="N62" s="19" t="str">
        <f aca="false">IF(M62="", IF(X62=0, "", X62), IF(V62 = "", "", IF(V62/U62 = 0, "", V62/U62)))</f>
        <v/>
      </c>
      <c r="P62" s="0" t="n">
        <f aca="false">IF(O62 = "-", -W62,I62)</f>
        <v>0</v>
      </c>
      <c r="Q62" s="0" t="n">
        <f aca="true">IF(O62 = "-", SUM(INDIRECT(ADDRESS(2,COLUMN(P62)) &amp; ":" &amp; ADDRESS(ROW(),COLUMN(P62)))), 0)</f>
        <v>0</v>
      </c>
      <c r="R62" s="0" t="n">
        <f aca="false">IF(O62="-",1,0)</f>
        <v>0</v>
      </c>
      <c r="S62" s="0" t="n">
        <f aca="true">IF(Q62 = 0, INDIRECT("S" &amp; ROW() - 1), Q62)</f>
        <v>0</v>
      </c>
      <c r="T62" s="0" t="str">
        <f aca="false">IF(H62="","",VLOOKUP(H62,'Соль SKU'!$A$1:$B$150,2,0))</f>
        <v/>
      </c>
      <c r="U62" s="0" t="n">
        <f aca="true">IF(OFFSET($C$1, 1, 0)="", 1, 8300/OFFSET($C$1, 1, 0))</f>
        <v>1</v>
      </c>
      <c r="V62" s="0" t="n">
        <f aca="false"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>0</v>
      </c>
      <c r="W62" s="0" t="n">
        <f aca="false">IF(V62 = "", "", V62/U62)</f>
        <v>0</v>
      </c>
      <c r="X62" s="0" t="str">
        <f aca="true">IF(O62="", "", MAX(ROUND(-(INDIRECT("S" &amp; ROW() - 1) - S62)/OFFSET($C$1, 1, 0), 0), 1) * OFFSET($C$1, 1, 0))</f>
        <v/>
      </c>
    </row>
    <row r="63" customFormat="false" ht="13.8" hidden="false" customHeight="false" outlineLevel="0" collapsed="false">
      <c r="J63" s="17" t="str">
        <f aca="true">IF(M63="", IF(O63="","",ROUND(X63+(INDIRECT("S" &amp; ROW() - 1) - S63),0)),IF(O63="", "", ROUND(INDIRECT("S" &amp; ROW() - 1) - S63,0)))</f>
        <v/>
      </c>
      <c r="K63" s="18" t="str">
        <f aca="false">IF(H63="", "", IF(H63="-","",VLOOKUP(H63, 'Соль SKU'!$A$1:$C$150, 3, 0)))</f>
        <v/>
      </c>
      <c r="M63" s="20"/>
      <c r="N63" s="19" t="str">
        <f aca="false">IF(M63="", IF(X63=0, "", X63), IF(V63 = "", "", IF(V63/U63 = 0, "", V63/U63)))</f>
        <v/>
      </c>
      <c r="P63" s="0" t="n">
        <f aca="false">IF(O63 = "-", -W63,I63)</f>
        <v>0</v>
      </c>
      <c r="Q63" s="0" t="n">
        <f aca="true">IF(O63 = "-", SUM(INDIRECT(ADDRESS(2,COLUMN(P63)) &amp; ":" &amp; ADDRESS(ROW(),COLUMN(P63)))), 0)</f>
        <v>0</v>
      </c>
      <c r="R63" s="0" t="n">
        <f aca="false">IF(O63="-",1,0)</f>
        <v>0</v>
      </c>
      <c r="S63" s="0" t="n">
        <f aca="true">IF(Q63 = 0, INDIRECT("S" &amp; ROW() - 1), Q63)</f>
        <v>0</v>
      </c>
      <c r="T63" s="0" t="str">
        <f aca="false">IF(H63="","",VLOOKUP(H63,'Соль SKU'!$A$1:$B$150,2,0))</f>
        <v/>
      </c>
      <c r="U63" s="0" t="n">
        <f aca="true">IF(OFFSET($C$1, 1, 0)="", 1, 8300/OFFSET($C$1, 1, 0))</f>
        <v>1</v>
      </c>
      <c r="V63" s="0" t="n">
        <f aca="false"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>0</v>
      </c>
      <c r="W63" s="0" t="n">
        <f aca="false">IF(V63 = "", "", V63/U63)</f>
        <v>0</v>
      </c>
      <c r="X63" s="0" t="str">
        <f aca="true">IF(O63="", "", MAX(ROUND(-(INDIRECT("S" &amp; ROW() - 1) - S63)/OFFSET($C$1, 1, 0), 0), 1) * OFFSET($C$1, 1, 0))</f>
        <v/>
      </c>
    </row>
    <row r="64" customFormat="false" ht="13.8" hidden="false" customHeight="false" outlineLevel="0" collapsed="false">
      <c r="J64" s="17" t="str">
        <f aca="true">IF(M64="", IF(O64="","",ROUND(X64+(INDIRECT("S" &amp; ROW() - 1) - S64),0)),IF(O64="", "", ROUND(INDIRECT("S" &amp; ROW() - 1) - S64,0)))</f>
        <v/>
      </c>
      <c r="K64" s="18" t="str">
        <f aca="false">IF(H64="", "", IF(H64="-","",VLOOKUP(H64, 'Соль SKU'!$A$1:$C$150, 3, 0)))</f>
        <v/>
      </c>
      <c r="M64" s="20"/>
      <c r="N64" s="19" t="str">
        <f aca="false">IF(M64="", IF(X64=0, "", X64), IF(V64 = "", "", IF(V64/U64 = 0, "", V64/U64)))</f>
        <v/>
      </c>
      <c r="P64" s="0" t="n">
        <f aca="false">IF(O64 = "-", -W64,I64)</f>
        <v>0</v>
      </c>
      <c r="Q64" s="0" t="n">
        <f aca="true">IF(O64 = "-", SUM(INDIRECT(ADDRESS(2,COLUMN(P64)) &amp; ":" &amp; ADDRESS(ROW(),COLUMN(P64)))), 0)</f>
        <v>0</v>
      </c>
      <c r="R64" s="0" t="n">
        <f aca="false">IF(O64="-",1,0)</f>
        <v>0</v>
      </c>
      <c r="S64" s="0" t="n">
        <f aca="true">IF(Q64 = 0, INDIRECT("S" &amp; ROW() - 1), Q64)</f>
        <v>0</v>
      </c>
      <c r="T64" s="0" t="str">
        <f aca="false">IF(H64="","",VLOOKUP(H64,'Соль SKU'!$A$1:$B$150,2,0))</f>
        <v/>
      </c>
      <c r="U64" s="0" t="n">
        <f aca="true">IF(OFFSET($C$1, 1, 0)="", 1, 8300/OFFSET($C$1, 1, 0))</f>
        <v>1</v>
      </c>
      <c r="V64" s="0" t="n">
        <f aca="false"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>0</v>
      </c>
      <c r="W64" s="0" t="n">
        <f aca="false">IF(V64 = "", "", V64/U64)</f>
        <v>0</v>
      </c>
      <c r="X64" s="0" t="str">
        <f aca="true">IF(O64="", "", MAX(ROUND(-(INDIRECT("S" &amp; ROW() - 1) - S64)/OFFSET($C$1, 1, 0), 0), 1) * OFFSET($C$1, 1, 0))</f>
        <v/>
      </c>
    </row>
    <row r="65" customFormat="false" ht="13.8" hidden="false" customHeight="false" outlineLevel="0" collapsed="false">
      <c r="J65" s="17" t="str">
        <f aca="true">IF(M65="", IF(O65="","",ROUND(X65+(INDIRECT("S" &amp; ROW() - 1) - S65),0)),IF(O65="", "", ROUND(INDIRECT("S" &amp; ROW() - 1) - S65,0)))</f>
        <v/>
      </c>
      <c r="K65" s="18" t="str">
        <f aca="false">IF(H65="", "", IF(H65="-","",VLOOKUP(H65, 'Соль SKU'!$A$1:$C$150, 3, 0)))</f>
        <v/>
      </c>
      <c r="M65" s="20"/>
      <c r="N65" s="19" t="str">
        <f aca="false">IF(M65="", IF(X65=0, "", X65), IF(V65 = "", "", IF(V65/U65 = 0, "", V65/U65)))</f>
        <v/>
      </c>
      <c r="P65" s="0" t="n">
        <f aca="false">IF(O65 = "-", -W65,I65)</f>
        <v>0</v>
      </c>
      <c r="Q65" s="0" t="n">
        <f aca="true">IF(O65 = "-", SUM(INDIRECT(ADDRESS(2,COLUMN(P65)) &amp; ":" &amp; ADDRESS(ROW(),COLUMN(P65)))), 0)</f>
        <v>0</v>
      </c>
      <c r="R65" s="0" t="n">
        <f aca="false">IF(O65="-",1,0)</f>
        <v>0</v>
      </c>
      <c r="S65" s="0" t="n">
        <f aca="true">IF(Q65 = 0, INDIRECT("S" &amp; ROW() - 1), Q65)</f>
        <v>0</v>
      </c>
      <c r="T65" s="0" t="str">
        <f aca="false">IF(H65="","",VLOOKUP(H65,'Соль SKU'!$A$1:$B$150,2,0))</f>
        <v/>
      </c>
      <c r="U65" s="0" t="n">
        <f aca="true">IF(OFFSET($C$1, 1, 0)="", 1, 8300/OFFSET($C$1, 1, 0))</f>
        <v>1</v>
      </c>
      <c r="V65" s="0" t="n">
        <f aca="false"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>0</v>
      </c>
      <c r="W65" s="0" t="n">
        <f aca="false">IF(V65 = "", "", V65/U65)</f>
        <v>0</v>
      </c>
      <c r="X65" s="0" t="str">
        <f aca="true">IF(O65="", "", MAX(ROUND(-(INDIRECT("S" &amp; ROW() - 1) - S65)/OFFSET($C$1, 1, 0), 0), 1) * OFFSET($C$1, 1, 0))</f>
        <v/>
      </c>
    </row>
    <row r="66" customFormat="false" ht="13.8" hidden="false" customHeight="false" outlineLevel="0" collapsed="false">
      <c r="J66" s="17" t="str">
        <f aca="true">IF(M66="", IF(O66="","",ROUND(X66+(INDIRECT("S" &amp; ROW() - 1) - S66),0)),IF(O66="", "", ROUND(INDIRECT("S" &amp; ROW() - 1) - S66,0)))</f>
        <v/>
      </c>
      <c r="K66" s="18" t="str">
        <f aca="false">IF(H66="", "", IF(H66="-","",VLOOKUP(H66, 'Соль SKU'!$A$1:$C$150, 3, 0)))</f>
        <v/>
      </c>
      <c r="M66" s="20"/>
      <c r="N66" s="19" t="str">
        <f aca="false">IF(M66="", IF(X66=0, "", X66), IF(V66 = "", "", IF(V66/U66 = 0, "", V66/U66)))</f>
        <v/>
      </c>
      <c r="P66" s="0" t="n">
        <f aca="false">IF(O66 = "-", -W66,I66)</f>
        <v>0</v>
      </c>
      <c r="Q66" s="0" t="n">
        <f aca="true">IF(O66 = "-", SUM(INDIRECT(ADDRESS(2,COLUMN(P66)) &amp; ":" &amp; ADDRESS(ROW(),COLUMN(P66)))), 0)</f>
        <v>0</v>
      </c>
      <c r="R66" s="0" t="n">
        <f aca="false">IF(O66="-",1,0)</f>
        <v>0</v>
      </c>
      <c r="S66" s="0" t="n">
        <f aca="true">IF(Q66 = 0, INDIRECT("S" &amp; ROW() - 1), Q66)</f>
        <v>0</v>
      </c>
      <c r="T66" s="0" t="str">
        <f aca="false">IF(H66="","",VLOOKUP(H66,'Соль SKU'!$A$1:$B$150,2,0))</f>
        <v/>
      </c>
      <c r="U66" s="0" t="n">
        <f aca="true">IF(OFFSET($C$1, 1, 0)="", 1, 8300/OFFSET($C$1, 1, 0))</f>
        <v>1</v>
      </c>
      <c r="V66" s="0" t="n">
        <f aca="false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0" t="n">
        <f aca="false">IF(V66 = "", "", V66/U66)</f>
        <v>0</v>
      </c>
      <c r="X66" s="0" t="str">
        <f aca="true">IF(O66="", "", MAX(ROUND(-(INDIRECT("S" &amp; ROW() - 1) - S66)/OFFSET($C$1, 1, 0), 0), 1) * OFFSET($C$1, 1, 0))</f>
        <v/>
      </c>
    </row>
    <row r="67" customFormat="false" ht="13.8" hidden="false" customHeight="false" outlineLevel="0" collapsed="false">
      <c r="J67" s="17" t="str">
        <f aca="true">IF(M67="", IF(O67="","",ROUND(X67+(INDIRECT("S" &amp; ROW() - 1) - S67),0)),IF(O67="", "", ROUND(INDIRECT("S" &amp; ROW() - 1) - S67,0)))</f>
        <v/>
      </c>
      <c r="K67" s="18" t="str">
        <f aca="false">IF(H67="", "", IF(H67="-","",VLOOKUP(H67, 'Соль SKU'!$A$1:$C$150, 3, 0)))</f>
        <v/>
      </c>
      <c r="M67" s="20"/>
      <c r="N67" s="19" t="str">
        <f aca="false">IF(M67="", IF(X67=0, "", X67), IF(V67 = "", "", IF(V67/U67 = 0, "", V67/U67)))</f>
        <v/>
      </c>
      <c r="P67" s="0" t="n">
        <f aca="false">IF(O67 = "-", -W67,I67)</f>
        <v>0</v>
      </c>
      <c r="Q67" s="0" t="n">
        <f aca="true">IF(O67 = "-", SUM(INDIRECT(ADDRESS(2,COLUMN(P67)) &amp; ":" &amp; ADDRESS(ROW(),COLUMN(P67)))), 0)</f>
        <v>0</v>
      </c>
      <c r="R67" s="0" t="n">
        <f aca="false">IF(O67="-",1,0)</f>
        <v>0</v>
      </c>
      <c r="S67" s="0" t="n">
        <f aca="true">IF(Q67 = 0, INDIRECT("S" &amp; ROW() - 1), Q67)</f>
        <v>0</v>
      </c>
      <c r="T67" s="0" t="str">
        <f aca="false">IF(H67="","",VLOOKUP(H67,'Соль SKU'!$A$1:$B$150,2,0))</f>
        <v/>
      </c>
      <c r="U67" s="0" t="n">
        <f aca="true">IF(OFFSET($C$1, 1, 0)="", 1, 8300/OFFSET($C$1, 1, 0))</f>
        <v>1</v>
      </c>
      <c r="V67" s="0" t="n">
        <f aca="false"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>0</v>
      </c>
      <c r="W67" s="0" t="n">
        <f aca="false">IF(V67 = "", "", V67/U67)</f>
        <v>0</v>
      </c>
      <c r="X67" s="0" t="str">
        <f aca="true">IF(O67="", "", MAX(ROUND(-(INDIRECT("S" &amp; ROW() - 1) - S67)/OFFSET($C$1, 1, 0), 0), 1) * OFFSET($C$1, 1, 0))</f>
        <v/>
      </c>
    </row>
    <row r="68" customFormat="false" ht="13.8" hidden="false" customHeight="false" outlineLevel="0" collapsed="false">
      <c r="J68" s="17" t="str">
        <f aca="true">IF(M68="", IF(O68="","",ROUND(X68+(INDIRECT("S" &amp; ROW() - 1) - S68),0)),IF(O68="", "", ROUND(INDIRECT("S" &amp; ROW() - 1) - S68,0)))</f>
        <v/>
      </c>
      <c r="K68" s="18" t="str">
        <f aca="false">IF(H68="", "", IF(H68="-","",VLOOKUP(H68, 'Соль SKU'!$A$1:$C$150, 3, 0)))</f>
        <v/>
      </c>
      <c r="M68" s="20"/>
      <c r="N68" s="19" t="str">
        <f aca="false">IF(M68="", IF(X68=0, "", X68), IF(V68 = "", "", IF(V68/U68 = 0, "", V68/U68)))</f>
        <v/>
      </c>
      <c r="P68" s="0" t="n">
        <f aca="false">IF(O68 = "-", -W68,I68)</f>
        <v>0</v>
      </c>
      <c r="Q68" s="0" t="n">
        <f aca="true">IF(O68 = "-", SUM(INDIRECT(ADDRESS(2,COLUMN(P68)) &amp; ":" &amp; ADDRESS(ROW(),COLUMN(P68)))), 0)</f>
        <v>0</v>
      </c>
      <c r="R68" s="0" t="n">
        <f aca="false">IF(O68="-",1,0)</f>
        <v>0</v>
      </c>
      <c r="S68" s="0" t="n">
        <f aca="true">IF(Q68 = 0, INDIRECT("S" &amp; ROW() - 1), Q68)</f>
        <v>0</v>
      </c>
      <c r="T68" s="0" t="str">
        <f aca="false">IF(H68="","",VLOOKUP(H68,'Соль SKU'!$A$1:$B$150,2,0))</f>
        <v/>
      </c>
      <c r="U68" s="0" t="n">
        <f aca="true">IF(OFFSET($C$1, 1, 0)="", 1, 8300/OFFSET($C$1, 1, 0))</f>
        <v>1</v>
      </c>
      <c r="V68" s="0" t="n">
        <f aca="false"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>0</v>
      </c>
      <c r="W68" s="0" t="n">
        <f aca="false">IF(V68 = "", "", V68/U68)</f>
        <v>0</v>
      </c>
      <c r="X68" s="0" t="str">
        <f aca="true">IF(O68="", "", MAX(ROUND(-(INDIRECT("S" &amp; ROW() - 1) - S68)/OFFSET($C$1, 1, 0), 0), 1) * OFFSET($C$1, 1, 0))</f>
        <v/>
      </c>
    </row>
    <row r="69" customFormat="false" ht="13.8" hidden="false" customHeight="false" outlineLevel="0" collapsed="false">
      <c r="J69" s="17" t="str">
        <f aca="true">IF(M69="", IF(O69="","",ROUND(X69+(INDIRECT("S" &amp; ROW() - 1) - S69),0)),IF(O69="", "", ROUND(INDIRECT("S" &amp; ROW() - 1) - S69,0)))</f>
        <v/>
      </c>
      <c r="K69" s="18" t="str">
        <f aca="false">IF(H69="", "", IF(H69="-","",VLOOKUP(H69, 'Соль SKU'!$A$1:$C$150, 3, 0)))</f>
        <v/>
      </c>
      <c r="M69" s="20"/>
      <c r="N69" s="19" t="str">
        <f aca="false">IF(M69="", IF(X69=0, "", X69), IF(V69 = "", "", IF(V69/U69 = 0, "", V69/U69)))</f>
        <v/>
      </c>
      <c r="P69" s="0" t="n">
        <f aca="false">IF(O69 = "-", -W69,I69)</f>
        <v>0</v>
      </c>
      <c r="Q69" s="0" t="n">
        <f aca="true">IF(O69 = "-", SUM(INDIRECT(ADDRESS(2,COLUMN(P69)) &amp; ":" &amp; ADDRESS(ROW(),COLUMN(P69)))), 0)</f>
        <v>0</v>
      </c>
      <c r="R69" s="0" t="n">
        <f aca="false">IF(O69="-",1,0)</f>
        <v>0</v>
      </c>
      <c r="S69" s="0" t="n">
        <f aca="true">IF(Q69 = 0, INDIRECT("S" &amp; ROW() - 1), Q69)</f>
        <v>0</v>
      </c>
      <c r="T69" s="0" t="str">
        <f aca="false">IF(H69="","",VLOOKUP(H69,'Соль SKU'!$A$1:$B$150,2,0))</f>
        <v/>
      </c>
      <c r="U69" s="0" t="n">
        <f aca="true">IF(OFFSET($C$1, 1, 0)="", 1, 8300/OFFSET($C$1, 1, 0))</f>
        <v>1</v>
      </c>
      <c r="V69" s="0" t="n">
        <f aca="false"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>0</v>
      </c>
      <c r="W69" s="0" t="n">
        <f aca="false">IF(V69 = "", "", V69/U69)</f>
        <v>0</v>
      </c>
      <c r="X69" s="0" t="str">
        <f aca="true">IF(O69="", "", MAX(ROUND(-(INDIRECT("S" &amp; ROW() - 1) - S69)/OFFSET($C$1, 1, 0), 0), 1) * OFFSET($C$1, 1, 0))</f>
        <v/>
      </c>
    </row>
    <row r="70" customFormat="false" ht="13.8" hidden="false" customHeight="false" outlineLevel="0" collapsed="false">
      <c r="J70" s="17" t="str">
        <f aca="true">IF(M70="", IF(O70="","",ROUND(X70+(INDIRECT("S" &amp; ROW() - 1) - S70),0)),IF(O70="", "", ROUND(INDIRECT("S" &amp; ROW() - 1) - S70,0)))</f>
        <v/>
      </c>
      <c r="K70" s="18" t="str">
        <f aca="false">IF(H70="", "", IF(H70="-","",VLOOKUP(H70, 'Соль SKU'!$A$1:$C$150, 3, 0)))</f>
        <v/>
      </c>
      <c r="M70" s="20"/>
      <c r="N70" s="19" t="str">
        <f aca="false">IF(M70="", IF(X70=0, "", X70), IF(V70 = "", "", IF(V70/U70 = 0, "", V70/U70)))</f>
        <v/>
      </c>
      <c r="P70" s="0" t="n">
        <f aca="false">IF(O70 = "-", -W70,I70)</f>
        <v>0</v>
      </c>
      <c r="Q70" s="0" t="n">
        <f aca="true">IF(O70 = "-", SUM(INDIRECT(ADDRESS(2,COLUMN(P70)) &amp; ":" &amp; ADDRESS(ROW(),COLUMN(P70)))), 0)</f>
        <v>0</v>
      </c>
      <c r="R70" s="0" t="n">
        <f aca="false">IF(O70="-",1,0)</f>
        <v>0</v>
      </c>
      <c r="S70" s="0" t="n">
        <f aca="true">IF(Q70 = 0, INDIRECT("S" &amp; ROW() - 1), Q70)</f>
        <v>0</v>
      </c>
      <c r="T70" s="0" t="str">
        <f aca="false">IF(H70="","",VLOOKUP(H70,'Соль SKU'!$A$1:$B$150,2,0))</f>
        <v/>
      </c>
      <c r="U70" s="0" t="n">
        <f aca="true">IF(OFFSET($C$1, 1, 0)="", 1, 8300/OFFSET($C$1, 1, 0))</f>
        <v>1</v>
      </c>
      <c r="V70" s="0" t="n">
        <f aca="false"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>0</v>
      </c>
      <c r="W70" s="0" t="n">
        <f aca="false">IF(V70 = "", "", V70/U70)</f>
        <v>0</v>
      </c>
      <c r="X70" s="0" t="str">
        <f aca="true">IF(O70="", "", MAX(ROUND(-(INDIRECT("S" &amp; ROW() - 1) - S70)/OFFSET($C$1, 1, 0), 0), 1) * OFFSET($C$1, 1, 0))</f>
        <v/>
      </c>
    </row>
    <row r="71" customFormat="false" ht="13.8" hidden="false" customHeight="false" outlineLevel="0" collapsed="false">
      <c r="J71" s="17" t="str">
        <f aca="true">IF(M71="", IF(O71="","",ROUND(X71+(INDIRECT("S" &amp; ROW() - 1) - S71),0)),IF(O71="", "", ROUND(INDIRECT("S" &amp; ROW() - 1) - S71,0)))</f>
        <v/>
      </c>
      <c r="K71" s="18" t="str">
        <f aca="false">IF(H71="", "", IF(H71="-","",VLOOKUP(H71, 'Соль SKU'!$A$1:$C$150, 3, 0)))</f>
        <v/>
      </c>
      <c r="M71" s="20"/>
      <c r="N71" s="19" t="str">
        <f aca="false">IF(M71="", IF(X71=0, "", X71), IF(V71 = "", "", IF(V71/U71 = 0, "", V71/U71)))</f>
        <v/>
      </c>
      <c r="P71" s="0" t="n">
        <f aca="false">IF(O71 = "-", -W71,I71)</f>
        <v>0</v>
      </c>
      <c r="Q71" s="0" t="n">
        <f aca="true">IF(O71 = "-", SUM(INDIRECT(ADDRESS(2,COLUMN(P71)) &amp; ":" &amp; ADDRESS(ROW(),COLUMN(P71)))), 0)</f>
        <v>0</v>
      </c>
      <c r="R71" s="0" t="n">
        <f aca="false">IF(O71="-",1,0)</f>
        <v>0</v>
      </c>
      <c r="S71" s="0" t="n">
        <f aca="true">IF(Q71 = 0, INDIRECT("S" &amp; ROW() - 1), Q71)</f>
        <v>0</v>
      </c>
      <c r="T71" s="0" t="str">
        <f aca="false">IF(H71="","",VLOOKUP(H71,'Соль SKU'!$A$1:$B$150,2,0))</f>
        <v/>
      </c>
      <c r="U71" s="0" t="n">
        <f aca="true">IF(OFFSET($C$1, 1, 0)="", 1, 8300/OFFSET($C$1, 1, 0))</f>
        <v>1</v>
      </c>
      <c r="V71" s="0" t="n">
        <f aca="false"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>0</v>
      </c>
      <c r="W71" s="0" t="n">
        <f aca="false">IF(V71 = "", "", V71/U71)</f>
        <v>0</v>
      </c>
      <c r="X71" s="0" t="str">
        <f aca="true">IF(O71="", "", MAX(ROUND(-(INDIRECT("S" &amp; ROW() - 1) - S71)/OFFSET($C$1, 1, 0), 0), 1) * OFFSET($C$1, 1, 0))</f>
        <v/>
      </c>
    </row>
    <row r="72" customFormat="false" ht="13.8" hidden="false" customHeight="false" outlineLevel="0" collapsed="false">
      <c r="J72" s="17" t="str">
        <f aca="true">IF(M72="", IF(O72="","",ROUND(X72+(INDIRECT("S" &amp; ROW() - 1) - S72),0)),IF(O72="", "", ROUND(INDIRECT("S" &amp; ROW() - 1) - S72,0)))</f>
        <v/>
      </c>
      <c r="K72" s="18" t="str">
        <f aca="false">IF(H72="", "", IF(H72="-","",VLOOKUP(H72, 'Соль SKU'!$A$1:$C$150, 3, 0)))</f>
        <v/>
      </c>
      <c r="M72" s="20"/>
      <c r="N72" s="19" t="str">
        <f aca="false">IF(M72="", IF(X72=0, "", X72), IF(V72 = "", "", IF(V72/U72 = 0, "", V72/U72)))</f>
        <v/>
      </c>
      <c r="P72" s="0" t="n">
        <f aca="false">IF(O72 = "-", -W72,I72)</f>
        <v>0</v>
      </c>
      <c r="Q72" s="0" t="n">
        <f aca="true">IF(O72 = "-", SUM(INDIRECT(ADDRESS(2,COLUMN(P72)) &amp; ":" &amp; ADDRESS(ROW(),COLUMN(P72)))), 0)</f>
        <v>0</v>
      </c>
      <c r="R72" s="0" t="n">
        <f aca="false">IF(O72="-",1,0)</f>
        <v>0</v>
      </c>
      <c r="S72" s="0" t="n">
        <f aca="true">IF(Q72 = 0, INDIRECT("S" &amp; ROW() - 1), Q72)</f>
        <v>0</v>
      </c>
      <c r="T72" s="0" t="str">
        <f aca="false">IF(H72="","",VLOOKUP(H72,'Соль SKU'!$A$1:$B$150,2,0))</f>
        <v/>
      </c>
      <c r="U72" s="0" t="n">
        <f aca="true">IF(OFFSET($C$1, 1, 0)="", 1, 8300/OFFSET($C$1, 1, 0))</f>
        <v>1</v>
      </c>
      <c r="V72" s="0" t="n">
        <f aca="false"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>0</v>
      </c>
      <c r="W72" s="0" t="n">
        <f aca="false">IF(V72 = "", "", V72/U72)</f>
        <v>0</v>
      </c>
      <c r="X72" s="0" t="str">
        <f aca="true">IF(O72="", "", MAX(ROUND(-(INDIRECT("S" &amp; ROW() - 1) - S72)/OFFSET($C$1, 1, 0), 0), 1) * OFFSET($C$1, 1, 0))</f>
        <v/>
      </c>
    </row>
    <row r="73" customFormat="false" ht="13.8" hidden="false" customHeight="false" outlineLevel="0" collapsed="false">
      <c r="J73" s="17" t="str">
        <f aca="true">IF(M73="", IF(O73="","",ROUND(X73+(INDIRECT("S" &amp; ROW() - 1) - S73),0)),IF(O73="", "", ROUND(INDIRECT("S" &amp; ROW() - 1) - S73,0)))</f>
        <v/>
      </c>
      <c r="K73" s="18" t="str">
        <f aca="false">IF(H73="", "", IF(H73="-","",VLOOKUP(H73, 'Соль SKU'!$A$1:$C$150, 3, 0)))</f>
        <v/>
      </c>
      <c r="M73" s="20"/>
      <c r="N73" s="19" t="str">
        <f aca="false">IF(M73="", IF(X73=0, "", X73), IF(V73 = "", "", IF(V73/U73 = 0, "", V73/U73)))</f>
        <v/>
      </c>
      <c r="P73" s="0" t="n">
        <f aca="false">IF(O73 = "-", -W73,I73)</f>
        <v>0</v>
      </c>
      <c r="Q73" s="0" t="n">
        <f aca="true">IF(O73 = "-", SUM(INDIRECT(ADDRESS(2,COLUMN(P73)) &amp; ":" &amp; ADDRESS(ROW(),COLUMN(P73)))), 0)</f>
        <v>0</v>
      </c>
      <c r="R73" s="0" t="n">
        <f aca="false">IF(O73="-",1,0)</f>
        <v>0</v>
      </c>
      <c r="S73" s="0" t="n">
        <f aca="true">IF(Q73 = 0, INDIRECT("S" &amp; ROW() - 1), Q73)</f>
        <v>0</v>
      </c>
      <c r="T73" s="0" t="str">
        <f aca="false">IF(H73="","",VLOOKUP(H73,'Соль SKU'!$A$1:$B$150,2,0))</f>
        <v/>
      </c>
      <c r="U73" s="0" t="n">
        <f aca="true">IF(OFFSET($C$1, 1, 0)="", 1, 8300/OFFSET($C$1, 1, 0))</f>
        <v>1</v>
      </c>
      <c r="V73" s="0" t="n">
        <f aca="false"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>0</v>
      </c>
      <c r="W73" s="0" t="n">
        <f aca="false">IF(V73 = "", "", V73/U73)</f>
        <v>0</v>
      </c>
      <c r="X73" s="0" t="str">
        <f aca="true">IF(O73="", "", MAX(ROUND(-(INDIRECT("S" &amp; ROW() - 1) - S73)/OFFSET($C$1, 1, 0), 0), 1) * OFFSET($C$1, 1, 0))</f>
        <v/>
      </c>
    </row>
    <row r="74" customFormat="false" ht="13.8" hidden="false" customHeight="false" outlineLevel="0" collapsed="false">
      <c r="J74" s="17" t="str">
        <f aca="true">IF(M74="", IF(O74="","",ROUND(X74+(INDIRECT("S" &amp; ROW() - 1) - S74),0)),IF(O74="", "", ROUND(INDIRECT("S" &amp; ROW() - 1) - S74,0)))</f>
        <v/>
      </c>
      <c r="K74" s="18" t="str">
        <f aca="false">IF(H74="", "", IF(H74="-","",VLOOKUP(H74, 'Соль SKU'!$A$1:$C$150, 3, 0)))</f>
        <v/>
      </c>
      <c r="M74" s="20"/>
      <c r="N74" s="19" t="str">
        <f aca="false">IF(M74="", IF(X74=0, "", X74), IF(V74 = "", "", IF(V74/U74 = 0, "", V74/U74)))</f>
        <v/>
      </c>
      <c r="P74" s="0" t="n">
        <f aca="false">IF(O74 = "-", -W74,I74)</f>
        <v>0</v>
      </c>
      <c r="Q74" s="0" t="n">
        <f aca="true">IF(O74="-",SUM(INDIRECT(ADDRESS(2,COLUMN(P74))&amp;":"&amp;ADDRESS(ROW(),COLUMN(P74)))),0)</f>
        <v>0</v>
      </c>
      <c r="R74" s="0" t="n">
        <f aca="false">IF(O74="-",1,0)</f>
        <v>0</v>
      </c>
      <c r="S74" s="0" t="n">
        <f aca="true">IF(Q74 = 0, INDIRECT("S" &amp; ROW() - 1), Q74)</f>
        <v>0</v>
      </c>
      <c r="T74" s="0" t="str">
        <f aca="false">IF(H74="","",VLOOKUP(H74,'Соль SKU'!$A$1:$B$150,2,0))</f>
        <v/>
      </c>
      <c r="U74" s="0" t="n">
        <f aca="true">IF(OFFSET($C$1, 1, 0)="", 1, 8300/OFFSET($C$1, 1, 0))</f>
        <v>1</v>
      </c>
      <c r="V74" s="0" t="n">
        <f aca="false"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>0</v>
      </c>
      <c r="W74" s="0" t="n">
        <f aca="false">IF(V74 = "", "", V74/U74)</f>
        <v>0</v>
      </c>
      <c r="X74" s="0" t="str">
        <f aca="true">IF(O74="", "", MAX(ROUND(-(INDIRECT("S" &amp; ROW() - 1) - S74)/OFFSET($C$1, 1, 0), 0), 1) * OFFSET($C$1, 1, 0))</f>
        <v/>
      </c>
    </row>
    <row r="75" customFormat="false" ht="13.8" hidden="false" customHeight="false" outlineLevel="0" collapsed="false">
      <c r="J75" s="17" t="str">
        <f aca="true">IF(M75="", IF(O75="","",ROUND(X75+(INDIRECT("S" &amp; ROW() - 1) - S75),0)),IF(O75="", "", ROUND(INDIRECT("S" &amp; ROW() - 1) - S75,0)))</f>
        <v/>
      </c>
      <c r="K75" s="18" t="str">
        <f aca="false">IF(H75="", "", IF(H75="-","",VLOOKUP(H75, 'Соль SKU'!$A$1:$C$150, 3, 0)))</f>
        <v/>
      </c>
      <c r="M75" s="20"/>
      <c r="N75" s="19" t="str">
        <f aca="false">IF(M75="", IF(X75=0, "", X75), IF(V75 = "", "", IF(V75/U75 = 0, "", V75/U75)))</f>
        <v/>
      </c>
      <c r="P75" s="0" t="n">
        <f aca="false">IF(O75 = "-", -W75,I75)</f>
        <v>0</v>
      </c>
      <c r="Q75" s="0" t="n">
        <f aca="true">IF(O75="-",SUM(INDIRECT(ADDRESS(2,COLUMN(P75))&amp;":"&amp;ADDRESS(ROW(),COLUMN(P75)))),0)</f>
        <v>0</v>
      </c>
      <c r="R75" s="0" t="n">
        <f aca="false">IF(O75="-",1,0)</f>
        <v>0</v>
      </c>
      <c r="S75" s="0" t="n">
        <f aca="true">IF(Q75 = 0, INDIRECT("S" &amp; ROW() - 1), Q75)</f>
        <v>0</v>
      </c>
      <c r="T75" s="0" t="str">
        <f aca="false">IF(H75="","",VLOOKUP(H75,'Соль SKU'!$A$1:$B$150,2,0))</f>
        <v/>
      </c>
      <c r="U75" s="0" t="n">
        <f aca="true">IF(OFFSET($C$1, 1, 0)="", 1, 8300/OFFSET($C$1, 1, 0))</f>
        <v>1</v>
      </c>
      <c r="V75" s="0" t="n">
        <f aca="false"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>0</v>
      </c>
      <c r="W75" s="0" t="n">
        <f aca="false">IF(V75 = "", "", V75/U75)</f>
        <v>0</v>
      </c>
      <c r="X75" s="0" t="str">
        <f aca="true">IF(O75="", "", MAX(ROUND(-(INDIRECT("S" &amp; ROW() - 1) - S75)/OFFSET($C$1, 1, 0), 0), 1) * OFFSET($C$1, 1, 0))</f>
        <v/>
      </c>
    </row>
    <row r="76" customFormat="false" ht="13.8" hidden="false" customHeight="false" outlineLevel="0" collapsed="false">
      <c r="J76" s="17" t="str">
        <f aca="true">IF(M76="", IF(O76="","",ROUND(X76+(INDIRECT("S" &amp; ROW() - 1) - S76),0)),IF(O76="", "", ROUND(INDIRECT("S" &amp; ROW() - 1) - S76,0)))</f>
        <v/>
      </c>
      <c r="K76" s="18" t="str">
        <f aca="false">IF(H76="", "", IF(H76="-","",VLOOKUP(H76, 'Соль SKU'!$A$1:$C$150, 3, 0)))</f>
        <v/>
      </c>
      <c r="M76" s="20"/>
      <c r="N76" s="19" t="str">
        <f aca="false">IF(M76="", IF(X76=0, "", X76), IF(V76 = "", "", IF(V76/U76 = 0, "", V76/U76)))</f>
        <v/>
      </c>
      <c r="P76" s="0" t="n">
        <f aca="false">IF(O76 = "-", -W76,I76)</f>
        <v>0</v>
      </c>
      <c r="Q76" s="0" t="n">
        <f aca="true">IF(O76="-",SUM(INDIRECT(ADDRESS(2,COLUMN(P76))&amp;":"&amp;ADDRESS(ROW(),COLUMN(P76)))),0)</f>
        <v>0</v>
      </c>
      <c r="R76" s="0" t="n">
        <f aca="false">IF(O76="-",1,0)</f>
        <v>0</v>
      </c>
      <c r="S76" s="0" t="n">
        <f aca="true">IF(Q76 = 0, INDIRECT("S" &amp; ROW() - 1), Q76)</f>
        <v>0</v>
      </c>
      <c r="T76" s="0" t="str">
        <f aca="false">IF(H76="","",VLOOKUP(H76,'Соль SKU'!$A$1:$B$150,2,0))</f>
        <v/>
      </c>
      <c r="U76" s="0" t="n">
        <f aca="true">IF(OFFSET($C$1, 1, 0)="", 1, 8300/OFFSET($C$1, 1, 0))</f>
        <v>1</v>
      </c>
      <c r="V76" s="0" t="n">
        <f aca="false"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>0</v>
      </c>
      <c r="W76" s="0" t="n">
        <f aca="false">IF(V76 = "", "", V76/U76)</f>
        <v>0</v>
      </c>
      <c r="X76" s="0" t="str">
        <f aca="true">IF(O76="", "", MAX(ROUND(-(INDIRECT("S" &amp; ROW() - 1) - S76)/OFFSET($C$1, 1, 0), 0), 1) * OFFSET($C$1, 1, 0))</f>
        <v/>
      </c>
    </row>
    <row r="77" customFormat="false" ht="13.8" hidden="false" customHeight="false" outlineLevel="0" collapsed="false">
      <c r="J77" s="17" t="str">
        <f aca="true">IF(M77="", IF(O77="","",ROUND(X77+(INDIRECT("S" &amp; ROW() - 1) - S77),0)),IF(O77="", "", ROUND(INDIRECT("S" &amp; ROW() - 1) - S77,0)))</f>
        <v/>
      </c>
      <c r="K77" s="18" t="str">
        <f aca="false">IF(H77="", "", IF(H77="-","",VLOOKUP(H77, 'Соль SKU'!$A$1:$C$150, 3, 0)))</f>
        <v/>
      </c>
      <c r="M77" s="20"/>
      <c r="N77" s="19" t="str">
        <f aca="false">IF(M77="", IF(X77=0, "", X77), IF(V77 = "", "", IF(V77/U77 = 0, "", V77/U77)))</f>
        <v/>
      </c>
      <c r="P77" s="0" t="n">
        <f aca="false">IF(O77 = "-", -W77,I77)</f>
        <v>0</v>
      </c>
      <c r="Q77" s="0" t="n">
        <f aca="true">IF(O77="-",SUM(INDIRECT(ADDRESS(2,COLUMN(P77))&amp;":"&amp;ADDRESS(ROW(),COLUMN(P77)))),0)</f>
        <v>0</v>
      </c>
      <c r="R77" s="0" t="n">
        <f aca="false">IF(O77="-",1,0)</f>
        <v>0</v>
      </c>
      <c r="S77" s="0" t="n">
        <f aca="true">IF(Q77 = 0, INDIRECT("S" &amp; ROW() - 1), Q77)</f>
        <v>0</v>
      </c>
      <c r="T77" s="0" t="str">
        <f aca="false">IF(H77="","",VLOOKUP(H77,'Соль SKU'!$A$1:$B$150,2,0))</f>
        <v/>
      </c>
      <c r="U77" s="0" t="n">
        <f aca="true">IF(OFFSET($C$1, 1, 0)="", 1, 8300/OFFSET($C$1, 1, 0))</f>
        <v>1</v>
      </c>
      <c r="V77" s="0" t="n">
        <f aca="false"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>0</v>
      </c>
      <c r="W77" s="0" t="n">
        <f aca="false">IF(V77 = "", "", V77/U77)</f>
        <v>0</v>
      </c>
      <c r="X77" s="0" t="str">
        <f aca="true">IF(O77="", "", MAX(ROUND(-(INDIRECT("S" &amp; ROW() - 1) - S77)/OFFSET($C$1, 1, 0), 0), 1) * OFFSET($C$1, 1, 0))</f>
        <v/>
      </c>
    </row>
    <row r="78" customFormat="false" ht="13.8" hidden="false" customHeight="false" outlineLevel="0" collapsed="false">
      <c r="J78" s="17" t="str">
        <f aca="true">IF(M78="", IF(O78="","",ROUND(X78+(INDIRECT("S" &amp; ROW() - 1) - S78),0)),IF(O78="", "", ROUND(INDIRECT("S" &amp; ROW() - 1) - S78,0)))</f>
        <v/>
      </c>
      <c r="K78" s="18" t="str">
        <f aca="false">IF(H78="", "", IF(H78="-","",VLOOKUP(H78, 'Соль SKU'!$A$1:$C$150, 3, 0)))</f>
        <v/>
      </c>
      <c r="M78" s="20"/>
      <c r="N78" s="19" t="str">
        <f aca="false">IF(M78="", IF(X78=0, "", X78), IF(V78 = "", "", IF(V78/U78 = 0, "", V78/U78)))</f>
        <v/>
      </c>
      <c r="P78" s="0" t="n">
        <f aca="false">IF(O78 = "-", -W78,I78)</f>
        <v>0</v>
      </c>
      <c r="Q78" s="0" t="n">
        <f aca="true">IF(O78="-",SUM(INDIRECT(ADDRESS(2,COLUMN(P78))&amp;":"&amp;ADDRESS(ROW(),COLUMN(P78)))),0)</f>
        <v>0</v>
      </c>
      <c r="R78" s="0" t="n">
        <f aca="false">IF(O78="-",1,0)</f>
        <v>0</v>
      </c>
      <c r="S78" s="0" t="n">
        <f aca="true">IF(Q78 = 0, INDIRECT("S" &amp; ROW() - 1), Q78)</f>
        <v>0</v>
      </c>
      <c r="T78" s="0" t="str">
        <f aca="false">IF(H78="","",VLOOKUP(H78,'Соль SKU'!$A$1:$B$150,2,0))</f>
        <v/>
      </c>
      <c r="U78" s="0" t="n">
        <f aca="true">IF(OFFSET($C$1, 1, 0)="", 1, 8300/OFFSET($C$1, 1, 0))</f>
        <v>1</v>
      </c>
      <c r="V78" s="0" t="n">
        <f aca="false"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>0</v>
      </c>
      <c r="W78" s="0" t="n">
        <f aca="false">IF(V78 = "", "", V78/U78)</f>
        <v>0</v>
      </c>
      <c r="X78" s="0" t="str">
        <f aca="true">IF(O78="", "", MAX(ROUND(-(INDIRECT("S" &amp; ROW() - 1) - S78)/OFFSET($C$1, 1, 0), 0), 1) * OFFSET($C$1, 1, 0))</f>
        <v/>
      </c>
    </row>
    <row r="79" customFormat="false" ht="13.8" hidden="false" customHeight="false" outlineLevel="0" collapsed="false">
      <c r="J79" s="17" t="str">
        <f aca="true">IF(M79="", IF(O79="","",ROUND(X79+(INDIRECT("S" &amp; ROW() - 1) - S79),0)),IF(O79="", "", ROUND(INDIRECT("S" &amp; ROW() - 1) - S79,0)))</f>
        <v/>
      </c>
      <c r="K79" s="18" t="str">
        <f aca="false">IF(H79="", "", IF(H79="-","",VLOOKUP(H79, 'Соль SKU'!$A$1:$C$150, 3, 0)))</f>
        <v/>
      </c>
      <c r="M79" s="20"/>
      <c r="N79" s="19" t="str">
        <f aca="false">IF(M79="", IF(X79=0, "", X79), IF(V79 = "", "", IF(V79/U79 = 0, "", V79/U79)))</f>
        <v/>
      </c>
      <c r="P79" s="0" t="n">
        <f aca="false">IF(O79 = "-", -W79,I79)</f>
        <v>0</v>
      </c>
      <c r="Q79" s="0" t="n">
        <f aca="true">IF(O79="-",SUM(INDIRECT(ADDRESS(2,COLUMN(P79))&amp;":"&amp;ADDRESS(ROW(),COLUMN(P79)))),0)</f>
        <v>0</v>
      </c>
      <c r="R79" s="0" t="n">
        <f aca="false">IF(O79="-",1,0)</f>
        <v>0</v>
      </c>
      <c r="S79" s="0" t="n">
        <f aca="true">IF(Q79 = 0, INDIRECT("S" &amp; ROW() - 1), Q79)</f>
        <v>0</v>
      </c>
      <c r="T79" s="0" t="str">
        <f aca="false">IF(H79="","",VLOOKUP(H79,'Соль SKU'!$A$1:$B$150,2,0))</f>
        <v/>
      </c>
      <c r="U79" s="0" t="n">
        <f aca="true">IF(OFFSET($C$1, 1, 0)="", 1, 8300/OFFSET($C$1, 1, 0))</f>
        <v>1</v>
      </c>
      <c r="V79" s="0" t="n">
        <f aca="false"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>0</v>
      </c>
      <c r="W79" s="0" t="n">
        <f aca="false">IF(V79 = "", "", V79/U79)</f>
        <v>0</v>
      </c>
      <c r="X79" s="0" t="str">
        <f aca="true">IF(O79="", "", MAX(ROUND(-(INDIRECT("S" &amp; ROW() - 1) - S79)/OFFSET($C$1, 1, 0), 0), 1) * OFFSET($C$1, 1, 0))</f>
        <v/>
      </c>
    </row>
    <row r="80" customFormat="false" ht="13.8" hidden="false" customHeight="false" outlineLevel="0" collapsed="false">
      <c r="J80" s="17" t="str">
        <f aca="true">IF(M80="", IF(O80="","",ROUND(X80+(INDIRECT("S" &amp; ROW() - 1) - S80),0)),IF(O80="", "", ROUND(INDIRECT("S" &amp; ROW() - 1) - S80,0)))</f>
        <v/>
      </c>
      <c r="K80" s="18" t="str">
        <f aca="false">IF(H80="", "", IF(H80="-","",VLOOKUP(H80, 'Соль SKU'!$A$1:$C$150, 3, 0)))</f>
        <v/>
      </c>
      <c r="M80" s="20"/>
      <c r="N80" s="19" t="str">
        <f aca="false">IF(M80="", IF(X80=0, "", X80), IF(V80 = "", "", IF(V80/U80 = 0, "", V80/U80)))</f>
        <v/>
      </c>
      <c r="P80" s="0" t="n">
        <f aca="false">IF(O80 = "-", -W80,I80)</f>
        <v>0</v>
      </c>
      <c r="Q80" s="0" t="n">
        <f aca="true">IF(O80="-",SUM(INDIRECT(ADDRESS(2,COLUMN(P80))&amp;":"&amp;ADDRESS(ROW(),COLUMN(P80)))),0)</f>
        <v>0</v>
      </c>
      <c r="R80" s="0" t="n">
        <f aca="false">IF(O80="-",1,0)</f>
        <v>0</v>
      </c>
      <c r="S80" s="0" t="n">
        <f aca="true">IF(Q80 = 0, INDIRECT("S" &amp; ROW() - 1), Q80)</f>
        <v>0</v>
      </c>
      <c r="T80" s="0" t="str">
        <f aca="false">IF(H80="","",VLOOKUP(H80,'Соль SKU'!$A$1:$B$150,2,0))</f>
        <v/>
      </c>
      <c r="U80" s="0" t="n">
        <f aca="true">IF(OFFSET($C$1, 1, 0)="", 1, 8300/OFFSET($C$1, 1, 0))</f>
        <v>1</v>
      </c>
      <c r="V80" s="0" t="n">
        <f aca="false"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>0</v>
      </c>
      <c r="W80" s="0" t="n">
        <f aca="false">IF(V80 = "", "", V80/U80)</f>
        <v>0</v>
      </c>
      <c r="X80" s="0" t="str">
        <f aca="true">IF(O80="", "", MAX(ROUND(-(INDIRECT("S" &amp; ROW() - 1) - S80)/OFFSET($C$1, 1, 0), 0), 1) * OFFSET($C$1, 1, 0))</f>
        <v/>
      </c>
    </row>
    <row r="81" customFormat="false" ht="13.8" hidden="false" customHeight="false" outlineLevel="0" collapsed="false">
      <c r="J81" s="17" t="str">
        <f aca="true">IF(M81="", IF(O81="","",ROUND(X81+(INDIRECT("S" &amp; ROW() - 1) - S81),0)),IF(O81="", "", ROUND(INDIRECT("S" &amp; ROW() - 1) - S81,0)))</f>
        <v/>
      </c>
      <c r="K81" s="18" t="str">
        <f aca="false">IF(H81="", "", IF(H81="-","",VLOOKUP(H81, 'Соль SKU'!$A$1:$C$150, 3, 0)))</f>
        <v/>
      </c>
      <c r="M81" s="20"/>
      <c r="N81" s="19" t="str">
        <f aca="false">IF(M81="", IF(X81=0, "", X81), IF(V81 = "", "", IF(V81/U81 = 0, "", V81/U81)))</f>
        <v/>
      </c>
      <c r="P81" s="0" t="n">
        <f aca="false">IF(O81 = "-", -W81,I81)</f>
        <v>0</v>
      </c>
      <c r="Q81" s="0" t="n">
        <f aca="true">IF(O81="-",SUM(INDIRECT(ADDRESS(2,COLUMN(P81))&amp;":"&amp;ADDRESS(ROW(),COLUMN(P81)))),0)</f>
        <v>0</v>
      </c>
      <c r="R81" s="0" t="n">
        <f aca="false">IF(O81="-",1,0)</f>
        <v>0</v>
      </c>
      <c r="S81" s="0" t="n">
        <f aca="true">IF(Q81 = 0, INDIRECT("S" &amp; ROW() - 1), Q81)</f>
        <v>0</v>
      </c>
      <c r="T81" s="0" t="str">
        <f aca="false">IF(H81="","",VLOOKUP(H81,'Соль SKU'!$A$1:$B$150,2,0))</f>
        <v/>
      </c>
      <c r="U81" s="0" t="n">
        <f aca="true">IF(OFFSET($C$1, 1, 0)="", 1, 8300/OFFSET($C$1, 1, 0))</f>
        <v>1</v>
      </c>
      <c r="V81" s="0" t="n">
        <f aca="false"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>0</v>
      </c>
      <c r="W81" s="0" t="n">
        <f aca="false">IF(V81 = "", "", V81/U81)</f>
        <v>0</v>
      </c>
      <c r="X81" s="0" t="str">
        <f aca="true">IF(O81="", "", MAX(ROUND(-(INDIRECT("S" &amp; ROW() - 1) - S81)/OFFSET($C$1, 1, 0), 0), 1) * OFFSET($C$1, 1, 0))</f>
        <v/>
      </c>
    </row>
    <row r="82" customFormat="false" ht="13.8" hidden="false" customHeight="false" outlineLevel="0" collapsed="false">
      <c r="J82" s="17" t="str">
        <f aca="true">IF(M82="", IF(O82="","",ROUND(X82+(INDIRECT("S" &amp; ROW() - 1) - S82),0)),IF(O82="", "", ROUND(INDIRECT("S" &amp; ROW() - 1) - S82,0)))</f>
        <v/>
      </c>
      <c r="K82" s="18" t="str">
        <f aca="false">IF(H82="", "", IF(H82="-","",VLOOKUP(H82, 'Соль SKU'!$A$1:$C$150, 3, 0)))</f>
        <v/>
      </c>
      <c r="M82" s="20"/>
      <c r="N82" s="19" t="str">
        <f aca="false">IF(M82="", IF(X82=0, "", X82), IF(V82 = "", "", IF(V82/U82 = 0, "", V82/U82)))</f>
        <v/>
      </c>
      <c r="P82" s="0" t="n">
        <f aca="false">IF(O82 = "-", -W82,I82)</f>
        <v>0</v>
      </c>
      <c r="Q82" s="0" t="n">
        <f aca="true">IF(O82="-",SUM(INDIRECT(ADDRESS(2,COLUMN(P82))&amp;":"&amp;ADDRESS(ROW(),COLUMN(P82)))),0)</f>
        <v>0</v>
      </c>
      <c r="R82" s="0" t="n">
        <f aca="false">IF(O82="-",1,0)</f>
        <v>0</v>
      </c>
      <c r="S82" s="0" t="n">
        <f aca="true">IF(Q82 = 0, INDIRECT("S" &amp; ROW() - 1), Q82)</f>
        <v>0</v>
      </c>
      <c r="T82" s="0" t="str">
        <f aca="false">IF(H82="","",VLOOKUP(H82,'Соль SKU'!$A$1:$B$150,2,0))</f>
        <v/>
      </c>
      <c r="U82" s="0" t="n">
        <f aca="true">IF(OFFSET($C$1, 1, 0)="", 1, 8300/OFFSET($C$1, 1, 0))</f>
        <v>1</v>
      </c>
      <c r="V82" s="0" t="n">
        <f aca="false"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>0</v>
      </c>
      <c r="W82" s="0" t="n">
        <f aca="false">IF(V82 = "", "", V82/U82)</f>
        <v>0</v>
      </c>
      <c r="X82" s="0" t="str">
        <f aca="true">IF(O82="", "", MAX(ROUND(-(INDIRECT("S" &amp; ROW() - 1) - S82)/OFFSET($C$1, 1, 0), 0), 1) * OFFSET($C$1, 1, 0))</f>
        <v/>
      </c>
    </row>
    <row r="83" customFormat="false" ht="13.8" hidden="false" customHeight="false" outlineLevel="0" collapsed="false">
      <c r="J83" s="17" t="str">
        <f aca="true">IF(M83="", IF(O83="","",ROUND(X83+(INDIRECT("S" &amp; ROW() - 1) - S83),0)),IF(O83="", "", ROUND(INDIRECT("S" &amp; ROW() - 1) - S83,0)))</f>
        <v/>
      </c>
      <c r="K83" s="18" t="str">
        <f aca="false">IF(H83="", "", IF(H83="-","",VLOOKUP(H83, 'Соль SKU'!$A$1:$C$150, 3, 0)))</f>
        <v/>
      </c>
      <c r="M83" s="20"/>
      <c r="N83" s="19" t="str">
        <f aca="false">IF(M83="", IF(X83=0, "", X83), IF(V83 = "", "", IF(V83/U83 = 0, "", V83/U83)))</f>
        <v/>
      </c>
      <c r="P83" s="0" t="n">
        <f aca="false">IF(O83 = "-", -W83,I83)</f>
        <v>0</v>
      </c>
      <c r="Q83" s="0" t="n">
        <f aca="true">IF(O83="-",SUM(INDIRECT(ADDRESS(2,COLUMN(P83))&amp;":"&amp;ADDRESS(ROW(),COLUMN(P83)))),0)</f>
        <v>0</v>
      </c>
      <c r="R83" s="0" t="n">
        <f aca="false">IF(O83="-",1,0)</f>
        <v>0</v>
      </c>
      <c r="S83" s="0" t="n">
        <f aca="true">IF(Q83 = 0, INDIRECT("S" &amp; ROW() - 1), Q83)</f>
        <v>0</v>
      </c>
      <c r="T83" s="0" t="str">
        <f aca="false">IF(H83="","",VLOOKUP(H83,'Соль SKU'!$A$1:$B$150,2,0))</f>
        <v/>
      </c>
      <c r="U83" s="0" t="n">
        <f aca="true">IF(OFFSET($C$1, 1, 0)="", 1, 8300/OFFSET($C$1, 1, 0))</f>
        <v>1</v>
      </c>
      <c r="V83" s="0" t="n">
        <f aca="false"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>0</v>
      </c>
      <c r="W83" s="0" t="n">
        <f aca="false">IF(V83 = "", "", V83/U83)</f>
        <v>0</v>
      </c>
      <c r="X83" s="0" t="str">
        <f aca="true">IF(O83="", "", MAX(ROUND(-(INDIRECT("S" &amp; ROW() - 1) - S83)/OFFSET($C$1, 1, 0), 0), 1) * OFFSET($C$1, 1, 0))</f>
        <v/>
      </c>
    </row>
    <row r="84" customFormat="false" ht="13.8" hidden="false" customHeight="false" outlineLevel="0" collapsed="false">
      <c r="J84" s="17" t="str">
        <f aca="true">IF(M84="", IF(O84="","",ROUND(X84+(INDIRECT("S" &amp; ROW() - 1) - S84),0)),IF(O84="", "", ROUND(INDIRECT("S" &amp; ROW() - 1) - S84,0)))</f>
        <v/>
      </c>
      <c r="K84" s="18" t="str">
        <f aca="false">IF(H84="", "", IF(H84="-","",VLOOKUP(H84, 'Соль SKU'!$A$1:$C$150, 3, 0)))</f>
        <v/>
      </c>
      <c r="M84" s="20"/>
      <c r="N84" s="19" t="str">
        <f aca="false">IF(M84="", IF(X84=0, "", X84), IF(V84 = "", "", IF(V84/U84 = 0, "", V84/U84)))</f>
        <v/>
      </c>
      <c r="P84" s="0" t="n">
        <f aca="false">IF(O84 = "-", -W84,I84)</f>
        <v>0</v>
      </c>
      <c r="Q84" s="0" t="n">
        <f aca="true">IF(O84="-",SUM(INDIRECT(ADDRESS(2,COLUMN(P84))&amp;":"&amp;ADDRESS(ROW(),COLUMN(P84)))),0)</f>
        <v>0</v>
      </c>
      <c r="R84" s="0" t="n">
        <f aca="false">IF(O84="-",1,0)</f>
        <v>0</v>
      </c>
      <c r="S84" s="0" t="n">
        <f aca="true">IF(Q84 = 0, INDIRECT("S" &amp; ROW() - 1), Q84)</f>
        <v>0</v>
      </c>
      <c r="T84" s="0" t="str">
        <f aca="false">IF(H84="","",VLOOKUP(H84,'Соль SKU'!$A$1:$B$150,2,0))</f>
        <v/>
      </c>
      <c r="U84" s="0" t="n">
        <f aca="true">IF(OFFSET($C$1, 1, 0)="", 1, 8300/OFFSET($C$1, 1, 0))</f>
        <v>1</v>
      </c>
      <c r="V84" s="0" t="n">
        <f aca="false"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>0</v>
      </c>
      <c r="W84" s="0" t="n">
        <f aca="false">IF(V84 = "", "", V84/U84)</f>
        <v>0</v>
      </c>
      <c r="X84" s="0" t="str">
        <f aca="true">IF(O84="", "", MAX(ROUND(-(INDIRECT("S" &amp; ROW() - 1) - S84)/OFFSET($C$1, 1, 0), 0), 1) * OFFSET($C$1, 1, 0))</f>
        <v/>
      </c>
    </row>
    <row r="85" customFormat="false" ht="13.8" hidden="false" customHeight="false" outlineLevel="0" collapsed="false">
      <c r="J85" s="17" t="str">
        <f aca="true">IF(M85="", IF(O85="","",ROUND(X85+(INDIRECT("S" &amp; ROW() - 1) - S85),0)),IF(O85="", "", ROUND(INDIRECT("S" &amp; ROW() - 1) - S85,0)))</f>
        <v/>
      </c>
      <c r="K85" s="18" t="str">
        <f aca="false">IF(H85="", "", IF(H85="-","",VLOOKUP(H85, 'Соль SKU'!$A$1:$C$150, 3, 0)))</f>
        <v/>
      </c>
      <c r="M85" s="20"/>
      <c r="N85" s="19" t="str">
        <f aca="false">IF(M85="", IF(X85=0, "", X85), IF(V85 = "", "", IF(V85/U85 = 0, "", V85/U85)))</f>
        <v/>
      </c>
      <c r="P85" s="0" t="n">
        <f aca="false">IF(O85 = "-", -W85,I85)</f>
        <v>0</v>
      </c>
      <c r="Q85" s="0" t="n">
        <f aca="true">IF(O85="-",SUM(INDIRECT(ADDRESS(2,COLUMN(P85))&amp;":"&amp;ADDRESS(ROW(),COLUMN(P85)))),0)</f>
        <v>0</v>
      </c>
      <c r="R85" s="0" t="n">
        <f aca="false">IF(O85="-",1,0)</f>
        <v>0</v>
      </c>
      <c r="S85" s="0" t="n">
        <f aca="true">IF(Q85 = 0, INDIRECT("S" &amp; ROW() - 1), Q85)</f>
        <v>0</v>
      </c>
      <c r="T85" s="0" t="str">
        <f aca="false">IF(H85="","",VLOOKUP(H85,'Соль SKU'!$A$1:$B$150,2,0))</f>
        <v/>
      </c>
      <c r="U85" s="0" t="n">
        <f aca="true">IF(OFFSET($C$1, 1, 0)="", 1, 8300/OFFSET($C$1, 1, 0))</f>
        <v>1</v>
      </c>
      <c r="V85" s="0" t="n">
        <f aca="false"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>0</v>
      </c>
      <c r="W85" s="0" t="n">
        <f aca="false">IF(V85 = "", "", V85/U85)</f>
        <v>0</v>
      </c>
      <c r="X85" s="0" t="str">
        <f aca="true">IF(O85="", "", MAX(ROUND(-(INDIRECT("S" &amp; ROW() - 1) - S85)/OFFSET($C$1, 1, 0), 0), 1) * OFFSET($C$1, 1, 0))</f>
        <v/>
      </c>
    </row>
    <row r="86" customFormat="false" ht="13.8" hidden="false" customHeight="false" outlineLevel="0" collapsed="false">
      <c r="J86" s="17" t="str">
        <f aca="true">IF(M86="", IF(O86="","",ROUND(X86+(INDIRECT("S" &amp; ROW() - 1) - S86),0)),IF(O86="", "", ROUND(INDIRECT("S" &amp; ROW() - 1) - S86,0)))</f>
        <v/>
      </c>
      <c r="K86" s="18" t="str">
        <f aca="false">IF(H86="", "", IF(H86="-","",VLOOKUP(H86, 'Соль SKU'!$A$1:$C$150, 3, 0)))</f>
        <v/>
      </c>
      <c r="M86" s="20"/>
      <c r="N86" s="19" t="str">
        <f aca="false">IF(M86="", IF(X86=0, "", X86), IF(V86 = "", "", IF(V86/U86 = 0, "", V86/U86)))</f>
        <v/>
      </c>
      <c r="P86" s="0" t="n">
        <f aca="false">IF(O86 = "-", -W86,I86)</f>
        <v>0</v>
      </c>
      <c r="Q86" s="0" t="n">
        <f aca="true">IF(O86="-",SUM(INDIRECT(ADDRESS(2,COLUMN(P86))&amp;":"&amp;ADDRESS(ROW(),COLUMN(P86)))),0)</f>
        <v>0</v>
      </c>
      <c r="R86" s="0" t="n">
        <f aca="false">IF(O86="-",1,0)</f>
        <v>0</v>
      </c>
      <c r="S86" s="0" t="n">
        <f aca="true">IF(Q86 = 0, INDIRECT("S" &amp; ROW() - 1), Q86)</f>
        <v>0</v>
      </c>
      <c r="T86" s="0" t="str">
        <f aca="false">IF(H86="","",VLOOKUP(H86,'Соль SKU'!$A$1:$B$150,2,0))</f>
        <v/>
      </c>
      <c r="U86" s="0" t="n">
        <f aca="true">IF(OFFSET($C$1, 1, 0)="", 1, 8300/OFFSET($C$1, 1, 0))</f>
        <v>1</v>
      </c>
      <c r="V86" s="0" t="n">
        <f aca="false"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>0</v>
      </c>
      <c r="W86" s="0" t="n">
        <f aca="false">IF(V86 = "", "", V86/U86)</f>
        <v>0</v>
      </c>
      <c r="X86" s="0" t="str">
        <f aca="true">IF(O86="", "", MAX(ROUND(-(INDIRECT("S" &amp; ROW() - 1) - S86)/OFFSET($C$1, 1, 0), 0), 1) * OFFSET($C$1, 1, 0))</f>
        <v/>
      </c>
    </row>
    <row r="87" customFormat="false" ht="13.8" hidden="false" customHeight="false" outlineLevel="0" collapsed="false">
      <c r="J87" s="17" t="str">
        <f aca="true">IF(M87="", IF(O87="","",ROUND(X87+(INDIRECT("S" &amp; ROW() - 1) - S87),0)),IF(O87="", "", ROUND(INDIRECT("S" &amp; ROW() - 1) - S87,0)))</f>
        <v/>
      </c>
      <c r="K87" s="18" t="str">
        <f aca="false">IF(H87="", "", IF(H87="-","",VLOOKUP(H87, 'Соль SKU'!$A$1:$C$150, 3, 0)))</f>
        <v/>
      </c>
      <c r="M87" s="20"/>
      <c r="N87" s="19" t="str">
        <f aca="false">IF(M87="", IF(X87=0, "", X87), IF(V87 = "", "", IF(V87/U87 = 0, "", V87/U87)))</f>
        <v/>
      </c>
      <c r="P87" s="0" t="n">
        <f aca="false">IF(O87 = "-", -W87,I87)</f>
        <v>0</v>
      </c>
      <c r="Q87" s="0" t="n">
        <f aca="true">IF(O87="-",SUM(INDIRECT(ADDRESS(2,COLUMN(P87))&amp;":"&amp;ADDRESS(ROW(),COLUMN(P87)))),0)</f>
        <v>0</v>
      </c>
      <c r="R87" s="0" t="n">
        <f aca="false">IF(O87="-",1,0)</f>
        <v>0</v>
      </c>
      <c r="S87" s="0" t="n">
        <f aca="true">IF(Q87 = 0, INDIRECT("S" &amp; ROW() - 1), Q87)</f>
        <v>0</v>
      </c>
      <c r="T87" s="0" t="str">
        <f aca="false">IF(H87="","",VLOOKUP(H87,'Соль SKU'!$A$1:$B$150,2,0))</f>
        <v/>
      </c>
      <c r="U87" s="0" t="n">
        <f aca="true">IF(OFFSET($C$1, 1, 0)="", 1, 8300/OFFSET($C$1, 1, 0))</f>
        <v>1</v>
      </c>
      <c r="V87" s="0" t="n">
        <f aca="false"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>0</v>
      </c>
      <c r="W87" s="0" t="n">
        <f aca="false">IF(V87 = "", "", V87/U87)</f>
        <v>0</v>
      </c>
      <c r="X87" s="0" t="str">
        <f aca="true">IF(O87="", "", MAX(ROUND(-(INDIRECT("S" &amp; ROW() - 1) - S87)/OFFSET($C$1, 1, 0), 0), 1) * OFFSET($C$1, 1, 0))</f>
        <v/>
      </c>
    </row>
    <row r="88" customFormat="false" ht="13.8" hidden="false" customHeight="false" outlineLevel="0" collapsed="false">
      <c r="J88" s="17" t="str">
        <f aca="true">IF(M88="", IF(O88="","",ROUND(X88+(INDIRECT("S" &amp; ROW() - 1) - S88),0)),IF(O88="", "", ROUND(INDIRECT("S" &amp; ROW() - 1) - S88,0)))</f>
        <v/>
      </c>
      <c r="K88" s="18" t="str">
        <f aca="false">IF(H88="", "", IF(H88="-","",VLOOKUP(H88, 'Соль SKU'!$A$1:$C$150, 3, 0)))</f>
        <v/>
      </c>
      <c r="M88" s="20"/>
      <c r="N88" s="19" t="str">
        <f aca="false">IF(M88="", IF(X88=0, "", X88), IF(V88 = "", "", IF(V88/U88 = 0, "", V88/U88)))</f>
        <v/>
      </c>
      <c r="P88" s="0" t="n">
        <f aca="false">IF(O88 = "-", -W88,I88)</f>
        <v>0</v>
      </c>
      <c r="Q88" s="0" t="n">
        <f aca="true">IF(O88="-",SUM(INDIRECT(ADDRESS(2,COLUMN(P88))&amp;":"&amp;ADDRESS(ROW(),COLUMN(P88)))),0)</f>
        <v>0</v>
      </c>
      <c r="R88" s="0" t="n">
        <f aca="false">IF(O88="-",1,0)</f>
        <v>0</v>
      </c>
      <c r="S88" s="0" t="n">
        <f aca="true">IF(Q88 = 0, INDIRECT("S" &amp; ROW() - 1), Q88)</f>
        <v>0</v>
      </c>
      <c r="T88" s="0" t="str">
        <f aca="false">IF(H88="","",VLOOKUP(H88,'Соль SKU'!$A$1:$B$150,2,0))</f>
        <v/>
      </c>
      <c r="U88" s="0" t="n">
        <f aca="true">IF(OFFSET($C$1, 1, 0)="", 1, 8300/OFFSET($C$1, 1, 0))</f>
        <v>1</v>
      </c>
      <c r="V88" s="0" t="n">
        <f aca="false"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>0</v>
      </c>
      <c r="W88" s="0" t="n">
        <f aca="false">IF(V88 = "", "", V88/U88)</f>
        <v>0</v>
      </c>
      <c r="X88" s="0" t="str">
        <f aca="true">IF(O88="", "", MAX(ROUND(-(INDIRECT("S" &amp; ROW() - 1) - S88)/OFFSET($C$1, 1, 0), 0), 1) * OFFSET($C$1, 1, 0))</f>
        <v/>
      </c>
    </row>
    <row r="89" customFormat="false" ht="13.8" hidden="false" customHeight="false" outlineLevel="0" collapsed="false">
      <c r="J89" s="17" t="str">
        <f aca="true">IF(M89="", IF(O89="","",ROUND(X89+(INDIRECT("S" &amp; ROW() - 1) - S89),0)),IF(O89="", "", ROUND(INDIRECT("S" &amp; ROW() - 1) - S89,0)))</f>
        <v/>
      </c>
      <c r="K89" s="18" t="str">
        <f aca="false">IF(H89="", "", IF(H89="-","",VLOOKUP(H89, 'Соль SKU'!$A$1:$C$150, 3, 0)))</f>
        <v/>
      </c>
      <c r="M89" s="20"/>
      <c r="N89" s="19" t="str">
        <f aca="false">IF(M89="", IF(X89=0, "", X89), IF(V89 = "", "", IF(V89/U89 = 0, "", V89/U89)))</f>
        <v/>
      </c>
      <c r="P89" s="0" t="n">
        <f aca="false">IF(O89 = "-", -W89,I89)</f>
        <v>0</v>
      </c>
      <c r="Q89" s="0" t="n">
        <f aca="true">IF(O89="-",SUM(INDIRECT(ADDRESS(2,COLUMN(P89))&amp;":"&amp;ADDRESS(ROW(),COLUMN(P89)))),0)</f>
        <v>0</v>
      </c>
      <c r="R89" s="0" t="n">
        <f aca="false">IF(O89="-",1,0)</f>
        <v>0</v>
      </c>
      <c r="S89" s="0" t="n">
        <f aca="true">IF(Q89 = 0, INDIRECT("S" &amp; ROW() - 1), Q89)</f>
        <v>0</v>
      </c>
      <c r="T89" s="0" t="str">
        <f aca="false">IF(H89="","",VLOOKUP(H89,'Соль SKU'!$A$1:$B$150,2,0))</f>
        <v/>
      </c>
      <c r="U89" s="0" t="n">
        <f aca="true">IF(OFFSET($C$1, 1, 0)="", 1, 8300/OFFSET($C$1, 1, 0))</f>
        <v>1</v>
      </c>
      <c r="V89" s="0" t="n">
        <f aca="false"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>0</v>
      </c>
      <c r="W89" s="0" t="n">
        <f aca="false">IF(V89 = "", "", V89/U89)</f>
        <v>0</v>
      </c>
      <c r="X89" s="0" t="str">
        <f aca="true">IF(O89="", "", MAX(ROUND(-(INDIRECT("S" &amp; ROW() - 1) - S89)/OFFSET($C$1, 1, 0), 0), 1) * OFFSET($C$1, 1, 0))</f>
        <v/>
      </c>
    </row>
    <row r="90" customFormat="false" ht="13.8" hidden="false" customHeight="false" outlineLevel="0" collapsed="false">
      <c r="J90" s="17" t="str">
        <f aca="true">IF(M90="", IF(O90="","",ROUND(X90+(INDIRECT("S" &amp; ROW() - 1) - S90),0)),IF(O90="", "", ROUND(INDIRECT("S" &amp; ROW() - 1) - S90,0)))</f>
        <v/>
      </c>
      <c r="K90" s="18" t="str">
        <f aca="false">IF(H90="", "", IF(H90="-","",VLOOKUP(H90, 'Соль SKU'!$A$1:$C$150, 3, 0)))</f>
        <v/>
      </c>
      <c r="M90" s="20"/>
      <c r="N90" s="19" t="str">
        <f aca="false">IF(M90="", IF(X90=0, "", X90), IF(V90 = "", "", IF(V90/U90 = 0, "", V90/U90)))</f>
        <v/>
      </c>
      <c r="P90" s="0" t="n">
        <f aca="false">IF(O90 = "-", -W90,I90)</f>
        <v>0</v>
      </c>
      <c r="Q90" s="0" t="n">
        <f aca="true">IF(O90="-",SUM(INDIRECT(ADDRESS(2,COLUMN(P90))&amp;":"&amp;ADDRESS(ROW(),COLUMN(P90)))),0)</f>
        <v>0</v>
      </c>
      <c r="R90" s="0" t="n">
        <f aca="false">IF(O90="-",1,0)</f>
        <v>0</v>
      </c>
      <c r="S90" s="0" t="n">
        <f aca="true">IF(Q90 = 0, INDIRECT("S" &amp; ROW() - 1), Q90)</f>
        <v>0</v>
      </c>
      <c r="T90" s="0" t="str">
        <f aca="false">IF(H90="","",VLOOKUP(H90,'Соль SKU'!$A$1:$B$150,2,0))</f>
        <v/>
      </c>
      <c r="U90" s="0" t="n">
        <f aca="true">IF(OFFSET($C$1, 1, 0)="", 1, 8300/OFFSET($C$1, 1, 0))</f>
        <v>1</v>
      </c>
      <c r="V90" s="0" t="n">
        <f aca="false"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>0</v>
      </c>
      <c r="W90" s="0" t="n">
        <f aca="false">IF(V90 = "", "", V90/U90)</f>
        <v>0</v>
      </c>
      <c r="X90" s="0" t="str">
        <f aca="true">IF(O90="", "", MAX(ROUND(-(INDIRECT("S" &amp; ROW() - 1) - S90)/OFFSET($C$1, 1, 0), 0), 1) * OFFSET($C$1, 1, 0))</f>
        <v/>
      </c>
    </row>
    <row r="91" customFormat="false" ht="13.8" hidden="false" customHeight="false" outlineLevel="0" collapsed="false">
      <c r="J91" s="17" t="str">
        <f aca="true">IF(M91="", IF(O91="","",ROUND(X91+(INDIRECT("S" &amp; ROW() - 1) - S91),0)),IF(O91="", "", ROUND(INDIRECT("S" &amp; ROW() - 1) - S91,0)))</f>
        <v/>
      </c>
      <c r="K91" s="18" t="str">
        <f aca="false">IF(H91="", "", IF(H91="-","",VLOOKUP(H91, 'Соль SKU'!$A$1:$C$150, 3, 0)))</f>
        <v/>
      </c>
      <c r="M91" s="20"/>
      <c r="N91" s="19" t="str">
        <f aca="false">IF(M91="", IF(X91=0, "", X91), IF(V91 = "", "", IF(V91/U91 = 0, "", V91/U91)))</f>
        <v/>
      </c>
      <c r="P91" s="0" t="n">
        <f aca="false">IF(O91 = "-", -W91,I91)</f>
        <v>0</v>
      </c>
      <c r="Q91" s="0" t="n">
        <f aca="true">IF(O91="-",SUM(INDIRECT(ADDRESS(2,COLUMN(P91))&amp;":"&amp;ADDRESS(ROW(),COLUMN(P91)))),0)</f>
        <v>0</v>
      </c>
      <c r="R91" s="0" t="n">
        <f aca="false">IF(O91="-",1,0)</f>
        <v>0</v>
      </c>
      <c r="S91" s="0" t="n">
        <f aca="true">IF(Q91 = 0, INDIRECT("S" &amp; ROW() - 1), Q91)</f>
        <v>0</v>
      </c>
      <c r="T91" s="0" t="str">
        <f aca="false">IF(H91="","",VLOOKUP(H91,'Соль SKU'!$A$1:$B$150,2,0))</f>
        <v/>
      </c>
      <c r="U91" s="0" t="n">
        <f aca="true">IF(OFFSET($C$1, 1, 0)="", 1, 8300/OFFSET($C$1, 1, 0))</f>
        <v>1</v>
      </c>
      <c r="V91" s="0" t="n">
        <f aca="false"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>0</v>
      </c>
      <c r="W91" s="0" t="n">
        <f aca="false">IF(V91 = "", "", V91/U91)</f>
        <v>0</v>
      </c>
      <c r="X91" s="0" t="str">
        <f aca="true">IF(O91="", "", MAX(ROUND(-(INDIRECT("S" &amp; ROW() - 1) - S91)/OFFSET($C$1, 1, 0), 0), 1) * OFFSET($C$1, 1, 0))</f>
        <v/>
      </c>
    </row>
    <row r="92" customFormat="false" ht="13.8" hidden="false" customHeight="false" outlineLevel="0" collapsed="false">
      <c r="J92" s="17" t="str">
        <f aca="true">IF(M92="", IF(O92="","",ROUND(X92+(INDIRECT("S" &amp; ROW() - 1) - S92),0)),IF(O92="", "", ROUND(INDIRECT("S" &amp; ROW() - 1) - S92,0)))</f>
        <v/>
      </c>
      <c r="K92" s="18" t="str">
        <f aca="false">IF(H92="", "", IF(H92="-","",VLOOKUP(H92, 'Соль SKU'!$A$1:$C$150, 3, 0)))</f>
        <v/>
      </c>
      <c r="M92" s="20"/>
      <c r="N92" s="19" t="str">
        <f aca="false">IF(M92="", IF(X92=0, "", X92), IF(V92 = "", "", IF(V92/U92 = 0, "", V92/U92)))</f>
        <v/>
      </c>
      <c r="P92" s="0" t="n">
        <f aca="false">IF(O92 = "-", -W92,I92)</f>
        <v>0</v>
      </c>
      <c r="Q92" s="0" t="n">
        <f aca="true">IF(O92="-",SUM(INDIRECT(ADDRESS(2,COLUMN(P92))&amp;":"&amp;ADDRESS(ROW(),COLUMN(P92)))),0)</f>
        <v>0</v>
      </c>
      <c r="R92" s="0" t="n">
        <f aca="false">IF(O92="-",1,0)</f>
        <v>0</v>
      </c>
      <c r="S92" s="0" t="n">
        <f aca="true">IF(Q92 = 0, INDIRECT("S" &amp; ROW() - 1), Q92)</f>
        <v>0</v>
      </c>
      <c r="T92" s="0" t="str">
        <f aca="false">IF(H92="","",VLOOKUP(H92,'Соль SKU'!$A$1:$B$150,2,0))</f>
        <v/>
      </c>
      <c r="U92" s="0" t="n">
        <f aca="true">IF(OFFSET($C$1, 1, 0)="", 1, 8300/OFFSET($C$1, 1, 0))</f>
        <v>1</v>
      </c>
      <c r="V92" s="0" t="n">
        <f aca="false"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>0</v>
      </c>
      <c r="W92" s="0" t="n">
        <f aca="false">IF(V92 = "", "", V92/U92)</f>
        <v>0</v>
      </c>
      <c r="X92" s="0" t="str">
        <f aca="true">IF(O92="", "", MAX(ROUND(-(INDIRECT("S" &amp; ROW() - 1) - S92)/OFFSET($C$1, 1, 0), 0), 1) * OFFSET($C$1, 1, 0))</f>
        <v/>
      </c>
    </row>
    <row r="93" customFormat="false" ht="13.8" hidden="false" customHeight="false" outlineLevel="0" collapsed="false">
      <c r="J93" s="17" t="str">
        <f aca="true">IF(M93="", IF(O93="","",ROUND(X93+(INDIRECT("S" &amp; ROW() - 1) - S93),0)),IF(O93="", "", ROUND(INDIRECT("S" &amp; ROW() - 1) - S93,0)))</f>
        <v/>
      </c>
      <c r="K93" s="18" t="str">
        <f aca="false">IF(H93="", "", IF(H93="-","",VLOOKUP(H93, 'Соль SKU'!$A$1:$C$150, 3, 0)))</f>
        <v/>
      </c>
      <c r="M93" s="20"/>
      <c r="N93" s="19" t="str">
        <f aca="false">IF(M93="", IF(X93=0, "", X93), IF(V93 = "", "", IF(V93/U93 = 0, "", V93/U93)))</f>
        <v/>
      </c>
      <c r="P93" s="0" t="n">
        <f aca="false">IF(O93 = "-", -W93,I93)</f>
        <v>0</v>
      </c>
      <c r="Q93" s="0" t="n">
        <f aca="true">IF(O93="-",SUM(INDIRECT(ADDRESS(2,COLUMN(P93))&amp;":"&amp;ADDRESS(ROW(),COLUMN(P93)))),0)</f>
        <v>0</v>
      </c>
      <c r="R93" s="0" t="n">
        <f aca="false">IF(O93="-",1,0)</f>
        <v>0</v>
      </c>
      <c r="S93" s="0" t="n">
        <f aca="true">IF(Q93 = 0, INDIRECT("S" &amp; ROW() - 1), Q93)</f>
        <v>0</v>
      </c>
      <c r="T93" s="0" t="str">
        <f aca="false">IF(H93="","",VLOOKUP(H93,'Соль SKU'!$A$1:$B$150,2,0))</f>
        <v/>
      </c>
      <c r="U93" s="0" t="n">
        <f aca="true">IF(OFFSET($C$1, 1, 0)="", 1, 8300/OFFSET($C$1, 1, 0))</f>
        <v>1</v>
      </c>
      <c r="V93" s="0" t="n">
        <f aca="false"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>0</v>
      </c>
      <c r="W93" s="0" t="n">
        <f aca="false">IF(V93 = "", "", V93/U93)</f>
        <v>0</v>
      </c>
      <c r="X93" s="0" t="str">
        <f aca="true">IF(O93="", "", MAX(ROUND(-(INDIRECT("S" &amp; ROW() - 1) - S93)/OFFSET($C$1, 1, 0), 0), 1) * OFFSET($C$1, 1, 0))</f>
        <v/>
      </c>
    </row>
    <row r="94" customFormat="false" ht="13.8" hidden="false" customHeight="false" outlineLevel="0" collapsed="false">
      <c r="J94" s="17" t="str">
        <f aca="true">IF(M94="", IF(O94="","",ROUND(X94+(INDIRECT("S" &amp; ROW() - 1) - S94),0)),IF(O94="", "", ROUND(INDIRECT("S" &amp; ROW() - 1) - S94,0)))</f>
        <v/>
      </c>
      <c r="K94" s="18" t="str">
        <f aca="false">IF(H94="", "", IF(H94="-","",VLOOKUP(H94, 'Соль SKU'!$A$1:$C$150, 3, 0)))</f>
        <v/>
      </c>
      <c r="M94" s="20"/>
      <c r="N94" s="19" t="str">
        <f aca="false">IF(M94="", IF(X94=0, "", X94), IF(V94 = "", "", IF(V94/U94 = 0, "", V94/U94)))</f>
        <v/>
      </c>
      <c r="P94" s="0" t="n">
        <f aca="false">IF(O94 = "-", -W94,I94)</f>
        <v>0</v>
      </c>
      <c r="Q94" s="0" t="n">
        <f aca="true">IF(O94="-",SUM(INDIRECT(ADDRESS(2,COLUMN(P94))&amp;":"&amp;ADDRESS(ROW(),COLUMN(P94)))),0)</f>
        <v>0</v>
      </c>
      <c r="R94" s="0" t="n">
        <f aca="false">IF(O94="-",1,0)</f>
        <v>0</v>
      </c>
      <c r="S94" s="0" t="n">
        <f aca="true">IF(Q94 = 0, INDIRECT("S" &amp; ROW() - 1), Q94)</f>
        <v>0</v>
      </c>
      <c r="T94" s="0" t="str">
        <f aca="false">IF(H94="","",VLOOKUP(H94,'Соль SKU'!$A$1:$B$150,2,0))</f>
        <v/>
      </c>
      <c r="U94" s="0" t="n">
        <f aca="true">IF(OFFSET($C$1, 1, 0)="", 1, 8300/OFFSET($C$1, 1, 0))</f>
        <v>1</v>
      </c>
      <c r="V94" s="0" t="n">
        <f aca="false"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>0</v>
      </c>
      <c r="W94" s="0" t="n">
        <f aca="false">IF(V94 = "", "", V94/U94)</f>
        <v>0</v>
      </c>
      <c r="X94" s="0" t="str">
        <f aca="true">IF(O94="", "", MAX(ROUND(-(INDIRECT("S" &amp; ROW() - 1) - S94)/OFFSET($C$1, 1, 0), 0), 1) * OFFSET($C$1, 1, 0))</f>
        <v/>
      </c>
    </row>
    <row r="95" customFormat="false" ht="13.8" hidden="false" customHeight="false" outlineLevel="0" collapsed="false">
      <c r="J95" s="17" t="str">
        <f aca="true">IF(M95="", IF(O95="","",ROUND(X95+(INDIRECT("S" &amp; ROW() - 1) - S95),0)),IF(O95="", "", ROUND(INDIRECT("S" &amp; ROW() - 1) - S95,0)))</f>
        <v/>
      </c>
      <c r="K95" s="18" t="str">
        <f aca="false">IF(H95="", "", IF(H95="-","",VLOOKUP(H95, 'Соль SKU'!$A$1:$C$150, 3, 0)))</f>
        <v/>
      </c>
      <c r="M95" s="20"/>
      <c r="N95" s="19" t="str">
        <f aca="false">IF(M95="", IF(X95=0, "", X95), IF(V95 = "", "", IF(V95/U95 = 0, "", V95/U95)))</f>
        <v/>
      </c>
      <c r="P95" s="0" t="n">
        <f aca="false">IF(O95 = "-", -W95,I95)</f>
        <v>0</v>
      </c>
      <c r="Q95" s="0" t="n">
        <f aca="true">IF(O95="-",SUM(INDIRECT(ADDRESS(2,COLUMN(P95))&amp;":"&amp;ADDRESS(ROW(),COLUMN(P95)))),0)</f>
        <v>0</v>
      </c>
      <c r="R95" s="0" t="n">
        <f aca="false">IF(O95="-",1,0)</f>
        <v>0</v>
      </c>
      <c r="S95" s="0" t="n">
        <f aca="true">IF(Q95 = 0, INDIRECT("S" &amp; ROW() - 1), Q95)</f>
        <v>0</v>
      </c>
      <c r="T95" s="0" t="str">
        <f aca="false">IF(H95="","",VLOOKUP(H95,'Соль SKU'!$A$1:$B$150,2,0))</f>
        <v/>
      </c>
      <c r="U95" s="0" t="n">
        <f aca="true">IF(OFFSET($C$1, 1, 0)="", 1, 8300/OFFSET($C$1, 1, 0))</f>
        <v>1</v>
      </c>
      <c r="V95" s="0" t="n">
        <f aca="false"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>0</v>
      </c>
      <c r="W95" s="0" t="n">
        <f aca="false">IF(V95 = "", "", V95/U95)</f>
        <v>0</v>
      </c>
      <c r="X95" s="0" t="str">
        <f aca="true">IF(O95="", "", MAX(ROUND(-(INDIRECT("S" &amp; ROW() - 1) - S95)/OFFSET($C$1, 1, 0), 0), 1) * OFFSET($C$1, 1, 0))</f>
        <v/>
      </c>
    </row>
    <row r="96" customFormat="false" ht="13.8" hidden="false" customHeight="false" outlineLevel="0" collapsed="false">
      <c r="J96" s="17" t="str">
        <f aca="true">IF(M96="", IF(O96="","",ROUND(X96+(INDIRECT("S" &amp; ROW() - 1) - S96),0)),IF(O96="", "", ROUND(INDIRECT("S" &amp; ROW() - 1) - S96,0)))</f>
        <v/>
      </c>
      <c r="K96" s="18" t="str">
        <f aca="false">IF(H96="", "", IF(H96="-","",VLOOKUP(H96, 'Соль SKU'!$A$1:$C$150, 3, 0)))</f>
        <v/>
      </c>
      <c r="M96" s="20"/>
      <c r="N96" s="19" t="str">
        <f aca="false">IF(M96="", IF(X96=0, "", X96), IF(V96 = "", "", IF(V96/U96 = 0, "", V96/U96)))</f>
        <v/>
      </c>
      <c r="P96" s="0" t="n">
        <f aca="false">IF(O96 = "-", -W96,I96)</f>
        <v>0</v>
      </c>
      <c r="Q96" s="0" t="n">
        <f aca="true">IF(O96="-",SUM(INDIRECT(ADDRESS(2,COLUMN(P96))&amp;":"&amp;ADDRESS(ROW(),COLUMN(P96)))),0)</f>
        <v>0</v>
      </c>
      <c r="R96" s="0" t="n">
        <f aca="false">IF(O96="-",1,0)</f>
        <v>0</v>
      </c>
      <c r="S96" s="0" t="n">
        <f aca="true">IF(Q96 = 0, INDIRECT("S" &amp; ROW() - 1), Q96)</f>
        <v>0</v>
      </c>
      <c r="T96" s="0" t="str">
        <f aca="false">IF(H96="","",VLOOKUP(H96,'Соль SKU'!$A$1:$B$150,2,0))</f>
        <v/>
      </c>
      <c r="U96" s="0" t="n">
        <f aca="true">IF(OFFSET($C$1, 1, 0)="", 1, 8300/OFFSET($C$1, 1, 0))</f>
        <v>1</v>
      </c>
      <c r="V96" s="0" t="n">
        <f aca="false"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>0</v>
      </c>
      <c r="W96" s="0" t="n">
        <f aca="false">IF(V96 = "", "", V96/U96)</f>
        <v>0</v>
      </c>
      <c r="X96" s="0" t="str">
        <f aca="true">IF(O96="", "", MAX(ROUND(-(INDIRECT("S" &amp; ROW() - 1) - S96)/OFFSET($C$1, 1, 0), 0), 1) * OFFSET($C$1, 1, 0))</f>
        <v/>
      </c>
    </row>
    <row r="97" customFormat="false" ht="13.8" hidden="false" customHeight="false" outlineLevel="0" collapsed="false">
      <c r="J97" s="17" t="str">
        <f aca="true">IF(M97="", IF(O97="","",ROUND(X97+(INDIRECT("S" &amp; ROW() - 1) - S97),0)),IF(O97="", "", ROUND(INDIRECT("S" &amp; ROW() - 1) - S97,0)))</f>
        <v/>
      </c>
      <c r="K97" s="18" t="str">
        <f aca="false">IF(H97="", "", IF(H97="-","",VLOOKUP(H97, 'Соль SKU'!$A$1:$C$150, 3, 0)))</f>
        <v/>
      </c>
      <c r="M97" s="20"/>
      <c r="N97" s="19" t="str">
        <f aca="false">IF(M97="", IF(X97=0, "", X97), IF(V97 = "", "", IF(V97/U97 = 0, "", V97/U97)))</f>
        <v/>
      </c>
      <c r="P97" s="0" t="n">
        <f aca="false">IF(O97 = "-", -W97,I97)</f>
        <v>0</v>
      </c>
      <c r="Q97" s="0" t="n">
        <f aca="true">IF(O97="-",SUM(INDIRECT(ADDRESS(2,COLUMN(P97))&amp;":"&amp;ADDRESS(ROW(),COLUMN(P97)))),0)</f>
        <v>0</v>
      </c>
      <c r="R97" s="0" t="n">
        <f aca="false">IF(O97="-",1,0)</f>
        <v>0</v>
      </c>
      <c r="S97" s="0" t="n">
        <f aca="true">IF(Q97 = 0, INDIRECT("S" &amp; ROW() - 1), Q97)</f>
        <v>0</v>
      </c>
      <c r="T97" s="0" t="str">
        <f aca="false">IF(H97="","",VLOOKUP(H97,'Соль SKU'!$A$1:$B$150,2,0))</f>
        <v/>
      </c>
      <c r="U97" s="0" t="n">
        <f aca="true">IF(OFFSET($C$1, 1, 0)="", 1, 8300/OFFSET($C$1, 1, 0))</f>
        <v>1</v>
      </c>
      <c r="V97" s="0" t="n">
        <f aca="false"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>0</v>
      </c>
      <c r="W97" s="0" t="n">
        <f aca="false">IF(V97 = "", "", V97/U97)</f>
        <v>0</v>
      </c>
      <c r="X97" s="0" t="str">
        <f aca="true">IF(O97="", "", MAX(ROUND(-(INDIRECT("S" &amp; ROW() - 1) - S97)/OFFSET($C$1, 1, 0), 0), 1) * OFFSET($C$1, 1, 0))</f>
        <v/>
      </c>
    </row>
    <row r="98" customFormat="false" ht="13.8" hidden="false" customHeight="false" outlineLevel="0" collapsed="false">
      <c r="J98" s="17" t="str">
        <f aca="true">IF(M98="", IF(O98="","",ROUND(X98+(INDIRECT("S" &amp; ROW() - 1) - S98),0)),IF(O98="", "", ROUND(INDIRECT("S" &amp; ROW() - 1) - S98,0)))</f>
        <v/>
      </c>
      <c r="K98" s="18" t="str">
        <f aca="false">IF(H98="", "", IF(H98="-","",VLOOKUP(H98, 'Соль SKU'!$A$1:$C$150, 3, 0)))</f>
        <v/>
      </c>
      <c r="M98" s="20"/>
      <c r="N98" s="19" t="str">
        <f aca="false">IF(M98="", IF(X98=0, "", X98), IF(V98 = "", "", IF(V98/U98 = 0, "", V98/U98)))</f>
        <v/>
      </c>
      <c r="P98" s="0" t="n">
        <f aca="false">IF(O98 = "-", -W98,I98)</f>
        <v>0</v>
      </c>
      <c r="Q98" s="0" t="n">
        <f aca="true">IF(O98="-",SUM(INDIRECT(ADDRESS(2,COLUMN(P98))&amp;":"&amp;ADDRESS(ROW(),COLUMN(P98)))),0)</f>
        <v>0</v>
      </c>
      <c r="R98" s="0" t="n">
        <f aca="false">IF(O98="-",1,0)</f>
        <v>0</v>
      </c>
      <c r="S98" s="0" t="n">
        <f aca="true">IF(Q98 = 0, INDIRECT("S" &amp; ROW() - 1), Q98)</f>
        <v>0</v>
      </c>
      <c r="T98" s="0" t="str">
        <f aca="false">IF(H98="","",VLOOKUP(H98,'Соль SKU'!$A$1:$B$150,2,0))</f>
        <v/>
      </c>
      <c r="U98" s="0" t="n">
        <f aca="true">IF(OFFSET($C$1, 1, 0)="", 1, 8300/OFFSET($C$1, 1, 0))</f>
        <v>1</v>
      </c>
      <c r="V98" s="0" t="n">
        <f aca="false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0" t="n">
        <f aca="false">IF(V98 = "", "", V98/U98)</f>
        <v>0</v>
      </c>
      <c r="X98" s="0" t="str">
        <f aca="true">IF(O98="", "", MAX(ROUND(-(INDIRECT("S" &amp; ROW() - 1) - S98)/OFFSET($C$1, 1, 0), 0), 1) * OFFSET($C$1, 1, 0))</f>
        <v/>
      </c>
    </row>
    <row r="99" customFormat="false" ht="13.8" hidden="false" customHeight="false" outlineLevel="0" collapsed="false">
      <c r="J99" s="17" t="str">
        <f aca="true">IF(M99="", IF(O99="","",ROUND(X99+(INDIRECT("S" &amp; ROW() - 1) - S99),0)),IF(O99="", "", ROUND(INDIRECT("S" &amp; ROW() - 1) - S99,0)))</f>
        <v/>
      </c>
      <c r="K99" s="18" t="str">
        <f aca="false">IF(H99="", "", IF(H99="-","",VLOOKUP(H99, 'Соль SKU'!$A$1:$C$150, 3, 0)))</f>
        <v/>
      </c>
      <c r="M99" s="20"/>
      <c r="N99" s="19" t="str">
        <f aca="false">IF(M99="", IF(X99=0, "", X99), IF(V99 = "", "", IF(V99/U99 = 0, "", V99/U99)))</f>
        <v/>
      </c>
      <c r="P99" s="0" t="n">
        <f aca="false">IF(O99 = "-", -W99,I99)</f>
        <v>0</v>
      </c>
      <c r="Q99" s="0" t="n">
        <f aca="true">IF(O99="-",SUM(INDIRECT(ADDRESS(2,COLUMN(P99))&amp;":"&amp;ADDRESS(ROW(),COLUMN(P99)))),0)</f>
        <v>0</v>
      </c>
      <c r="R99" s="0" t="n">
        <f aca="false">IF(O99="-",1,0)</f>
        <v>0</v>
      </c>
      <c r="S99" s="0" t="n">
        <f aca="true">IF(Q99 = 0, INDIRECT("S" &amp; ROW() - 1), Q99)</f>
        <v>0</v>
      </c>
      <c r="T99" s="0" t="str">
        <f aca="false">IF(H99="","",VLOOKUP(H99,'Соль SKU'!$A$1:$B$150,2,0))</f>
        <v/>
      </c>
      <c r="U99" s="0" t="n">
        <f aca="true">IF(OFFSET($C$1, 1, 0)="", 1, 8300/OFFSET($C$1, 1, 0))</f>
        <v>1</v>
      </c>
      <c r="V99" s="0" t="n">
        <f aca="false"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>0</v>
      </c>
      <c r="W99" s="0" t="n">
        <f aca="false">IF(V99 = "", "", V99/U99)</f>
        <v>0</v>
      </c>
      <c r="X99" s="0" t="str">
        <f aca="true">IF(O99="", "", MAX(ROUND(-(INDIRECT("S" &amp; ROW() - 1) - S99)/OFFSET($C$1, 1, 0), 0), 1) * OFFSET($C$1, 1, 0))</f>
        <v/>
      </c>
    </row>
    <row r="100" customFormat="false" ht="13.8" hidden="false" customHeight="false" outlineLevel="0" collapsed="false">
      <c r="J100" s="17" t="str">
        <f aca="true">IF(M100="", IF(O100="","",ROUND(X100+(INDIRECT("S" &amp; ROW() - 1) - S100),0)),IF(O100="", "", ROUND(INDIRECT("S" &amp; ROW() - 1) - S100,0)))</f>
        <v/>
      </c>
      <c r="K100" s="18" t="str">
        <f aca="false">IF(H100="", "", IF(H100="-","",VLOOKUP(H100, 'Соль SKU'!$A$1:$C$150, 3, 0)))</f>
        <v/>
      </c>
      <c r="M100" s="20"/>
      <c r="N100" s="19" t="str">
        <f aca="false">IF(M100="", IF(X100=0, "", X100), IF(V100 = "", "", IF(V100/U100 = 0, "", V100/U100)))</f>
        <v/>
      </c>
      <c r="P100" s="0" t="n">
        <f aca="false">IF(O100 = "-", -W100,I100)</f>
        <v>0</v>
      </c>
      <c r="Q100" s="0" t="n">
        <f aca="true">IF(O100 = "-", SUM(INDIRECT(ADDRESS(2,COLUMN(P100)) &amp; ":" &amp; ADDRESS(ROW(),COLUMN(P100)))), 0)</f>
        <v>0</v>
      </c>
      <c r="R100" s="0" t="n">
        <f aca="false">IF(O100="-",1,0)</f>
        <v>0</v>
      </c>
      <c r="S100" s="0" t="n">
        <f aca="true">IF(Q100 = 0, INDIRECT("S" &amp; ROW() - 1), Q100)</f>
        <v>0</v>
      </c>
      <c r="T100" s="0" t="str">
        <f aca="false">IF(H100="","",VLOOKUP(H100,'Соль SKU'!$A$1:$B$150,2,0))</f>
        <v/>
      </c>
      <c r="U100" s="0" t="n">
        <f aca="true">IF(OFFSET($C$1, 1, 0)="", 1, 8300/OFFSET($C$1, 1, 0))</f>
        <v>1</v>
      </c>
      <c r="V100" s="0" t="n">
        <f aca="false"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>0</v>
      </c>
      <c r="W100" s="0" t="n">
        <f aca="false">IF(V100 = "", "", V100/U100)</f>
        <v>0</v>
      </c>
      <c r="X100" s="0" t="str">
        <f aca="true">IF(O100="", "", MAX(ROUND(-(INDIRECT("S" &amp; ROW() - 1) - S100)/OFFSET($C$1, 1, 0), 0), 1) * OFFSET($C$1, 1, 0))</f>
        <v/>
      </c>
    </row>
    <row r="101" customFormat="false" ht="13.8" hidden="false" customHeight="false" outlineLevel="0" collapsed="false">
      <c r="J101" s="17" t="str">
        <f aca="true">IF(M101="", IF(O101="","",ROUND(X101+(INDIRECT("S" &amp; ROW() - 1) - S101),0)),IF(O101="", "", ROUND(INDIRECT("S" &amp; ROW() - 1) - S101,0)))</f>
        <v/>
      </c>
      <c r="K101" s="18" t="str">
        <f aca="false">IF(H101="", "", IF(H101="-","",VLOOKUP(H101, 'Соль SKU'!$A$1:$C$150, 3, 0)))</f>
        <v/>
      </c>
      <c r="M101" s="20"/>
      <c r="N101" s="19" t="str">
        <f aca="false">IF(M101="", IF(X101=0, "", X101), IF(V101 = "", "", IF(V101/U101 = 0, "", V101/U101)))</f>
        <v/>
      </c>
      <c r="P101" s="0" t="n">
        <f aca="false">IF(O101 = "-", -W101,I101)</f>
        <v>0</v>
      </c>
      <c r="Q101" s="0" t="n">
        <f aca="true">IF(O101 = "-", SUM(INDIRECT(ADDRESS(2,COLUMN(P101)) &amp; ":" &amp; ADDRESS(ROW(),COLUMN(P101)))), 0)</f>
        <v>0</v>
      </c>
      <c r="R101" s="0" t="n">
        <f aca="false">IF(O101="-",1,0)</f>
        <v>0</v>
      </c>
      <c r="S101" s="0" t="n">
        <f aca="true">IF(Q101 = 0, INDIRECT("S" &amp; ROW() - 1), Q101)</f>
        <v>0</v>
      </c>
      <c r="T101" s="0" t="str">
        <f aca="false">IF(H101="","",VLOOKUP(H101,'Соль SKU'!$A$1:$B$150,2,0))</f>
        <v/>
      </c>
      <c r="U101" s="0" t="n">
        <f aca="true">IF(OFFSET($C$1, 1, 0)="", 1, 8300/OFFSET($C$1, 1, 0))</f>
        <v>1</v>
      </c>
      <c r="V101" s="0" t="n">
        <f aca="false"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>0</v>
      </c>
      <c r="W101" s="0" t="n">
        <f aca="false">IF(V101 = "", "", V101/U101)</f>
        <v>0</v>
      </c>
      <c r="X101" s="0" t="str">
        <f aca="true">IF(O101="", "", MAX(ROUND(-(INDIRECT("S" &amp; ROW() - 1) - S101)/OFFSET($C$1, 1, 0), 0), 1) * OFFSET($C$1, 1, 0))</f>
        <v/>
      </c>
    </row>
    <row r="102" customFormat="false" ht="13.8" hidden="false" customHeight="false" outlineLevel="0" collapsed="false">
      <c r="J102" s="17" t="str">
        <f aca="true">IF(M102="", IF(O102="","",ROUND(X102+(INDIRECT("S" &amp; ROW() - 1) - S102),0)),IF(O102="", "", ROUND(INDIRECT("S" &amp; ROW() - 1) - S102,0)))</f>
        <v/>
      </c>
      <c r="K102" s="18" t="str">
        <f aca="false">IF(H102="", "", IF(H102="-","",VLOOKUP(H102, 'Соль SKU'!$A$1:$C$150, 3, 0)))</f>
        <v/>
      </c>
      <c r="M102" s="20"/>
      <c r="N102" s="19" t="str">
        <f aca="false">IF(M102="", IF(X102=0, "", X102), IF(V102 = "", "", IF(V102/U102 = 0, "", V102/U102)))</f>
        <v/>
      </c>
      <c r="P102" s="0" t="n">
        <f aca="false">IF(O102 = "-", -W102,I102)</f>
        <v>0</v>
      </c>
      <c r="Q102" s="0" t="n">
        <f aca="true">IF(O102 = "-", SUM(INDIRECT(ADDRESS(2,COLUMN(P102)) &amp; ":" &amp; ADDRESS(ROW(),COLUMN(P102)))), 0)</f>
        <v>0</v>
      </c>
      <c r="R102" s="0" t="n">
        <f aca="false">IF(O102="-",1,0)</f>
        <v>0</v>
      </c>
      <c r="S102" s="0" t="n">
        <f aca="true">IF(Q102 = 0, INDIRECT("S" &amp; ROW() - 1), Q102)</f>
        <v>0</v>
      </c>
      <c r="T102" s="0" t="str">
        <f aca="false">IF(H102="","",VLOOKUP(H102,'Соль SKU'!$A$1:$B$150,2,0))</f>
        <v/>
      </c>
      <c r="U102" s="0" t="n">
        <f aca="true">IF(OFFSET($C$1, 1, 0)="", 1, 8300/OFFSET($C$1, 1, 0))</f>
        <v>1</v>
      </c>
      <c r="V102" s="0" t="n">
        <f aca="false"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>0</v>
      </c>
      <c r="W102" s="0" t="n">
        <f aca="false">IF(V102 = "", "", V102/U102)</f>
        <v>0</v>
      </c>
      <c r="X102" s="0" t="str">
        <f aca="true">IF(O102="", "", MAX(ROUND(-(INDIRECT("S" &amp; ROW() - 1) - S102)/OFFSET($C$1, 1, 0), 0), 1) * OFFSET($C$1, 1, 0))</f>
        <v/>
      </c>
    </row>
    <row r="103" customFormat="false" ht="13.8" hidden="false" customHeight="false" outlineLevel="0" collapsed="false">
      <c r="J103" s="17" t="str">
        <f aca="true">IF(M103="", IF(O103="","",ROUND(X103+(INDIRECT("S" &amp; ROW() - 1) - S103),0)),IF(O103="", "", ROUND(INDIRECT("S" &amp; ROW() - 1) - S103,0)))</f>
        <v/>
      </c>
      <c r="K103" s="18" t="str">
        <f aca="false">IF(H103="", "", IF(H103="-","",VLOOKUP(H103, 'Соль SKU'!$A$1:$C$150, 3, 0)))</f>
        <v/>
      </c>
      <c r="M103" s="20"/>
      <c r="N103" s="19" t="str">
        <f aca="false">IF(M103="", IF(X103=0, "", X103), IF(V103 = "", "", IF(V103/U103 = 0, "", V103/U103)))</f>
        <v/>
      </c>
      <c r="P103" s="0" t="n">
        <f aca="false">IF(O103 = "-", -W103,I103)</f>
        <v>0</v>
      </c>
      <c r="Q103" s="0" t="n">
        <f aca="true">IF(O103 = "-", SUM(INDIRECT(ADDRESS(2,COLUMN(P103)) &amp; ":" &amp; ADDRESS(ROW(),COLUMN(P103)))), 0)</f>
        <v>0</v>
      </c>
      <c r="R103" s="0" t="n">
        <f aca="false">IF(O103="-",1,0)</f>
        <v>0</v>
      </c>
      <c r="S103" s="0" t="n">
        <f aca="true">IF(Q103 = 0, INDIRECT("S" &amp; ROW() - 1), Q103)</f>
        <v>0</v>
      </c>
      <c r="T103" s="0" t="str">
        <f aca="false">IF(H103="","",VLOOKUP(H103,'Соль SKU'!$A$1:$B$150,2,0))</f>
        <v/>
      </c>
      <c r="U103" s="0" t="n">
        <f aca="true">IF(OFFSET($C$1, 1, 0)="", 1, 8300/OFFSET($C$1, 1, 0))</f>
        <v>1</v>
      </c>
      <c r="V103" s="0" t="n">
        <f aca="false"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>0</v>
      </c>
      <c r="W103" s="0" t="n">
        <f aca="false">IF(V103 = "", "", V103/U103)</f>
        <v>0</v>
      </c>
      <c r="X103" s="0" t="str">
        <f aca="true">IF(O103="", "", MAX(ROUND(-(INDIRECT("S" &amp; ROW() - 1) - S103)/OFFSET($C$1, 1, 0), 0), 1) * OFFSET($C$1, 1, 0))</f>
        <v/>
      </c>
    </row>
    <row r="104" customFormat="false" ht="13.8" hidden="false" customHeight="false" outlineLevel="0" collapsed="false">
      <c r="J104" s="17" t="str">
        <f aca="true">IF(M104="", IF(O104="","",ROUND(X104+(INDIRECT("S" &amp; ROW() - 1) - S104),0)),IF(O104="", "", ROUND(INDIRECT("S" &amp; ROW() - 1) - S104,0)))</f>
        <v/>
      </c>
      <c r="K104" s="18" t="str">
        <f aca="false">IF(H104="", "", IF(H104="-","",VLOOKUP(H104, 'Соль SKU'!$A$1:$C$150, 3, 0)))</f>
        <v/>
      </c>
      <c r="M104" s="20"/>
      <c r="N104" s="19" t="str">
        <f aca="false">IF(M104="", IF(X104=0, "", X104), IF(V104 = "", "", IF(V104/U104 = 0, "", V104/U104)))</f>
        <v/>
      </c>
      <c r="P104" s="0" t="n">
        <f aca="false">IF(O104 = "-", -W104,I104)</f>
        <v>0</v>
      </c>
      <c r="Q104" s="0" t="n">
        <f aca="true">IF(O104 = "-", SUM(INDIRECT(ADDRESS(2,COLUMN(P104)) &amp; ":" &amp; ADDRESS(ROW(),COLUMN(P104)))), 0)</f>
        <v>0</v>
      </c>
      <c r="R104" s="0" t="n">
        <f aca="false">IF(O104="-",1,0)</f>
        <v>0</v>
      </c>
      <c r="S104" s="0" t="n">
        <f aca="true">IF(Q104 = 0, INDIRECT("S" &amp; ROW() - 1), Q104)</f>
        <v>0</v>
      </c>
      <c r="T104" s="0" t="str">
        <f aca="false">IF(H104="","",VLOOKUP(H104,'Соль SKU'!$A$1:$B$150,2,0))</f>
        <v/>
      </c>
      <c r="U104" s="0" t="n">
        <f aca="true">IF(OFFSET($C$1, 1, 0)="", 1, 8300/OFFSET($C$1, 1, 0))</f>
        <v>1</v>
      </c>
      <c r="V104" s="0" t="n">
        <f aca="false"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>0</v>
      </c>
      <c r="W104" s="0" t="n">
        <f aca="false">IF(V104 = "", "", V104/U104)</f>
        <v>0</v>
      </c>
      <c r="X104" s="0" t="str">
        <f aca="true">IF(O104="", "", MAX(ROUND(-(INDIRECT("S" &amp; ROW() - 1) - S104)/OFFSET($C$1, 1, 0), 0), 1) * OFFSET($C$1, 1, 0))</f>
        <v/>
      </c>
    </row>
    <row r="105" customFormat="false" ht="13.8" hidden="false" customHeight="false" outlineLevel="0" collapsed="false">
      <c r="J105" s="17" t="str">
        <f aca="true">IF(M105="", IF(O105="","",ROUND(X105+(INDIRECT("S" &amp; ROW() - 1) - S105),0)),IF(O105="", "", ROUND(INDIRECT("S" &amp; ROW() - 1) - S105,0)))</f>
        <v/>
      </c>
      <c r="K105" s="18" t="str">
        <f aca="false">IF(H105="", "", IF(H105="-","",VLOOKUP(H105, 'Соль SKU'!$A$1:$C$150, 3, 0)))</f>
        <v/>
      </c>
      <c r="M105" s="20"/>
      <c r="N105" s="19" t="str">
        <f aca="false">IF(M105="", IF(X105=0, "", X105), IF(V105 = "", "", IF(V105/U105 = 0, "", V105/U105)))</f>
        <v/>
      </c>
      <c r="P105" s="0" t="n">
        <f aca="false">IF(O105 = "-", -W105,I105)</f>
        <v>0</v>
      </c>
      <c r="Q105" s="0" t="n">
        <f aca="true">IF(O105 = "-", SUM(INDIRECT(ADDRESS(2,COLUMN(P105)) &amp; ":" &amp; ADDRESS(ROW(),COLUMN(P105)))), 0)</f>
        <v>0</v>
      </c>
      <c r="R105" s="0" t="n">
        <f aca="false">IF(O105="-",1,0)</f>
        <v>0</v>
      </c>
      <c r="S105" s="0" t="n">
        <f aca="true">IF(Q105 = 0, INDIRECT("S" &amp; ROW() - 1), Q105)</f>
        <v>0</v>
      </c>
      <c r="T105" s="0" t="str">
        <f aca="false">IF(H105="","",VLOOKUP(H105,'Соль SKU'!$A$1:$B$150,2,0))</f>
        <v/>
      </c>
      <c r="U105" s="0" t="n">
        <f aca="true">IF(OFFSET($C$1, 1, 0)="", 1, 8300/OFFSET($C$1, 1, 0))</f>
        <v>1</v>
      </c>
      <c r="V105" s="0" t="n">
        <f aca="false"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>0</v>
      </c>
      <c r="W105" s="0" t="n">
        <f aca="false">IF(V105 = "", "", V105/U105)</f>
        <v>0</v>
      </c>
      <c r="X105" s="0" t="str">
        <f aca="true">IF(O105="", "", MAX(ROUND(-(INDIRECT("S" &amp; ROW() - 1) - S105)/OFFSET($C$1, 1, 0), 0), 1) * OFFSET($C$1, 1, 0))</f>
        <v/>
      </c>
    </row>
    <row r="106" customFormat="false" ht="13.8" hidden="false" customHeight="false" outlineLevel="0" collapsed="false">
      <c r="J106" s="17" t="str">
        <f aca="true">IF(M106="", IF(O106="","",ROUND(X106+(INDIRECT("S" &amp; ROW() - 1) - S106),0)),IF(O106="", "", ROUND(INDIRECT("S" &amp; ROW() - 1) - S106,0)))</f>
        <v/>
      </c>
      <c r="K106" s="18" t="str">
        <f aca="false">IF(H106="", "", IF(H106="-","",VLOOKUP(H106, 'Соль SKU'!$A$1:$C$150, 3, 0)))</f>
        <v/>
      </c>
      <c r="M106" s="20"/>
      <c r="N106" s="19" t="str">
        <f aca="false">IF(M106="", IF(X106=0, "", X106), IF(V106 = "", "", IF(V106/U106 = 0, "", V106/U106)))</f>
        <v/>
      </c>
      <c r="P106" s="0" t="n">
        <f aca="false">IF(O106 = "-", -W106,I106)</f>
        <v>0</v>
      </c>
      <c r="Q106" s="0" t="n">
        <f aca="true">IF(O106 = "-", SUM(INDIRECT(ADDRESS(2,COLUMN(P106)) &amp; ":" &amp; ADDRESS(ROW(),COLUMN(P106)))), 0)</f>
        <v>0</v>
      </c>
      <c r="R106" s="0" t="n">
        <f aca="false">IF(O106="-",1,0)</f>
        <v>0</v>
      </c>
      <c r="S106" s="0" t="n">
        <f aca="true">IF(Q106 = 0, INDIRECT("S" &amp; ROW() - 1), Q106)</f>
        <v>0</v>
      </c>
      <c r="T106" s="0" t="str">
        <f aca="false">IF(H106="","",VLOOKUP(H106,'Соль SKU'!$A$1:$B$150,2,0))</f>
        <v/>
      </c>
      <c r="U106" s="0" t="n">
        <f aca="true">IF(OFFSET($C$1, 1, 0)="", 1, 8300/OFFSET($C$1, 1, 0))</f>
        <v>1</v>
      </c>
      <c r="V106" s="0" t="n">
        <f aca="false"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>0</v>
      </c>
      <c r="W106" s="0" t="n">
        <f aca="false">IF(V106 = "", "", V106/U106)</f>
        <v>0</v>
      </c>
      <c r="X106" s="0" t="str">
        <f aca="true">IF(O106="", "", MAX(ROUND(-(INDIRECT("S" &amp; ROW() - 1) - S106)/OFFSET($C$1, 1, 0), 0), 1) * OFFSET($C$1, 1, 0))</f>
        <v/>
      </c>
    </row>
    <row r="107" customFormat="false" ht="13.8" hidden="false" customHeight="false" outlineLevel="0" collapsed="false">
      <c r="J107" s="17" t="str">
        <f aca="true">IF(M107="", IF(O107="","",ROUND(X107+(INDIRECT("S" &amp; ROW() - 1) - S107),0)),IF(O107="", "", ROUND(INDIRECT("S" &amp; ROW() - 1) - S107,0)))</f>
        <v/>
      </c>
      <c r="K107" s="18" t="str">
        <f aca="false">IF(H107="", "", IF(H107="-","",VLOOKUP(H107, 'Соль SKU'!$A$1:$C$150, 3, 0)))</f>
        <v/>
      </c>
      <c r="M107" s="20"/>
      <c r="N107" s="19" t="str">
        <f aca="false">IF(M107="", IF(X107=0, "", X107), IF(V107 = "", "", IF(V107/U107 = 0, "", V107/U107)))</f>
        <v/>
      </c>
      <c r="P107" s="0" t="n">
        <f aca="false">IF(O107 = "-", -W107,I107)</f>
        <v>0</v>
      </c>
      <c r="Q107" s="0" t="n">
        <f aca="true">IF(O107 = "-", SUM(INDIRECT(ADDRESS(2,COLUMN(P107)) &amp; ":" &amp; ADDRESS(ROW(),COLUMN(P107)))), 0)</f>
        <v>0</v>
      </c>
      <c r="R107" s="0" t="n">
        <f aca="false">IF(O107="-",1,0)</f>
        <v>0</v>
      </c>
      <c r="S107" s="0" t="n">
        <f aca="true">IF(Q107 = 0, INDIRECT("S" &amp; ROW() - 1), Q107)</f>
        <v>0</v>
      </c>
      <c r="T107" s="0" t="str">
        <f aca="false">IF(H107="","",VLOOKUP(H107,'Соль SKU'!$A$1:$B$150,2,0))</f>
        <v/>
      </c>
      <c r="U107" s="0" t="n">
        <f aca="true">IF(OFFSET($C$1, 1, 0)="", 1, 8300/OFFSET($C$1, 1, 0))</f>
        <v>1</v>
      </c>
      <c r="V107" s="0" t="n">
        <f aca="false"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>0</v>
      </c>
      <c r="W107" s="0" t="n">
        <f aca="false">IF(V107 = "", "", V107/U107)</f>
        <v>0</v>
      </c>
      <c r="X107" s="0" t="str">
        <f aca="true">IF(O107="", "", MAX(ROUND(-(INDIRECT("S" &amp; ROW() - 1) - S107)/OFFSET($C$1, 1, 0), 0), 1) * OFFSET($C$1, 1, 0))</f>
        <v/>
      </c>
    </row>
    <row r="108" customFormat="false" ht="13.8" hidden="false" customHeight="false" outlineLevel="0" collapsed="false">
      <c r="J108" s="17" t="str">
        <f aca="true">IF(M108="", IF(O108="","",ROUND(X108+(INDIRECT("S" &amp; ROW() - 1) - S108),0)),IF(O108="", "", ROUND(INDIRECT("S" &amp; ROW() - 1) - S108,0)))</f>
        <v/>
      </c>
      <c r="K108" s="18" t="str">
        <f aca="false">IF(H108="", "", IF(H108="-","",VLOOKUP(H108, 'Соль SKU'!$A$1:$C$150, 3, 0)))</f>
        <v/>
      </c>
      <c r="M108" s="20"/>
      <c r="N108" s="19" t="str">
        <f aca="false">IF(M108="", IF(X108=0, "", X108), IF(V108 = "", "", IF(V108/U108 = 0, "", V108/U108)))</f>
        <v/>
      </c>
      <c r="P108" s="0" t="n">
        <f aca="false">IF(O108 = "-", -W108,I108)</f>
        <v>0</v>
      </c>
      <c r="Q108" s="0" t="n">
        <f aca="true">IF(O108 = "-", SUM(INDIRECT(ADDRESS(2,COLUMN(P108)) &amp; ":" &amp; ADDRESS(ROW(),COLUMN(P108)))), 0)</f>
        <v>0</v>
      </c>
      <c r="R108" s="0" t="n">
        <f aca="false">IF(O108="-",1,0)</f>
        <v>0</v>
      </c>
      <c r="S108" s="0" t="n">
        <f aca="true">IF(Q108 = 0, INDIRECT("S" &amp; ROW() - 1), Q108)</f>
        <v>0</v>
      </c>
      <c r="T108" s="0" t="str">
        <f aca="false">IF(H108="","",VLOOKUP(H108,'Соль SKU'!$A$1:$B$150,2,0))</f>
        <v/>
      </c>
      <c r="U108" s="0" t="n">
        <f aca="true">IF(OFFSET($C$1, 1, 0)="", 1, 8300/OFFSET($C$1, 1, 0))</f>
        <v>1</v>
      </c>
      <c r="V108" s="0" t="n">
        <f aca="false"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>0</v>
      </c>
      <c r="W108" s="0" t="n">
        <f aca="false">IF(V108 = "", "", V108/U108)</f>
        <v>0</v>
      </c>
      <c r="X108" s="0" t="str">
        <f aca="true">IF(O108="", "", MAX(ROUND(-(INDIRECT("S" &amp; ROW() - 1) - S108)/OFFSET($C$1, 1, 0), 0), 1) * OFFSET($C$1, 1, 0))</f>
        <v/>
      </c>
    </row>
    <row r="109" customFormat="false" ht="13.8" hidden="false" customHeight="false" outlineLevel="0" collapsed="false">
      <c r="J109" s="17" t="str">
        <f aca="true">IF(M109="", IF(O109="","",ROUND(X109+(INDIRECT("S" &amp; ROW() - 1) - S109),0)),IF(O109="", "", ROUND(INDIRECT("S" &amp; ROW() - 1) - S109,0)))</f>
        <v/>
      </c>
      <c r="K109" s="18" t="str">
        <f aca="false">IF(H109="", "", IF(H109="-","",VLOOKUP(H109, 'Соль SKU'!$A$1:$C$150, 3, 0)))</f>
        <v/>
      </c>
      <c r="M109" s="20"/>
      <c r="N109" s="19" t="str">
        <f aca="false">IF(M109="", IF(X109=0, "", X109), IF(V109 = "", "", IF(V109/U109 = 0, "", V109/U109)))</f>
        <v/>
      </c>
      <c r="P109" s="0" t="n">
        <f aca="false">IF(O109 = "-", -W109,I109)</f>
        <v>0</v>
      </c>
      <c r="Q109" s="0" t="n">
        <f aca="true">IF(O109 = "-", SUM(INDIRECT(ADDRESS(2,COLUMN(P109)) &amp; ":" &amp; ADDRESS(ROW(),COLUMN(P109)))), 0)</f>
        <v>0</v>
      </c>
      <c r="R109" s="0" t="n">
        <f aca="false">IF(O109="-",1,0)</f>
        <v>0</v>
      </c>
      <c r="S109" s="0" t="n">
        <f aca="true">IF(Q109 = 0, INDIRECT("S" &amp; ROW() - 1), Q109)</f>
        <v>0</v>
      </c>
      <c r="T109" s="0" t="str">
        <f aca="false">IF(H109="","",VLOOKUP(H109,'Соль SKU'!$A$1:$B$150,2,0))</f>
        <v/>
      </c>
      <c r="U109" s="0" t="n">
        <f aca="true">IF(OFFSET($C$1, 1, 0)="", 1, 8300/OFFSET($C$1, 1, 0))</f>
        <v>1</v>
      </c>
      <c r="V109" s="0" t="n">
        <f aca="false"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>0</v>
      </c>
      <c r="W109" s="0" t="n">
        <f aca="false">IF(V109 = "", "", V109/U109)</f>
        <v>0</v>
      </c>
      <c r="X109" s="0" t="str">
        <f aca="true">IF(O109="", "", MAX(ROUND(-(INDIRECT("S" &amp; ROW() - 1) - S109)/OFFSET($C$1, 1, 0), 0), 1) * OFFSET($C$1, 1, 0))</f>
        <v/>
      </c>
    </row>
    <row r="110" customFormat="false" ht="13.8" hidden="false" customHeight="false" outlineLevel="0" collapsed="false">
      <c r="J110" s="17" t="str">
        <f aca="true">IF(M110="", IF(O110="","",ROUND(X110+(INDIRECT("S" &amp; ROW() - 1) - S110),0)),IF(O110="", "", ROUND(INDIRECT("S" &amp; ROW() - 1) - S110,0)))</f>
        <v/>
      </c>
      <c r="K110" s="18" t="str">
        <f aca="false">IF(H110="", "", IF(H110="-","",VLOOKUP(H110, 'Соль SKU'!$A$1:$C$150, 3, 0)))</f>
        <v/>
      </c>
      <c r="M110" s="20"/>
      <c r="N110" s="19" t="str">
        <f aca="false">IF(M110="", IF(X110=0, "", X110), IF(V110 = "", "", IF(V110/U110 = 0, "", V110/U110)))</f>
        <v/>
      </c>
      <c r="P110" s="0" t="n">
        <f aca="false">IF(O110 = "-", -W110,I110)</f>
        <v>0</v>
      </c>
      <c r="Q110" s="0" t="n">
        <f aca="true">IF(O110 = "-", SUM(INDIRECT(ADDRESS(2,COLUMN(P110)) &amp; ":" &amp; ADDRESS(ROW(),COLUMN(P110)))), 0)</f>
        <v>0</v>
      </c>
      <c r="R110" s="0" t="n">
        <f aca="false">IF(O110="-",1,0)</f>
        <v>0</v>
      </c>
      <c r="S110" s="0" t="n">
        <f aca="true">IF(Q110 = 0, INDIRECT("S" &amp; ROW() - 1), Q110)</f>
        <v>0</v>
      </c>
      <c r="T110" s="0" t="str">
        <f aca="false">IF(H110="","",VLOOKUP(H110,'Соль SKU'!$A$1:$B$150,2,0))</f>
        <v/>
      </c>
      <c r="U110" s="0" t="n">
        <f aca="true">IF(OFFSET($C$1, 1, 0)="", 1, 8300/OFFSET($C$1, 1, 0))</f>
        <v>1</v>
      </c>
      <c r="V110" s="0" t="n">
        <f aca="false">VALUE(IF(TRIM(MID(SUBSTITUTE($M110,",",REPT(" ",LEN($M110))), 0 *LEN($M110)+1,LEN($M110))) = "", "0", TRIM(MID(SUBSTITUTE($M110,",",REPT(" ",LEN($M110))),0 *LEN($M110)+1,LEN($M110))))) +   VALUE(IF(TRIM(MID(SUBSTITUTE($M110,",",REPT(" ",LEN($M110))), 1 *LEN($M110)+1,LEN($M110))) = "", "0", TRIM(MID(SUBSTITUTE($M110,",",REPT(" ",LEN($M110))),1 *LEN($M110)+1,LEN($M110))))) +  VALUE(IF(TRIM(MID(SUBSTITUTE($M110,",",REPT(" ",LEN($M110))), 2 *LEN($M110)+1,LEN($M110))) = "", "0", TRIM(MID(SUBSTITUTE($M110,",",REPT(" ",LEN($M110))),2 *LEN($M110)+1,LEN($M110))))) +  VALUE(IF(TRIM(MID(SUBSTITUTE($M110,",",REPT(" ",LEN($M110))), 3 *LEN($M110)+1,LEN($M110))) = "", "0", TRIM(MID(SUBSTITUTE($M110,",",REPT(" ",LEN($M110))),3 *LEN($M110)+1,LEN($M110))))) +  VALUE(IF(TRIM(MID(SUBSTITUTE($M110,",",REPT(" ",LEN($M110))), 4 *LEN($M110)+1,LEN($M110))) = "", "0", TRIM(MID(SUBSTITUTE($M110,",",REPT(" ",LEN($M110))),4 *LEN($M110)+1,LEN($M110))))) +  VALUE(IF(TRIM(MID(SUBSTITUTE($M110,",",REPT(" ",LEN($M110))), 5 *LEN($M110)+1,LEN($M110))) = "", "0", TRIM(MID(SUBSTITUTE($M110,",",REPT(" ",LEN($M110))),5 *LEN($M110)+1,LEN($M110))))) +  VALUE(IF(TRIM(MID(SUBSTITUTE($M110,",",REPT(" ",LEN($M110))), 6 *LEN($M110)+1,LEN($M110))) = "", "0", TRIM(MID(SUBSTITUTE($M110,",",REPT(" ",LEN($M110))),6 *LEN($M110)+1,LEN($M110))))) +  VALUE(IF(TRIM(MID(SUBSTITUTE($M110,",",REPT(" ",LEN($M110))), 7 *LEN($M110)+1,LEN($M110))) = "", "0", TRIM(MID(SUBSTITUTE($M110,",",REPT(" ",LEN($M110))),7 *LEN($M110)+1,LEN($M110))))) +  VALUE(IF(TRIM(MID(SUBSTITUTE($M110,",",REPT(" ",LEN($M110))), 8 *LEN($M110)+1,LEN($M110))) = "", "0", TRIM(MID(SUBSTITUTE($M110,",",REPT(" ",LEN($M110))),8 *LEN($M110)+1,LEN($M110))))) +  VALUE(IF(TRIM(MID(SUBSTITUTE($M110,",",REPT(" ",LEN($M110))), 9 *LEN($M110)+1,LEN($M110))) = "", "0", TRIM(MID(SUBSTITUTE($M110,",",REPT(" ",LEN($M110))),9 *LEN($M110)+1,LEN($M110))))) +  VALUE(IF(TRIM(MID(SUBSTITUTE($M110,",",REPT(" ",LEN($M110))), 10 *LEN($M110)+1,LEN($M110))) = "", "0", TRIM(MID(SUBSTITUTE($M110,",",REPT(" ",LEN($M110))),10 *LEN($M110)+1,LEN($M110)))))</f>
        <v>0</v>
      </c>
      <c r="W110" s="0" t="n">
        <f aca="false">IF(V110 = "", "", V110/U110)</f>
        <v>0</v>
      </c>
      <c r="X110" s="0" t="str">
        <f aca="true">IF(O110="", "", MAX(ROUND(-(INDIRECT("S" &amp; ROW() - 1) - S110)/OFFSET($C$1, 1, 0), 0), 1) * OFFSET($C$1, 1, 0))</f>
        <v/>
      </c>
    </row>
    <row r="111" customFormat="false" ht="13.8" hidden="false" customHeight="false" outlineLevel="0" collapsed="false">
      <c r="J111" s="17" t="str">
        <f aca="true">IF(M111="", IF(O111="","",ROUND(X111+(INDIRECT("S" &amp; ROW() - 1) - S111),0)),IF(O111="", "", ROUND(INDIRECT("S" &amp; ROW() - 1) - S111,0)))</f>
        <v/>
      </c>
      <c r="K111" s="18" t="str">
        <f aca="false">IF(H111="", "", IF(H111="-","",VLOOKUP(H111, 'Соль SKU'!$A$1:$C$150, 3, 0)))</f>
        <v/>
      </c>
      <c r="M111" s="20"/>
      <c r="N111" s="19" t="str">
        <f aca="false">IF(M111="", IF(X111=0, "", X111), IF(V111 = "", "", IF(V111/U111 = 0, "", V111/U111)))</f>
        <v/>
      </c>
      <c r="P111" s="0" t="n">
        <f aca="false">IF(O111 = "-", -W111,I111)</f>
        <v>0</v>
      </c>
      <c r="Q111" s="0" t="n">
        <f aca="true">IF(O111 = "-", SUM(INDIRECT(ADDRESS(2,COLUMN(P111)) &amp; ":" &amp; ADDRESS(ROW(),COLUMN(P111)))), 0)</f>
        <v>0</v>
      </c>
      <c r="R111" s="0" t="n">
        <f aca="false">IF(O111="-",1,0)</f>
        <v>0</v>
      </c>
      <c r="S111" s="0" t="n">
        <f aca="true">IF(Q111 = 0, INDIRECT("S" &amp; ROW() - 1), Q111)</f>
        <v>0</v>
      </c>
      <c r="T111" s="0" t="str">
        <f aca="false">IF(H111="","",VLOOKUP(H111,'Соль SKU'!$A$1:$B$150,2,0))</f>
        <v/>
      </c>
      <c r="U111" s="0" t="n">
        <f aca="true">IF(OFFSET($C$1, 1, 0)="", 1, 8300/OFFSET($C$1, 1, 0))</f>
        <v>1</v>
      </c>
      <c r="V111" s="0" t="n">
        <f aca="false">VALUE(IF(TRIM(MID(SUBSTITUTE($M111,",",REPT(" ",LEN($M111))), 0 *LEN($M111)+1,LEN($M111))) = "", "0", TRIM(MID(SUBSTITUTE($M111,",",REPT(" ",LEN($M111))),0 *LEN($M111)+1,LEN($M111))))) +   VALUE(IF(TRIM(MID(SUBSTITUTE($M111,",",REPT(" ",LEN($M111))), 1 *LEN($M111)+1,LEN($M111))) = "", "0", TRIM(MID(SUBSTITUTE($M111,",",REPT(" ",LEN($M111))),1 *LEN($M111)+1,LEN($M111))))) +  VALUE(IF(TRIM(MID(SUBSTITUTE($M111,",",REPT(" ",LEN($M111))), 2 *LEN($M111)+1,LEN($M111))) = "", "0", TRIM(MID(SUBSTITUTE($M111,",",REPT(" ",LEN($M111))),2 *LEN($M111)+1,LEN($M111))))) +  VALUE(IF(TRIM(MID(SUBSTITUTE($M111,",",REPT(" ",LEN($M111))), 3 *LEN($M111)+1,LEN($M111))) = "", "0", TRIM(MID(SUBSTITUTE($M111,",",REPT(" ",LEN($M111))),3 *LEN($M111)+1,LEN($M111))))) +  VALUE(IF(TRIM(MID(SUBSTITUTE($M111,",",REPT(" ",LEN($M111))), 4 *LEN($M111)+1,LEN($M111))) = "", "0", TRIM(MID(SUBSTITUTE($M111,",",REPT(" ",LEN($M111))),4 *LEN($M111)+1,LEN($M111))))) +  VALUE(IF(TRIM(MID(SUBSTITUTE($M111,",",REPT(" ",LEN($M111))), 5 *LEN($M111)+1,LEN($M111))) = "", "0", TRIM(MID(SUBSTITUTE($M111,",",REPT(" ",LEN($M111))),5 *LEN($M111)+1,LEN($M111))))) +  VALUE(IF(TRIM(MID(SUBSTITUTE($M111,",",REPT(" ",LEN($M111))), 6 *LEN($M111)+1,LEN($M111))) = "", "0", TRIM(MID(SUBSTITUTE($M111,",",REPT(" ",LEN($M111))),6 *LEN($M111)+1,LEN($M111))))) +  VALUE(IF(TRIM(MID(SUBSTITUTE($M111,",",REPT(" ",LEN($M111))), 7 *LEN($M111)+1,LEN($M111))) = "", "0", TRIM(MID(SUBSTITUTE($M111,",",REPT(" ",LEN($M111))),7 *LEN($M111)+1,LEN($M111))))) +  VALUE(IF(TRIM(MID(SUBSTITUTE($M111,",",REPT(" ",LEN($M111))), 8 *LEN($M111)+1,LEN($M111))) = "", "0", TRIM(MID(SUBSTITUTE($M111,",",REPT(" ",LEN($M111))),8 *LEN($M111)+1,LEN($M111))))) +  VALUE(IF(TRIM(MID(SUBSTITUTE($M111,",",REPT(" ",LEN($M111))), 9 *LEN($M111)+1,LEN($M111))) = "", "0", TRIM(MID(SUBSTITUTE($M111,",",REPT(" ",LEN($M111))),9 *LEN($M111)+1,LEN($M111))))) +  VALUE(IF(TRIM(MID(SUBSTITUTE($M111,",",REPT(" ",LEN($M111))), 10 *LEN($M111)+1,LEN($M111))) = "", "0", TRIM(MID(SUBSTITUTE($M111,",",REPT(" ",LEN($M111))),10 *LEN($M111)+1,LEN($M111)))))</f>
        <v>0</v>
      </c>
      <c r="W111" s="0" t="n">
        <f aca="false">IF(V111 = "", "", V111/U111)</f>
        <v>0</v>
      </c>
      <c r="X111" s="0" t="str">
        <f aca="true">IF(O111="", "", MAX(ROUND(-(INDIRECT("S" &amp; ROW() - 1) - S111)/OFFSET($C$1, 1, 0), 0), 1) * OFFSET($C$1, 1, 0))</f>
        <v/>
      </c>
    </row>
    <row r="112" customFormat="false" ht="13.8" hidden="false" customHeight="false" outlineLevel="0" collapsed="false">
      <c r="J112" s="17" t="str">
        <f aca="true">IF(M112="", IF(O112="","",ROUND(X112+(INDIRECT("S" &amp; ROW() - 1) - S112),0)),IF(O112="", "", ROUND(INDIRECT("S" &amp; ROW() - 1) - S112,0)))</f>
        <v/>
      </c>
      <c r="K112" s="18" t="str">
        <f aca="false">IF(H112="", "", IF(H112="-","",VLOOKUP(H112, 'Соль SKU'!$A$1:$C$150, 3, 0)))</f>
        <v/>
      </c>
      <c r="M112" s="20"/>
      <c r="N112" s="19" t="str">
        <f aca="false">IF(M112="", IF(X112=0, "", X112), IF(V112 = "", "", IF(V112/U112 = 0, "", V112/U112)))</f>
        <v/>
      </c>
      <c r="P112" s="0" t="n">
        <f aca="false">IF(O112 = "-", -W112,I112)</f>
        <v>0</v>
      </c>
      <c r="Q112" s="0" t="n">
        <f aca="true">IF(O112 = "-", SUM(INDIRECT(ADDRESS(2,COLUMN(P112)) &amp; ":" &amp; ADDRESS(ROW(),COLUMN(P112)))), 0)</f>
        <v>0</v>
      </c>
      <c r="R112" s="0" t="n">
        <f aca="false">IF(O112="-",1,0)</f>
        <v>0</v>
      </c>
      <c r="S112" s="0" t="n">
        <f aca="true">IF(Q112 = 0, INDIRECT("S" &amp; ROW() - 1), Q112)</f>
        <v>0</v>
      </c>
      <c r="T112" s="0" t="str">
        <f aca="false">IF(H112="","",VLOOKUP(H112,'Соль SKU'!$A$1:$B$150,2,0))</f>
        <v/>
      </c>
      <c r="U112" s="0" t="n">
        <f aca="true">IF(OFFSET($C$1, 1, 0)="", 1, 8300/OFFSET($C$1, 1, 0))</f>
        <v>1</v>
      </c>
      <c r="V112" s="0" t="n">
        <f aca="false">VALUE(IF(TRIM(MID(SUBSTITUTE($M112,",",REPT(" ",LEN($M112))), 0 *LEN($M112)+1,LEN($M112))) = "", "0", TRIM(MID(SUBSTITUTE($M112,",",REPT(" ",LEN($M112))),0 *LEN($M112)+1,LEN($M112))))) +   VALUE(IF(TRIM(MID(SUBSTITUTE($M112,",",REPT(" ",LEN($M112))), 1 *LEN($M112)+1,LEN($M112))) = "", "0", TRIM(MID(SUBSTITUTE($M112,",",REPT(" ",LEN($M112))),1 *LEN($M112)+1,LEN($M112))))) +  VALUE(IF(TRIM(MID(SUBSTITUTE($M112,",",REPT(" ",LEN($M112))), 2 *LEN($M112)+1,LEN($M112))) = "", "0", TRIM(MID(SUBSTITUTE($M112,",",REPT(" ",LEN($M112))),2 *LEN($M112)+1,LEN($M112))))) +  VALUE(IF(TRIM(MID(SUBSTITUTE($M112,",",REPT(" ",LEN($M112))), 3 *LEN($M112)+1,LEN($M112))) = "", "0", TRIM(MID(SUBSTITUTE($M112,",",REPT(" ",LEN($M112))),3 *LEN($M112)+1,LEN($M112))))) +  VALUE(IF(TRIM(MID(SUBSTITUTE($M112,",",REPT(" ",LEN($M112))), 4 *LEN($M112)+1,LEN($M112))) = "", "0", TRIM(MID(SUBSTITUTE($M112,",",REPT(" ",LEN($M112))),4 *LEN($M112)+1,LEN($M112))))) +  VALUE(IF(TRIM(MID(SUBSTITUTE($M112,",",REPT(" ",LEN($M112))), 5 *LEN($M112)+1,LEN($M112))) = "", "0", TRIM(MID(SUBSTITUTE($M112,",",REPT(" ",LEN($M112))),5 *LEN($M112)+1,LEN($M112))))) +  VALUE(IF(TRIM(MID(SUBSTITUTE($M112,",",REPT(" ",LEN($M112))), 6 *LEN($M112)+1,LEN($M112))) = "", "0", TRIM(MID(SUBSTITUTE($M112,",",REPT(" ",LEN($M112))),6 *LEN($M112)+1,LEN($M112))))) +  VALUE(IF(TRIM(MID(SUBSTITUTE($M112,",",REPT(" ",LEN($M112))), 7 *LEN($M112)+1,LEN($M112))) = "", "0", TRIM(MID(SUBSTITUTE($M112,",",REPT(" ",LEN($M112))),7 *LEN($M112)+1,LEN($M112))))) +  VALUE(IF(TRIM(MID(SUBSTITUTE($M112,",",REPT(" ",LEN($M112))), 8 *LEN($M112)+1,LEN($M112))) = "", "0", TRIM(MID(SUBSTITUTE($M112,",",REPT(" ",LEN($M112))),8 *LEN($M112)+1,LEN($M112))))) +  VALUE(IF(TRIM(MID(SUBSTITUTE($M112,",",REPT(" ",LEN($M112))), 9 *LEN($M112)+1,LEN($M112))) = "", "0", TRIM(MID(SUBSTITUTE($M112,",",REPT(" ",LEN($M112))),9 *LEN($M112)+1,LEN($M112))))) +  VALUE(IF(TRIM(MID(SUBSTITUTE($M112,",",REPT(" ",LEN($M112))), 10 *LEN($M112)+1,LEN($M112))) = "", "0", TRIM(MID(SUBSTITUTE($M112,",",REPT(" ",LEN($M112))),10 *LEN($M112)+1,LEN($M112)))))</f>
        <v>0</v>
      </c>
      <c r="W112" s="0" t="n">
        <f aca="false">IF(V112 = "", "", V112/U112)</f>
        <v>0</v>
      </c>
      <c r="X112" s="0" t="str">
        <f aca="true">IF(O112="", "", MAX(ROUND(-(INDIRECT("S" &amp; ROW() - 1) - S112)/OFFSET($C$1, 1, 0), 0), 1) * OFFSET($C$1, 1, 0))</f>
        <v/>
      </c>
    </row>
    <row r="113" customFormat="false" ht="13.8" hidden="false" customHeight="false" outlineLevel="0" collapsed="false">
      <c r="J113" s="17" t="str">
        <f aca="true">IF(M113="", IF(O113="","",ROUND(X113+(INDIRECT("S" &amp; ROW() - 1) - S113),0)),IF(O113="", "", ROUND(INDIRECT("S" &amp; ROW() - 1) - S113,0)))</f>
        <v/>
      </c>
      <c r="K113" s="18" t="str">
        <f aca="false">IF(H113="", "", IF(H113="-","",VLOOKUP(H113, 'Соль SKU'!$A$1:$C$150, 3, 0)))</f>
        <v/>
      </c>
      <c r="M113" s="20"/>
      <c r="N113" s="19" t="str">
        <f aca="false">IF(M113="", IF(X113=0, "", X113), IF(V113 = "", "", IF(V113/U113 = 0, "", V113/U113)))</f>
        <v/>
      </c>
      <c r="P113" s="0" t="n">
        <f aca="false">IF(O113 = "-", -W113,I113)</f>
        <v>0</v>
      </c>
      <c r="Q113" s="0" t="n">
        <f aca="true">IF(O113 = "-", SUM(INDIRECT(ADDRESS(2,COLUMN(P113)) &amp; ":" &amp; ADDRESS(ROW(),COLUMN(P113)))), 0)</f>
        <v>0</v>
      </c>
      <c r="R113" s="0" t="n">
        <f aca="false">IF(O113="-",1,0)</f>
        <v>0</v>
      </c>
      <c r="S113" s="0" t="n">
        <f aca="true">IF(Q113 = 0, INDIRECT("S" &amp; ROW() - 1), Q113)</f>
        <v>0</v>
      </c>
      <c r="T113" s="0" t="str">
        <f aca="false">IF(H113="","",VLOOKUP(H113,'Соль SKU'!$A$1:$B$150,2,0))</f>
        <v/>
      </c>
      <c r="U113" s="0" t="n">
        <f aca="true">IF(OFFSET($C$1, 1, 0)="", 1, 8300/OFFSET($C$1, 1, 0))</f>
        <v>1</v>
      </c>
      <c r="V113" s="0" t="n">
        <f aca="false"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>0</v>
      </c>
      <c r="W113" s="0" t="n">
        <f aca="false">IF(V113 = "", "", V113/U113)</f>
        <v>0</v>
      </c>
      <c r="X113" s="0" t="str">
        <f aca="true">IF(O113="", "", MAX(ROUND(-(INDIRECT("S" &amp; ROW() - 1) - S113)/OFFSET($C$1, 1, 0), 0), 1) * OFFSET($C$1, 1, 0))</f>
        <v/>
      </c>
    </row>
    <row r="114" customFormat="false" ht="13.8" hidden="false" customHeight="false" outlineLevel="0" collapsed="false">
      <c r="J114" s="17" t="str">
        <f aca="true">IF(M114="", IF(O114="","",ROUND(X114+(INDIRECT("S" &amp; ROW() - 1) - S114),0)),IF(O114="", "", ROUND(INDIRECT("S" &amp; ROW() - 1) - S114,0)))</f>
        <v/>
      </c>
      <c r="K114" s="18" t="str">
        <f aca="false">IF(H114="", "", IF(H114="-","",VLOOKUP(H114, 'Соль SKU'!$A$1:$C$150, 3, 0)))</f>
        <v/>
      </c>
      <c r="M114" s="20"/>
      <c r="N114" s="19" t="str">
        <f aca="false">IF(M114="", IF(X114=0, "", X114), IF(V114 = "", "", IF(V114/U114 = 0, "", V114/U114)))</f>
        <v/>
      </c>
      <c r="P114" s="0" t="n">
        <f aca="false">IF(O114 = "-", -W114,I114)</f>
        <v>0</v>
      </c>
      <c r="Q114" s="0" t="n">
        <f aca="true">IF(O114 = "-", SUM(INDIRECT(ADDRESS(2,COLUMN(P114)) &amp; ":" &amp; ADDRESS(ROW(),COLUMN(P114)))), 0)</f>
        <v>0</v>
      </c>
      <c r="R114" s="0" t="n">
        <f aca="false">IF(O114="-",1,0)</f>
        <v>0</v>
      </c>
      <c r="S114" s="0" t="n">
        <f aca="true">IF(Q114 = 0, INDIRECT("S" &amp; ROW() - 1), Q114)</f>
        <v>0</v>
      </c>
      <c r="T114" s="0" t="str">
        <f aca="false">IF(H114="","",VLOOKUP(H114,'Соль SKU'!$A$1:$B$150,2,0))</f>
        <v/>
      </c>
      <c r="U114" s="0" t="n">
        <f aca="true">IF(OFFSET($C$1, 1, 0)="", 1, 8300/OFFSET($C$1, 1, 0))</f>
        <v>1</v>
      </c>
      <c r="V114" s="0" t="n">
        <f aca="false">VALUE(IF(TRIM(MID(SUBSTITUTE($M114,",",REPT(" ",LEN($M114))), 0 *LEN($M114)+1,LEN($M114))) = "", "0", TRIM(MID(SUBSTITUTE($M114,",",REPT(" ",LEN($M114))),0 *LEN($M114)+1,LEN($M114))))) +   VALUE(IF(TRIM(MID(SUBSTITUTE($M114,",",REPT(" ",LEN($M114))), 1 *LEN($M114)+1,LEN($M114))) = "", "0", TRIM(MID(SUBSTITUTE($M114,",",REPT(" ",LEN($M114))),1 *LEN($M114)+1,LEN($M114))))) +  VALUE(IF(TRIM(MID(SUBSTITUTE($M114,",",REPT(" ",LEN($M114))), 2 *LEN($M114)+1,LEN($M114))) = "", "0", TRIM(MID(SUBSTITUTE($M114,",",REPT(" ",LEN($M114))),2 *LEN($M114)+1,LEN($M114))))) +  VALUE(IF(TRIM(MID(SUBSTITUTE($M114,",",REPT(" ",LEN($M114))), 3 *LEN($M114)+1,LEN($M114))) = "", "0", TRIM(MID(SUBSTITUTE($M114,",",REPT(" ",LEN($M114))),3 *LEN($M114)+1,LEN($M114))))) +  VALUE(IF(TRIM(MID(SUBSTITUTE($M114,",",REPT(" ",LEN($M114))), 4 *LEN($M114)+1,LEN($M114))) = "", "0", TRIM(MID(SUBSTITUTE($M114,",",REPT(" ",LEN($M114))),4 *LEN($M114)+1,LEN($M114))))) +  VALUE(IF(TRIM(MID(SUBSTITUTE($M114,",",REPT(" ",LEN($M114))), 5 *LEN($M114)+1,LEN($M114))) = "", "0", TRIM(MID(SUBSTITUTE($M114,",",REPT(" ",LEN($M114))),5 *LEN($M114)+1,LEN($M114))))) +  VALUE(IF(TRIM(MID(SUBSTITUTE($M114,",",REPT(" ",LEN($M114))), 6 *LEN($M114)+1,LEN($M114))) = "", "0", TRIM(MID(SUBSTITUTE($M114,",",REPT(" ",LEN($M114))),6 *LEN($M114)+1,LEN($M114))))) +  VALUE(IF(TRIM(MID(SUBSTITUTE($M114,",",REPT(" ",LEN($M114))), 7 *LEN($M114)+1,LEN($M114))) = "", "0", TRIM(MID(SUBSTITUTE($M114,",",REPT(" ",LEN($M114))),7 *LEN($M114)+1,LEN($M114))))) +  VALUE(IF(TRIM(MID(SUBSTITUTE($M114,",",REPT(" ",LEN($M114))), 8 *LEN($M114)+1,LEN($M114))) = "", "0", TRIM(MID(SUBSTITUTE($M114,",",REPT(" ",LEN($M114))),8 *LEN($M114)+1,LEN($M114))))) +  VALUE(IF(TRIM(MID(SUBSTITUTE($M114,",",REPT(" ",LEN($M114))), 9 *LEN($M114)+1,LEN($M114))) = "", "0", TRIM(MID(SUBSTITUTE($M114,",",REPT(" ",LEN($M114))),9 *LEN($M114)+1,LEN($M114))))) +  VALUE(IF(TRIM(MID(SUBSTITUTE($M114,",",REPT(" ",LEN($M114))), 10 *LEN($M114)+1,LEN($M114))) = "", "0", TRIM(MID(SUBSTITUTE($M114,",",REPT(" ",LEN($M114))),10 *LEN($M114)+1,LEN($M114)))))</f>
        <v>0</v>
      </c>
      <c r="W114" s="0" t="n">
        <f aca="false">IF(V114 = "", "", V114/U114)</f>
        <v>0</v>
      </c>
      <c r="X114" s="0" t="str">
        <f aca="true">IF(O114="", "", MAX(ROUND(-(INDIRECT("S" &amp; ROW() - 1) - S114)/OFFSET($C$1, 1, 0), 0), 1) * OFFSET($C$1, 1, 0))</f>
        <v/>
      </c>
    </row>
    <row r="115" customFormat="false" ht="13.8" hidden="false" customHeight="false" outlineLevel="0" collapsed="false">
      <c r="J115" s="17" t="str">
        <f aca="true">IF(M115="", IF(O115="","",ROUND(X115+(INDIRECT("S" &amp; ROW() - 1) - S115),0)),IF(O115="", "", ROUND(INDIRECT("S" &amp; ROW() - 1) - S115,0)))</f>
        <v/>
      </c>
      <c r="K115" s="18" t="str">
        <f aca="false">IF(H115="", "", IF(H115="-","",VLOOKUP(H115, 'Соль SKU'!$A$1:$C$150, 3, 0)))</f>
        <v/>
      </c>
      <c r="M115" s="20"/>
      <c r="N115" s="19" t="str">
        <f aca="false">IF(M115="", IF(X115=0, "", X115), IF(V115 = "", "", IF(V115/U115 = 0, "", V115/U115)))</f>
        <v/>
      </c>
      <c r="P115" s="0" t="n">
        <f aca="false">IF(O115 = "-", -W115,I115)</f>
        <v>0</v>
      </c>
      <c r="Q115" s="0" t="n">
        <f aca="true">IF(O115 = "-", SUM(INDIRECT(ADDRESS(2,COLUMN(P115)) &amp; ":" &amp; ADDRESS(ROW(),COLUMN(P115)))), 0)</f>
        <v>0</v>
      </c>
      <c r="R115" s="0" t="n">
        <f aca="false">IF(O115="-",1,0)</f>
        <v>0</v>
      </c>
      <c r="S115" s="0" t="n">
        <f aca="true">IF(Q115 = 0, INDIRECT("S" &amp; ROW() - 1), Q115)</f>
        <v>0</v>
      </c>
      <c r="T115" s="0" t="str">
        <f aca="false">IF(H115="","",VLOOKUP(H115,'Соль SKU'!$A$1:$B$150,2,0))</f>
        <v/>
      </c>
      <c r="U115" s="0" t="n">
        <f aca="true">IF(OFFSET($C$1, 1, 0)="", 1, 8300/OFFSET($C$1, 1, 0))</f>
        <v>1</v>
      </c>
      <c r="V115" s="0" t="n">
        <f aca="false">VALUE(IF(TRIM(MID(SUBSTITUTE($M115,",",REPT(" ",LEN($M115))), 0 *LEN($M115)+1,LEN($M115))) = "", "0", TRIM(MID(SUBSTITUTE($M115,",",REPT(" ",LEN($M115))),0 *LEN($M115)+1,LEN($M115))))) +   VALUE(IF(TRIM(MID(SUBSTITUTE($M115,",",REPT(" ",LEN($M115))), 1 *LEN($M115)+1,LEN($M115))) = "", "0", TRIM(MID(SUBSTITUTE($M115,",",REPT(" ",LEN($M115))),1 *LEN($M115)+1,LEN($M115))))) +  VALUE(IF(TRIM(MID(SUBSTITUTE($M115,",",REPT(" ",LEN($M115))), 2 *LEN($M115)+1,LEN($M115))) = "", "0", TRIM(MID(SUBSTITUTE($M115,",",REPT(" ",LEN($M115))),2 *LEN($M115)+1,LEN($M115))))) +  VALUE(IF(TRIM(MID(SUBSTITUTE($M115,",",REPT(" ",LEN($M115))), 3 *LEN($M115)+1,LEN($M115))) = "", "0", TRIM(MID(SUBSTITUTE($M115,",",REPT(" ",LEN($M115))),3 *LEN($M115)+1,LEN($M115))))) +  VALUE(IF(TRIM(MID(SUBSTITUTE($M115,",",REPT(" ",LEN($M115))), 4 *LEN($M115)+1,LEN($M115))) = "", "0", TRIM(MID(SUBSTITUTE($M115,",",REPT(" ",LEN($M115))),4 *LEN($M115)+1,LEN($M115))))) +  VALUE(IF(TRIM(MID(SUBSTITUTE($M115,",",REPT(" ",LEN($M115))), 5 *LEN($M115)+1,LEN($M115))) = "", "0", TRIM(MID(SUBSTITUTE($M115,",",REPT(" ",LEN($M115))),5 *LEN($M115)+1,LEN($M115))))) +  VALUE(IF(TRIM(MID(SUBSTITUTE($M115,",",REPT(" ",LEN($M115))), 6 *LEN($M115)+1,LEN($M115))) = "", "0", TRIM(MID(SUBSTITUTE($M115,",",REPT(" ",LEN($M115))),6 *LEN($M115)+1,LEN($M115))))) +  VALUE(IF(TRIM(MID(SUBSTITUTE($M115,",",REPT(" ",LEN($M115))), 7 *LEN($M115)+1,LEN($M115))) = "", "0", TRIM(MID(SUBSTITUTE($M115,",",REPT(" ",LEN($M115))),7 *LEN($M115)+1,LEN($M115))))) +  VALUE(IF(TRIM(MID(SUBSTITUTE($M115,",",REPT(" ",LEN($M115))), 8 *LEN($M115)+1,LEN($M115))) = "", "0", TRIM(MID(SUBSTITUTE($M115,",",REPT(" ",LEN($M115))),8 *LEN($M115)+1,LEN($M115))))) +  VALUE(IF(TRIM(MID(SUBSTITUTE($M115,",",REPT(" ",LEN($M115))), 9 *LEN($M115)+1,LEN($M115))) = "", "0", TRIM(MID(SUBSTITUTE($M115,",",REPT(" ",LEN($M115))),9 *LEN($M115)+1,LEN($M115))))) +  VALUE(IF(TRIM(MID(SUBSTITUTE($M115,",",REPT(" ",LEN($M115))), 10 *LEN($M115)+1,LEN($M115))) = "", "0", TRIM(MID(SUBSTITUTE($M115,",",REPT(" ",LEN($M115))),10 *LEN($M115)+1,LEN($M115)))))</f>
        <v>0</v>
      </c>
      <c r="W115" s="0" t="n">
        <f aca="false">IF(V115 = "", "", V115/U115)</f>
        <v>0</v>
      </c>
      <c r="X115" s="0" t="str">
        <f aca="true">IF(O115="", "", MAX(ROUND(-(INDIRECT("S" &amp; ROW() - 1) - S115)/OFFSET($C$1, 1, 0), 0), 1) * OFFSET($C$1, 1, 0))</f>
        <v/>
      </c>
    </row>
    <row r="116" customFormat="false" ht="13.8" hidden="false" customHeight="false" outlineLevel="0" collapsed="false">
      <c r="J116" s="17" t="str">
        <f aca="true">IF(M116="", IF(O116="","",ROUND(X116+(INDIRECT("S" &amp; ROW() - 1) - S116),0)),IF(O116="", "", ROUND(INDIRECT("S" &amp; ROW() - 1) - S116,0)))</f>
        <v/>
      </c>
      <c r="K116" s="18" t="str">
        <f aca="false">IF(H116="", "", IF(H116="-","",VLOOKUP(H116, 'Соль SKU'!$A$1:$C$150, 3, 0)))</f>
        <v/>
      </c>
      <c r="M116" s="20"/>
      <c r="N116" s="19" t="str">
        <f aca="false">IF(M116="", IF(X116=0, "", X116), IF(V116 = "", "", IF(V116/U116 = 0, "", V116/U116)))</f>
        <v/>
      </c>
      <c r="P116" s="0" t="n">
        <f aca="false">IF(O116 = "-", -W116,I116)</f>
        <v>0</v>
      </c>
      <c r="Q116" s="0" t="n">
        <f aca="true">IF(O116 = "-", SUM(INDIRECT(ADDRESS(2,COLUMN(P116)) &amp; ":" &amp; ADDRESS(ROW(),COLUMN(P116)))), 0)</f>
        <v>0</v>
      </c>
      <c r="R116" s="0" t="n">
        <f aca="false">IF(O116="-",1,0)</f>
        <v>0</v>
      </c>
      <c r="S116" s="0" t="n">
        <f aca="true">IF(Q116 = 0, INDIRECT("S" &amp; ROW() - 1), Q116)</f>
        <v>0</v>
      </c>
      <c r="T116" s="0" t="str">
        <f aca="false">IF(H116="","",VLOOKUP(H116,'Соль SKU'!$A$1:$B$150,2,0))</f>
        <v/>
      </c>
      <c r="U116" s="0" t="n">
        <f aca="true">IF(OFFSET($C$1, 1, 0)="", 1, 8300/OFFSET($C$1, 1, 0))</f>
        <v>1</v>
      </c>
      <c r="V116" s="0" t="n">
        <f aca="false">VALUE(IF(TRIM(MID(SUBSTITUTE($M116,",",REPT(" ",LEN($M116))), 0 *LEN($M116)+1,LEN($M116))) = "", "0", TRIM(MID(SUBSTITUTE($M116,",",REPT(" ",LEN($M116))),0 *LEN($M116)+1,LEN($M116))))) +   VALUE(IF(TRIM(MID(SUBSTITUTE($M116,",",REPT(" ",LEN($M116))), 1 *LEN($M116)+1,LEN($M116))) = "", "0", TRIM(MID(SUBSTITUTE($M116,",",REPT(" ",LEN($M116))),1 *LEN($M116)+1,LEN($M116))))) +  VALUE(IF(TRIM(MID(SUBSTITUTE($M116,",",REPT(" ",LEN($M116))), 2 *LEN($M116)+1,LEN($M116))) = "", "0", TRIM(MID(SUBSTITUTE($M116,",",REPT(" ",LEN($M116))),2 *LEN($M116)+1,LEN($M116))))) +  VALUE(IF(TRIM(MID(SUBSTITUTE($M116,",",REPT(" ",LEN($M116))), 3 *LEN($M116)+1,LEN($M116))) = "", "0", TRIM(MID(SUBSTITUTE($M116,",",REPT(" ",LEN($M116))),3 *LEN($M116)+1,LEN($M116))))) +  VALUE(IF(TRIM(MID(SUBSTITUTE($M116,",",REPT(" ",LEN($M116))), 4 *LEN($M116)+1,LEN($M116))) = "", "0", TRIM(MID(SUBSTITUTE($M116,",",REPT(" ",LEN($M116))),4 *LEN($M116)+1,LEN($M116))))) +  VALUE(IF(TRIM(MID(SUBSTITUTE($M116,",",REPT(" ",LEN($M116))), 5 *LEN($M116)+1,LEN($M116))) = "", "0", TRIM(MID(SUBSTITUTE($M116,",",REPT(" ",LEN($M116))),5 *LEN($M116)+1,LEN($M116))))) +  VALUE(IF(TRIM(MID(SUBSTITUTE($M116,",",REPT(" ",LEN($M116))), 6 *LEN($M116)+1,LEN($M116))) = "", "0", TRIM(MID(SUBSTITUTE($M116,",",REPT(" ",LEN($M116))),6 *LEN($M116)+1,LEN($M116))))) +  VALUE(IF(TRIM(MID(SUBSTITUTE($M116,",",REPT(" ",LEN($M116))), 7 *LEN($M116)+1,LEN($M116))) = "", "0", TRIM(MID(SUBSTITUTE($M116,",",REPT(" ",LEN($M116))),7 *LEN($M116)+1,LEN($M116))))) +  VALUE(IF(TRIM(MID(SUBSTITUTE($M116,",",REPT(" ",LEN($M116))), 8 *LEN($M116)+1,LEN($M116))) = "", "0", TRIM(MID(SUBSTITUTE($M116,",",REPT(" ",LEN($M116))),8 *LEN($M116)+1,LEN($M116))))) +  VALUE(IF(TRIM(MID(SUBSTITUTE($M116,",",REPT(" ",LEN($M116))), 9 *LEN($M116)+1,LEN($M116))) = "", "0", TRIM(MID(SUBSTITUTE($M116,",",REPT(" ",LEN($M116))),9 *LEN($M116)+1,LEN($M116))))) +  VALUE(IF(TRIM(MID(SUBSTITUTE($M116,",",REPT(" ",LEN($M116))), 10 *LEN($M116)+1,LEN($M116))) = "", "0", TRIM(MID(SUBSTITUTE($M116,",",REPT(" ",LEN($M116))),10 *LEN($M116)+1,LEN($M116)))))</f>
        <v>0</v>
      </c>
      <c r="W116" s="0" t="n">
        <f aca="false">IF(V116 = "", "", V116/U116)</f>
        <v>0</v>
      </c>
      <c r="X116" s="0" t="str">
        <f aca="true">IF(O116="", "", MAX(ROUND(-(INDIRECT("S" &amp; ROW() - 1) - S116)/OFFSET($C$1, 1, 0), 0), 1) * OFFSET($C$1, 1, 0))</f>
        <v/>
      </c>
    </row>
    <row r="117" customFormat="false" ht="13.8" hidden="false" customHeight="false" outlineLevel="0" collapsed="false">
      <c r="J117" s="17" t="str">
        <f aca="true">IF(M117="", IF(O117="","",ROUND(X117+(INDIRECT("S" &amp; ROW() - 1) - S117),0)),IF(O117="", "", ROUND(INDIRECT("S" &amp; ROW() - 1) - S117,0)))</f>
        <v/>
      </c>
      <c r="K117" s="18" t="str">
        <f aca="false">IF(H117="", "", IF(H117="-","",VLOOKUP(H117, 'Соль SKU'!$A$1:$C$150, 3, 0)))</f>
        <v/>
      </c>
      <c r="M117" s="20"/>
      <c r="N117" s="19" t="str">
        <f aca="false">IF(M117="", IF(X117=0, "", X117), IF(V117 = "", "", IF(V117/U117 = 0, "", V117/U117)))</f>
        <v/>
      </c>
      <c r="P117" s="0" t="n">
        <f aca="false">IF(O117 = "-", -W117,I117)</f>
        <v>0</v>
      </c>
      <c r="Q117" s="0" t="n">
        <f aca="true">IF(O117 = "-", SUM(INDIRECT(ADDRESS(2,COLUMN(P117)) &amp; ":" &amp; ADDRESS(ROW(),COLUMN(P117)))), 0)</f>
        <v>0</v>
      </c>
      <c r="R117" s="0" t="n">
        <f aca="false">IF(O117="-",1,0)</f>
        <v>0</v>
      </c>
      <c r="S117" s="0" t="n">
        <f aca="true">IF(Q117 = 0, INDIRECT("S" &amp; ROW() - 1), Q117)</f>
        <v>0</v>
      </c>
      <c r="T117" s="0" t="str">
        <f aca="false">IF(H117="","",VLOOKUP(H117,'Соль SKU'!$A$1:$B$150,2,0))</f>
        <v/>
      </c>
      <c r="U117" s="0" t="n">
        <f aca="true">IF(OFFSET($C$1, 1, 0)="", 1, 8300/OFFSET($C$1, 1, 0))</f>
        <v>1</v>
      </c>
      <c r="V117" s="0" t="n">
        <f aca="false">VALUE(IF(TRIM(MID(SUBSTITUTE($M117,",",REPT(" ",LEN($M117))), 0 *LEN($M117)+1,LEN($M117))) = "", "0", TRIM(MID(SUBSTITUTE($M117,",",REPT(" ",LEN($M117))),0 *LEN($M117)+1,LEN($M117))))) +   VALUE(IF(TRIM(MID(SUBSTITUTE($M117,",",REPT(" ",LEN($M117))), 1 *LEN($M117)+1,LEN($M117))) = "", "0", TRIM(MID(SUBSTITUTE($M117,",",REPT(" ",LEN($M117))),1 *LEN($M117)+1,LEN($M117))))) +  VALUE(IF(TRIM(MID(SUBSTITUTE($M117,",",REPT(" ",LEN($M117))), 2 *LEN($M117)+1,LEN($M117))) = "", "0", TRIM(MID(SUBSTITUTE($M117,",",REPT(" ",LEN($M117))),2 *LEN($M117)+1,LEN($M117))))) +  VALUE(IF(TRIM(MID(SUBSTITUTE($M117,",",REPT(" ",LEN($M117))), 3 *LEN($M117)+1,LEN($M117))) = "", "0", TRIM(MID(SUBSTITUTE($M117,",",REPT(" ",LEN($M117))),3 *LEN($M117)+1,LEN($M117))))) +  VALUE(IF(TRIM(MID(SUBSTITUTE($M117,",",REPT(" ",LEN($M117))), 4 *LEN($M117)+1,LEN($M117))) = "", "0", TRIM(MID(SUBSTITUTE($M117,",",REPT(" ",LEN($M117))),4 *LEN($M117)+1,LEN($M117))))) +  VALUE(IF(TRIM(MID(SUBSTITUTE($M117,",",REPT(" ",LEN($M117))), 5 *LEN($M117)+1,LEN($M117))) = "", "0", TRIM(MID(SUBSTITUTE($M117,",",REPT(" ",LEN($M117))),5 *LEN($M117)+1,LEN($M117))))) +  VALUE(IF(TRIM(MID(SUBSTITUTE($M117,",",REPT(" ",LEN($M117))), 6 *LEN($M117)+1,LEN($M117))) = "", "0", TRIM(MID(SUBSTITUTE($M117,",",REPT(" ",LEN($M117))),6 *LEN($M117)+1,LEN($M117))))) +  VALUE(IF(TRIM(MID(SUBSTITUTE($M117,",",REPT(" ",LEN($M117))), 7 *LEN($M117)+1,LEN($M117))) = "", "0", TRIM(MID(SUBSTITUTE($M117,",",REPT(" ",LEN($M117))),7 *LEN($M117)+1,LEN($M117))))) +  VALUE(IF(TRIM(MID(SUBSTITUTE($M117,",",REPT(" ",LEN($M117))), 8 *LEN($M117)+1,LEN($M117))) = "", "0", TRIM(MID(SUBSTITUTE($M117,",",REPT(" ",LEN($M117))),8 *LEN($M117)+1,LEN($M117))))) +  VALUE(IF(TRIM(MID(SUBSTITUTE($M117,",",REPT(" ",LEN($M117))), 9 *LEN($M117)+1,LEN($M117))) = "", "0", TRIM(MID(SUBSTITUTE($M117,",",REPT(" ",LEN($M117))),9 *LEN($M117)+1,LEN($M117))))) +  VALUE(IF(TRIM(MID(SUBSTITUTE($M117,",",REPT(" ",LEN($M117))), 10 *LEN($M117)+1,LEN($M117))) = "", "0", TRIM(MID(SUBSTITUTE($M117,",",REPT(" ",LEN($M117))),10 *LEN($M117)+1,LEN($M117)))))</f>
        <v>0</v>
      </c>
      <c r="W117" s="0" t="n">
        <f aca="false">IF(V117 = "", "", V117/U117)</f>
        <v>0</v>
      </c>
      <c r="X117" s="0" t="str">
        <f aca="true">IF(O117="", "", MAX(ROUND(-(INDIRECT("S" &amp; ROW() - 1) - S117)/OFFSET($C$1, 1, 0), 0), 1) * OFFSET($C$1, 1, 0))</f>
        <v/>
      </c>
    </row>
    <row r="118" customFormat="false" ht="13.8" hidden="false" customHeight="false" outlineLevel="0" collapsed="false">
      <c r="J118" s="17" t="str">
        <f aca="true">IF(M118="", IF(O118="","",ROUND(X118+(INDIRECT("S" &amp; ROW() - 1) - S118),0)),IF(O118="", "", ROUND(INDIRECT("S" &amp; ROW() - 1) - S118,0)))</f>
        <v/>
      </c>
      <c r="K118" s="18" t="str">
        <f aca="false">IF(H118="", "", IF(H118="-","",VLOOKUP(H118, 'Соль SKU'!$A$1:$C$150, 3, 0)))</f>
        <v/>
      </c>
      <c r="M118" s="20"/>
      <c r="N118" s="19" t="str">
        <f aca="false">IF(M118="", IF(X118=0, "", X118), IF(V118 = "", "", IF(V118/U118 = 0, "", V118/U118)))</f>
        <v/>
      </c>
      <c r="P118" s="0" t="n">
        <f aca="false">IF(O118 = "-", -W118,I118)</f>
        <v>0</v>
      </c>
      <c r="Q118" s="0" t="n">
        <f aca="true">IF(O118 = "-", SUM(INDIRECT(ADDRESS(2,COLUMN(P118)) &amp; ":" &amp; ADDRESS(ROW(),COLUMN(P118)))), 0)</f>
        <v>0</v>
      </c>
      <c r="R118" s="0" t="n">
        <f aca="false">IF(O118="-",1,0)</f>
        <v>0</v>
      </c>
      <c r="S118" s="0" t="n">
        <f aca="true">IF(Q118 = 0, INDIRECT("S" &amp; ROW() - 1), Q118)</f>
        <v>0</v>
      </c>
      <c r="T118" s="0" t="str">
        <f aca="false">IF(H118="","",VLOOKUP(H118,'Соль SKU'!$A$1:$B$150,2,0))</f>
        <v/>
      </c>
      <c r="U118" s="0" t="n">
        <f aca="true">IF(OFFSET($C$1, 1, 0)="", 1, 8300/OFFSET($C$1, 1, 0))</f>
        <v>1</v>
      </c>
      <c r="V118" s="0" t="n">
        <f aca="false"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>0</v>
      </c>
      <c r="W118" s="0" t="n">
        <f aca="false">IF(V118 = "", "", V118/U118)</f>
        <v>0</v>
      </c>
      <c r="X118" s="0" t="str">
        <f aca="true">IF(O118="", "", MAX(ROUND(-(INDIRECT("S" &amp; ROW() - 1) - S118)/OFFSET($C$1, 1, 0), 0), 1) * OFFSET($C$1, 1, 0))</f>
        <v/>
      </c>
    </row>
    <row r="119" customFormat="false" ht="13.8" hidden="false" customHeight="false" outlineLevel="0" collapsed="false">
      <c r="J119" s="17" t="str">
        <f aca="true">IF(M119="", IF(O119="","",ROUND(X119+(INDIRECT("S" &amp; ROW() - 1) - S119),0)),IF(O119="", "", ROUND(INDIRECT("S" &amp; ROW() - 1) - S119,0)))</f>
        <v/>
      </c>
      <c r="K119" s="18" t="str">
        <f aca="false">IF(H119="", "", IF(H119="-","",VLOOKUP(H119, 'Соль SKU'!$A$1:$C$150, 3, 0)))</f>
        <v/>
      </c>
      <c r="M119" s="20"/>
      <c r="N119" s="19" t="str">
        <f aca="false">IF(M119="", IF(X119=0, "", X119), IF(V119 = "", "", IF(V119/U119 = 0, "", V119/U119)))</f>
        <v/>
      </c>
      <c r="P119" s="0" t="n">
        <f aca="false">IF(O119 = "-", -W119,I119)</f>
        <v>0</v>
      </c>
      <c r="Q119" s="0" t="n">
        <f aca="true">IF(O119 = "-", SUM(INDIRECT(ADDRESS(2,COLUMN(P119)) &amp; ":" &amp; ADDRESS(ROW(),COLUMN(P119)))), 0)</f>
        <v>0</v>
      </c>
      <c r="R119" s="0" t="n">
        <f aca="false">IF(O119="-",1,0)</f>
        <v>0</v>
      </c>
      <c r="S119" s="0" t="n">
        <f aca="true">IF(Q119 = 0, INDIRECT("S" &amp; ROW() - 1), Q119)</f>
        <v>0</v>
      </c>
      <c r="T119" s="0" t="str">
        <f aca="false">IF(H119="","",VLOOKUP(H119,'Соль SKU'!$A$1:$B$150,2,0))</f>
        <v/>
      </c>
      <c r="U119" s="0" t="n">
        <f aca="true">IF(OFFSET($C$1, 1, 0)="", 1, 8300/OFFSET($C$1, 1, 0))</f>
        <v>1</v>
      </c>
      <c r="V119" s="0" t="n">
        <f aca="false">VALUE(IF(TRIM(MID(SUBSTITUTE($M119,",",REPT(" ",LEN($M119))), 0 *LEN($M119)+1,LEN($M119))) = "", "0", TRIM(MID(SUBSTITUTE($M119,",",REPT(" ",LEN($M119))),0 *LEN($M119)+1,LEN($M119))))) +   VALUE(IF(TRIM(MID(SUBSTITUTE($M119,",",REPT(" ",LEN($M119))), 1 *LEN($M119)+1,LEN($M119))) = "", "0", TRIM(MID(SUBSTITUTE($M119,",",REPT(" ",LEN($M119))),1 *LEN($M119)+1,LEN($M119))))) +  VALUE(IF(TRIM(MID(SUBSTITUTE($M119,",",REPT(" ",LEN($M119))), 2 *LEN($M119)+1,LEN($M119))) = "", "0", TRIM(MID(SUBSTITUTE($M119,",",REPT(" ",LEN($M119))),2 *LEN($M119)+1,LEN($M119))))) +  VALUE(IF(TRIM(MID(SUBSTITUTE($M119,",",REPT(" ",LEN($M119))), 3 *LEN($M119)+1,LEN($M119))) = "", "0", TRIM(MID(SUBSTITUTE($M119,",",REPT(" ",LEN($M119))),3 *LEN($M119)+1,LEN($M119))))) +  VALUE(IF(TRIM(MID(SUBSTITUTE($M119,",",REPT(" ",LEN($M119))), 4 *LEN($M119)+1,LEN($M119))) = "", "0", TRIM(MID(SUBSTITUTE($M119,",",REPT(" ",LEN($M119))),4 *LEN($M119)+1,LEN($M119))))) +  VALUE(IF(TRIM(MID(SUBSTITUTE($M119,",",REPT(" ",LEN($M119))), 5 *LEN($M119)+1,LEN($M119))) = "", "0", TRIM(MID(SUBSTITUTE($M119,",",REPT(" ",LEN($M119))),5 *LEN($M119)+1,LEN($M119))))) +  VALUE(IF(TRIM(MID(SUBSTITUTE($M119,",",REPT(" ",LEN($M119))), 6 *LEN($M119)+1,LEN($M119))) = "", "0", TRIM(MID(SUBSTITUTE($M119,",",REPT(" ",LEN($M119))),6 *LEN($M119)+1,LEN($M119))))) +  VALUE(IF(TRIM(MID(SUBSTITUTE($M119,",",REPT(" ",LEN($M119))), 7 *LEN($M119)+1,LEN($M119))) = "", "0", TRIM(MID(SUBSTITUTE($M119,",",REPT(" ",LEN($M119))),7 *LEN($M119)+1,LEN($M119))))) +  VALUE(IF(TRIM(MID(SUBSTITUTE($M119,",",REPT(" ",LEN($M119))), 8 *LEN($M119)+1,LEN($M119))) = "", "0", TRIM(MID(SUBSTITUTE($M119,",",REPT(" ",LEN($M119))),8 *LEN($M119)+1,LEN($M119))))) +  VALUE(IF(TRIM(MID(SUBSTITUTE($M119,",",REPT(" ",LEN($M119))), 9 *LEN($M119)+1,LEN($M119))) = "", "0", TRIM(MID(SUBSTITUTE($M119,",",REPT(" ",LEN($M119))),9 *LEN($M119)+1,LEN($M119))))) +  VALUE(IF(TRIM(MID(SUBSTITUTE($M119,",",REPT(" ",LEN($M119))), 10 *LEN($M119)+1,LEN($M119))) = "", "0", TRIM(MID(SUBSTITUTE($M119,",",REPT(" ",LEN($M119))),10 *LEN($M119)+1,LEN($M119)))))</f>
        <v>0</v>
      </c>
      <c r="W119" s="0" t="n">
        <f aca="false">IF(V119 = "", "", V119/U119)</f>
        <v>0</v>
      </c>
      <c r="X119" s="0" t="str">
        <f aca="true">IF(O119="", "", MAX(ROUND(-(INDIRECT("S" &amp; ROW() - 1) - S119)/OFFSET($C$1, 1, 0), 0), 1) * OFFSET($C$1, 1, 0))</f>
        <v/>
      </c>
    </row>
    <row r="120" customFormat="false" ht="13.8" hidden="false" customHeight="false" outlineLevel="0" collapsed="false">
      <c r="J120" s="17" t="str">
        <f aca="true">IF(M120="", IF(O120="","",ROUND(X120+(INDIRECT("S" &amp; ROW() - 1) - S120),0)),IF(O120="", "", ROUND(INDIRECT("S" &amp; ROW() - 1) - S120,0)))</f>
        <v/>
      </c>
      <c r="K120" s="18" t="str">
        <f aca="false">IF(H120="", "", IF(H120="-","",VLOOKUP(H120, 'Соль SKU'!$A$1:$C$150, 3, 0)))</f>
        <v/>
      </c>
      <c r="M120" s="20"/>
      <c r="N120" s="19" t="str">
        <f aca="false">IF(M120="", IF(X120=0, "", X120), IF(V120 = "", "", IF(V120/U120 = 0, "", V120/U120)))</f>
        <v/>
      </c>
      <c r="P120" s="0" t="n">
        <f aca="false">IF(O120 = "-", -W120,I120)</f>
        <v>0</v>
      </c>
      <c r="Q120" s="0" t="n">
        <f aca="true">IF(O120 = "-", SUM(INDIRECT(ADDRESS(2,COLUMN(P120)) &amp; ":" &amp; ADDRESS(ROW(),COLUMN(P120)))), 0)</f>
        <v>0</v>
      </c>
      <c r="R120" s="0" t="n">
        <f aca="false">IF(O120="-",1,0)</f>
        <v>0</v>
      </c>
      <c r="S120" s="0" t="n">
        <f aca="true">IF(Q120 = 0, INDIRECT("S" &amp; ROW() - 1), Q120)</f>
        <v>0</v>
      </c>
      <c r="T120" s="0" t="str">
        <f aca="false">IF(H120="","",VLOOKUP(H120,'Соль SKU'!$A$1:$B$150,2,0))</f>
        <v/>
      </c>
      <c r="U120" s="0" t="n">
        <f aca="true">IF(OFFSET($C$1, 1, 0)="", 1, 8300/OFFSET($C$1, 1, 0))</f>
        <v>1</v>
      </c>
      <c r="V120" s="0" t="n">
        <f aca="false">VALUE(IF(TRIM(MID(SUBSTITUTE($M120,",",REPT(" ",LEN($M120))), 0 *LEN($M120)+1,LEN($M120))) = "", "0", TRIM(MID(SUBSTITUTE($M120,",",REPT(" ",LEN($M120))),0 *LEN($M120)+1,LEN($M120))))) +   VALUE(IF(TRIM(MID(SUBSTITUTE($M120,",",REPT(" ",LEN($M120))), 1 *LEN($M120)+1,LEN($M120))) = "", "0", TRIM(MID(SUBSTITUTE($M120,",",REPT(" ",LEN($M120))),1 *LEN($M120)+1,LEN($M120))))) +  VALUE(IF(TRIM(MID(SUBSTITUTE($M120,",",REPT(" ",LEN($M120))), 2 *LEN($M120)+1,LEN($M120))) = "", "0", TRIM(MID(SUBSTITUTE($M120,",",REPT(" ",LEN($M120))),2 *LEN($M120)+1,LEN($M120))))) +  VALUE(IF(TRIM(MID(SUBSTITUTE($M120,",",REPT(" ",LEN($M120))), 3 *LEN($M120)+1,LEN($M120))) = "", "0", TRIM(MID(SUBSTITUTE($M120,",",REPT(" ",LEN($M120))),3 *LEN($M120)+1,LEN($M120))))) +  VALUE(IF(TRIM(MID(SUBSTITUTE($M120,",",REPT(" ",LEN($M120))), 4 *LEN($M120)+1,LEN($M120))) = "", "0", TRIM(MID(SUBSTITUTE($M120,",",REPT(" ",LEN($M120))),4 *LEN($M120)+1,LEN($M120))))) +  VALUE(IF(TRIM(MID(SUBSTITUTE($M120,",",REPT(" ",LEN($M120))), 5 *LEN($M120)+1,LEN($M120))) = "", "0", TRIM(MID(SUBSTITUTE($M120,",",REPT(" ",LEN($M120))),5 *LEN($M120)+1,LEN($M120))))) +  VALUE(IF(TRIM(MID(SUBSTITUTE($M120,",",REPT(" ",LEN($M120))), 6 *LEN($M120)+1,LEN($M120))) = "", "0", TRIM(MID(SUBSTITUTE($M120,",",REPT(" ",LEN($M120))),6 *LEN($M120)+1,LEN($M120))))) +  VALUE(IF(TRIM(MID(SUBSTITUTE($M120,",",REPT(" ",LEN($M120))), 7 *LEN($M120)+1,LEN($M120))) = "", "0", TRIM(MID(SUBSTITUTE($M120,",",REPT(" ",LEN($M120))),7 *LEN($M120)+1,LEN($M120))))) +  VALUE(IF(TRIM(MID(SUBSTITUTE($M120,",",REPT(" ",LEN($M120))), 8 *LEN($M120)+1,LEN($M120))) = "", "0", TRIM(MID(SUBSTITUTE($M120,",",REPT(" ",LEN($M120))),8 *LEN($M120)+1,LEN($M120))))) +  VALUE(IF(TRIM(MID(SUBSTITUTE($M120,",",REPT(" ",LEN($M120))), 9 *LEN($M120)+1,LEN($M120))) = "", "0", TRIM(MID(SUBSTITUTE($M120,",",REPT(" ",LEN($M120))),9 *LEN($M120)+1,LEN($M120))))) +  VALUE(IF(TRIM(MID(SUBSTITUTE($M120,",",REPT(" ",LEN($M120))), 10 *LEN($M120)+1,LEN($M120))) = "", "0", TRIM(MID(SUBSTITUTE($M120,",",REPT(" ",LEN($M120))),10 *LEN($M120)+1,LEN($M120)))))</f>
        <v>0</v>
      </c>
      <c r="W120" s="0" t="n">
        <f aca="false">IF(V120 = "", "", V120/U120)</f>
        <v>0</v>
      </c>
      <c r="X120" s="0" t="str">
        <f aca="true">IF(O120="", "", MAX(ROUND(-(INDIRECT("S" &amp; ROW() - 1) - S120)/OFFSET($C$1, 1, 0), 0), 1) * OFFSET($C$1, 1, 0))</f>
        <v/>
      </c>
    </row>
    <row r="121" customFormat="false" ht="13.8" hidden="false" customHeight="false" outlineLevel="0" collapsed="false">
      <c r="J121" s="17" t="str">
        <f aca="true">IF(M121="", IF(O121="","",ROUND(X121+(INDIRECT("S" &amp; ROW() - 1) - S121),0)),IF(O121="", "", ROUND(INDIRECT("S" &amp; ROW() - 1) - S121,0)))</f>
        <v/>
      </c>
      <c r="K121" s="18" t="str">
        <f aca="false">IF(H121="", "", IF(H121="-","",VLOOKUP(H121, 'Соль SKU'!$A$1:$C$150, 3, 0)))</f>
        <v/>
      </c>
      <c r="M121" s="20"/>
      <c r="N121" s="19" t="str">
        <f aca="false">IF(M121="", IF(X121=0, "", X121), IF(V121 = "", "", IF(V121/U121 = 0, "", V121/U121)))</f>
        <v/>
      </c>
      <c r="P121" s="0" t="n">
        <f aca="false">IF(O121 = "-", -W121,I121)</f>
        <v>0</v>
      </c>
      <c r="Q121" s="0" t="n">
        <f aca="true">IF(O121 = "-", SUM(INDIRECT(ADDRESS(2,COLUMN(P121)) &amp; ":" &amp; ADDRESS(ROW(),COLUMN(P121)))), 0)</f>
        <v>0</v>
      </c>
      <c r="R121" s="0" t="n">
        <f aca="false">IF(O121="-",1,0)</f>
        <v>0</v>
      </c>
      <c r="S121" s="0" t="n">
        <f aca="true">IF(Q121 = 0, INDIRECT("S" &amp; ROW() - 1), Q121)</f>
        <v>0</v>
      </c>
      <c r="T121" s="0" t="str">
        <f aca="false">IF(H121="","",VLOOKUP(H121,'Соль SKU'!$A$1:$B$150,2,0))</f>
        <v/>
      </c>
      <c r="U121" s="0" t="n">
        <f aca="true">IF(OFFSET($C$1, 1, 0)="", 1, 8300/OFFSET($C$1, 1, 0))</f>
        <v>1</v>
      </c>
      <c r="V121" s="0" t="n">
        <f aca="false">VALUE(IF(TRIM(MID(SUBSTITUTE($M121,",",REPT(" ",LEN($M121))), 0 *LEN($M121)+1,LEN($M121))) = "", "0", TRIM(MID(SUBSTITUTE($M121,",",REPT(" ",LEN($M121))),0 *LEN($M121)+1,LEN($M121))))) +   VALUE(IF(TRIM(MID(SUBSTITUTE($M121,",",REPT(" ",LEN($M121))), 1 *LEN($M121)+1,LEN($M121))) = "", "0", TRIM(MID(SUBSTITUTE($M121,",",REPT(" ",LEN($M121))),1 *LEN($M121)+1,LEN($M121))))) +  VALUE(IF(TRIM(MID(SUBSTITUTE($M121,",",REPT(" ",LEN($M121))), 2 *LEN($M121)+1,LEN($M121))) = "", "0", TRIM(MID(SUBSTITUTE($M121,",",REPT(" ",LEN($M121))),2 *LEN($M121)+1,LEN($M121))))) +  VALUE(IF(TRIM(MID(SUBSTITUTE($M121,",",REPT(" ",LEN($M121))), 3 *LEN($M121)+1,LEN($M121))) = "", "0", TRIM(MID(SUBSTITUTE($M121,",",REPT(" ",LEN($M121))),3 *LEN($M121)+1,LEN($M121))))) +  VALUE(IF(TRIM(MID(SUBSTITUTE($M121,",",REPT(" ",LEN($M121))), 4 *LEN($M121)+1,LEN($M121))) = "", "0", TRIM(MID(SUBSTITUTE($M121,",",REPT(" ",LEN($M121))),4 *LEN($M121)+1,LEN($M121))))) +  VALUE(IF(TRIM(MID(SUBSTITUTE($M121,",",REPT(" ",LEN($M121))), 5 *LEN($M121)+1,LEN($M121))) = "", "0", TRIM(MID(SUBSTITUTE($M121,",",REPT(" ",LEN($M121))),5 *LEN($M121)+1,LEN($M121))))) +  VALUE(IF(TRIM(MID(SUBSTITUTE($M121,",",REPT(" ",LEN($M121))), 6 *LEN($M121)+1,LEN($M121))) = "", "0", TRIM(MID(SUBSTITUTE($M121,",",REPT(" ",LEN($M121))),6 *LEN($M121)+1,LEN($M121))))) +  VALUE(IF(TRIM(MID(SUBSTITUTE($M121,",",REPT(" ",LEN($M121))), 7 *LEN($M121)+1,LEN($M121))) = "", "0", TRIM(MID(SUBSTITUTE($M121,",",REPT(" ",LEN($M121))),7 *LEN($M121)+1,LEN($M121))))) +  VALUE(IF(TRIM(MID(SUBSTITUTE($M121,",",REPT(" ",LEN($M121))), 8 *LEN($M121)+1,LEN($M121))) = "", "0", TRIM(MID(SUBSTITUTE($M121,",",REPT(" ",LEN($M121))),8 *LEN($M121)+1,LEN($M121))))) +  VALUE(IF(TRIM(MID(SUBSTITUTE($M121,",",REPT(" ",LEN($M121))), 9 *LEN($M121)+1,LEN($M121))) = "", "0", TRIM(MID(SUBSTITUTE($M121,",",REPT(" ",LEN($M121))),9 *LEN($M121)+1,LEN($M121))))) +  VALUE(IF(TRIM(MID(SUBSTITUTE($M121,",",REPT(" ",LEN($M121))), 10 *LEN($M121)+1,LEN($M121))) = "", "0", TRIM(MID(SUBSTITUTE($M121,",",REPT(" ",LEN($M121))),10 *LEN($M121)+1,LEN($M121)))))</f>
        <v>0</v>
      </c>
      <c r="W121" s="0" t="n">
        <f aca="false">IF(V121 = "", "", V121/U121)</f>
        <v>0</v>
      </c>
      <c r="X121" s="0" t="str">
        <f aca="true">IF(O121="", "", MAX(ROUND(-(INDIRECT("S" &amp; ROW() - 1) - S121)/OFFSET($C$1, 1, 0), 0), 1) * OFFSET($C$1, 1, 0))</f>
        <v/>
      </c>
    </row>
    <row r="122" customFormat="false" ht="13.8" hidden="false" customHeight="false" outlineLevel="0" collapsed="false">
      <c r="J122" s="17" t="str">
        <f aca="true">IF(M122="", IF(O122="","",ROUND(X122+(INDIRECT("S" &amp; ROW() - 1) - S122),0)),IF(O122="", "", ROUND(INDIRECT("S" &amp; ROW() - 1) - S122,0)))</f>
        <v/>
      </c>
      <c r="K122" s="18" t="str">
        <f aca="false">IF(H122="", "", IF(H122="-","",VLOOKUP(H122, 'Соль SKU'!$A$1:$C$150, 3, 0)))</f>
        <v/>
      </c>
      <c r="M122" s="20"/>
      <c r="N122" s="19" t="str">
        <f aca="false">IF(M122="", IF(X122=0, "", X122), IF(V122 = "", "", IF(V122/U122 = 0, "", V122/U122)))</f>
        <v/>
      </c>
      <c r="P122" s="0" t="n">
        <f aca="false">IF(O122 = "-", -W122,I122)</f>
        <v>0</v>
      </c>
      <c r="Q122" s="0" t="n">
        <f aca="true">IF(O122 = "-", SUM(INDIRECT(ADDRESS(2,COLUMN(P122)) &amp; ":" &amp; ADDRESS(ROW(),COLUMN(P122)))), 0)</f>
        <v>0</v>
      </c>
      <c r="R122" s="0" t="n">
        <f aca="false">IF(O122="-",1,0)</f>
        <v>0</v>
      </c>
      <c r="S122" s="0" t="n">
        <f aca="true">IF(Q122 = 0, INDIRECT("S" &amp; ROW() - 1), Q122)</f>
        <v>0</v>
      </c>
      <c r="T122" s="0" t="str">
        <f aca="false">IF(H122="","",VLOOKUP(H122,'Соль SKU'!$A$1:$B$150,2,0))</f>
        <v/>
      </c>
      <c r="U122" s="0" t="n">
        <f aca="true">IF(OFFSET($C$1, 1, 0)="", 1, 8300/OFFSET($C$1, 1, 0))</f>
        <v>1</v>
      </c>
      <c r="V122" s="0" t="n">
        <f aca="false">VALUE(IF(TRIM(MID(SUBSTITUTE($M122,",",REPT(" ",LEN($M122))), 0 *LEN($M122)+1,LEN($M122))) = "", "0", TRIM(MID(SUBSTITUTE($M122,",",REPT(" ",LEN($M122))),0 *LEN($M122)+1,LEN($M122))))) +   VALUE(IF(TRIM(MID(SUBSTITUTE($M122,",",REPT(" ",LEN($M122))), 1 *LEN($M122)+1,LEN($M122))) = "", "0", TRIM(MID(SUBSTITUTE($M122,",",REPT(" ",LEN($M122))),1 *LEN($M122)+1,LEN($M122))))) +  VALUE(IF(TRIM(MID(SUBSTITUTE($M122,",",REPT(" ",LEN($M122))), 2 *LEN($M122)+1,LEN($M122))) = "", "0", TRIM(MID(SUBSTITUTE($M122,",",REPT(" ",LEN($M122))),2 *LEN($M122)+1,LEN($M122))))) +  VALUE(IF(TRIM(MID(SUBSTITUTE($M122,",",REPT(" ",LEN($M122))), 3 *LEN($M122)+1,LEN($M122))) = "", "0", TRIM(MID(SUBSTITUTE($M122,",",REPT(" ",LEN($M122))),3 *LEN($M122)+1,LEN($M122))))) +  VALUE(IF(TRIM(MID(SUBSTITUTE($M122,",",REPT(" ",LEN($M122))), 4 *LEN($M122)+1,LEN($M122))) = "", "0", TRIM(MID(SUBSTITUTE($M122,",",REPT(" ",LEN($M122))),4 *LEN($M122)+1,LEN($M122))))) +  VALUE(IF(TRIM(MID(SUBSTITUTE($M122,",",REPT(" ",LEN($M122))), 5 *LEN($M122)+1,LEN($M122))) = "", "0", TRIM(MID(SUBSTITUTE($M122,",",REPT(" ",LEN($M122))),5 *LEN($M122)+1,LEN($M122))))) +  VALUE(IF(TRIM(MID(SUBSTITUTE($M122,",",REPT(" ",LEN($M122))), 6 *LEN($M122)+1,LEN($M122))) = "", "0", TRIM(MID(SUBSTITUTE($M122,",",REPT(" ",LEN($M122))),6 *LEN($M122)+1,LEN($M122))))) +  VALUE(IF(TRIM(MID(SUBSTITUTE($M122,",",REPT(" ",LEN($M122))), 7 *LEN($M122)+1,LEN($M122))) = "", "0", TRIM(MID(SUBSTITUTE($M122,",",REPT(" ",LEN($M122))),7 *LEN($M122)+1,LEN($M122))))) +  VALUE(IF(TRIM(MID(SUBSTITUTE($M122,",",REPT(" ",LEN($M122))), 8 *LEN($M122)+1,LEN($M122))) = "", "0", TRIM(MID(SUBSTITUTE($M122,",",REPT(" ",LEN($M122))),8 *LEN($M122)+1,LEN($M122))))) +  VALUE(IF(TRIM(MID(SUBSTITUTE($M122,",",REPT(" ",LEN($M122))), 9 *LEN($M122)+1,LEN($M122))) = "", "0", TRIM(MID(SUBSTITUTE($M122,",",REPT(" ",LEN($M122))),9 *LEN($M122)+1,LEN($M122))))) +  VALUE(IF(TRIM(MID(SUBSTITUTE($M122,",",REPT(" ",LEN($M122))), 10 *LEN($M122)+1,LEN($M122))) = "", "0", TRIM(MID(SUBSTITUTE($M122,",",REPT(" ",LEN($M122))),10 *LEN($M122)+1,LEN($M122)))))</f>
        <v>0</v>
      </c>
      <c r="W122" s="0" t="n">
        <f aca="false">IF(V122 = "", "", V122/U122)</f>
        <v>0</v>
      </c>
      <c r="X122" s="0" t="str">
        <f aca="true">IF(O122="", "", MAX(ROUND(-(INDIRECT("S" &amp; ROW() - 1) - S122)/OFFSET($C$1, 1, 0), 0), 1) * OFFSET($C$1, 1, 0))</f>
        <v/>
      </c>
    </row>
    <row r="123" customFormat="false" ht="13.8" hidden="false" customHeight="false" outlineLevel="0" collapsed="false">
      <c r="J123" s="17" t="str">
        <f aca="true">IF(M123="", IF(O123="","",ROUND(X123+(INDIRECT("S" &amp; ROW() - 1) - S123),0)),IF(O123="", "", ROUND(INDIRECT("S" &amp; ROW() - 1) - S123,0)))</f>
        <v/>
      </c>
      <c r="K123" s="18" t="str">
        <f aca="false">IF(H123="", "", IF(H123="-","",VLOOKUP(H123, 'Соль SKU'!$A$1:$C$150, 3, 0)))</f>
        <v/>
      </c>
    </row>
    <row r="124" customFormat="false" ht="13.8" hidden="false" customHeight="false" outlineLevel="0" collapsed="false">
      <c r="J124" s="17" t="str">
        <f aca="true">IF(M124="", IF(O124="","",ROUND(X124+(INDIRECT("S" &amp; ROW() - 1) - S124),0)),IF(O124="", "", ROUND(INDIRECT("S" &amp; ROW() - 1) - S124,0)))</f>
        <v/>
      </c>
      <c r="K124" s="18" t="str">
        <f aca="false">IF(H124="", "", IF(H124="-","",VLOOKUP(H124, 'Соль SKU'!$A$1:$C$150, 3, 0)))</f>
        <v/>
      </c>
    </row>
    <row r="125" customFormat="false" ht="13.8" hidden="false" customHeight="false" outlineLevel="0" collapsed="false">
      <c r="J125" s="17" t="str">
        <f aca="true">IF(M125="", IF(O125="","",ROUND(X125+(INDIRECT("S" &amp; ROW() - 1) - S125),0)),IF(O125="", "", ROUND(INDIRECT("S" &amp; ROW() - 1) - S125,0)))</f>
        <v/>
      </c>
      <c r="K125" s="18" t="str">
        <f aca="false">IF(H125="", "", IF(H125="-","",VLOOKUP(H125, 'Соль SKU'!$A$1:$C$150, 3, 0)))</f>
        <v/>
      </c>
    </row>
    <row r="126" customFormat="false" ht="13.8" hidden="false" customHeight="false" outlineLevel="0" collapsed="false">
      <c r="J126" s="17" t="str">
        <f aca="true">IF(M126="", IF(O126="","",ROUND(X126+(INDIRECT("S" &amp; ROW() - 1) - S126),0)),IF(O126="", "", ROUND(INDIRECT("S" &amp; ROW() - 1) - S126,0)))</f>
        <v/>
      </c>
      <c r="K126" s="18" t="str">
        <f aca="false">IF(H126="", "", IF(H126="-","",VLOOKUP(H126, 'Соль SKU'!$A$1:$C$150, 3, 0)))</f>
        <v/>
      </c>
    </row>
    <row r="127" customFormat="false" ht="13.8" hidden="false" customHeight="false" outlineLevel="0" collapsed="false">
      <c r="J127" s="17" t="str">
        <f aca="true">IF(M127="", IF(O127="","",ROUND(X127+(INDIRECT("S" &amp; ROW() - 1) - S127),0)),IF(O127="", "", ROUND(INDIRECT("S" &amp; ROW() - 1) - S127,0)))</f>
        <v/>
      </c>
      <c r="K127" s="18" t="str">
        <f aca="false">IF(H127="", "", IF(H127="-","",VLOOKUP(H127, 'Соль SKU'!$A$1:$C$150, 3, 0)))</f>
        <v/>
      </c>
    </row>
    <row r="128" customFormat="false" ht="13.8" hidden="false" customHeight="false" outlineLevel="0" collapsed="false">
      <c r="J128" s="17" t="str">
        <f aca="true">IF(M128="", IF(O128="","",ROUND(X128+(INDIRECT("S" &amp; ROW() - 1) - S128),0)),IF(O128="", "", ROUND(INDIRECT("S" &amp; ROW() - 1) - S128,0)))</f>
        <v/>
      </c>
      <c r="K128" s="18" t="str">
        <f aca="false">IF(H128="", "", IF(H128="-","",VLOOKUP(H128, 'Соль SKU'!$A$1:$C$150, 3, 0)))</f>
        <v/>
      </c>
    </row>
    <row r="129" customFormat="false" ht="13.8" hidden="false" customHeight="false" outlineLevel="0" collapsed="false">
      <c r="J129" s="17" t="str">
        <f aca="true">IF(M129="", IF(O129="","",ROUND(X129+(INDIRECT("S" &amp; ROW() - 1) - S129),0)),IF(O129="", "", ROUND(INDIRECT("S" &amp; ROW() - 1) - S129,0)))</f>
        <v/>
      </c>
      <c r="K129" s="18" t="str">
        <f aca="false">IF(H129="", "", IF(H129="-","",VLOOKUP(H129, 'Соль SKU'!$A$1:$C$150, 3, 0)))</f>
        <v/>
      </c>
    </row>
    <row r="130" customFormat="false" ht="13.8" hidden="false" customHeight="false" outlineLevel="0" collapsed="false">
      <c r="J130" s="17" t="str">
        <f aca="true">IF(M130="", IF(O130="","",ROUND(X130+(INDIRECT("S" &amp; ROW() - 1) - S130),0)),IF(O130="", "", ROUND(INDIRECT("S" &amp; ROW() - 1) - S130,0)))</f>
        <v/>
      </c>
      <c r="K130" s="18" t="str">
        <f aca="false">IF(H130="", "", IF(H130="-","",VLOOKUP(H130, 'Соль SKU'!$A$1:$C$150, 3, 0)))</f>
        <v/>
      </c>
    </row>
    <row r="131" customFormat="false" ht="13.8" hidden="false" customHeight="false" outlineLevel="0" collapsed="false">
      <c r="J131" s="17" t="str">
        <f aca="true">IF(M131="", IF(O131="","",ROUND(X131+(INDIRECT("S" &amp; ROW() - 1) - S131),0)),IF(O131="", "", ROUND(INDIRECT("S" &amp; ROW() - 1) - S131,0)))</f>
        <v/>
      </c>
      <c r="K131" s="18" t="str">
        <f aca="false">IF(H131="", "", IF(H131="-","",VLOOKUP(H131, 'Соль SKU'!$A$1:$C$150, 3, 0)))</f>
        <v/>
      </c>
    </row>
    <row r="132" customFormat="false" ht="13.8" hidden="false" customHeight="false" outlineLevel="0" collapsed="false">
      <c r="J132" s="17" t="str">
        <f aca="true">IF(M132="", IF(O132="","",ROUND(X132+(INDIRECT("S" &amp; ROW() - 1) - S132),0)),IF(O132="", "", ROUND(INDIRECT("S" &amp; ROW() - 1) - S132,0)))</f>
        <v/>
      </c>
      <c r="K132" s="18" t="str">
        <f aca="false">IF(H132="", "", IF(H132="-","",VLOOKUP(H132, 'Соль SKU'!$A$1:$C$150, 3, 0)))</f>
        <v/>
      </c>
    </row>
    <row r="133" customFormat="false" ht="13.8" hidden="false" customHeight="false" outlineLevel="0" collapsed="false">
      <c r="J133" s="17" t="str">
        <f aca="true">IF(M133="", IF(O133="","",ROUND(X133+(INDIRECT("S" &amp; ROW() - 1) - S133),0)),IF(O133="", "", ROUND(INDIRECT("S" &amp; ROW() - 1) - S133,0)))</f>
        <v/>
      </c>
      <c r="K133" s="18" t="str">
        <f aca="false">IF(H133="", "", IF(H133="-","",VLOOKUP(H133, 'Соль SKU'!$A$1:$C$150, 3, 0)))</f>
        <v/>
      </c>
    </row>
    <row r="134" customFormat="false" ht="13.8" hidden="false" customHeight="false" outlineLevel="0" collapsed="false">
      <c r="J134" s="17" t="str">
        <f aca="true">IF(M134="", IF(O134="","",ROUND(X134+(INDIRECT("S" &amp; ROW() - 1) - S134),0)),IF(O134="", "", ROUND(INDIRECT("S" &amp; ROW() - 1) - S134,0)))</f>
        <v/>
      </c>
      <c r="K134" s="18" t="str">
        <f aca="false">IF(H134="", "", IF(H134="-","",VLOOKUP(H134, 'Соль SKU'!$A$1:$C$150, 3, 0)))</f>
        <v/>
      </c>
    </row>
    <row r="135" customFormat="false" ht="13.8" hidden="false" customHeight="false" outlineLevel="0" collapsed="false">
      <c r="J135" s="17" t="str">
        <f aca="true">IF(M135="", IF(O135="","",ROUND(X135+(INDIRECT("S" &amp; ROW() - 1) - S135),0)),IF(O135="", "", ROUND(INDIRECT("S" &amp; ROW() - 1) - S135,0)))</f>
        <v/>
      </c>
      <c r="K135" s="18" t="str">
        <f aca="false">IF(H135="", "", IF(H135="-","",VLOOKUP(H135, 'Соль SKU'!$A$1:$C$150, 3, 0)))</f>
        <v/>
      </c>
    </row>
    <row r="136" customFormat="false" ht="13.8" hidden="false" customHeight="false" outlineLevel="0" collapsed="false">
      <c r="J136" s="17" t="str">
        <f aca="true">IF(M136="", IF(O136="","",ROUND(X136+(INDIRECT("S" &amp; ROW() - 1) - S136),0)),IF(O136="", "", ROUND(INDIRECT("S" &amp; ROW() - 1) - S136,0)))</f>
        <v/>
      </c>
      <c r="K136" s="18" t="str">
        <f aca="false">IF(H136="", "", IF(H136="-","",VLOOKUP(H136, 'Соль SKU'!$A$1:$C$150, 3, 0)))</f>
        <v/>
      </c>
    </row>
    <row r="137" customFormat="false" ht="13.8" hidden="false" customHeight="false" outlineLevel="0" collapsed="false">
      <c r="J137" s="17" t="str">
        <f aca="true">IF(M137="", IF(O137="","",ROUND(X137+(INDIRECT("S" &amp; ROW() - 1) - S137),0)),IF(O137="", "", ROUND(INDIRECT("S" &amp; ROW() - 1) - S137,0)))</f>
        <v/>
      </c>
      <c r="K137" s="18" t="str">
        <f aca="false">IF(H137="", "", IF(H137="-","",VLOOKUP(H137, 'Соль SKU'!$A$1:$C$150, 3, 0)))</f>
        <v/>
      </c>
    </row>
    <row r="138" customFormat="false" ht="13.8" hidden="false" customHeight="false" outlineLevel="0" collapsed="false">
      <c r="J138" s="17" t="str">
        <f aca="true">IF(M138="", IF(O138="","",ROUND(X138+(INDIRECT("S" &amp; ROW() - 1) - S138),0)),IF(O138="", "", ROUND(INDIRECT("S" &amp; ROW() - 1) - S138,0)))</f>
        <v/>
      </c>
      <c r="K138" s="18" t="str">
        <f aca="false">IF(H138="", "", IF(H138="-","",VLOOKUP(H138, 'Соль SKU'!$A$1:$C$150, 3, 0)))</f>
        <v/>
      </c>
    </row>
    <row r="139" customFormat="false" ht="13.8" hidden="false" customHeight="false" outlineLevel="0" collapsed="false">
      <c r="J139" s="17" t="str">
        <f aca="true">IF(M139="", IF(O139="","",ROUND(X139+(INDIRECT("S" &amp; ROW() - 1) - S139),0)),IF(O139="", "", ROUND(INDIRECT("S" &amp; ROW() - 1) - S139,0)))</f>
        <v/>
      </c>
      <c r="K139" s="18" t="str">
        <f aca="false">IF(H139="", "", IF(H139="-","",VLOOKUP(H139, 'Соль SKU'!$A$1:$C$150, 3, 0)))</f>
        <v/>
      </c>
    </row>
    <row r="140" customFormat="false" ht="13.8" hidden="false" customHeight="false" outlineLevel="0" collapsed="false">
      <c r="J140" s="17" t="str">
        <f aca="true">IF(M140="", IF(O140="","",ROUND(X140+(INDIRECT("S" &amp; ROW() - 1) - S140),0)),IF(O140="", "", ROUND(INDIRECT("S" &amp; ROW() - 1) - S140,0)))</f>
        <v/>
      </c>
      <c r="K140" s="18" t="str">
        <f aca="false">IF(H140="", "", IF(H140="-","",VLOOKUP(H140, 'Соль SKU'!$A$1:$C$150, 3, 0)))</f>
        <v/>
      </c>
    </row>
    <row r="141" customFormat="false" ht="13.8" hidden="false" customHeight="false" outlineLevel="0" collapsed="false">
      <c r="J141" s="17" t="str">
        <f aca="true">IF(M141="", IF(O141="","",ROUND(X141+(INDIRECT("S" &amp; ROW() - 1) - S141),0)),IF(O141="", "", ROUND(INDIRECT("S" &amp; ROW() - 1) - S141,0)))</f>
        <v/>
      </c>
      <c r="K141" s="18" t="str">
        <f aca="false">IF(H141="", "", IF(H141="-","",VLOOKUP(H141, 'Соль SKU'!$A$1:$C$150, 3, 0)))</f>
        <v/>
      </c>
    </row>
    <row r="142" customFormat="false" ht="13.8" hidden="false" customHeight="false" outlineLevel="0" collapsed="false">
      <c r="J142" s="17" t="str">
        <f aca="true">IF(M142="", IF(O142="","",ROUND(X142+(INDIRECT("S" &amp; ROW() - 1) - S142),0)),IF(O142="", "", ROUND(INDIRECT("S" &amp; ROW() - 1) - S142,0)))</f>
        <v/>
      </c>
      <c r="K142" s="18" t="str">
        <f aca="false">IF(H142="", "", IF(H142="-","",VLOOKUP(H142, 'Соль SKU'!$A$1:$C$150, 3, 0)))</f>
        <v/>
      </c>
    </row>
    <row r="143" customFormat="false" ht="13.8" hidden="false" customHeight="false" outlineLevel="0" collapsed="false">
      <c r="J143" s="17" t="str">
        <f aca="true">IF(M143="", IF(O143="","",ROUND(X143+(INDIRECT("S" &amp; ROW() - 1) - S143),0)),IF(O143="", "", ROUND(INDIRECT("S" &amp; ROW() - 1) - S143,0)))</f>
        <v/>
      </c>
      <c r="K143" s="18" t="str">
        <f aca="false">IF(H143="", "", IF(H143="-","",VLOOKUP(H143, 'Соль SKU'!$A$1:$C$150, 3, 0)))</f>
        <v/>
      </c>
    </row>
    <row r="144" customFormat="false" ht="13.8" hidden="false" customHeight="false" outlineLevel="0" collapsed="false">
      <c r="J144" s="17" t="str">
        <f aca="true">IF(M144="", IF(O144="","",ROUND(X144+(INDIRECT("S" &amp; ROW() - 1) - S144),0)),IF(O144="", "", ROUND(INDIRECT("S" &amp; ROW() - 1) - S144,0)))</f>
        <v/>
      </c>
      <c r="K144" s="18" t="str">
        <f aca="false">IF(H144="", "", IF(H144="-","",VLOOKUP(H144, 'Соль SKU'!$A$1:$C$150, 3, 0)))</f>
        <v/>
      </c>
    </row>
    <row r="145" customFormat="false" ht="13.8" hidden="false" customHeight="false" outlineLevel="0" collapsed="false">
      <c r="J145" s="17" t="str">
        <f aca="true">IF(M145="", IF(O145="","",ROUND(X145+(INDIRECT("S" &amp; ROW() - 1) - S145),0)),IF(O145="", "", ROUND(INDIRECT("S" &amp; ROW() - 1) - S145,0)))</f>
        <v/>
      </c>
      <c r="K145" s="18" t="str">
        <f aca="false">IF(H145="", "", IF(H145="-","",VLOOKUP(H145, 'Соль SKU'!$A$1:$C$150, 3, 0)))</f>
        <v/>
      </c>
    </row>
    <row r="146" customFormat="false" ht="13.8" hidden="false" customHeight="false" outlineLevel="0" collapsed="false">
      <c r="J146" s="17" t="str">
        <f aca="true">IF(M146="", IF(O146="","",ROUND(X146+(INDIRECT("S" &amp; ROW() - 1) - S146),0)),IF(O146="", "", ROUND(INDIRECT("S" &amp; ROW() - 1) - S146,0)))</f>
        <v/>
      </c>
      <c r="K146" s="18" t="str">
        <f aca="false">IF(H146="", "", IF(H146="-","",VLOOKUP(H146, 'Соль SKU'!$A$1:$C$150, 3, 0)))</f>
        <v/>
      </c>
    </row>
    <row r="147" customFormat="false" ht="13.8" hidden="false" customHeight="false" outlineLevel="0" collapsed="false">
      <c r="J147" s="17" t="str">
        <f aca="true">IF(M147="", IF(O147="","",ROUND(X147+(INDIRECT("S" &amp; ROW() - 1) - S147),0)),IF(O147="", "", ROUND(INDIRECT("S" &amp; ROW() - 1) - S147,0)))</f>
        <v/>
      </c>
      <c r="K147" s="18" t="str">
        <f aca="false">IF(H147="", "", IF(H147="-","",VLOOKUP(H147, 'Соль SKU'!$A$1:$C$150, 3, 0)))</f>
        <v/>
      </c>
    </row>
    <row r="148" customFormat="false" ht="13.8" hidden="false" customHeight="false" outlineLevel="0" collapsed="false">
      <c r="J148" s="17" t="str">
        <f aca="true">IF(M148="", IF(O148="","",ROUND(X148+(INDIRECT("S" &amp; ROW() - 1) - S148),0)),IF(O148="", "", ROUND(INDIRECT("S" &amp; ROW() - 1) - S148,0)))</f>
        <v/>
      </c>
      <c r="K148" s="18" t="str">
        <f aca="false">IF(H148="", "", IF(H148="-","",VLOOKUP(H148, 'Соль SKU'!$A$1:$C$150, 3, 0)))</f>
        <v/>
      </c>
    </row>
    <row r="149" customFormat="false" ht="13.8" hidden="false" customHeight="false" outlineLevel="0" collapsed="false">
      <c r="J149" s="17" t="str">
        <f aca="true">IF(M149="", IF(O149="","",ROUND(X149+(INDIRECT("S" &amp; ROW() - 1) - S149),0)),IF(O149="", "", ROUND(INDIRECT("S" &amp; ROW() - 1) - S149,0)))</f>
        <v/>
      </c>
      <c r="K149" s="18" t="str">
        <f aca="false">IF(H149="", "", IF(H149="-","",VLOOKUP(H149, 'Соль SKU'!$A$1:$C$150, 3, 0)))</f>
        <v/>
      </c>
    </row>
    <row r="150" customFormat="false" ht="13.8" hidden="false" customHeight="false" outlineLevel="0" collapsed="false">
      <c r="J150" s="17" t="str">
        <f aca="true">IF(M150="", IF(O150="","",ROUND(X150+(INDIRECT("S" &amp; ROW() - 1) - S150),0)),IF(O150="", "", ROUND(INDIRECT("S" &amp; ROW() - 1) - S150,0)))</f>
        <v/>
      </c>
      <c r="K150" s="18" t="str">
        <f aca="false">IF(H150="", "", IF(H150="-","",VLOOKUP(H150, 'Соль SKU'!$A$1:$C$150, 3, 0)))</f>
        <v/>
      </c>
    </row>
    <row r="151" customFormat="false" ht="13.8" hidden="false" customHeight="false" outlineLevel="0" collapsed="false">
      <c r="J151" s="17" t="str">
        <f aca="true">IF(M151="", IF(O151="","",ROUND(X151+(INDIRECT("S" &amp; ROW() - 1) - S151),0)),IF(O151="", "", ROUND(INDIRECT("S" &amp; ROW() - 1) - S151,0)))</f>
        <v/>
      </c>
      <c r="K151" s="18" t="str">
        <f aca="false">IF(H151="", "", IF(H151="-","",VLOOKUP(H151, 'Соль SKU'!$A$1:$C$150, 3, 0)))</f>
        <v/>
      </c>
    </row>
    <row r="152" customFormat="false" ht="13.8" hidden="false" customHeight="false" outlineLevel="0" collapsed="false">
      <c r="J152" s="17" t="str">
        <f aca="true">IF(M152="", IF(O152="","",ROUND(X152+(INDIRECT("S" &amp; ROW() - 1) - S152),0)),IF(O152="", "", ROUND(INDIRECT("S" &amp; ROW() - 1) - S152,0)))</f>
        <v/>
      </c>
      <c r="K152" s="18" t="str">
        <f aca="false">IF(H152="", "", IF(H152="-","",VLOOKUP(H152, 'Соль SKU'!$A$1:$C$150, 3, 0)))</f>
        <v/>
      </c>
    </row>
    <row r="153" customFormat="false" ht="13.8" hidden="false" customHeight="false" outlineLevel="0" collapsed="false">
      <c r="J153" s="17" t="str">
        <f aca="true">IF(M153="", IF(O153="","",ROUND(X153+(INDIRECT("S" &amp; ROW() - 1) - S153),0)),IF(O153="", "", ROUND(INDIRECT("S" &amp; ROW() - 1) - S153,0)))</f>
        <v/>
      </c>
      <c r="K153" s="18" t="str">
        <f aca="false">IF(H153="", "", IF(H153="-","",VLOOKUP(H153, 'Соль SKU'!$A$1:$C$150, 3, 0)))</f>
        <v/>
      </c>
    </row>
    <row r="154" customFormat="false" ht="13.8" hidden="false" customHeight="false" outlineLevel="0" collapsed="false">
      <c r="J154" s="17" t="str">
        <f aca="true">IF(M154="", IF(O154="","",ROUND(X154+(INDIRECT("S" &amp; ROW() - 1) - S154),0)),IF(O154="", "", ROUND(INDIRECT("S" &amp; ROW() - 1) - S154,0)))</f>
        <v/>
      </c>
      <c r="K154" s="18" t="str">
        <f aca="false">IF(H154="", "", IF(H154="-","",VLOOKUP(H154, 'Соль SKU'!$A$1:$C$150, 3, 0)))</f>
        <v/>
      </c>
    </row>
    <row r="155" customFormat="false" ht="13.8" hidden="false" customHeight="false" outlineLevel="0" collapsed="false">
      <c r="J155" s="17" t="str">
        <f aca="true">IF(M155="", IF(O155="","",ROUND(X155+(INDIRECT("S" &amp; ROW() - 1) - S155),0)),IF(O155="", "", ROUND(INDIRECT("S" &amp; ROW() - 1) - S155,0)))</f>
        <v/>
      </c>
      <c r="K155" s="18" t="str">
        <f aca="false">IF(H155="", "", IF(H155="-","",VLOOKUP(H155, 'Соль SKU'!$A$1:$C$150, 3, 0)))</f>
        <v/>
      </c>
    </row>
    <row r="156" customFormat="false" ht="13.8" hidden="false" customHeight="false" outlineLevel="0" collapsed="false">
      <c r="J156" s="17" t="str">
        <f aca="true">IF(M156="", IF(O156="","",ROUND(X156+(INDIRECT("S" &amp; ROW() - 1) - S156),0)),IF(O156="", "", ROUND(INDIRECT("S" &amp; ROW() - 1) - S156,0)))</f>
        <v/>
      </c>
      <c r="K156" s="18" t="str">
        <f aca="false">IF(H156="", "", IF(H156="-","",VLOOKUP(H156, 'Соль SKU'!$A$1:$C$150, 3, 0)))</f>
        <v/>
      </c>
    </row>
    <row r="157" customFormat="false" ht="13.8" hidden="false" customHeight="false" outlineLevel="0" collapsed="false">
      <c r="J157" s="17" t="str">
        <f aca="true">IF(M157="", IF(O157="","",ROUND(X157+(INDIRECT("S" &amp; ROW() - 1) - S157),0)),IF(O157="", "", ROUND(INDIRECT("S" &amp; ROW() - 1) - S157,0)))</f>
        <v/>
      </c>
      <c r="K157" s="18" t="str">
        <f aca="false">IF(H157="", "", IF(H157="-","",VLOOKUP(H157, 'Соль SKU'!$A$1:$C$150, 3, 0)))</f>
        <v/>
      </c>
    </row>
    <row r="158" customFormat="false" ht="13.8" hidden="false" customHeight="false" outlineLevel="0" collapsed="false">
      <c r="J158" s="17" t="str">
        <f aca="true">IF(M158="", IF(O158="","",ROUND(X158+(INDIRECT("S" &amp; ROW() - 1) - S158),0)),IF(O158="", "", ROUND(INDIRECT("S" &amp; ROW() - 1) - S158,0)))</f>
        <v/>
      </c>
      <c r="K158" s="18" t="str">
        <f aca="false">IF(H158="", "", IF(H158="-","",VLOOKUP(H158, 'Соль SKU'!$A$1:$C$150, 3, 0)))</f>
        <v/>
      </c>
    </row>
    <row r="159" customFormat="false" ht="13.8" hidden="false" customHeight="false" outlineLevel="0" collapsed="false">
      <c r="J159" s="17" t="str">
        <f aca="true">IF(M159="", IF(O159="","",ROUND(X159+(INDIRECT("S" &amp; ROW() - 1) - S159),0)),IF(O159="", "", ROUND(INDIRECT("S" &amp; ROW() - 1) - S159,0)))</f>
        <v/>
      </c>
      <c r="K159" s="18" t="str">
        <f aca="false">IF(H159="", "", IF(H159="-","",VLOOKUP(H159, 'Соль SKU'!$A$1:$C$150, 3, 0)))</f>
        <v/>
      </c>
    </row>
    <row r="160" customFormat="false" ht="13.8" hidden="false" customHeight="false" outlineLevel="0" collapsed="false">
      <c r="J160" s="17" t="str">
        <f aca="true">IF(M160="", IF(O160="","",ROUND(X160+(INDIRECT("S" &amp; ROW() - 1) - S160),0)),IF(O160="", "", ROUND(INDIRECT("S" &amp; ROW() - 1) - S160,0)))</f>
        <v/>
      </c>
      <c r="K160" s="18" t="str">
        <f aca="false">IF(H160="", "", IF(H160="-","",VLOOKUP(H160, 'Соль SKU'!$A$1:$C$150, 3, 0)))</f>
        <v/>
      </c>
    </row>
    <row r="161" customFormat="false" ht="13.8" hidden="false" customHeight="false" outlineLevel="0" collapsed="false">
      <c r="J161" s="17" t="str">
        <f aca="true">IF(M161="", IF(O161="","",ROUND(X161+(INDIRECT("S" &amp; ROW() - 1) - S161),0)),IF(O161="", "", ROUND(INDIRECT("S" &amp; ROW() - 1) - S161,0)))</f>
        <v/>
      </c>
      <c r="K161" s="18" t="str">
        <f aca="false">IF(H161="", "", IF(H161="-","",VLOOKUP(H161, 'Соль SKU'!$A$1:$C$150, 3, 0)))</f>
        <v/>
      </c>
    </row>
    <row r="162" customFormat="false" ht="13.8" hidden="false" customHeight="false" outlineLevel="0" collapsed="false">
      <c r="J162" s="17" t="str">
        <f aca="true">IF(M162="", IF(O162="","",ROUND(X162+(INDIRECT("S" &amp; ROW() - 1) - S162),0)),IF(O162="", "", ROUND(INDIRECT("S" &amp; ROW() - 1) - S162,0)))</f>
        <v/>
      </c>
      <c r="K162" s="18" t="str">
        <f aca="false">IF(H162="", "", IF(H162="-","",VLOOKUP(H162, 'Соль SKU'!$A$1:$C$150, 3, 0)))</f>
        <v/>
      </c>
    </row>
    <row r="163" customFormat="false" ht="13.8" hidden="false" customHeight="false" outlineLevel="0" collapsed="false">
      <c r="J163" s="17" t="str">
        <f aca="true">IF(M163="", IF(O163="","",ROUND(X163+(INDIRECT("S" &amp; ROW() - 1) - S163),0)),IF(O163="", "", ROUND(INDIRECT("S" &amp; ROW() - 1) - S163,0)))</f>
        <v/>
      </c>
      <c r="K163" s="18" t="str">
        <f aca="false">IF(H163="", "", IF(H163="-","",VLOOKUP(H163, 'Соль SKU'!$A$1:$C$150, 3, 0)))</f>
        <v/>
      </c>
    </row>
    <row r="164" customFormat="false" ht="13.8" hidden="false" customHeight="false" outlineLevel="0" collapsed="false">
      <c r="J164" s="17" t="str">
        <f aca="true">IF(M164="", IF(O164="","",ROUND(X164+(INDIRECT("S" &amp; ROW() - 1) - S164),0)),IF(O164="", "", ROUND(INDIRECT("S" &amp; ROW() - 1) - S164,0)))</f>
        <v/>
      </c>
      <c r="K164" s="18" t="str">
        <f aca="false">IF(H164="", "", IF(H164="-","",VLOOKUP(H164, 'Соль SKU'!$A$1:$C$150, 3, 0)))</f>
        <v/>
      </c>
    </row>
    <row r="165" customFormat="false" ht="13.8" hidden="false" customHeight="false" outlineLevel="0" collapsed="false">
      <c r="J165" s="17" t="str">
        <f aca="true">IF(M165="", IF(O165="","",ROUND(X165+(INDIRECT("S" &amp; ROW() - 1) - S165),0)),IF(O165="", "", ROUND(INDIRECT("S" &amp; ROW() - 1) - S165,0)))</f>
        <v/>
      </c>
      <c r="K165" s="18" t="str">
        <f aca="false">IF(H165="", "", IF(H165="-","",VLOOKUP(H165, 'Соль SKU'!$A$1:$C$150, 3, 0)))</f>
        <v/>
      </c>
    </row>
    <row r="166" customFormat="false" ht="13.8" hidden="false" customHeight="false" outlineLevel="0" collapsed="false">
      <c r="J166" s="17" t="str">
        <f aca="true">IF(M166="", IF(O166="","",ROUND(X166+(INDIRECT("S" &amp; ROW() - 1) - S166),0)),IF(O166="", "", ROUND(INDIRECT("S" &amp; ROW() - 1) - S166,0)))</f>
        <v/>
      </c>
      <c r="K166" s="18" t="str">
        <f aca="false">IF(H166="", "", IF(H166="-","",VLOOKUP(H166, 'Соль SKU'!$A$1:$C$150, 3, 0)))</f>
        <v/>
      </c>
    </row>
    <row r="167" customFormat="false" ht="13.8" hidden="false" customHeight="false" outlineLevel="0" collapsed="false">
      <c r="J167" s="17" t="str">
        <f aca="true">IF(M167="", IF(O167="","",ROUND(X167+(INDIRECT("S" &amp; ROW() - 1) - S167),0)),IF(O167="", "", ROUND(INDIRECT("S" &amp; ROW() - 1) - S167,0)))</f>
        <v/>
      </c>
      <c r="K167" s="18" t="str">
        <f aca="false">IF(H167="", "", IF(H167="-","",VLOOKUP(H167, 'Соль SKU'!$A$1:$C$150, 3, 0)))</f>
        <v/>
      </c>
    </row>
    <row r="168" customFormat="false" ht="13.8" hidden="false" customHeight="false" outlineLevel="0" collapsed="false">
      <c r="J168" s="17" t="str">
        <f aca="true">IF(M168="", IF(O168="","",ROUND(X168+(INDIRECT("S" &amp; ROW() - 1) - S168),0)),IF(O168="", "", ROUND(INDIRECT("S" &amp; ROW() - 1) - S168,0)))</f>
        <v/>
      </c>
      <c r="K168" s="18" t="str">
        <f aca="false">IF(H168="", "", IF(H168="-","",VLOOKUP(H168, 'Соль SKU'!$A$1:$C$150, 3, 0)))</f>
        <v/>
      </c>
    </row>
    <row r="169" customFormat="false" ht="13.8" hidden="false" customHeight="false" outlineLevel="0" collapsed="false">
      <c r="J169" s="17" t="str">
        <f aca="true">IF(M169="", IF(O169="","",ROUND(X169+(INDIRECT("S" &amp; ROW() - 1) - S169),0)),IF(O169="", "", ROUND(INDIRECT("S" &amp; ROW() - 1) - S169,0)))</f>
        <v/>
      </c>
      <c r="K169" s="18" t="str">
        <f aca="false">IF(H169="", "", IF(H169="-","",VLOOKUP(H169, 'Соль SKU'!$A$1:$C$150, 3, 0)))</f>
        <v/>
      </c>
    </row>
    <row r="170" customFormat="false" ht="13.8" hidden="false" customHeight="false" outlineLevel="0" collapsed="false">
      <c r="J170" s="17" t="str">
        <f aca="true">IF(M170="", IF(O170="","",ROUND(X170+(INDIRECT("S" &amp; ROW() - 1) - S170),0)),IF(O170="", "", ROUND(INDIRECT("S" &amp; ROW() - 1) - S170,0)))</f>
        <v/>
      </c>
      <c r="K170" s="18" t="str">
        <f aca="false">IF(H170="", "", IF(H170="-","",VLOOKUP(H170, 'Соль SKU'!$A$1:$C$150, 3, 0)))</f>
        <v/>
      </c>
    </row>
    <row r="171" customFormat="false" ht="13.8" hidden="false" customHeight="false" outlineLevel="0" collapsed="false">
      <c r="J171" s="17" t="str">
        <f aca="true">IF(M171="", IF(O171="","",ROUND(X171+(INDIRECT("S" &amp; ROW() - 1) - S171),0)),IF(O171="", "", ROUND(INDIRECT("S" &amp; ROW() - 1) - S171,0)))</f>
        <v/>
      </c>
      <c r="K171" s="18" t="str">
        <f aca="false">IF(H171="", "", IF(H171="-","",VLOOKUP(H171, 'Соль SKU'!$A$1:$C$150, 3, 0)))</f>
        <v/>
      </c>
    </row>
    <row r="172" customFormat="false" ht="13.8" hidden="false" customHeight="false" outlineLevel="0" collapsed="false">
      <c r="J172" s="17" t="str">
        <f aca="true">IF(M172="", IF(O172="","",ROUND(X172+(INDIRECT("S" &amp; ROW() - 1) - S172),0)),IF(O172="", "", ROUND(INDIRECT("S" &amp; ROW() - 1) - S172,0)))</f>
        <v/>
      </c>
      <c r="K172" s="18" t="str">
        <f aca="false">IF(H172="", "", IF(H172="-","",VLOOKUP(H172, 'Соль SKU'!$A$1:$C$150, 3, 0)))</f>
        <v/>
      </c>
    </row>
    <row r="173" customFormat="false" ht="13.8" hidden="false" customHeight="false" outlineLevel="0" collapsed="false">
      <c r="J173" s="17" t="str">
        <f aca="true">IF(M173="", IF(O173="","",ROUND(X173+(INDIRECT("S" &amp; ROW() - 1) - S173),0)),IF(O173="", "", ROUND(INDIRECT("S" &amp; ROW() - 1) - S173,0)))</f>
        <v/>
      </c>
      <c r="K173" s="18" t="str">
        <f aca="false">IF(H173="", "", IF(H173="-","",VLOOKUP(H173, 'Соль SKU'!$A$1:$C$150, 3, 0)))</f>
        <v/>
      </c>
    </row>
    <row r="174" customFormat="false" ht="13.8" hidden="false" customHeight="false" outlineLevel="0" collapsed="false">
      <c r="J174" s="17" t="str">
        <f aca="true">IF(M174="", IF(O174="","",ROUND(X174+(INDIRECT("S" &amp; ROW() - 1) - S174),0)),IF(O174="", "", ROUND(INDIRECT("S" &amp; ROW() - 1) - S174,0)))</f>
        <v/>
      </c>
      <c r="K174" s="18" t="str">
        <f aca="false">IF(H174="", "", IF(H174="-","",VLOOKUP(H174, 'Соль SKU'!$A$1:$C$150, 3, 0)))</f>
        <v/>
      </c>
    </row>
    <row r="175" customFormat="false" ht="13.8" hidden="false" customHeight="false" outlineLevel="0" collapsed="false">
      <c r="J175" s="17" t="str">
        <f aca="true">IF(M175="", IF(O175="","",ROUND(X175+(INDIRECT("S" &amp; ROW() - 1) - S175),0)),IF(O175="", "", ROUND(INDIRECT("S" &amp; ROW() - 1) - S175,0)))</f>
        <v/>
      </c>
      <c r="K175" s="18" t="str">
        <f aca="false">IF(H175="", "", IF(H175="-","",VLOOKUP(H175, 'Соль SKU'!$A$1:$C$150, 3, 0)))</f>
        <v/>
      </c>
    </row>
    <row r="176" customFormat="false" ht="13.8" hidden="false" customHeight="false" outlineLevel="0" collapsed="false">
      <c r="J176" s="17" t="str">
        <f aca="true">IF(M176="", IF(O176="","",ROUND(X176+(INDIRECT("S" &amp; ROW() - 1) - S176),0)),IF(O176="", "", ROUND(INDIRECT("S" &amp; ROW() - 1) - S176,0)))</f>
        <v/>
      </c>
      <c r="K176" s="18" t="str">
        <f aca="false">IF(H176="", "", IF(H176="-","",VLOOKUP(H176, 'Соль SKU'!$A$1:$C$150, 3, 0)))</f>
        <v/>
      </c>
    </row>
    <row r="177" customFormat="false" ht="13.8" hidden="false" customHeight="false" outlineLevel="0" collapsed="false">
      <c r="J177" s="17" t="str">
        <f aca="true">IF(M177="", IF(O177="","",ROUND(X177+(INDIRECT("S" &amp; ROW() - 1) - S177),0)),IF(O177="", "", ROUND(INDIRECT("S" &amp; ROW() - 1) - S177,0)))</f>
        <v/>
      </c>
      <c r="K177" s="18" t="str">
        <f aca="false">IF(H177="", "", IF(H177="-","",VLOOKUP(H177, 'Соль SKU'!$A$1:$C$150, 3, 0)))</f>
        <v/>
      </c>
    </row>
    <row r="178" customFormat="false" ht="13.8" hidden="false" customHeight="false" outlineLevel="0" collapsed="false">
      <c r="J178" s="17" t="str">
        <f aca="true">IF(M178="", IF(O178="","",ROUND(X178+(INDIRECT("S" &amp; ROW() - 1) - S178),0)),IF(O178="", "", ROUND(INDIRECT("S" &amp; ROW() - 1) - S178,0)))</f>
        <v/>
      </c>
      <c r="K178" s="18" t="str">
        <f aca="false">IF(H178="", "", IF(H178="-","",VLOOKUP(H178, 'Соль SKU'!$A$1:$C$150, 3, 0)))</f>
        <v/>
      </c>
    </row>
    <row r="179" customFormat="false" ht="13.8" hidden="false" customHeight="false" outlineLevel="0" collapsed="false">
      <c r="J179" s="17" t="str">
        <f aca="true">IF(M179="", IF(O179="","",ROUND(X179+(INDIRECT("S" &amp; ROW() - 1) - S179),0)),IF(O179="", "", ROUND(INDIRECT("S" &amp; ROW() - 1) - S179,0)))</f>
        <v/>
      </c>
      <c r="K179" s="18" t="str">
        <f aca="false">IF(H179="", "", IF(H179="-","",VLOOKUP(H179, 'Соль SKU'!$A$1:$C$150, 3, 0)))</f>
        <v/>
      </c>
    </row>
    <row r="180" customFormat="false" ht="13.8" hidden="false" customHeight="false" outlineLevel="0" collapsed="false">
      <c r="J180" s="17" t="str">
        <f aca="true">IF(M180="", IF(O180="","",ROUND(X180+(INDIRECT("S" &amp; ROW() - 1) - S180),0)),IF(O180="", "", ROUND(INDIRECT("S" &amp; ROW() - 1) - S180,0)))</f>
        <v/>
      </c>
      <c r="K180" s="18" t="str">
        <f aca="false">IF(H180="", "", IF(H180="-","",VLOOKUP(H180, 'Соль SKU'!$A$1:$C$150, 3, 0)))</f>
        <v/>
      </c>
    </row>
    <row r="181" customFormat="false" ht="13.8" hidden="false" customHeight="false" outlineLevel="0" collapsed="false">
      <c r="J181" s="17" t="str">
        <f aca="true">IF(M181="", IF(O181="","",ROUND(X181+(INDIRECT("S" &amp; ROW() - 1) - S181),0)),IF(O181="", "", ROUND(INDIRECT("S" &amp; ROW() - 1) - S181,0)))</f>
        <v/>
      </c>
      <c r="K181" s="18" t="str">
        <f aca="false">IF(H181="", "", IF(H181="-","",VLOOKUP(H181, 'Соль SKU'!$A$1:$C$150, 3, 0)))</f>
        <v/>
      </c>
    </row>
    <row r="182" customFormat="false" ht="13.8" hidden="false" customHeight="false" outlineLevel="0" collapsed="false">
      <c r="J182" s="17" t="str">
        <f aca="true">IF(M182="", IF(O182="","",ROUND(X182+(INDIRECT("S" &amp; ROW() - 1) - S182),0)),IF(O182="", "", ROUND(INDIRECT("S" &amp; ROW() - 1) - S182,0)))</f>
        <v/>
      </c>
      <c r="K182" s="18" t="str">
        <f aca="false">IF(H182="", "", IF(H182="-","",VLOOKUP(H182, 'Соль SKU'!$A$1:$C$150, 3, 0)))</f>
        <v/>
      </c>
    </row>
    <row r="183" customFormat="false" ht="13.8" hidden="false" customHeight="false" outlineLevel="0" collapsed="false">
      <c r="J183" s="17" t="str">
        <f aca="true">IF(M183="", IF(O183="","",ROUND(X183+(INDIRECT("S" &amp; ROW() - 1) - S183),0)),IF(O183="", "", ROUND(INDIRECT("S" &amp; ROW() - 1) - S183,0)))</f>
        <v/>
      </c>
      <c r="K183" s="18" t="str">
        <f aca="false">IF(H183="", "", IF(H183="-","",VLOOKUP(H183, 'Соль SKU'!$A$1:$C$150, 3, 0)))</f>
        <v/>
      </c>
    </row>
    <row r="184" customFormat="false" ht="13.8" hidden="false" customHeight="false" outlineLevel="0" collapsed="false">
      <c r="J184" s="17" t="str">
        <f aca="true">IF(M184="", IF(O184="","",ROUND(X184+(INDIRECT("S" &amp; ROW() - 1) - S184),0)),IF(O184="", "", ROUND(INDIRECT("S" &amp; ROW() - 1) - S184,0)))</f>
        <v/>
      </c>
      <c r="K184" s="18" t="str">
        <f aca="false">IF(H184="", "", IF(H184="-","",VLOOKUP(H184, 'Соль SKU'!$A$1:$C$150, 3, 0)))</f>
        <v/>
      </c>
    </row>
    <row r="185" customFormat="false" ht="13.8" hidden="false" customHeight="false" outlineLevel="0" collapsed="false">
      <c r="J185" s="17" t="str">
        <f aca="true">IF(M185="", IF(O185="","",ROUND(X185+(INDIRECT("S" &amp; ROW() - 1) - S185),0)),IF(O185="", "", ROUND(INDIRECT("S" &amp; ROW() - 1) - S185,0)))</f>
        <v/>
      </c>
      <c r="K185" s="18" t="str">
        <f aca="false">IF(H185="", "", IF(H185="-","",VLOOKUP(H185, 'Соль SKU'!$A$1:$C$150, 3, 0)))</f>
        <v/>
      </c>
    </row>
    <row r="186" customFormat="false" ht="13.8" hidden="false" customHeight="false" outlineLevel="0" collapsed="false">
      <c r="J186" s="17" t="str">
        <f aca="true">IF(M186="", IF(O186="","",ROUND(X186+(INDIRECT("S" &amp; ROW() - 1) - S186),0)),IF(O186="", "", ROUND(INDIRECT("S" &amp; ROW() - 1) - S186,0)))</f>
        <v/>
      </c>
      <c r="K186" s="18" t="str">
        <f aca="false">IF(H186="", "", IF(H186="-","",VLOOKUP(H186, 'Соль SKU'!$A$1:$C$150, 3, 0)))</f>
        <v/>
      </c>
    </row>
    <row r="187" customFormat="false" ht="13.8" hidden="false" customHeight="false" outlineLevel="0" collapsed="false">
      <c r="J187" s="17" t="str">
        <f aca="true">IF(M187="", IF(O187="","",ROUND(X187+(INDIRECT("S" &amp; ROW() - 1) - S187),0)),IF(O187="", "", ROUND(INDIRECT("S" &amp; ROW() - 1) - S187,0)))</f>
        <v/>
      </c>
      <c r="K187" s="18" t="str">
        <f aca="false">IF(H187="", "", IF(H187="-","",VLOOKUP(H187, 'Соль SKU'!$A$1:$C$150, 3, 0)))</f>
        <v/>
      </c>
    </row>
    <row r="188" customFormat="false" ht="13.8" hidden="false" customHeight="false" outlineLevel="0" collapsed="false">
      <c r="J188" s="17" t="str">
        <f aca="true">IF(M188="", IF(O188="","",ROUND(X188+(INDIRECT("S" &amp; ROW() - 1) - S188),0)),IF(O188="", "", ROUND(INDIRECT("S" &amp; ROW() - 1) - S188,0)))</f>
        <v/>
      </c>
      <c r="K188" s="18" t="str">
        <f aca="false">IF(H188="", "", IF(H188="-","",VLOOKUP(H188, 'Соль SKU'!$A$1:$C$150, 3, 0)))</f>
        <v/>
      </c>
    </row>
    <row r="189" customFormat="false" ht="13.8" hidden="false" customHeight="false" outlineLevel="0" collapsed="false">
      <c r="J189" s="17" t="str">
        <f aca="true">IF(M189="", IF(O189="","",ROUND(X189+(INDIRECT("S" &amp; ROW() - 1) - S189),0)),IF(O189="", "", ROUND(INDIRECT("S" &amp; ROW() - 1) - S189,0)))</f>
        <v/>
      </c>
      <c r="K189" s="18" t="str">
        <f aca="false">IF(H189="", "", IF(H189="-","",VLOOKUP(H189, 'Соль SKU'!$A$1:$C$150, 3, 0)))</f>
        <v/>
      </c>
    </row>
    <row r="190" customFormat="false" ht="13.8" hidden="false" customHeight="false" outlineLevel="0" collapsed="false">
      <c r="J190" s="17" t="str">
        <f aca="true">IF(M190="", IF(O190="","",ROUND(X190+(INDIRECT("S" &amp; ROW() - 1) - S190),0)),IF(O190="", "", ROUND(INDIRECT("S" &amp; ROW() - 1) - S190,0)))</f>
        <v/>
      </c>
      <c r="K190" s="18" t="str">
        <f aca="false">IF(H190="", "", IF(H190="-","",VLOOKUP(H190, 'Соль SKU'!$A$1:$C$150, 3, 0)))</f>
        <v/>
      </c>
    </row>
    <row r="191" customFormat="false" ht="13.8" hidden="false" customHeight="false" outlineLevel="0" collapsed="false">
      <c r="J191" s="17" t="str">
        <f aca="true">IF(M191="", IF(O191="","",ROUND(X191+(INDIRECT("S" &amp; ROW() - 1) - S191),0)),IF(O191="", "", ROUND(INDIRECT("S" &amp; ROW() - 1) - S191,0)))</f>
        <v/>
      </c>
      <c r="K191" s="18" t="str">
        <f aca="false">IF(H191="", "", IF(H191="-","",VLOOKUP(H191, 'Соль SKU'!$A$1:$C$150, 3, 0)))</f>
        <v/>
      </c>
    </row>
    <row r="192" customFormat="false" ht="13.8" hidden="false" customHeight="false" outlineLevel="0" collapsed="false">
      <c r="J192" s="17" t="str">
        <f aca="true">IF(M192="", IF(O192="","",ROUND(X192+(INDIRECT("S" &amp; ROW() - 1) - S192),0)),IF(O192="", "", ROUND(INDIRECT("S" &amp; ROW() - 1) - S192,0)))</f>
        <v/>
      </c>
      <c r="K192" s="18" t="str">
        <f aca="false">IF(H192="", "", IF(H192="-","",VLOOKUP(H192, 'Соль SKU'!$A$1:$C$150, 3, 0)))</f>
        <v/>
      </c>
    </row>
    <row r="193" customFormat="false" ht="13.8" hidden="false" customHeight="false" outlineLevel="0" collapsed="false">
      <c r="J193" s="17" t="str">
        <f aca="true">IF(M193="", IF(O193="","",ROUND(X193+(INDIRECT("S" &amp; ROW() - 1) - S193),0)),IF(O193="", "", ROUND(INDIRECT("S" &amp; ROW() - 1) - S193,0)))</f>
        <v/>
      </c>
      <c r="K193" s="18" t="str">
        <f aca="false">IF(H193="", "", IF(H193="-","",VLOOKUP(H193, 'Соль SKU'!$A$1:$C$150, 3, 0)))</f>
        <v/>
      </c>
    </row>
    <row r="194" customFormat="false" ht="13.8" hidden="false" customHeight="false" outlineLevel="0" collapsed="false">
      <c r="J194" s="17" t="str">
        <f aca="true">IF(M194="", IF(O194="","",ROUND(X194+(INDIRECT("S" &amp; ROW() - 1) - S194),0)),IF(O194="", "", ROUND(INDIRECT("S" &amp; ROW() - 1) - S194,0)))</f>
        <v/>
      </c>
      <c r="K194" s="18" t="str">
        <f aca="false">IF(H194="", "", IF(H194="-","",VLOOKUP(H194, 'Соль SKU'!$A$1:$C$150, 3, 0)))</f>
        <v/>
      </c>
    </row>
    <row r="195" customFormat="false" ht="13.8" hidden="false" customHeight="false" outlineLevel="0" collapsed="false">
      <c r="J195" s="17" t="str">
        <f aca="true">IF(M195="", IF(O195="","",ROUND(X195+(INDIRECT("S" &amp; ROW() - 1) - S195),0)),IF(O195="", "", ROUND(INDIRECT("S" &amp; ROW() - 1) - S195,0)))</f>
        <v/>
      </c>
      <c r="K195" s="18" t="str">
        <f aca="false">IF(H195="", "", IF(H195="-","",VLOOKUP(H195, 'Соль SKU'!$A$1:$C$150, 3, 0)))</f>
        <v/>
      </c>
    </row>
    <row r="196" customFormat="false" ht="13.8" hidden="false" customHeight="false" outlineLevel="0" collapsed="false">
      <c r="J196" s="17" t="str">
        <f aca="true">IF(M196="", IF(O196="","",ROUND(X196+(INDIRECT("S" &amp; ROW() - 1) - S196),0)),IF(O196="", "", ROUND(INDIRECT("S" &amp; ROW() - 1) - S196,0)))</f>
        <v/>
      </c>
      <c r="K196" s="18" t="str">
        <f aca="false">IF(H196="", "", IF(H196="-","",VLOOKUP(H196, 'Соль SKU'!$A$1:$C$150, 3, 0)))</f>
        <v/>
      </c>
    </row>
    <row r="197" customFormat="false" ht="13.8" hidden="false" customHeight="false" outlineLevel="0" collapsed="false">
      <c r="J197" s="17" t="str">
        <f aca="true">IF(M197="", IF(O197="","",ROUND(X197+(INDIRECT("S" &amp; ROW() - 1) - S197),0)),IF(O197="", "", ROUND(INDIRECT("S" &amp; ROW() - 1) - S197,0)))</f>
        <v/>
      </c>
      <c r="K197" s="18" t="str">
        <f aca="false">IF(H197="", "", IF(H197="-","",VLOOKUP(H197, 'Соль SKU'!$A$1:$C$150, 3, 0)))</f>
        <v/>
      </c>
    </row>
    <row r="198" customFormat="false" ht="13.8" hidden="false" customHeight="false" outlineLevel="0" collapsed="false">
      <c r="J198" s="17" t="str">
        <f aca="true">IF(M198="", IF(O198="","",ROUND(X198+(INDIRECT("S" &amp; ROW() - 1) - S198),0)),IF(O198="", "", ROUND(INDIRECT("S" &amp; ROW() - 1) - S198,0)))</f>
        <v/>
      </c>
      <c r="K198" s="18" t="str">
        <f aca="false">IF(H198="", "", IF(H198="-","",VLOOKUP(H198, 'Соль SKU'!$A$1:$C$150, 3, 0)))</f>
        <v/>
      </c>
    </row>
    <row r="199" customFormat="false" ht="13.8" hidden="false" customHeight="false" outlineLevel="0" collapsed="false">
      <c r="J199" s="17" t="str">
        <f aca="true">IF(M199="", IF(O199="","",ROUND(X199+(INDIRECT("S" &amp; ROW() - 1) - S199),0)),IF(O199="", "", ROUND(INDIRECT("S" &amp; ROW() - 1) - S199,0)))</f>
        <v/>
      </c>
      <c r="K199" s="18" t="str">
        <f aca="false">IF(H199="", "", IF(H199="-","",VLOOKUP(H199, 'Соль SKU'!$A$1:$C$150, 3, 0)))</f>
        <v/>
      </c>
    </row>
    <row r="200" customFormat="false" ht="13.8" hidden="false" customHeight="false" outlineLevel="0" collapsed="false">
      <c r="J200" s="17" t="str">
        <f aca="true">IF(M200="", IF(O200="","",ROUND(X200+(INDIRECT("S" &amp; ROW() - 1) - S200),0)),IF(O200="", "", ROUND(INDIRECT("S" &amp; ROW() - 1) - S200,0)))</f>
        <v/>
      </c>
      <c r="K200" s="18" t="str">
        <f aca="false">IF(H200="", "", IF(H200="-","",VLOOKUP(H200, 'Соль SKU'!$A$1:$C$150, 3, 0)))</f>
        <v/>
      </c>
    </row>
    <row r="201" customFormat="false" ht="13.8" hidden="false" customHeight="false" outlineLevel="0" collapsed="false">
      <c r="J201" s="17" t="str">
        <f aca="true">IF(M201="", IF(O201="","",ROUND(X201+(INDIRECT("S" &amp; ROW() - 1) - S201),0)),IF(O201="", "", ROUND(INDIRECT("S" &amp; ROW() - 1) - S201,0)))</f>
        <v/>
      </c>
      <c r="K201" s="0" t="str">
        <f aca="false">IF(H201="", "", IF(H201="-","",VLOOKUP(H201, 'Соль SKU'!$A$1:$C$50, 3, 0)))</f>
        <v/>
      </c>
    </row>
    <row r="202" customFormat="false" ht="13.8" hidden="false" customHeight="false" outlineLevel="0" collapsed="false">
      <c r="J202" s="17" t="str">
        <f aca="true">IF(M202="", IF(O202="","",ROUND(X202+(INDIRECT("S" &amp; ROW() - 1) - S202),0)),IF(O202="", "", ROUND(INDIRECT("S" &amp; ROW() - 1) - S202,0)))</f>
        <v/>
      </c>
      <c r="K202" s="0" t="str">
        <f aca="false">IF(H202="", "", IF(H202="-","",VLOOKUP(H202, 'Соль SKU'!$A$1:$C$50, 3, 0)))</f>
        <v/>
      </c>
    </row>
    <row r="203" customFormat="false" ht="13.8" hidden="false" customHeight="false" outlineLevel="0" collapsed="false">
      <c r="J203" s="17" t="str">
        <f aca="true">IF(M203="", IF(O203="","",ROUND(X203+(INDIRECT("S" &amp; ROW() - 1) - S203),0)),IF(O203="", "", ROUND(INDIRECT("S" &amp; ROW() - 1) - S203,0)))</f>
        <v/>
      </c>
      <c r="K203" s="0" t="str">
        <f aca="false">IF(H203="", "", IF(H203="-","",VLOOKUP(H203, 'Соль SKU'!$A$1:$C$50, 3, 0)))</f>
        <v/>
      </c>
    </row>
    <row r="204" customFormat="false" ht="13.8" hidden="false" customHeight="false" outlineLevel="0" collapsed="false">
      <c r="J204" s="17" t="str">
        <f aca="true">IF(M204="", IF(O204="","",ROUND(X204+(INDIRECT("S" &amp; ROW() - 1) - S204),0)),IF(O204="", "", ROUND(INDIRECT("S" &amp; ROW() - 1) - S204,0)))</f>
        <v/>
      </c>
      <c r="K204" s="0" t="str">
        <f aca="false">IF(H204="", "", IF(H204="-","",VLOOKUP(H204, 'Соль SKU'!$A$1:$C$50, 3, 0)))</f>
        <v/>
      </c>
    </row>
    <row r="205" customFormat="false" ht="13.8" hidden="false" customHeight="false" outlineLevel="0" collapsed="false">
      <c r="J205" s="17" t="str">
        <f aca="true">IF(M205="", IF(O205="","",ROUND(X205+(INDIRECT("S" &amp; ROW() - 1) - S205),0)),IF(O205="", "", ROUND(INDIRECT("S" &amp; ROW() - 1) - S205,0)))</f>
        <v/>
      </c>
      <c r="K205" s="0" t="str">
        <f aca="false">IF(H205="", "", IF(H205="-","",VLOOKUP(H205, 'Соль SKU'!$A$1:$C$50, 3, 0)))</f>
        <v/>
      </c>
    </row>
    <row r="206" customFormat="false" ht="13.8" hidden="false" customHeight="false" outlineLevel="0" collapsed="false">
      <c r="J206" s="17" t="str">
        <f aca="true">IF(M206="", IF(O206="","",ROUND(X206+(INDIRECT("S" &amp; ROW() - 1) - S206),0)),IF(O206="", "", ROUND(INDIRECT("S" &amp; ROW() - 1) - S206,0)))</f>
        <v/>
      </c>
      <c r="K206" s="0" t="str">
        <f aca="false">IF(H206="", "", IF(H206="-","",VLOOKUP(H206, 'Соль SKU'!$A$1:$C$50, 3, 0)))</f>
        <v/>
      </c>
    </row>
    <row r="207" customFormat="false" ht="13.8" hidden="false" customHeight="false" outlineLevel="0" collapsed="false">
      <c r="J207" s="17" t="str">
        <f aca="true">IF(M207="", IF(O207="","",ROUND(X207+(INDIRECT("S" &amp; ROW() - 1) - S207),0)),IF(O207="", "", ROUND(INDIRECT("S" &amp; ROW() - 1) - S207,0)))</f>
        <v/>
      </c>
      <c r="K207" s="0" t="str">
        <f aca="false">IF(H207="", "", IF(H207="-","",VLOOKUP(H207, 'Соль SKU'!$A$1:$C$50, 3, 0)))</f>
        <v/>
      </c>
    </row>
    <row r="208" customFormat="false" ht="13.8" hidden="false" customHeight="false" outlineLevel="0" collapsed="false">
      <c r="J208" s="17" t="str">
        <f aca="true">IF(M208="", IF(O208="","",ROUND(X208+(INDIRECT("S" &amp; ROW() - 1) - S208),0)),IF(O208="", "", ROUND(INDIRECT("S" &amp; ROW() - 1) - S208,0)))</f>
        <v/>
      </c>
      <c r="K208" s="0" t="str">
        <f aca="false">IF(H208="", "", IF(H208="-","",VLOOKUP(H208, 'Соль SKU'!$A$1:$C$50, 3, 0)))</f>
        <v/>
      </c>
    </row>
    <row r="209" customFormat="false" ht="13.8" hidden="false" customHeight="false" outlineLevel="0" collapsed="false">
      <c r="J209" s="17" t="str">
        <f aca="true">IF(M209="", IF(O209="","",ROUND(X209+(INDIRECT("S" &amp; ROW() - 1) - S209),0)),IF(O209="", "", ROUND(INDIRECT("S" &amp; ROW() - 1) - S209,0)))</f>
        <v/>
      </c>
      <c r="K209" s="0" t="str">
        <f aca="false">IF(H209="", "", IF(H209="-","",VLOOKUP(H209, 'Соль SKU'!$A$1:$C$50, 3, 0)))</f>
        <v/>
      </c>
    </row>
    <row r="210" customFormat="false" ht="13.8" hidden="false" customHeight="false" outlineLevel="0" collapsed="false">
      <c r="J210" s="17" t="str">
        <f aca="true">IF(M210="", IF(O210="","",ROUND(X210+(INDIRECT("S" &amp; ROW() - 1) - S210),0)),IF(O210="", "", ROUND(INDIRECT("S" &amp; ROW() - 1) - S210,0)))</f>
        <v/>
      </c>
      <c r="K210" s="0" t="str">
        <f aca="false">IF(H210="", "", IF(H210="-","",VLOOKUP(H210, 'Соль SKU'!$A$1:$C$50, 3, 0)))</f>
        <v/>
      </c>
    </row>
    <row r="211" customFormat="false" ht="13.8" hidden="false" customHeight="false" outlineLevel="0" collapsed="false">
      <c r="J211" s="17" t="str">
        <f aca="true">IF(M211="", IF(O211="","",ROUND(X211+(INDIRECT("S" &amp; ROW() - 1) - S211),0)),IF(O211="", "", ROUND(INDIRECT("S" &amp; ROW() - 1) - S211,0)))</f>
        <v/>
      </c>
      <c r="K211" s="0" t="str">
        <f aca="false">IF(H211="", "", IF(H211="-","",VLOOKUP(H211, 'Соль SKU'!$A$1:$C$50, 3, 0)))</f>
        <v/>
      </c>
    </row>
    <row r="212" customFormat="false" ht="13.8" hidden="false" customHeight="false" outlineLevel="0" collapsed="false">
      <c r="J212" s="17" t="str">
        <f aca="true">IF(M212="", IF(O212="","",ROUND(X212+(INDIRECT("S" &amp; ROW() - 1) - S212),0)),IF(O212="", "", ROUND(INDIRECT("S" &amp; ROW() - 1) - S212,0)))</f>
        <v/>
      </c>
      <c r="K212" s="0" t="str">
        <f aca="false">IF(H212="", "", IF(H212="-","",VLOOKUP(H212, 'Соль SKU'!$A$1:$C$50, 3, 0)))</f>
        <v/>
      </c>
    </row>
    <row r="213" customFormat="false" ht="13.8" hidden="false" customHeight="false" outlineLevel="0" collapsed="false">
      <c r="J213" s="17" t="str">
        <f aca="true">IF(M213="", IF(O213="","",ROUND(X213+(INDIRECT("S" &amp; ROW() - 1) - S213),0)),IF(O213="", "", ROUND(INDIRECT("S" &amp; ROW() - 1) - S213,0)))</f>
        <v/>
      </c>
      <c r="K213" s="0" t="str">
        <f aca="false">IF(H213="", "", IF(H213="-","",VLOOKUP(H213, 'Соль SKU'!$A$1:$C$50, 3, 0)))</f>
        <v/>
      </c>
    </row>
    <row r="214" customFormat="false" ht="13.8" hidden="false" customHeight="false" outlineLevel="0" collapsed="false">
      <c r="J214" s="17" t="str">
        <f aca="true">IF(M214="", IF(O214="","",ROUND(X214+(INDIRECT("S" &amp; ROW() - 1) - S214),0)),IF(O214="", "", ROUND(INDIRECT("S" &amp; ROW() - 1) - S214,0)))</f>
        <v/>
      </c>
      <c r="K214" s="0" t="str">
        <f aca="false">IF(H214="", "", IF(H214="-","",VLOOKUP(H214, 'Соль SKU'!$A$1:$C$50, 3, 0)))</f>
        <v/>
      </c>
    </row>
    <row r="215" customFormat="false" ht="13.8" hidden="false" customHeight="false" outlineLevel="0" collapsed="false">
      <c r="J215" s="17" t="str">
        <f aca="true">IF(M215="", IF(O215="","",ROUND(X215+(INDIRECT("S" &amp; ROW() - 1) - S215),0)),IF(O215="", "", ROUND(INDIRECT("S" &amp; ROW() - 1) - S215,0)))</f>
        <v/>
      </c>
      <c r="K215" s="0" t="str">
        <f aca="false">IF(H215="", "", IF(H215="-","",VLOOKUP(H215, 'Соль SKU'!$A$1:$C$50, 3, 0)))</f>
        <v/>
      </c>
    </row>
    <row r="216" customFormat="false" ht="13.8" hidden="false" customHeight="false" outlineLevel="0" collapsed="false">
      <c r="J216" s="17" t="str">
        <f aca="true">IF(M216="", IF(O216="","",ROUND(X216+(INDIRECT("S" &amp; ROW() - 1) - S216),0)),IF(O216="", "", ROUND(INDIRECT("S" &amp; ROW() - 1) - S216,0)))</f>
        <v/>
      </c>
      <c r="K216" s="0" t="str">
        <f aca="false">IF(H216="", "", IF(H216="-","",VLOOKUP(H216, 'Соль SKU'!$A$1:$C$50, 3, 0)))</f>
        <v/>
      </c>
    </row>
    <row r="217" customFormat="false" ht="13.8" hidden="false" customHeight="false" outlineLevel="0" collapsed="false">
      <c r="J217" s="17" t="str">
        <f aca="true">IF(M217="", IF(O217="","",ROUND(X217+(INDIRECT("S" &amp; ROW() - 1) - S217),0)),IF(O217="", "", ROUND(INDIRECT("S" &amp; ROW() - 1) - S217,0)))</f>
        <v/>
      </c>
      <c r="K217" s="0" t="str">
        <f aca="false">IF(H217="", "", IF(H217="-","",VLOOKUP(H217, 'Соль SKU'!$A$1:$C$50, 3, 0)))</f>
        <v/>
      </c>
    </row>
    <row r="218" customFormat="false" ht="13.8" hidden="false" customHeight="false" outlineLevel="0" collapsed="false">
      <c r="J218" s="17" t="str">
        <f aca="true">IF(M218="", IF(O218="","",ROUND(X218+(INDIRECT("S" &amp; ROW() - 1) - S218),0)),IF(O218="", "", ROUND(INDIRECT("S" &amp; ROW() - 1) - S218,0)))</f>
        <v/>
      </c>
      <c r="K218" s="0" t="str">
        <f aca="false">IF(H218="", "", IF(H218="-","",VLOOKUP(H218, 'Соль SKU'!$A$1:$C$50, 3, 0)))</f>
        <v/>
      </c>
    </row>
    <row r="219" customFormat="false" ht="13.8" hidden="false" customHeight="false" outlineLevel="0" collapsed="false">
      <c r="J219" s="17" t="str">
        <f aca="true">IF(M219="", IF(O219="","",ROUND(X219+(INDIRECT("S" &amp; ROW() - 1) - S219),0)),IF(O219="", "", ROUND(INDIRECT("S" &amp; ROW() - 1) - S219,0)))</f>
        <v/>
      </c>
      <c r="K219" s="0" t="str">
        <f aca="false">IF(H219="", "", IF(H219="-","",VLOOKUP(H219, 'Соль SKU'!$A$1:$C$50, 3, 0)))</f>
        <v/>
      </c>
    </row>
    <row r="220" customFormat="false" ht="13.8" hidden="false" customHeight="false" outlineLevel="0" collapsed="false">
      <c r="J220" s="17" t="str">
        <f aca="true">IF(M220="", IF(O220="","",ROUND(X220+(INDIRECT("S" &amp; ROW() - 1) - S220),0)),IF(O220="", "", ROUND(INDIRECT("S" &amp; ROW() - 1) - S220,0)))</f>
        <v/>
      </c>
      <c r="K220" s="0" t="str">
        <f aca="false">IF(H220="", "", IF(H220="-","",VLOOKUP(H220, 'Соль SKU'!$A$1:$C$50, 3, 0)))</f>
        <v/>
      </c>
    </row>
    <row r="221" customFormat="false" ht="13.8" hidden="false" customHeight="false" outlineLevel="0" collapsed="false">
      <c r="J221" s="17" t="str">
        <f aca="true">IF(M221="", IF(O221="","",ROUND(X221+(INDIRECT("S" &amp; ROW() - 1) - S221),0)),IF(O221="", "", ROUND(INDIRECT("S" &amp; ROW() - 1) - S221,0)))</f>
        <v/>
      </c>
      <c r="K221" s="0" t="str">
        <f aca="false">IF(H221="", "", IF(H221="-","",VLOOKUP(H221, 'Соль SKU'!$A$1:$C$50, 3, 0)))</f>
        <v/>
      </c>
    </row>
    <row r="222" customFormat="false" ht="13.8" hidden="false" customHeight="false" outlineLevel="0" collapsed="false">
      <c r="J222" s="17" t="str">
        <f aca="true">IF(M222="", IF(O222="","",ROUND(X222+(INDIRECT("S" &amp; ROW() - 1) - S222),0)),IF(O222="", "", ROUND(INDIRECT("S" &amp; ROW() - 1) - S222,0)))</f>
        <v/>
      </c>
      <c r="K222" s="0" t="str">
        <f aca="false">IF(H222="", "", IF(H222="-","",VLOOKUP(H222, 'Соль SKU'!$A$1:$C$50, 3, 0)))</f>
        <v/>
      </c>
    </row>
    <row r="223" customFormat="false" ht="13.8" hidden="false" customHeight="false" outlineLevel="0" collapsed="false">
      <c r="J223" s="17" t="str">
        <f aca="true">IF(M223="", IF(O223="","",ROUND(X223+(INDIRECT("S" &amp; ROW() - 1) - S223),0)),IF(O223="", "", ROUND(INDIRECT("S" &amp; ROW() - 1) - S223,0)))</f>
        <v/>
      </c>
      <c r="K223" s="0" t="str">
        <f aca="false">IF(H223="", "", IF(H223="-","",VLOOKUP(H223, 'Соль SKU'!$A$1:$C$50, 3, 0)))</f>
        <v/>
      </c>
    </row>
    <row r="224" customFormat="false" ht="13.8" hidden="false" customHeight="false" outlineLevel="0" collapsed="false">
      <c r="J224" s="17" t="str">
        <f aca="true">IF(M224="", IF(O224="","",ROUND(X224+(INDIRECT("S" &amp; ROW() - 1) - S224),0)),IF(O224="", "", ROUND(INDIRECT("S" &amp; ROW() - 1) - S224,0)))</f>
        <v/>
      </c>
      <c r="K224" s="0" t="str">
        <f aca="false">IF(H224="", "", IF(H224="-","",VLOOKUP(H224, 'Соль SKU'!$A$1:$C$50, 3, 0)))</f>
        <v/>
      </c>
    </row>
    <row r="225" customFormat="false" ht="13.8" hidden="false" customHeight="false" outlineLevel="0" collapsed="false">
      <c r="J225" s="17" t="str">
        <f aca="true">IF(M225="", IF(O225="","",ROUND(X225+(INDIRECT("S" &amp; ROW() - 1) - S225),0)),IF(O225="", "", ROUND(INDIRECT("S" &amp; ROW() - 1) - S225,0)))</f>
        <v/>
      </c>
      <c r="K225" s="0" t="str">
        <f aca="false">IF(H225="", "", IF(H225="-","",VLOOKUP(H225, 'Соль SKU'!$A$1:$C$50, 3, 0)))</f>
        <v/>
      </c>
    </row>
    <row r="226" customFormat="false" ht="13.8" hidden="false" customHeight="false" outlineLevel="0" collapsed="false">
      <c r="J226" s="17" t="str">
        <f aca="true">IF(M226="", IF(O226="","",ROUND(X226+(INDIRECT("S" &amp; ROW() - 1) - S226),0)),IF(O226="", "", ROUND(INDIRECT("S" &amp; ROW() - 1) - S226,0)))</f>
        <v/>
      </c>
      <c r="K226" s="0" t="str">
        <f aca="false">IF(H226="", "", IF(H226="-","",VLOOKUP(H226, 'Соль SKU'!$A$1:$C$50, 3, 0)))</f>
        <v/>
      </c>
    </row>
    <row r="227" customFormat="false" ht="13.8" hidden="false" customHeight="false" outlineLevel="0" collapsed="false">
      <c r="J227" s="17" t="str">
        <f aca="true">IF(M227="", IF(O227="","",ROUND(X227+(INDIRECT("S" &amp; ROW() - 1) - S227),0)),IF(O227="", "", ROUND(INDIRECT("S" &amp; ROW() - 1) - S227,0)))</f>
        <v/>
      </c>
      <c r="K227" s="0" t="str">
        <f aca="false">IF(H227="", "", IF(H227="-","",VLOOKUP(H227, 'Соль SKU'!$A$1:$C$50, 3, 0)))</f>
        <v/>
      </c>
    </row>
    <row r="228" customFormat="false" ht="13.8" hidden="false" customHeight="false" outlineLevel="0" collapsed="false">
      <c r="J228" s="17" t="str">
        <f aca="true">IF(M228="", IF(O228="","",ROUND(X228+(INDIRECT("S" &amp; ROW() - 1) - S228),0)),IF(O228="", "", ROUND(INDIRECT("S" &amp; ROW() - 1) - S228,0)))</f>
        <v/>
      </c>
      <c r="K228" s="0" t="str">
        <f aca="false">IF(H228="", "", IF(H228="-","",VLOOKUP(H228, 'Соль SKU'!$A$1:$C$50, 3, 0)))</f>
        <v/>
      </c>
    </row>
    <row r="229" customFormat="false" ht="13.8" hidden="false" customHeight="false" outlineLevel="0" collapsed="false">
      <c r="J229" s="17" t="str">
        <f aca="true">IF(M229="", IF(O229="","",ROUND(X229+(INDIRECT("S" &amp; ROW() - 1) - S229),0)),IF(O229="", "", ROUND(INDIRECT("S" &amp; ROW() - 1) - S229,0)))</f>
        <v/>
      </c>
      <c r="K229" s="0" t="str">
        <f aca="false">IF(H229="", "", IF(H229="-","",VLOOKUP(H229, 'Соль SKU'!$A$1:$C$50, 3, 0)))</f>
        <v/>
      </c>
    </row>
    <row r="230" customFormat="false" ht="13.8" hidden="false" customHeight="false" outlineLevel="0" collapsed="false">
      <c r="J230" s="17" t="str">
        <f aca="true">IF(M230="", IF(O230="","",ROUND(X230+(INDIRECT("S" &amp; ROW() - 1) - S230),0)),IF(O230="", "", ROUND(INDIRECT("S" &amp; ROW() - 1) - S230,0)))</f>
        <v/>
      </c>
      <c r="K230" s="0" t="str">
        <f aca="false">IF(H230="", "", IF(H230="-","",VLOOKUP(H230, 'Соль SKU'!$A$1:$C$50, 3, 0)))</f>
        <v/>
      </c>
    </row>
    <row r="231" customFormat="false" ht="13.8" hidden="false" customHeight="false" outlineLevel="0" collapsed="false">
      <c r="J231" s="17" t="str">
        <f aca="true">IF(M231="", IF(O231="","",ROUND(X231+(INDIRECT("S" &amp; ROW() - 1) - S231),0)),IF(O231="", "", ROUND(INDIRECT("S" &amp; ROW() - 1) - S231,0)))</f>
        <v/>
      </c>
      <c r="K231" s="0" t="str">
        <f aca="false">IF(H231="", "", IF(H231="-","",VLOOKUP(H231, 'Соль SKU'!$A$1:$C$50, 3, 0)))</f>
        <v/>
      </c>
    </row>
    <row r="232" customFormat="false" ht="13.8" hidden="false" customHeight="false" outlineLevel="0" collapsed="false">
      <c r="J232" s="17" t="str">
        <f aca="true">IF(M232="", IF(O232="","",ROUND(X232+(INDIRECT("S" &amp; ROW() - 1) - S232),0)),IF(O232="", "", ROUND(INDIRECT("S" &amp; ROW() - 1) - S232,0)))</f>
        <v/>
      </c>
      <c r="K232" s="0" t="str">
        <f aca="false">IF(H232="", "", IF(H232="-","",VLOOKUP(H232, 'Соль SKU'!$A$1:$C$50, 3, 0)))</f>
        <v/>
      </c>
    </row>
    <row r="233" customFormat="false" ht="13.8" hidden="false" customHeight="false" outlineLevel="0" collapsed="false">
      <c r="J233" s="17" t="str">
        <f aca="true">IF(M233="", IF(O233="","",ROUND(X233+(INDIRECT("S" &amp; ROW() - 1) - S233),0)),IF(O233="", "", ROUND(INDIRECT("S" &amp; ROW() - 1) - S233,0)))</f>
        <v/>
      </c>
      <c r="K233" s="0" t="str">
        <f aca="false">IF(H233="", "", IF(H233="-","",VLOOKUP(H233, 'Соль SKU'!$A$1:$C$50, 3, 0)))</f>
        <v/>
      </c>
    </row>
    <row r="234" customFormat="false" ht="13.8" hidden="false" customHeight="false" outlineLevel="0" collapsed="false">
      <c r="J234" s="17" t="str">
        <f aca="true">IF(M234="", IF(O234="","",ROUND(X234+(INDIRECT("S" &amp; ROW() - 1) - S234),0)),IF(O234="", "", ROUND(INDIRECT("S" &amp; ROW() - 1) - S234,0)))</f>
        <v/>
      </c>
      <c r="K234" s="0" t="str">
        <f aca="false">IF(H234="", "", IF(H234="-","",VLOOKUP(H234, 'Соль SKU'!$A$1:$C$50, 3, 0)))</f>
        <v/>
      </c>
    </row>
    <row r="235" customFormat="false" ht="13.8" hidden="false" customHeight="false" outlineLevel="0" collapsed="false">
      <c r="J235" s="17" t="str">
        <f aca="true">IF(M235="", IF(O235="","",ROUND(X235+(INDIRECT("S" &amp; ROW() - 1) - S235),0)),IF(O235="", "", ROUND(INDIRECT("S" &amp; ROW() - 1) - S235,0)))</f>
        <v/>
      </c>
      <c r="K235" s="0" t="str">
        <f aca="false">IF(H235="", "", IF(H235="-","",VLOOKUP(H235, 'Соль SKU'!$A$1:$C$50, 3, 0)))</f>
        <v/>
      </c>
    </row>
    <row r="236" customFormat="false" ht="14.5" hidden="false" customHeight="false" outlineLevel="0" collapsed="false">
      <c r="K236" s="0" t="str">
        <f aca="false">IF(H236="", "", IF(H236="-","",VLOOKUP(H236, 'Соль SKU'!$A$1:$C$50, 3, 0)))</f>
        <v/>
      </c>
    </row>
    <row r="237" customFormat="false" ht="14.5" hidden="false" customHeight="false" outlineLevel="0" collapsed="false">
      <c r="K237" s="0" t="str">
        <f aca="false">IF(H237="", "", IF(H237="-","",VLOOKUP(H237, 'Соль SKU'!$A$1:$C$50, 3, 0)))</f>
        <v/>
      </c>
    </row>
    <row r="238" customFormat="false" ht="14.5" hidden="false" customHeight="false" outlineLevel="0" collapsed="false">
      <c r="K238" s="0" t="str">
        <f aca="false">IF(H238="", "", IF(H238="-","",VLOOKUP(H238, 'Соль SKU'!$A$1:$C$50, 3, 0)))</f>
        <v/>
      </c>
    </row>
    <row r="239" customFormat="false" ht="14.5" hidden="false" customHeight="false" outlineLevel="0" collapsed="false">
      <c r="K239" s="0" t="str">
        <f aca="false">IF(H239="", "", IF(H239="-","",VLOOKUP(H239, 'Соль SKU'!$A$1:$C$50, 3, 0)))</f>
        <v/>
      </c>
    </row>
    <row r="240" customFormat="false" ht="14.5" hidden="false" customHeight="false" outlineLevel="0" collapsed="false">
      <c r="K240" s="0" t="str">
        <f aca="false">IF(H240="", "", IF(H240="-","",VLOOKUP(H240, 'Соль SKU'!$A$1:$C$50, 3, 0)))</f>
        <v/>
      </c>
    </row>
    <row r="241" customFormat="false" ht="14.5" hidden="false" customHeight="false" outlineLevel="0" collapsed="false">
      <c r="K241" s="0" t="str">
        <f aca="false">IF(H241="", "", IF(H241="-","",VLOOKUP(H241, 'Соль SKU'!$A$1:$C$50, 3, 0)))</f>
        <v/>
      </c>
    </row>
    <row r="242" customFormat="false" ht="14.5" hidden="false" customHeight="false" outlineLevel="0" collapsed="false">
      <c r="K242" s="0" t="str">
        <f aca="false">IF(H242="", "", IF(H242="-","",VLOOKUP(H242, 'Соль SKU'!$A$1:$C$50, 3, 0)))</f>
        <v/>
      </c>
    </row>
    <row r="243" customFormat="false" ht="14.5" hidden="false" customHeight="false" outlineLevel="0" collapsed="false">
      <c r="K243" s="0" t="str">
        <f aca="false">IF(H243="", "", IF(H243="-","",VLOOKUP(H243, 'Соль SKU'!$A$1:$C$50, 3, 0)))</f>
        <v/>
      </c>
    </row>
    <row r="244" customFormat="false" ht="14.5" hidden="false" customHeight="false" outlineLevel="0" collapsed="false">
      <c r="K244" s="0" t="str">
        <f aca="false">IF(H244="", "", IF(H244="-","",VLOOKUP(H244, 'Соль SKU'!$A$1:$C$50, 3, 0)))</f>
        <v/>
      </c>
    </row>
    <row r="245" customFormat="false" ht="14.5" hidden="false" customHeight="false" outlineLevel="0" collapsed="false">
      <c r="K245" s="0" t="str">
        <f aca="false">IF(H245="", "", IF(H245="-","",VLOOKUP(H245, 'Соль SKU'!$A$1:$C$50, 3, 0)))</f>
        <v/>
      </c>
    </row>
    <row r="246" customFormat="false" ht="14.5" hidden="false" customHeight="false" outlineLevel="0" collapsed="false">
      <c r="K246" s="0" t="str">
        <f aca="false">IF(H246="", "", IF(H246="-","",VLOOKUP(H246, 'Соль SKU'!$A$1:$C$50, 3, 0)))</f>
        <v/>
      </c>
    </row>
    <row r="247" customFormat="false" ht="14.5" hidden="false" customHeight="false" outlineLevel="0" collapsed="false">
      <c r="K247" s="0" t="str">
        <f aca="false">IF(H247="", "", IF(H247="-","",VLOOKUP(H247, 'Соль SKU'!$A$1:$C$50, 3, 0)))</f>
        <v/>
      </c>
    </row>
    <row r="248" customFormat="false" ht="14.5" hidden="false" customHeight="false" outlineLevel="0" collapsed="false">
      <c r="K248" s="0" t="str">
        <f aca="false">IF(H248="", "", IF(H248="-","",VLOOKUP(H248, 'Соль SKU'!$A$1:$C$50, 3, 0)))</f>
        <v/>
      </c>
    </row>
    <row r="249" customFormat="false" ht="14.5" hidden="false" customHeight="false" outlineLevel="0" collapsed="false">
      <c r="K249" s="0" t="str">
        <f aca="false">IF(H249="", "", IF(H249="-","",VLOOKUP(H249, 'Соль SKU'!$A$1:$C$50, 3, 0)))</f>
        <v/>
      </c>
    </row>
    <row r="250" customFormat="false" ht="14.5" hidden="false" customHeight="false" outlineLevel="0" collapsed="false">
      <c r="K250" s="0" t="str">
        <f aca="false">IF(H250="", "", IF(H250="-","",VLOOKUP(H250, 'Соль SKU'!$A$1:$C$50, 3, 0)))</f>
        <v/>
      </c>
    </row>
    <row r="251" customFormat="false" ht="14.5" hidden="false" customHeight="false" outlineLevel="0" collapsed="false">
      <c r="K251" s="0" t="str">
        <f aca="false">IF(H251="", "", IF(H251="-","",VLOOKUP(H251, 'Соль SKU'!$A$1:$C$50, 3, 0)))</f>
        <v/>
      </c>
    </row>
    <row r="252" customFormat="false" ht="14.5" hidden="false" customHeight="false" outlineLevel="0" collapsed="false">
      <c r="K252" s="0" t="str">
        <f aca="false">IF(H252="", "", IF(H252="-","",VLOOKUP(H252, 'Соль SKU'!$A$1:$C$50, 3, 0)))</f>
        <v/>
      </c>
    </row>
    <row r="253" customFormat="false" ht="14.5" hidden="false" customHeight="false" outlineLevel="0" collapsed="false">
      <c r="K253" s="0" t="str">
        <f aca="false">IF(H253="", "", IF(H253="-","",VLOOKUP(H253, 'Соль SKU'!$A$1:$C$50, 3, 0)))</f>
        <v/>
      </c>
    </row>
    <row r="254" customFormat="false" ht="14.5" hidden="false" customHeight="false" outlineLevel="0" collapsed="false">
      <c r="K254" s="0" t="str">
        <f aca="false">IF(H254="", "", IF(H254="-","",VLOOKUP(H254, 'Соль SKU'!$A$1:$C$50, 3, 0)))</f>
        <v/>
      </c>
    </row>
    <row r="255" customFormat="false" ht="14.5" hidden="false" customHeight="false" outlineLevel="0" collapsed="false">
      <c r="K255" s="0" t="str">
        <f aca="false">IF(H255="", "", IF(H255="-","",VLOOKUP(H255, 'Соль SKU'!$A$1:$C$50, 3, 0)))</f>
        <v/>
      </c>
    </row>
    <row r="256" customFormat="false" ht="14.5" hidden="false" customHeight="false" outlineLevel="0" collapsed="false">
      <c r="K256" s="0" t="str">
        <f aca="false">IF(H256="", "", IF(H256="-","",VLOOKUP(H256, 'Соль SKU'!$A$1:$C$50, 3, 0)))</f>
        <v/>
      </c>
    </row>
    <row r="257" customFormat="false" ht="14.5" hidden="false" customHeight="false" outlineLevel="0" collapsed="false">
      <c r="K257" s="0" t="str">
        <f aca="false">IF(H257="", "", IF(H257="-","",VLOOKUP(H257, 'Соль SKU'!$A$1:$C$50, 3, 0)))</f>
        <v/>
      </c>
    </row>
    <row r="258" customFormat="false" ht="14.5" hidden="false" customHeight="false" outlineLevel="0" collapsed="false">
      <c r="K258" s="0" t="str">
        <f aca="false">IF(H258="", "", IF(H258="-","",VLOOKUP(H258, 'Соль SKU'!$A$1:$C$50, 3, 0)))</f>
        <v/>
      </c>
    </row>
    <row r="259" customFormat="false" ht="14.5" hidden="false" customHeight="false" outlineLevel="0" collapsed="false">
      <c r="K259" s="0" t="str">
        <f aca="false">IF(H259="", "", IF(H259="-","",VLOOKUP(H259, 'Соль SKU'!$A$1:$C$50, 3, 0)))</f>
        <v/>
      </c>
    </row>
    <row r="260" customFormat="false" ht="14.5" hidden="false" customHeight="false" outlineLevel="0" collapsed="false">
      <c r="K260" s="0" t="str">
        <f aca="false">IF(H260="", "", IF(H260="-","",VLOOKUP(H260, 'Соль SKU'!$A$1:$C$50, 3, 0)))</f>
        <v/>
      </c>
    </row>
    <row r="261" customFormat="false" ht="14.5" hidden="false" customHeight="false" outlineLevel="0" collapsed="false">
      <c r="K261" s="0" t="str">
        <f aca="false">IF(H261="", "", IF(H261="-","",VLOOKUP(H261, 'Соль SKU'!$A$1:$C$50, 3, 0)))</f>
        <v/>
      </c>
    </row>
    <row r="262" customFormat="false" ht="14.5" hidden="false" customHeight="false" outlineLevel="0" collapsed="false">
      <c r="K262" s="0" t="str">
        <f aca="false">IF(H262="", "", IF(H262="-","",VLOOKUP(H262, 'Соль SKU'!$A$1:$C$50, 3, 0)))</f>
        <v/>
      </c>
    </row>
    <row r="263" customFormat="false" ht="14.5" hidden="false" customHeight="false" outlineLevel="0" collapsed="false">
      <c r="K263" s="0" t="str">
        <f aca="false">IF(H263="", "", IF(H263="-","",VLOOKUP(H263, 'Соль SKU'!$A$1:$C$50, 3, 0)))</f>
        <v/>
      </c>
    </row>
    <row r="264" customFormat="false" ht="14.5" hidden="false" customHeight="false" outlineLevel="0" collapsed="false">
      <c r="K264" s="0" t="str">
        <f aca="false">IF(H264="", "", IF(H264="-","",VLOOKUP(H264, 'Соль SKU'!$A$1:$C$50, 3, 0)))</f>
        <v/>
      </c>
    </row>
    <row r="265" customFormat="false" ht="14.5" hidden="false" customHeight="false" outlineLevel="0" collapsed="false">
      <c r="K265" s="0" t="str">
        <f aca="false">IF(H265="", "", IF(H265="-","",VLOOKUP(H265, 'Соль SKU'!$A$1:$C$50, 3, 0)))</f>
        <v/>
      </c>
    </row>
    <row r="266" customFormat="false" ht="14.5" hidden="false" customHeight="false" outlineLevel="0" collapsed="false">
      <c r="K266" s="0" t="str">
        <f aca="false">IF(H266="", "", IF(H266="-","",VLOOKUP(H266, 'Соль SKU'!$A$1:$C$50, 3, 0)))</f>
        <v/>
      </c>
    </row>
    <row r="267" customFormat="false" ht="14.5" hidden="false" customHeight="false" outlineLevel="0" collapsed="false">
      <c r="K267" s="0" t="str">
        <f aca="false">IF(H267="", "", IF(H267="-","",VLOOKUP(H267, 'Соль SKU'!$A$1:$C$50, 3, 0)))</f>
        <v/>
      </c>
    </row>
    <row r="268" customFormat="false" ht="14.5" hidden="false" customHeight="false" outlineLevel="0" collapsed="false">
      <c r="K268" s="0" t="str">
        <f aca="false">IF(H268="", "", IF(H268="-","",VLOOKUP(H268, 'Соль SKU'!$A$1:$C$50, 3, 0)))</f>
        <v/>
      </c>
    </row>
    <row r="269" customFormat="false" ht="14.5" hidden="false" customHeight="false" outlineLevel="0" collapsed="false">
      <c r="K269" s="0" t="str">
        <f aca="false">IF(H269="", "", IF(H269="-","",VLOOKUP(H269, 'Соль SKU'!$A$1:$C$50, 3, 0)))</f>
        <v/>
      </c>
    </row>
    <row r="270" customFormat="false" ht="14.5" hidden="false" customHeight="false" outlineLevel="0" collapsed="false">
      <c r="K270" s="0" t="str">
        <f aca="false">IF(H270="", "", IF(H270="-","",VLOOKUP(H270, 'Соль SKU'!$A$1:$C$50, 3, 0)))</f>
        <v/>
      </c>
    </row>
    <row r="271" customFormat="false" ht="14.5" hidden="false" customHeight="false" outlineLevel="0" collapsed="false">
      <c r="K271" s="0" t="str">
        <f aca="false">IF(H271="", "", IF(H271="-","",VLOOKUP(H271, 'Соль SKU'!$A$1:$C$50, 3, 0)))</f>
        <v/>
      </c>
    </row>
    <row r="272" customFormat="false" ht="14.5" hidden="false" customHeight="false" outlineLevel="0" collapsed="false">
      <c r="K272" s="0" t="str">
        <f aca="false">IF(H272="", "", IF(H272="-","",VLOOKUP(H272, 'Соль SKU'!$A$1:$C$50, 3, 0)))</f>
        <v/>
      </c>
    </row>
    <row r="273" customFormat="false" ht="14.5" hidden="false" customHeight="false" outlineLevel="0" collapsed="false">
      <c r="K273" s="0" t="str">
        <f aca="false">IF(H273="", "", IF(H273="-","",VLOOKUP(H273, 'Соль SKU'!$A$1:$C$50, 3, 0)))</f>
        <v/>
      </c>
    </row>
    <row r="274" customFormat="false" ht="14.5" hidden="false" customHeight="false" outlineLevel="0" collapsed="false">
      <c r="K274" s="0" t="str">
        <f aca="false">IF(H274="", "", IF(H274="-","",VLOOKUP(H274, 'Соль SKU'!$A$1:$C$50, 3, 0)))</f>
        <v/>
      </c>
    </row>
    <row r="275" customFormat="false" ht="14.5" hidden="false" customHeight="false" outlineLevel="0" collapsed="false">
      <c r="K275" s="0" t="str">
        <f aca="false">IF(H275="", "", IF(H275="-","",VLOOKUP(H275, 'Соль SKU'!$A$1:$C$50, 3, 0)))</f>
        <v/>
      </c>
    </row>
    <row r="276" customFormat="false" ht="14.5" hidden="false" customHeight="false" outlineLevel="0" collapsed="false">
      <c r="K276" s="0" t="str">
        <f aca="false">IF(H276="", "", IF(H276="-","",VLOOKUP(H276, 'Соль SKU'!$A$1:$C$50, 3, 0)))</f>
        <v/>
      </c>
    </row>
    <row r="277" customFormat="false" ht="14.5" hidden="false" customHeight="false" outlineLevel="0" collapsed="false">
      <c r="K277" s="0" t="str">
        <f aca="false">IF(H277="", "", IF(H277="-","",VLOOKUP(H277, 'Соль SKU'!$A$1:$C$50, 3, 0)))</f>
        <v/>
      </c>
    </row>
    <row r="278" customFormat="false" ht="14.5" hidden="false" customHeight="false" outlineLevel="0" collapsed="false">
      <c r="K278" s="0" t="str">
        <f aca="false">IF(H278="", "", IF(H278="-","",VLOOKUP(H278, 'Соль SKU'!$A$1:$C$50, 3, 0)))</f>
        <v/>
      </c>
    </row>
    <row r="279" customFormat="false" ht="14.5" hidden="false" customHeight="false" outlineLevel="0" collapsed="false">
      <c r="K279" s="0" t="str">
        <f aca="false">IF(H279="", "", IF(H279="-","",VLOOKUP(H279, 'Соль SKU'!$A$1:$C$50, 3, 0)))</f>
        <v/>
      </c>
    </row>
    <row r="280" customFormat="false" ht="14.5" hidden="false" customHeight="false" outlineLevel="0" collapsed="false">
      <c r="K280" s="0" t="str">
        <f aca="false">IF(H280="", "", IF(H280="-","",VLOOKUP(H280, 'Соль SKU'!$A$1:$C$50, 3, 0)))</f>
        <v/>
      </c>
    </row>
    <row r="281" customFormat="false" ht="14.5" hidden="false" customHeight="false" outlineLevel="0" collapsed="false">
      <c r="K281" s="0" t="str">
        <f aca="false">IF(H281="", "", IF(H281="-","",VLOOKUP(H281, 'Соль SKU'!$A$1:$C$50, 3, 0)))</f>
        <v/>
      </c>
    </row>
    <row r="282" customFormat="false" ht="14.5" hidden="false" customHeight="false" outlineLevel="0" collapsed="false">
      <c r="K282" s="0" t="str">
        <f aca="false">IF(H282="", "", IF(H282="-","",VLOOKUP(H282, 'Соль SKU'!$A$1:$C$50, 3, 0)))</f>
        <v/>
      </c>
    </row>
    <row r="283" customFormat="false" ht="14.5" hidden="false" customHeight="false" outlineLevel="0" collapsed="false">
      <c r="K283" s="0" t="str">
        <f aca="false">IF(H283="", "", IF(H283="-","",VLOOKUP(H283, 'Соль SKU'!$A$1:$C$50, 3, 0)))</f>
        <v/>
      </c>
    </row>
    <row r="284" customFormat="false" ht="14.5" hidden="false" customHeight="false" outlineLevel="0" collapsed="false">
      <c r="K284" s="0" t="str">
        <f aca="false">IF(H284="", "", IF(H284="-","",VLOOKUP(H284, 'Соль SKU'!$A$1:$C$50, 3, 0)))</f>
        <v/>
      </c>
    </row>
    <row r="285" customFormat="false" ht="14.5" hidden="false" customHeight="false" outlineLevel="0" collapsed="false">
      <c r="K285" s="0" t="str">
        <f aca="false">IF(H285="", "", IF(H285="-","",VLOOKUP(H285, 'Соль SKU'!$A$1:$C$50, 3, 0)))</f>
        <v/>
      </c>
    </row>
    <row r="286" customFormat="false" ht="14.5" hidden="false" customHeight="false" outlineLevel="0" collapsed="false">
      <c r="K286" s="0" t="str">
        <f aca="false">IF(H286="", "", IF(H286="-","",VLOOKUP(H286, 'Соль SKU'!$A$1:$C$50, 3, 0)))</f>
        <v/>
      </c>
    </row>
    <row r="287" customFormat="false" ht="14.5" hidden="false" customHeight="false" outlineLevel="0" collapsed="false">
      <c r="K287" s="0" t="str">
        <f aca="false">IF(H287="", "", IF(H287="-","",VLOOKUP(H287, 'Соль SKU'!$A$1:$C$50, 3, 0)))</f>
        <v/>
      </c>
    </row>
  </sheetData>
  <conditionalFormatting sqref="B2:B122">
    <cfRule type="expression" priority="2" aboveAverage="0" equalAverage="0" bottom="0" percent="0" rank="0" text="" dxfId="0">
      <formula>$B2&lt;&gt;$T2</formula>
    </cfRule>
  </conditionalFormatting>
  <conditionalFormatting sqref="J1">
    <cfRule type="expression" priority="3" aboveAverage="0" equalAverage="0" bottom="0" percent="0" rank="0" text="" dxfId="1">
      <formula>SUMIF(J2:J122,"&gt;0")-SUMIF(J2:J122,"&lt;0") &gt; 1</formula>
    </cfRule>
  </conditionalFormatting>
  <conditionalFormatting sqref="J1:J1048576">
    <cfRule type="expression" priority="4" aboveAverage="0" equalAverage="0" bottom="0" percent="0" rank="0" text="" dxfId="3">
      <formula>IF(N1="",0, J1)  &lt; - 0.05* IF(N1="",0,N1)</formula>
    </cfRule>
    <cfRule type="expression" priority="5" aboveAverage="0" equalAverage="0" bottom="0" percent="0" rank="0" text="" dxfId="4">
      <formula>AND(IF(N1="",0, J1)  &gt;= - 0.05* IF(N1="",0,N1), IF(N1="",0, J1) &lt; 0)</formula>
    </cfRule>
    <cfRule type="expression" priority="6" aboveAverage="0" equalAverage="0" bottom="0" percent="0" rank="0" text="" dxfId="6">
      <formula>IF(N1="",0,J1)  &gt; 0.05* IF(N1="",0,N1)</formula>
    </cfRule>
    <cfRule type="expression" priority="7" aboveAverage="0" equalAverage="0" bottom="0" percent="0" rank="0" text="" dxfId="5">
      <formula>AND(IF(N1="",0, J1)  &lt;= 0.05* IF(N1="",0,N1), IF(N1="",0, J1) &gt; 0)</formula>
    </cfRule>
  </conditionalFormatting>
  <dataValidations count="4">
    <dataValidation allowBlank="true" errorStyle="stop" operator="between" showDropDown="false" showErrorMessage="false" showInputMessage="true" sqref="B2:B122" type="list">
      <formula1>'Типы варок'!$A$1:$A$102</formula1>
      <formula2>0</formula2>
    </dataValidation>
    <dataValidation allowBlank="true" errorStyle="stop" operator="between" showDropDown="false" showErrorMessage="false" showInputMessage="true" sqref="E2:F122" type="list">
      <formula1>'Форм фактор плавления'!$A$1:$A$25</formula1>
      <formula2>0</formula2>
    </dataValidation>
    <dataValidation allowBlank="true" errorStyle="stop" operator="between" showDropDown="false" showErrorMessage="false" showInputMessage="true" sqref="L1:L122" type="list">
      <formula1>Мойки!$A$1:$A$3</formula1>
      <formula2>0</formula2>
    </dataValidation>
    <dataValidation allowBlank="true" errorStyle="stop" operator="between" showDropDown="false" showErrorMessage="false" showInputMessage="true" sqref="H2:H200" type="list">
      <formula1>'Соль SKU'!$A$1:$A$150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9.15234375" defaultRowHeight="13.8" zeroHeight="false" outlineLevelRow="0" outlineLevelCol="0"/>
  <cols>
    <col collapsed="false" customWidth="true" hidden="false" outlineLevel="0" max="1" min="1" style="0" width="43.17"/>
  </cols>
  <sheetData>
    <row r="1" customFormat="false" ht="27.6" hidden="false" customHeight="true" outlineLevel="0" collapsed="false">
      <c r="A1" s="13" t="s">
        <v>19</v>
      </c>
      <c r="B1" s="24" t="s">
        <v>20</v>
      </c>
    </row>
    <row r="2" customFormat="false" ht="13.8" hidden="false" customHeight="false" outlineLevel="0" collapsed="false">
      <c r="A2" s="8"/>
      <c r="B2" s="8"/>
    </row>
    <row r="3" customFormat="false" ht="13.8" hidden="false" customHeight="false" outlineLevel="0" collapsed="false">
      <c r="A3" s="8"/>
      <c r="B3" s="8"/>
    </row>
    <row r="4" customFormat="false" ht="13.8" hidden="false" customHeight="false" outlineLevel="0" collapsed="false">
      <c r="A4" s="8"/>
      <c r="B4" s="8"/>
    </row>
    <row r="5" customFormat="false" ht="13.8" hidden="false" customHeight="false" outlineLevel="0" collapsed="false">
      <c r="A5" s="8"/>
      <c r="B5" s="8"/>
    </row>
    <row r="6" customFormat="false" ht="13.8" hidden="false" customHeight="false" outlineLevel="0" collapsed="false">
      <c r="A6" s="8"/>
      <c r="B6" s="8"/>
    </row>
    <row r="7" customFormat="false" ht="13.8" hidden="false" customHeight="false" outlineLevel="0" collapsed="false">
      <c r="A7" s="8"/>
      <c r="B7" s="8"/>
    </row>
    <row r="8" customFormat="false" ht="13.8" hidden="false" customHeight="false" outlineLevel="0" collapsed="false">
      <c r="A8" s="8"/>
      <c r="B8" s="8"/>
    </row>
    <row r="9" customFormat="false" ht="13.8" hidden="false" customHeight="false" outlineLevel="0" collapsed="false">
      <c r="A9" s="8"/>
      <c r="B9" s="8"/>
    </row>
    <row r="10" customFormat="false" ht="13.8" hidden="false" customHeight="false" outlineLevel="0" collapsed="false">
      <c r="A10" s="8"/>
      <c r="B10" s="8"/>
    </row>
    <row r="11" customFormat="false" ht="13.8" hidden="false" customHeight="false" outlineLevel="0" collapsed="false">
      <c r="A11" s="8"/>
      <c r="B11" s="8"/>
    </row>
    <row r="12" customFormat="false" ht="13.8" hidden="false" customHeight="false" outlineLevel="0" collapsed="false">
      <c r="A12" s="8"/>
      <c r="B12" s="8"/>
    </row>
    <row r="13" customFormat="false" ht="13.8" hidden="false" customHeight="false" outlineLevel="0" collapsed="false">
      <c r="A13" s="8"/>
      <c r="B13" s="8"/>
    </row>
    <row r="14" customFormat="false" ht="13.8" hidden="false" customHeight="false" outlineLevel="0" collapsed="false">
      <c r="A14" s="8"/>
      <c r="B14" s="8"/>
    </row>
    <row r="15" customFormat="false" ht="13.8" hidden="false" customHeight="false" outlineLevel="0" collapsed="false">
      <c r="A15" s="8"/>
      <c r="B15" s="8"/>
    </row>
    <row r="16" customFormat="false" ht="13.8" hidden="false" customHeight="false" outlineLevel="0" collapsed="false">
      <c r="A16" s="8"/>
      <c r="B16" s="8"/>
    </row>
    <row r="17" customFormat="false" ht="13.8" hidden="false" customHeight="false" outlineLevel="0" collapsed="false">
      <c r="A17" s="8"/>
      <c r="B17" s="8"/>
    </row>
    <row r="18" customFormat="false" ht="13.8" hidden="false" customHeight="false" outlineLevel="0" collapsed="false">
      <c r="A18" s="8"/>
      <c r="B18" s="8"/>
    </row>
    <row r="19" customFormat="false" ht="13.8" hidden="false" customHeight="false" outlineLevel="0" collapsed="false">
      <c r="A19" s="8"/>
      <c r="B19" s="8"/>
    </row>
    <row r="20" customFormat="false" ht="13.8" hidden="false" customHeight="false" outlineLevel="0" collapsed="false">
      <c r="A20" s="8"/>
      <c r="B20" s="8"/>
    </row>
    <row r="21" customFormat="false" ht="13.8" hidden="false" customHeight="false" outlineLevel="0" collapsed="false">
      <c r="A21" s="8"/>
      <c r="B21" s="8"/>
    </row>
    <row r="22" customFormat="false" ht="13.8" hidden="false" customHeight="false" outlineLevel="0" collapsed="false">
      <c r="A22" s="8"/>
      <c r="B22" s="8"/>
    </row>
    <row r="23" customFormat="false" ht="13.8" hidden="false" customHeight="false" outlineLevel="0" collapsed="false">
      <c r="A23" s="8"/>
      <c r="B23" s="8"/>
    </row>
    <row r="24" customFormat="false" ht="13.8" hidden="false" customHeight="false" outlineLevel="0" collapsed="false">
      <c r="A24" s="8"/>
      <c r="B24" s="8"/>
    </row>
    <row r="25" customFormat="false" ht="13.8" hidden="false" customHeight="false" outlineLevel="0" collapsed="false">
      <c r="A25" s="8"/>
      <c r="B25" s="8"/>
    </row>
    <row r="26" customFormat="false" ht="13.8" hidden="false" customHeight="false" outlineLevel="0" collapsed="false">
      <c r="A26" s="8"/>
      <c r="B26" s="8"/>
    </row>
    <row r="27" customFormat="false" ht="13.8" hidden="false" customHeight="false" outlineLevel="0" collapsed="false">
      <c r="A27" s="8"/>
      <c r="B27" s="8"/>
    </row>
    <row r="28" customFormat="false" ht="13.8" hidden="false" customHeight="false" outlineLevel="0" collapsed="false">
      <c r="A28" s="8"/>
      <c r="B28" s="8"/>
    </row>
    <row r="29" customFormat="false" ht="13.8" hidden="false" customHeight="false" outlineLevel="0" collapsed="false">
      <c r="A29" s="8"/>
      <c r="B29" s="8"/>
    </row>
    <row r="30" customFormat="false" ht="13.8" hidden="false" customHeight="false" outlineLevel="0" collapsed="false">
      <c r="A30" s="8"/>
      <c r="B30" s="8"/>
    </row>
    <row r="31" customFormat="false" ht="13.8" hidden="false" customHeight="false" outlineLevel="0" collapsed="false">
      <c r="A31" s="8"/>
      <c r="B31" s="8"/>
    </row>
    <row r="32" customFormat="false" ht="13.8" hidden="false" customHeight="false" outlineLevel="0" collapsed="false">
      <c r="A32" s="8"/>
      <c r="B32" s="8"/>
    </row>
    <row r="33" customFormat="false" ht="13.8" hidden="false" customHeight="false" outlineLevel="0" collapsed="false">
      <c r="A33" s="8"/>
      <c r="B33" s="8"/>
    </row>
    <row r="34" customFormat="false" ht="13.8" hidden="false" customHeight="false" outlineLevel="0" collapsed="false">
      <c r="A34" s="8"/>
      <c r="B34" s="8"/>
    </row>
    <row r="35" customFormat="false" ht="13.8" hidden="false" customHeight="false" outlineLevel="0" collapsed="false">
      <c r="A35" s="8"/>
      <c r="B35" s="8"/>
    </row>
    <row r="36" customFormat="false" ht="13.8" hidden="false" customHeight="false" outlineLevel="0" collapsed="false">
      <c r="A36" s="8"/>
      <c r="B36" s="8"/>
    </row>
    <row r="37" customFormat="false" ht="13.8" hidden="false" customHeight="false" outlineLevel="0" collapsed="false">
      <c r="A37" s="8"/>
      <c r="B37" s="8"/>
    </row>
    <row r="38" customFormat="false" ht="13.8" hidden="false" customHeight="false" outlineLevel="0" collapsed="false">
      <c r="A38" s="8"/>
      <c r="B38" s="8"/>
    </row>
    <row r="39" customFormat="false" ht="13.8" hidden="false" customHeight="false" outlineLevel="0" collapsed="false">
      <c r="A39" s="8"/>
      <c r="B39" s="8"/>
    </row>
    <row r="40" customFormat="false" ht="13.8" hidden="false" customHeight="false" outlineLevel="0" collapsed="false">
      <c r="A40" s="8"/>
      <c r="B40" s="8"/>
    </row>
    <row r="41" customFormat="false" ht="13.8" hidden="false" customHeight="false" outlineLevel="0" collapsed="false">
      <c r="A41" s="8"/>
      <c r="B41" s="8"/>
    </row>
    <row r="42" customFormat="false" ht="13.8" hidden="false" customHeight="false" outlineLevel="0" collapsed="false">
      <c r="A42" s="8"/>
      <c r="B42" s="8"/>
    </row>
    <row r="43" customFormat="false" ht="13.8" hidden="false" customHeight="false" outlineLevel="0" collapsed="false">
      <c r="A43" s="8"/>
      <c r="B43" s="8"/>
    </row>
    <row r="44" customFormat="false" ht="13.8" hidden="false" customHeight="false" outlineLevel="0" collapsed="false">
      <c r="A44" s="8"/>
      <c r="B44" s="8"/>
    </row>
    <row r="45" customFormat="false" ht="13.8" hidden="false" customHeight="false" outlineLevel="0" collapsed="false">
      <c r="A45" s="8"/>
      <c r="B45" s="8"/>
    </row>
    <row r="46" customFormat="false" ht="13.8" hidden="false" customHeight="false" outlineLevel="0" collapsed="false">
      <c r="A46" s="8"/>
      <c r="B46" s="8"/>
    </row>
    <row r="47" customFormat="false" ht="13.8" hidden="false" customHeight="false" outlineLevel="0" collapsed="false">
      <c r="A47" s="8"/>
      <c r="B47" s="8"/>
    </row>
  </sheetData>
  <dataValidations count="1">
    <dataValidation allowBlank="true" errorStyle="stop" operator="between" showDropDown="false" showErrorMessage="false" showInputMessage="true" sqref="A2:A200" type="list">
      <formula1>'Соль SKU'!$A$1:$A$150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ColWidth="8.54296875" defaultRowHeight="14.5" zeroHeight="false" outlineLevelRow="0" outlineLevelCol="0"/>
  <sheetData>
    <row r="1" customFormat="false" ht="14.5" hidden="false" customHeight="false" outlineLevel="0" collapsed="false">
      <c r="A1" s="0" t="s">
        <v>34</v>
      </c>
    </row>
    <row r="2" customFormat="false" ht="14.5" hidden="false" customHeight="false" outlineLevel="0" collapsed="false">
      <c r="A2" s="0" t="s">
        <v>35</v>
      </c>
    </row>
    <row r="3" customFormat="false" ht="14.5" hidden="false" customHeight="false" outlineLevel="0" collapsed="false">
      <c r="A3" s="0" t="s">
        <v>36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48" activeCellId="0" sqref="G48"/>
    </sheetView>
  </sheetViews>
  <sheetFormatPr defaultColWidth="9.09375" defaultRowHeight="14.5" zeroHeight="false" outlineLevelRow="0" outlineLevelCol="0"/>
  <cols>
    <col collapsed="false" customWidth="true" hidden="false" outlineLevel="0" max="1" min="1" style="0" width="14.45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N10" activeCellId="0" sqref="N10"/>
    </sheetView>
  </sheetViews>
  <sheetFormatPr defaultColWidth="9.09375" defaultRowHeight="14.5" zeroHeight="false" outlineLevelRow="0" outlineLevelCol="0"/>
  <cols>
    <col collapsed="false" customWidth="false" hidden="false" outlineLevel="0" max="1024" min="1" style="25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ColWidth="8.54296875" defaultRowHeight="14.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2024-04-10T10:56:05Z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