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ozzarella/tests/"/>
    </mc:Choice>
  </mc:AlternateContent>
  <xr:revisionPtr revIDLastSave="0" documentId="13_ncr:1_{BCE739C8-AD31-5647-A766-D7F71033D61C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  <sheet name="Типы варок" sheetId="5" r:id="rId5"/>
  </sheets>
  <definedNames>
    <definedName name="Water_SKU">'Вода SKU'!$A$1:$A$100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95" i="2" l="1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60" i="2"/>
  <c r="N60" i="2"/>
  <c r="M60" i="2"/>
  <c r="L60" i="2"/>
  <c r="P59" i="2"/>
  <c r="N59" i="2"/>
  <c r="M59" i="2"/>
  <c r="L59" i="2"/>
  <c r="P58" i="2"/>
  <c r="N58" i="2"/>
  <c r="M58" i="2"/>
  <c r="L58" i="2"/>
  <c r="P57" i="2"/>
  <c r="N57" i="2"/>
  <c r="M57" i="2"/>
  <c r="L57" i="2"/>
  <c r="P56" i="2"/>
  <c r="N56" i="2"/>
  <c r="M56" i="2"/>
  <c r="L56" i="2"/>
  <c r="P55" i="2"/>
  <c r="N55" i="2"/>
  <c r="M55" i="2"/>
  <c r="L55" i="2"/>
  <c r="P54" i="2"/>
  <c r="N54" i="2"/>
  <c r="M54" i="2"/>
  <c r="L54" i="2"/>
  <c r="P53" i="2"/>
  <c r="N53" i="2"/>
  <c r="M53" i="2"/>
  <c r="L53" i="2"/>
  <c r="P52" i="2"/>
  <c r="N52" i="2"/>
  <c r="M52" i="2"/>
  <c r="L52" i="2"/>
  <c r="P51" i="2"/>
  <c r="N51" i="2"/>
  <c r="M51" i="2"/>
  <c r="L51" i="2"/>
  <c r="P50" i="2"/>
  <c r="N50" i="2"/>
  <c r="M50" i="2"/>
  <c r="L50" i="2"/>
  <c r="P49" i="2"/>
  <c r="N49" i="2"/>
  <c r="M49" i="2"/>
  <c r="L49" i="2"/>
  <c r="P48" i="2"/>
  <c r="N48" i="2"/>
  <c r="M48" i="2"/>
  <c r="L48" i="2"/>
  <c r="P47" i="2"/>
  <c r="N47" i="2"/>
  <c r="M47" i="2"/>
  <c r="L47" i="2"/>
  <c r="P46" i="2"/>
  <c r="N46" i="2"/>
  <c r="M46" i="2"/>
  <c r="L46" i="2"/>
  <c r="P45" i="2"/>
  <c r="N45" i="2"/>
  <c r="M45" i="2"/>
  <c r="L45" i="2"/>
  <c r="P44" i="2"/>
  <c r="N44" i="2"/>
  <c r="M44" i="2"/>
  <c r="L44" i="2"/>
  <c r="P43" i="2"/>
  <c r="N43" i="2"/>
  <c r="M43" i="2"/>
  <c r="L43" i="2"/>
  <c r="P42" i="2"/>
  <c r="N42" i="2"/>
  <c r="M42" i="2"/>
  <c r="L42" i="2"/>
  <c r="P41" i="2"/>
  <c r="N41" i="2"/>
  <c r="M41" i="2"/>
  <c r="L41" i="2"/>
  <c r="P40" i="2"/>
  <c r="N40" i="2"/>
  <c r="M40" i="2"/>
  <c r="L40" i="2"/>
  <c r="P39" i="2"/>
  <c r="N39" i="2"/>
  <c r="M39" i="2"/>
  <c r="L39" i="2"/>
  <c r="P38" i="2"/>
  <c r="N38" i="2"/>
  <c r="M38" i="2"/>
  <c r="L38" i="2"/>
  <c r="P37" i="2"/>
  <c r="N37" i="2"/>
  <c r="M37" i="2"/>
  <c r="L37" i="2"/>
  <c r="P36" i="2"/>
  <c r="N36" i="2"/>
  <c r="M36" i="2"/>
  <c r="L36" i="2"/>
  <c r="P35" i="2"/>
  <c r="N35" i="2"/>
  <c r="M35" i="2"/>
  <c r="L35" i="2"/>
  <c r="P34" i="2"/>
  <c r="N34" i="2"/>
  <c r="M34" i="2"/>
  <c r="L34" i="2"/>
  <c r="P33" i="2"/>
  <c r="N33" i="2"/>
  <c r="M33" i="2"/>
  <c r="L33" i="2"/>
  <c r="P32" i="2"/>
  <c r="N32" i="2"/>
  <c r="M32" i="2"/>
  <c r="L32" i="2"/>
  <c r="P31" i="2"/>
  <c r="N31" i="2"/>
  <c r="M31" i="2"/>
  <c r="L31" i="2"/>
  <c r="P30" i="2"/>
  <c r="N30" i="2"/>
  <c r="M30" i="2"/>
  <c r="L30" i="2"/>
  <c r="P29" i="2"/>
  <c r="N29" i="2"/>
  <c r="M29" i="2"/>
  <c r="L29" i="2"/>
  <c r="P28" i="2"/>
  <c r="N28" i="2"/>
  <c r="M28" i="2"/>
  <c r="L28" i="2"/>
  <c r="P27" i="2"/>
  <c r="N27" i="2"/>
  <c r="M27" i="2"/>
  <c r="L27" i="2"/>
  <c r="P26" i="2"/>
  <c r="N26" i="2"/>
  <c r="M26" i="2"/>
  <c r="L26" i="2"/>
  <c r="P25" i="2"/>
  <c r="N25" i="2"/>
  <c r="M25" i="2"/>
  <c r="L25" i="2"/>
  <c r="P24" i="2"/>
  <c r="N24" i="2"/>
  <c r="A24" i="2"/>
  <c r="P23" i="2"/>
  <c r="N23" i="2"/>
  <c r="M23" i="2"/>
  <c r="L23" i="2"/>
  <c r="P22" i="2"/>
  <c r="N22" i="2"/>
  <c r="M22" i="2"/>
  <c r="L22" i="2"/>
  <c r="P21" i="2"/>
  <c r="N21" i="2"/>
  <c r="A21" i="2"/>
  <c r="P20" i="2"/>
  <c r="N20" i="2"/>
  <c r="M20" i="2"/>
  <c r="L20" i="2"/>
  <c r="P19" i="2"/>
  <c r="N19" i="2"/>
  <c r="A19" i="2"/>
  <c r="P18" i="2"/>
  <c r="N18" i="2"/>
  <c r="M18" i="2"/>
  <c r="L18" i="2"/>
  <c r="P17" i="2"/>
  <c r="N17" i="2"/>
  <c r="M17" i="2"/>
  <c r="L17" i="2"/>
  <c r="P16" i="2"/>
  <c r="N16" i="2"/>
  <c r="A16" i="2"/>
  <c r="P15" i="2"/>
  <c r="N15" i="2"/>
  <c r="M15" i="2"/>
  <c r="L15" i="2"/>
  <c r="P14" i="2"/>
  <c r="N14" i="2"/>
  <c r="A14" i="2"/>
  <c r="P13" i="2"/>
  <c r="N13" i="2"/>
  <c r="M13" i="2"/>
  <c r="L13" i="2"/>
  <c r="P12" i="2"/>
  <c r="N12" i="2"/>
  <c r="M12" i="2"/>
  <c r="L12" i="2"/>
  <c r="P11" i="2"/>
  <c r="N11" i="2"/>
  <c r="A11" i="2"/>
  <c r="P10" i="2"/>
  <c r="N10" i="2"/>
  <c r="M10" i="2"/>
  <c r="L10" i="2"/>
  <c r="P9" i="2"/>
  <c r="N9" i="2"/>
  <c r="A9" i="2"/>
  <c r="P8" i="2"/>
  <c r="N8" i="2"/>
  <c r="M8" i="2"/>
  <c r="L8" i="2"/>
  <c r="P7" i="2"/>
  <c r="N7" i="2"/>
  <c r="M7" i="2"/>
  <c r="L7" i="2"/>
  <c r="P6" i="2"/>
  <c r="N6" i="2"/>
  <c r="A6" i="2"/>
  <c r="P5" i="2"/>
  <c r="N5" i="2"/>
  <c r="M5" i="2"/>
  <c r="L5" i="2"/>
  <c r="P4" i="2"/>
  <c r="N4" i="2"/>
  <c r="M4" i="2"/>
  <c r="L4" i="2"/>
  <c r="P3" i="2"/>
  <c r="N3" i="2"/>
  <c r="A3" i="2"/>
  <c r="P2" i="2"/>
  <c r="N2" i="2"/>
  <c r="M2" i="2"/>
  <c r="L2" i="2"/>
  <c r="P80" i="1"/>
  <c r="N80" i="1"/>
  <c r="M80" i="1"/>
  <c r="L80" i="1"/>
  <c r="P79" i="1"/>
  <c r="N79" i="1"/>
  <c r="M79" i="1"/>
  <c r="L79" i="1"/>
  <c r="P78" i="1"/>
  <c r="N78" i="1"/>
  <c r="M78" i="1"/>
  <c r="L78" i="1"/>
  <c r="P77" i="1"/>
  <c r="N77" i="1"/>
  <c r="M77" i="1"/>
  <c r="L77" i="1"/>
  <c r="P76" i="1"/>
  <c r="N76" i="1"/>
  <c r="M76" i="1"/>
  <c r="L76" i="1"/>
  <c r="P75" i="1"/>
  <c r="N75" i="1"/>
  <c r="M75" i="1"/>
  <c r="L75" i="1"/>
  <c r="P74" i="1"/>
  <c r="N74" i="1"/>
  <c r="M74" i="1"/>
  <c r="L74" i="1"/>
  <c r="P73" i="1"/>
  <c r="N73" i="1"/>
  <c r="M73" i="1"/>
  <c r="L73" i="1"/>
  <c r="P72" i="1"/>
  <c r="N72" i="1"/>
  <c r="M72" i="1"/>
  <c r="L72" i="1"/>
  <c r="P71" i="1"/>
  <c r="N71" i="1"/>
  <c r="M71" i="1"/>
  <c r="L71" i="1"/>
  <c r="P70" i="1"/>
  <c r="N70" i="1"/>
  <c r="M70" i="1"/>
  <c r="L70" i="1"/>
  <c r="P69" i="1"/>
  <c r="N69" i="1"/>
  <c r="M69" i="1"/>
  <c r="L69" i="1"/>
  <c r="P68" i="1"/>
  <c r="N68" i="1"/>
  <c r="M68" i="1"/>
  <c r="L68" i="1"/>
  <c r="P67" i="1"/>
  <c r="N67" i="1"/>
  <c r="M67" i="1"/>
  <c r="L67" i="1"/>
  <c r="P66" i="1"/>
  <c r="N66" i="1"/>
  <c r="M66" i="1"/>
  <c r="L66" i="1"/>
  <c r="P65" i="1"/>
  <c r="N65" i="1"/>
  <c r="M65" i="1"/>
  <c r="L65" i="1"/>
  <c r="P64" i="1"/>
  <c r="N64" i="1"/>
  <c r="M64" i="1"/>
  <c r="L64" i="1"/>
  <c r="P63" i="1"/>
  <c r="N63" i="1"/>
  <c r="M63" i="1"/>
  <c r="L63" i="1"/>
  <c r="P62" i="1"/>
  <c r="N62" i="1"/>
  <c r="M62" i="1"/>
  <c r="L62" i="1"/>
  <c r="P61" i="1"/>
  <c r="N61" i="1"/>
  <c r="M61" i="1"/>
  <c r="L61" i="1"/>
  <c r="P60" i="1"/>
  <c r="N60" i="1"/>
  <c r="M60" i="1"/>
  <c r="L60" i="1"/>
  <c r="P59" i="1"/>
  <c r="N59" i="1"/>
  <c r="M59" i="1"/>
  <c r="L59" i="1"/>
  <c r="P58" i="1"/>
  <c r="N58" i="1"/>
  <c r="M58" i="1"/>
  <c r="L58" i="1"/>
  <c r="P57" i="1"/>
  <c r="N57" i="1"/>
  <c r="M57" i="1"/>
  <c r="L57" i="1"/>
  <c r="P56" i="1"/>
  <c r="N56" i="1"/>
  <c r="M56" i="1"/>
  <c r="L56" i="1"/>
  <c r="P55" i="1"/>
  <c r="N55" i="1"/>
  <c r="M55" i="1"/>
  <c r="L55" i="1"/>
  <c r="P54" i="1"/>
  <c r="N54" i="1"/>
  <c r="M54" i="1"/>
  <c r="L54" i="1"/>
  <c r="P53" i="1"/>
  <c r="N53" i="1"/>
  <c r="M53" i="1"/>
  <c r="L53" i="1"/>
  <c r="P52" i="1"/>
  <c r="N52" i="1"/>
  <c r="M52" i="1"/>
  <c r="L52" i="1"/>
  <c r="P51" i="1"/>
  <c r="N51" i="1"/>
  <c r="M51" i="1"/>
  <c r="L51" i="1"/>
  <c r="P50" i="1"/>
  <c r="N50" i="1"/>
  <c r="M50" i="1"/>
  <c r="L50" i="1"/>
  <c r="P49" i="1"/>
  <c r="N49" i="1"/>
  <c r="M49" i="1"/>
  <c r="L49" i="1"/>
  <c r="P48" i="1"/>
  <c r="N48" i="1"/>
  <c r="M48" i="1"/>
  <c r="L48" i="1"/>
  <c r="P47" i="1"/>
  <c r="N47" i="1"/>
  <c r="M47" i="1"/>
  <c r="L47" i="1"/>
  <c r="P46" i="1"/>
  <c r="N46" i="1"/>
  <c r="M46" i="1"/>
  <c r="L46" i="1"/>
  <c r="P45" i="1"/>
  <c r="N45" i="1"/>
  <c r="M45" i="1"/>
  <c r="L45" i="1"/>
  <c r="P44" i="1"/>
  <c r="N44" i="1"/>
  <c r="M44" i="1"/>
  <c r="L44" i="1"/>
  <c r="P43" i="1"/>
  <c r="N43" i="1"/>
  <c r="M43" i="1"/>
  <c r="L43" i="1"/>
  <c r="P42" i="1"/>
  <c r="N42" i="1"/>
  <c r="M42" i="1"/>
  <c r="L42" i="1"/>
  <c r="P41" i="1"/>
  <c r="N41" i="1"/>
  <c r="M41" i="1"/>
  <c r="L41" i="1"/>
  <c r="P40" i="1"/>
  <c r="N40" i="1"/>
  <c r="M40" i="1"/>
  <c r="L40" i="1"/>
  <c r="P39" i="1"/>
  <c r="N39" i="1"/>
  <c r="M39" i="1"/>
  <c r="L39" i="1"/>
  <c r="P38" i="1"/>
  <c r="N38" i="1"/>
  <c r="M38" i="1"/>
  <c r="L38" i="1"/>
  <c r="P37" i="1"/>
  <c r="N37" i="1"/>
  <c r="M37" i="1"/>
  <c r="L37" i="1"/>
  <c r="P36" i="1"/>
  <c r="N36" i="1"/>
  <c r="M36" i="1"/>
  <c r="L36" i="1"/>
  <c r="P35" i="1"/>
  <c r="N35" i="1"/>
  <c r="M35" i="1"/>
  <c r="L35" i="1"/>
  <c r="A35" i="1"/>
  <c r="P34" i="1"/>
  <c r="N34" i="1"/>
  <c r="M34" i="1"/>
  <c r="L34" i="1"/>
  <c r="A34" i="1"/>
  <c r="P33" i="1"/>
  <c r="N33" i="1"/>
  <c r="M33" i="1"/>
  <c r="L33" i="1"/>
  <c r="A33" i="1"/>
  <c r="P32" i="1"/>
  <c r="N32" i="1"/>
  <c r="M32" i="1"/>
  <c r="L32" i="1"/>
  <c r="A32" i="1"/>
  <c r="P31" i="1"/>
  <c r="N31" i="1"/>
  <c r="M31" i="1"/>
  <c r="L31" i="1"/>
  <c r="A31" i="1"/>
  <c r="P30" i="1"/>
  <c r="N30" i="1"/>
  <c r="M30" i="1"/>
  <c r="L30" i="1"/>
  <c r="A30" i="1"/>
  <c r="P29" i="1"/>
  <c r="N29" i="1"/>
  <c r="M29" i="1"/>
  <c r="L29" i="1"/>
  <c r="A29" i="1"/>
  <c r="P28" i="1"/>
  <c r="N28" i="1"/>
  <c r="M28" i="1"/>
  <c r="L28" i="1"/>
  <c r="A28" i="1"/>
  <c r="P27" i="1"/>
  <c r="N27" i="1"/>
  <c r="M27" i="1"/>
  <c r="L27" i="1"/>
  <c r="A27" i="1"/>
  <c r="P26" i="1"/>
  <c r="N26" i="1"/>
  <c r="M26" i="1"/>
  <c r="L26" i="1"/>
  <c r="A26" i="1"/>
  <c r="P25" i="1"/>
  <c r="N25" i="1"/>
  <c r="M25" i="1"/>
  <c r="L25" i="1"/>
  <c r="A25" i="1"/>
  <c r="P24" i="1"/>
  <c r="N24" i="1"/>
  <c r="M24" i="1"/>
  <c r="L24" i="1"/>
  <c r="A24" i="1"/>
  <c r="P23" i="1"/>
  <c r="N23" i="1"/>
  <c r="M23" i="1"/>
  <c r="L23" i="1"/>
  <c r="A23" i="1"/>
  <c r="P22" i="1"/>
  <c r="N22" i="1"/>
  <c r="M22" i="1"/>
  <c r="L22" i="1"/>
  <c r="A22" i="1"/>
  <c r="P21" i="1"/>
  <c r="N21" i="1"/>
  <c r="M21" i="1"/>
  <c r="L21" i="1"/>
  <c r="A21" i="1"/>
  <c r="P20" i="1"/>
  <c r="N20" i="1"/>
  <c r="M20" i="1"/>
  <c r="L20" i="1"/>
  <c r="A20" i="1"/>
  <c r="P19" i="1"/>
  <c r="N19" i="1"/>
  <c r="M19" i="1"/>
  <c r="L19" i="1"/>
  <c r="A19" i="1"/>
  <c r="P18" i="1"/>
  <c r="N18" i="1"/>
  <c r="M18" i="1"/>
  <c r="L18" i="1"/>
  <c r="A18" i="1"/>
  <c r="P17" i="1"/>
  <c r="N17" i="1"/>
  <c r="M17" i="1"/>
  <c r="L17" i="1"/>
  <c r="A17" i="1"/>
  <c r="P16" i="1"/>
  <c r="N16" i="1"/>
  <c r="M16" i="1"/>
  <c r="L16" i="1"/>
  <c r="A16" i="1"/>
  <c r="P15" i="1"/>
  <c r="N15" i="1"/>
  <c r="M15" i="1"/>
  <c r="L15" i="1"/>
  <c r="A15" i="1"/>
  <c r="P14" i="1"/>
  <c r="N14" i="1"/>
  <c r="M14" i="1"/>
  <c r="L14" i="1"/>
  <c r="A14" i="1"/>
  <c r="P13" i="1"/>
  <c r="N13" i="1"/>
  <c r="M13" i="1"/>
  <c r="L13" i="1"/>
  <c r="A13" i="1"/>
  <c r="P12" i="1"/>
  <c r="N12" i="1"/>
  <c r="M12" i="1"/>
  <c r="L12" i="1"/>
  <c r="A12" i="1"/>
  <c r="P11" i="1"/>
  <c r="N11" i="1"/>
  <c r="M11" i="1"/>
  <c r="L11" i="1"/>
  <c r="A11" i="1"/>
  <c r="P10" i="1"/>
  <c r="N10" i="1"/>
  <c r="M10" i="1"/>
  <c r="L10" i="1"/>
  <c r="A10" i="1"/>
  <c r="P9" i="1"/>
  <c r="N9" i="1"/>
  <c r="M9" i="1"/>
  <c r="L9" i="1"/>
  <c r="A9" i="1"/>
  <c r="P8" i="1"/>
  <c r="N8" i="1"/>
  <c r="M8" i="1"/>
  <c r="L8" i="1"/>
  <c r="A8" i="1"/>
  <c r="P7" i="1"/>
  <c r="N7" i="1"/>
  <c r="A7" i="1"/>
  <c r="P6" i="1"/>
  <c r="N6" i="1"/>
  <c r="M6" i="1"/>
  <c r="L6" i="1"/>
  <c r="P5" i="1"/>
  <c r="N5" i="1"/>
  <c r="A5" i="1"/>
  <c r="P4" i="1"/>
  <c r="N4" i="1"/>
  <c r="M4" i="1"/>
  <c r="L4" i="1"/>
  <c r="P3" i="1"/>
  <c r="N3" i="1"/>
  <c r="A3" i="1"/>
  <c r="P2" i="1"/>
  <c r="N2" i="1"/>
  <c r="M2" i="1"/>
  <c r="L2" i="1"/>
  <c r="L24" i="2"/>
  <c r="L3" i="2"/>
  <c r="A15" i="2"/>
  <c r="A2" i="2"/>
  <c r="A8" i="2"/>
  <c r="L21" i="2"/>
  <c r="L5" i="1"/>
  <c r="A13" i="2"/>
  <c r="L7" i="1"/>
  <c r="L19" i="2"/>
  <c r="A2" i="1"/>
  <c r="A12" i="2"/>
  <c r="L3" i="1"/>
  <c r="O2" i="1"/>
  <c r="L16" i="2"/>
  <c r="A23" i="2"/>
  <c r="A10" i="2"/>
  <c r="A6" i="1"/>
  <c r="A22" i="2"/>
  <c r="L11" i="2"/>
  <c r="A20" i="2"/>
  <c r="A7" i="2"/>
  <c r="O2" i="2"/>
  <c r="L9" i="2"/>
  <c r="A18" i="2"/>
  <c r="A5" i="2"/>
  <c r="M3" i="2"/>
  <c r="A4" i="1"/>
  <c r="L6" i="2"/>
  <c r="A17" i="2"/>
  <c r="A4" i="2"/>
  <c r="M6" i="2"/>
  <c r="M3" i="1"/>
  <c r="L14" i="2"/>
  <c r="M19" i="2"/>
  <c r="M7" i="1"/>
  <c r="M5" i="1"/>
  <c r="M24" i="2"/>
  <c r="M21" i="2"/>
  <c r="M16" i="2"/>
  <c r="M14" i="2"/>
  <c r="M11" i="2"/>
  <c r="M9" i="2"/>
  <c r="O3" i="1" l="1"/>
  <c r="O3" i="2"/>
  <c r="O4" i="1"/>
  <c r="O4" i="2"/>
  <c r="O5" i="1"/>
  <c r="O5" i="2"/>
  <c r="O6" i="1"/>
  <c r="O6" i="2"/>
  <c r="O7" i="1"/>
  <c r="O7" i="2"/>
  <c r="O8" i="1"/>
  <c r="O8" i="2"/>
  <c r="O9" i="1"/>
  <c r="O9" i="2"/>
  <c r="O10" i="1"/>
  <c r="O10" i="2"/>
  <c r="O11" i="1"/>
  <c r="O11" i="2"/>
  <c r="O12" i="1"/>
  <c r="O12" i="2"/>
  <c r="O13" i="1"/>
  <c r="O13" i="2"/>
  <c r="O14" i="1"/>
  <c r="O14" i="2"/>
  <c r="O15" i="1"/>
  <c r="O15" i="2"/>
  <c r="O16" i="1"/>
  <c r="O16" i="2"/>
  <c r="O17" i="1"/>
  <c r="O17" i="2"/>
  <c r="O18" i="1"/>
  <c r="O18" i="2"/>
  <c r="O19" i="1"/>
  <c r="O19" i="2"/>
  <c r="O20" i="1"/>
  <c r="O20" i="2"/>
  <c r="O21" i="1"/>
  <c r="O21" i="2"/>
  <c r="O22" i="1"/>
  <c r="O22" i="2"/>
  <c r="O23" i="1"/>
  <c r="O23" i="2"/>
  <c r="O24" i="1"/>
  <c r="O24" i="2"/>
  <c r="O25" i="1"/>
  <c r="O25" i="2"/>
  <c r="O26" i="1"/>
  <c r="O26" i="2"/>
  <c r="O27" i="1"/>
  <c r="O27" i="2"/>
  <c r="O28" i="1"/>
  <c r="O28" i="2"/>
  <c r="O29" i="1"/>
  <c r="O29" i="2"/>
  <c r="O30" i="1"/>
  <c r="O30" i="2"/>
  <c r="O31" i="1"/>
  <c r="O31" i="2"/>
  <c r="O32" i="1"/>
  <c r="O32" i="2"/>
  <c r="O33" i="1"/>
  <c r="O33" i="2"/>
  <c r="O34" i="1"/>
  <c r="O34" i="2"/>
  <c r="O35" i="1"/>
  <c r="O35" i="2"/>
  <c r="O36" i="1"/>
  <c r="O36" i="2"/>
  <c r="O37" i="1"/>
  <c r="O37" i="2"/>
  <c r="O38" i="1"/>
  <c r="O38" i="2"/>
  <c r="O39" i="1"/>
  <c r="O39" i="2"/>
  <c r="O40" i="1"/>
  <c r="O40" i="2"/>
  <c r="O41" i="1"/>
  <c r="O41" i="2"/>
  <c r="O42" i="1"/>
  <c r="O42" i="2"/>
  <c r="O43" i="1"/>
  <c r="O43" i="2"/>
  <c r="O44" i="1"/>
  <c r="O44" i="2"/>
  <c r="O45" i="1"/>
  <c r="O45" i="2"/>
  <c r="O46" i="1"/>
  <c r="O46" i="2"/>
  <c r="O47" i="1"/>
  <c r="O47" i="2"/>
  <c r="O48" i="1"/>
  <c r="O48" i="2"/>
  <c r="O49" i="1"/>
  <c r="O49" i="2"/>
  <c r="O50" i="1"/>
  <c r="O50" i="2"/>
  <c r="O51" i="1"/>
  <c r="O51" i="2"/>
  <c r="O52" i="1"/>
  <c r="O52" i="2"/>
  <c r="O53" i="1"/>
  <c r="O53" i="2"/>
  <c r="O54" i="1"/>
  <c r="O54" i="2"/>
  <c r="O55" i="1"/>
  <c r="O55" i="2"/>
  <c r="O56" i="1"/>
  <c r="O56" i="2"/>
  <c r="O57" i="1"/>
  <c r="O57" i="2"/>
  <c r="O58" i="1"/>
  <c r="O58" i="2"/>
  <c r="O59" i="1"/>
  <c r="O59" i="2"/>
  <c r="O60" i="1"/>
  <c r="O60" i="2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I80" i="1" l="1"/>
  <c r="I72" i="1"/>
  <c r="I64" i="1"/>
  <c r="I79" i="1"/>
  <c r="I71" i="1"/>
  <c r="I63" i="1"/>
  <c r="I58" i="1"/>
  <c r="I54" i="1"/>
  <c r="I50" i="1"/>
  <c r="I46" i="1"/>
  <c r="I78" i="1"/>
  <c r="I70" i="1"/>
  <c r="I62" i="1"/>
  <c r="I68" i="1"/>
  <c r="I52" i="1"/>
  <c r="I65" i="1"/>
  <c r="I47" i="1"/>
  <c r="I48" i="1"/>
  <c r="I73" i="1"/>
  <c r="I77" i="1"/>
  <c r="I69" i="1"/>
  <c r="I61" i="1"/>
  <c r="I57" i="1"/>
  <c r="I53" i="1"/>
  <c r="I49" i="1"/>
  <c r="I45" i="1"/>
  <c r="I56" i="1"/>
  <c r="I55" i="1"/>
  <c r="I76" i="1"/>
  <c r="I75" i="1"/>
  <c r="I67" i="1"/>
  <c r="I60" i="1"/>
  <c r="I44" i="1"/>
  <c r="I59" i="1"/>
  <c r="I74" i="1"/>
  <c r="I66" i="1"/>
  <c r="I51" i="1"/>
</calcChain>
</file>

<file path=xl/sharedStrings.xml><?xml version="1.0" encoding="utf-8"?>
<sst xmlns="http://schemas.openxmlformats.org/spreadsheetml/2006/main" count="324" uniqueCount="87">
  <si>
    <t>Номер варки</t>
  </si>
  <si>
    <t>Тип варки</t>
  </si>
  <si>
    <t>Объем варки</t>
  </si>
  <si>
    <t>Группа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</si>
  <si>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</si>
  <si>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</si>
  <si>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</si>
  <si>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</si>
  <si>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</si>
  <si>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</si>
  <si>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</si>
  <si>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</si>
  <si>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3.6, Альче</t>
  </si>
  <si>
    <t>Фиор Ди Латте</t>
  </si>
  <si>
    <t>0.125</t>
  </si>
  <si>
    <t>Моцарелла Фиор ди латте в воде "Unagrande", 50%, 0,125 кг, ф/п, (8 шт)</t>
  </si>
  <si>
    <t>-</t>
  </si>
  <si>
    <t>Чильеджина</t>
  </si>
  <si>
    <t>0.008</t>
  </si>
  <si>
    <t>Моцарелла Чильеджина в воде "Unagrande", 50%, 0,125, ф/п, (8 шт)</t>
  </si>
  <si>
    <t>2.7, Альче</t>
  </si>
  <si>
    <t>Терка</t>
  </si>
  <si>
    <t>Сулугуни "Умалат" (для хачапури), 45%, 0,12 кг, ф/п</t>
  </si>
  <si>
    <t>Моцарелла "Unagrande", 45%, 3 кг, пл/л</t>
  </si>
  <si>
    <t>Моцарелла "Unagrande", 45%, 0,12 кг, ф/п (кубики)</t>
  </si>
  <si>
    <t>Моцарелла Грандиоза в воде "Unagrande", 50%, 0,2 кг, ф/п</t>
  </si>
  <si>
    <t>Моцарелла Фиор Ди Латте в воде "Pretto", 45%, 0,1 кг, ф/п, (8 шт)</t>
  </si>
  <si>
    <t>3.3, Сакко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</si>
  <si>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</si>
  <si>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</si>
  <si>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</si>
  <si>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</si>
  <si>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</si>
  <si>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</si>
  <si>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</si>
  <si>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</si>
  <si>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</si>
  <si>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</si>
  <si>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"Unagrande", 45%, 0,125 кг, ф/п, (8 шт)</t>
  </si>
  <si>
    <t>3.3, Альче, без лактозы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</si>
  <si>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</si>
  <si>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</si>
  <si>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</si>
  <si>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</si>
  <si>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</si>
  <si>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</si>
  <si>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</si>
  <si>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</si>
  <si>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</si>
  <si>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сердечки в воде "Unagrande", 45%, 0,125 кг, ф/п, (8 шт)</t>
  </si>
  <si>
    <t>3.3, Альче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</si>
  <si>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</si>
  <si>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</si>
  <si>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</si>
  <si>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</si>
  <si>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</si>
  <si>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</si>
  <si>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</si>
  <si>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1,2 кг, в/у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</si>
  <si>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</si>
  <si>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</si>
  <si>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</si>
  <si>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</si>
  <si>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</si>
  <si>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</si>
  <si>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</si>
  <si>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</si>
  <si>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</si>
  <si>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</si>
  <si>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</si>
  <si>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</si>
  <si>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</si>
  <si>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</si>
  <si>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</si>
  <si>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</si>
  <si>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</si>
  <si>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</si>
  <si>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</si>
  <si>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</si>
  <si>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</si>
  <si>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</si>
  <si>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</si>
  <si>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</si>
  <si>
    <t>Форм фактор плавления</t>
  </si>
  <si>
    <t>Мойка</t>
  </si>
  <si>
    <t>Конфигурация варки</t>
  </si>
  <si>
    <t>Вес варки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</si>
</sst>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mbria"/>
      <charset val="1"/>
    </font>
    <font>
      <sz val="8"/>
      <name val="Calibri"/>
      <charset val="1"/>
    </font>
    <font>
      <sz val="7"/>
      <name val="Calibri"/>
      <family val="2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BC0D9"/>
        <bgColor rgb="FFE5DFEC"/>
      </patternFill>
    </fill>
    <fill>
      <patternFill patternType="solid">
        <fgColor rgb="FFE5DFEC"/>
        <bgColor rgb="FFEBF1DE"/>
      </patternFill>
    </fill>
    <fill>
      <patternFill patternType="solid">
        <fgColor rgb="FFFFEBE0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9"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EB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5"/>
  <sheetViews>
    <sheetView zoomScaleNormal="100" workbookViewId="0">
      <pane xSplit="14" ySplit="1" topLeftCell="Q2" activePane="bottomRight" state="frozen"/>
      <selection pane="topRight" activeCell="O1" sqref="O1"/>
      <selection pane="bottomLeft" activeCell="A2" sqref="A2"/>
      <selection pane="bottomRight" activeCell="H9" sqref="H9"/>
    </sheetView>
  </sheetViews>
  <sheetFormatPr baseColWidth="10" defaultColWidth="8.83203125" defaultRowHeight="15" x14ac:dyDescent="0.2"/>
  <cols>
    <col min="1" max="1" width="10.6640625" style="1" customWidth="1"/>
    <col min="2" max="3" width="15" style="1" customWidth="1"/>
    <col min="4" max="6" width="10.33203125" style="1" customWidth="1"/>
    <col min="7" max="7" width="37.83203125" style="1" customWidth="1"/>
    <col min="8" max="8" width="15" style="1" customWidth="1"/>
    <col min="9" max="10" width="8.6640625" style="1" customWidth="1"/>
    <col min="11" max="11" width="1.83203125" style="1" hidden="1" customWidth="1"/>
    <col min="12" max="12" width="2" style="1" hidden="1" customWidth="1"/>
    <col min="13" max="13" width="1.6640625" style="1" hidden="1" customWidth="1"/>
    <col min="14" max="14" width="2.5" style="1" hidden="1" customWidth="1"/>
    <col min="15" max="15" width="7.1640625" style="1" hidden="1" customWidth="1"/>
    <col min="16" max="16" width="8.1640625" style="1" hidden="1" customWidth="1"/>
    <col min="17" max="17" width="8.6640625" style="14" customWidth="1"/>
    <col min="18" max="18" width="8.6640625" style="15" customWidth="1"/>
    <col min="19" max="19" width="8.6640625" style="17" customWidth="1"/>
    <col min="20" max="1025" width="8.5" style="1" customWidth="1"/>
  </cols>
  <sheetData>
    <row r="1" spans="1:19" ht="2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2" t="s">
        <v>10</v>
      </c>
      <c r="N1" s="2" t="s">
        <v>11</v>
      </c>
      <c r="O1" s="2">
        <v>0</v>
      </c>
      <c r="Q1" s="12" t="s">
        <v>84</v>
      </c>
      <c r="R1" s="13" t="s">
        <v>85</v>
      </c>
      <c r="S1" s="13" t="s">
        <v>86</v>
      </c>
    </row>
    <row r="2" spans="1:19" ht="13.75" customHeight="1" x14ac:dyDescent="0.2">
      <c r="A2" s="3">
        <f t="shared" ref="A2:A35" ca="1" si="0">IF(G2="","",IF(K2="-","",1+SUM(INDIRECT(ADDRESS(2,COLUMN(N2))&amp;":"&amp;ADDRESS(ROW(),COLUMN(N2))))))</f>
        <v>1</v>
      </c>
      <c r="B2" s="4" t="s">
        <v>12</v>
      </c>
      <c r="C2" s="4">
        <v>1000</v>
      </c>
      <c r="D2" s="4" t="s">
        <v>13</v>
      </c>
      <c r="E2" s="4" t="s">
        <v>14</v>
      </c>
      <c r="F2" s="4"/>
      <c r="G2" s="4" t="s">
        <v>15</v>
      </c>
      <c r="H2" s="4">
        <v>1000</v>
      </c>
      <c r="J2" s="5">
        <v>1</v>
      </c>
      <c r="L2" s="1">
        <f t="shared" ref="L2:L28" ca="1" si="1">IF(K2 = "-", -INDIRECT("D" &amp; ROW() - 1),H2)</f>
        <v>1000</v>
      </c>
      <c r="M2" s="1">
        <f t="shared" ref="M2:M31" ca="1" si="2">IF(K2 = "-", SUM(INDIRECT(ADDRESS(2,COLUMN(L2)) &amp; ":" &amp; ADDRESS(ROW(),COLUMN(L2)))), 0)</f>
        <v>0</v>
      </c>
      <c r="N2" s="1">
        <f t="shared" ref="N2:N33" si="3">IF(K2="-",1,0)</f>
        <v>0</v>
      </c>
      <c r="O2" s="1">
        <f t="shared" ref="O2:O33" ca="1" si="4">IF(M2 = 0, INDIRECT("O" &amp; ROW() - 1), M2)</f>
        <v>0</v>
      </c>
      <c r="P2" s="1" t="str">
        <f>IF(G2="","",VLOOKUP(G2,'Вода SKU'!$A$1:$B$150,2,0))</f>
        <v>3.6, Альче</v>
      </c>
      <c r="S2" s="16" t="str">
        <f t="shared" ref="S2:S65" si="5">IF(R2="", IF(AC2=0, "", AC2), IF(AA2 = "", "", IF(AA2/Z2 = 0, "", AA2/Z2)))</f>
        <v/>
      </c>
    </row>
    <row r="3" spans="1:19" ht="13.75" customHeight="1" x14ac:dyDescent="0.2">
      <c r="A3" s="7" t="str">
        <f t="shared" ca="1" si="0"/>
        <v/>
      </c>
      <c r="B3" s="5" t="s">
        <v>16</v>
      </c>
      <c r="C3" s="5" t="s">
        <v>16</v>
      </c>
      <c r="D3" s="5" t="s">
        <v>16</v>
      </c>
      <c r="E3" s="5" t="s">
        <v>16</v>
      </c>
      <c r="F3" s="5"/>
      <c r="G3" s="5" t="s">
        <v>16</v>
      </c>
      <c r="H3" s="5" t="s">
        <v>16</v>
      </c>
      <c r="J3" s="5" t="s">
        <v>16</v>
      </c>
      <c r="K3" s="5" t="s">
        <v>16</v>
      </c>
      <c r="L3" s="1" t="e">
        <f t="shared" ca="1" si="1"/>
        <v>#VALUE!</v>
      </c>
      <c r="M3" s="1" t="e">
        <f t="shared" ca="1" si="2"/>
        <v>#VALUE!</v>
      </c>
      <c r="N3" s="1">
        <f t="shared" si="3"/>
        <v>1</v>
      </c>
      <c r="O3" s="1" t="e">
        <f t="shared" ca="1" si="4"/>
        <v>#VALUE!</v>
      </c>
      <c r="P3" s="1" t="str">
        <f>IF(G3="","",VLOOKUP(G3,'Вода SKU'!$A$1:$B$150,2,0))</f>
        <v>-</v>
      </c>
      <c r="S3" s="16" t="str">
        <f t="shared" si="5"/>
        <v/>
      </c>
    </row>
    <row r="4" spans="1:19" ht="13.75" customHeight="1" x14ac:dyDescent="0.2">
      <c r="A4" s="3">
        <f t="shared" ca="1" si="0"/>
        <v>2</v>
      </c>
      <c r="B4" s="4" t="s">
        <v>12</v>
      </c>
      <c r="C4" s="4">
        <v>1000</v>
      </c>
      <c r="D4" s="4" t="s">
        <v>13</v>
      </c>
      <c r="E4" s="4" t="s">
        <v>14</v>
      </c>
      <c r="F4" s="4"/>
      <c r="G4" s="4" t="s">
        <v>15</v>
      </c>
      <c r="H4" s="4">
        <v>1000</v>
      </c>
      <c r="J4" s="5">
        <v>1</v>
      </c>
      <c r="L4" s="1">
        <f t="shared" ca="1" si="1"/>
        <v>1000</v>
      </c>
      <c r="M4" s="1">
        <f t="shared" ca="1" si="2"/>
        <v>0</v>
      </c>
      <c r="N4" s="1">
        <f t="shared" si="3"/>
        <v>0</v>
      </c>
      <c r="O4" s="1" t="e">
        <f t="shared" ca="1" si="4"/>
        <v>#VALUE!</v>
      </c>
      <c r="P4" s="1" t="str">
        <f>IF(G4="","",VLOOKUP(G4,'Вода SKU'!$A$1:$B$150,2,0))</f>
        <v>3.6, Альче</v>
      </c>
      <c r="S4" s="16" t="str">
        <f t="shared" si="5"/>
        <v/>
      </c>
    </row>
    <row r="5" spans="1:19" ht="13.75" customHeight="1" x14ac:dyDescent="0.2">
      <c r="A5" s="7" t="str">
        <f t="shared" ca="1" si="0"/>
        <v/>
      </c>
      <c r="B5" s="5" t="s">
        <v>16</v>
      </c>
      <c r="C5" s="5" t="s">
        <v>16</v>
      </c>
      <c r="D5" s="5" t="s">
        <v>16</v>
      </c>
      <c r="E5" s="5" t="s">
        <v>16</v>
      </c>
      <c r="F5" s="5"/>
      <c r="G5" s="5" t="s">
        <v>16</v>
      </c>
      <c r="H5" s="5" t="s">
        <v>16</v>
      </c>
      <c r="J5" s="5" t="s">
        <v>16</v>
      </c>
      <c r="K5" s="5" t="s">
        <v>16</v>
      </c>
      <c r="L5" s="1" t="e">
        <f t="shared" ca="1" si="1"/>
        <v>#VALUE!</v>
      </c>
      <c r="M5" s="1" t="e">
        <f t="shared" ca="1" si="2"/>
        <v>#VALUE!</v>
      </c>
      <c r="N5" s="1">
        <f t="shared" si="3"/>
        <v>1</v>
      </c>
      <c r="O5" s="1" t="e">
        <f t="shared" ca="1" si="4"/>
        <v>#VALUE!</v>
      </c>
      <c r="P5" s="1" t="str">
        <f>IF(G5="","",VLOOKUP(G5,'Вода SKU'!$A$1:$B$150,2,0))</f>
        <v>-</v>
      </c>
      <c r="S5" s="16" t="str">
        <f t="shared" si="5"/>
        <v/>
      </c>
    </row>
    <row r="6" spans="1:19" ht="13.75" customHeight="1" x14ac:dyDescent="0.2">
      <c r="A6" s="8">
        <f t="shared" ca="1" si="0"/>
        <v>3</v>
      </c>
      <c r="B6" s="9" t="s">
        <v>12</v>
      </c>
      <c r="C6" s="9">
        <v>1000</v>
      </c>
      <c r="D6" s="9" t="s">
        <v>17</v>
      </c>
      <c r="E6" s="9" t="s">
        <v>18</v>
      </c>
      <c r="F6" s="9"/>
      <c r="G6" s="9" t="s">
        <v>19</v>
      </c>
      <c r="H6" s="9">
        <v>1000</v>
      </c>
      <c r="J6" s="5">
        <v>1</v>
      </c>
      <c r="L6" s="1">
        <f t="shared" ca="1" si="1"/>
        <v>1000</v>
      </c>
      <c r="M6" s="1">
        <f t="shared" ca="1" si="2"/>
        <v>0</v>
      </c>
      <c r="N6" s="1">
        <f t="shared" si="3"/>
        <v>0</v>
      </c>
      <c r="O6" s="1" t="e">
        <f t="shared" ca="1" si="4"/>
        <v>#VALUE!</v>
      </c>
      <c r="P6" s="1" t="str">
        <f>IF(G6="","",VLOOKUP(G6,'Вода SKU'!$A$1:$B$150,2,0))</f>
        <v>3.6, Альче</v>
      </c>
      <c r="S6" s="16" t="str">
        <f t="shared" si="5"/>
        <v/>
      </c>
    </row>
    <row r="7" spans="1:19" ht="13.75" customHeight="1" x14ac:dyDescent="0.2">
      <c r="A7" s="7" t="str">
        <f t="shared" ca="1" si="0"/>
        <v/>
      </c>
      <c r="B7" s="5" t="s">
        <v>16</v>
      </c>
      <c r="C7" s="5" t="s">
        <v>16</v>
      </c>
      <c r="D7" s="5" t="s">
        <v>16</v>
      </c>
      <c r="E7" s="5" t="s">
        <v>16</v>
      </c>
      <c r="F7" s="5"/>
      <c r="G7" s="5" t="s">
        <v>16</v>
      </c>
      <c r="H7" s="5" t="s">
        <v>16</v>
      </c>
      <c r="J7" s="5" t="s">
        <v>16</v>
      </c>
      <c r="K7" s="5" t="s">
        <v>16</v>
      </c>
      <c r="L7" s="1" t="e">
        <f t="shared" ca="1" si="1"/>
        <v>#VALUE!</v>
      </c>
      <c r="M7" s="1" t="e">
        <f t="shared" ca="1" si="2"/>
        <v>#VALUE!</v>
      </c>
      <c r="N7" s="1">
        <f t="shared" si="3"/>
        <v>1</v>
      </c>
      <c r="O7" s="1" t="e">
        <f t="shared" ca="1" si="4"/>
        <v>#VALUE!</v>
      </c>
      <c r="P7" s="1" t="str">
        <f>IF(G7="","",VLOOKUP(G7,'Вода SKU'!$A$1:$B$150,2,0))</f>
        <v>-</v>
      </c>
      <c r="S7" s="16" t="str">
        <f t="shared" si="5"/>
        <v/>
      </c>
    </row>
    <row r="8" spans="1:19" ht="13.75" customHeight="1" x14ac:dyDescent="0.2">
      <c r="A8" s="7" t="str">
        <f t="shared" ca="1" si="0"/>
        <v/>
      </c>
      <c r="L8" s="1">
        <f t="shared" ca="1" si="1"/>
        <v>0</v>
      </c>
      <c r="M8" s="1">
        <f t="shared" ca="1" si="2"/>
        <v>0</v>
      </c>
      <c r="N8" s="1">
        <f t="shared" si="3"/>
        <v>0</v>
      </c>
      <c r="O8" s="1" t="e">
        <f t="shared" ca="1" si="4"/>
        <v>#VALUE!</v>
      </c>
      <c r="P8" s="1" t="str">
        <f>IF(G8="","",VLOOKUP(G8,'Вода SKU'!$A$1:$B$150,2,0))</f>
        <v/>
      </c>
      <c r="S8" s="16" t="str">
        <f t="shared" si="5"/>
        <v/>
      </c>
    </row>
    <row r="9" spans="1:19" ht="13.75" customHeight="1" x14ac:dyDescent="0.2">
      <c r="A9" s="7" t="str">
        <f t="shared" ca="1" si="0"/>
        <v/>
      </c>
      <c r="L9" s="1">
        <f t="shared" ca="1" si="1"/>
        <v>0</v>
      </c>
      <c r="M9" s="1">
        <f t="shared" ca="1" si="2"/>
        <v>0</v>
      </c>
      <c r="N9" s="1">
        <f t="shared" si="3"/>
        <v>0</v>
      </c>
      <c r="O9" s="1" t="e">
        <f t="shared" ca="1" si="4"/>
        <v>#VALUE!</v>
      </c>
      <c r="P9" s="1" t="str">
        <f>IF(G9="","",VLOOKUP(G9,'Вода SKU'!$A$1:$B$150,2,0))</f>
        <v/>
      </c>
      <c r="S9" s="16" t="str">
        <f t="shared" si="5"/>
        <v/>
      </c>
    </row>
    <row r="10" spans="1:19" ht="13.75" customHeight="1" x14ac:dyDescent="0.2">
      <c r="A10" s="7" t="str">
        <f t="shared" ca="1" si="0"/>
        <v/>
      </c>
      <c r="L10" s="1">
        <f t="shared" ca="1" si="1"/>
        <v>0</v>
      </c>
      <c r="M10" s="1">
        <f t="shared" ca="1" si="2"/>
        <v>0</v>
      </c>
      <c r="N10" s="1">
        <f t="shared" si="3"/>
        <v>0</v>
      </c>
      <c r="O10" s="1" t="e">
        <f t="shared" ca="1" si="4"/>
        <v>#VALUE!</v>
      </c>
      <c r="P10" s="1" t="str">
        <f>IF(G10="","",VLOOKUP(G10,'Вода SKU'!$A$1:$B$150,2,0))</f>
        <v/>
      </c>
      <c r="S10" s="16" t="str">
        <f t="shared" si="5"/>
        <v/>
      </c>
    </row>
    <row r="11" spans="1:19" ht="13.75" customHeight="1" x14ac:dyDescent="0.2">
      <c r="A11" s="7" t="str">
        <f t="shared" ca="1" si="0"/>
        <v/>
      </c>
      <c r="L11" s="1">
        <f t="shared" ca="1" si="1"/>
        <v>0</v>
      </c>
      <c r="M11" s="1">
        <f t="shared" ca="1" si="2"/>
        <v>0</v>
      </c>
      <c r="N11" s="1">
        <f t="shared" si="3"/>
        <v>0</v>
      </c>
      <c r="O11" s="1" t="e">
        <f t="shared" ca="1" si="4"/>
        <v>#VALUE!</v>
      </c>
      <c r="P11" s="1" t="str">
        <f>IF(G11="","",VLOOKUP(G11,'Вода SKU'!$A$1:$B$150,2,0))</f>
        <v/>
      </c>
      <c r="S11" s="16" t="str">
        <f t="shared" si="5"/>
        <v/>
      </c>
    </row>
    <row r="12" spans="1:19" ht="13.75" customHeight="1" x14ac:dyDescent="0.2">
      <c r="A12" s="7" t="str">
        <f t="shared" ca="1" si="0"/>
        <v/>
      </c>
      <c r="L12" s="1">
        <f t="shared" ca="1" si="1"/>
        <v>0</v>
      </c>
      <c r="M12" s="1">
        <f t="shared" ca="1" si="2"/>
        <v>0</v>
      </c>
      <c r="N12" s="1">
        <f t="shared" si="3"/>
        <v>0</v>
      </c>
      <c r="O12" s="1" t="e">
        <f t="shared" ca="1" si="4"/>
        <v>#VALUE!</v>
      </c>
      <c r="P12" s="1" t="str">
        <f>IF(G12="","",VLOOKUP(G12,'Вода SKU'!$A$1:$B$150,2,0))</f>
        <v/>
      </c>
      <c r="S12" s="16" t="str">
        <f t="shared" si="5"/>
        <v/>
      </c>
    </row>
    <row r="13" spans="1:19" ht="13.75" customHeight="1" x14ac:dyDescent="0.2">
      <c r="A13" s="7" t="str">
        <f t="shared" ca="1" si="0"/>
        <v/>
      </c>
      <c r="L13" s="1">
        <f t="shared" ca="1" si="1"/>
        <v>0</v>
      </c>
      <c r="M13" s="1">
        <f t="shared" ca="1" si="2"/>
        <v>0</v>
      </c>
      <c r="N13" s="1">
        <f t="shared" si="3"/>
        <v>0</v>
      </c>
      <c r="O13" s="1" t="e">
        <f t="shared" ca="1" si="4"/>
        <v>#VALUE!</v>
      </c>
      <c r="P13" s="1" t="str">
        <f>IF(G13="","",VLOOKUP(G13,'Вода SKU'!$A$1:$B$150,2,0))</f>
        <v/>
      </c>
      <c r="S13" s="16" t="str">
        <f t="shared" si="5"/>
        <v/>
      </c>
    </row>
    <row r="14" spans="1:19" ht="13.75" customHeight="1" x14ac:dyDescent="0.2">
      <c r="A14" s="7" t="str">
        <f t="shared" ca="1" si="0"/>
        <v/>
      </c>
      <c r="L14" s="1">
        <f t="shared" ca="1" si="1"/>
        <v>0</v>
      </c>
      <c r="M14" s="1">
        <f t="shared" ca="1" si="2"/>
        <v>0</v>
      </c>
      <c r="N14" s="1">
        <f t="shared" si="3"/>
        <v>0</v>
      </c>
      <c r="O14" s="1" t="e">
        <f t="shared" ca="1" si="4"/>
        <v>#VALUE!</v>
      </c>
      <c r="P14" s="1" t="str">
        <f>IF(G14="","",VLOOKUP(G14,'Вода SKU'!$A$1:$B$150,2,0))</f>
        <v/>
      </c>
      <c r="S14" s="16" t="str">
        <f t="shared" si="5"/>
        <v/>
      </c>
    </row>
    <row r="15" spans="1:19" ht="13.75" customHeight="1" x14ac:dyDescent="0.2">
      <c r="A15" s="7" t="str">
        <f t="shared" ca="1" si="0"/>
        <v/>
      </c>
      <c r="L15" s="1">
        <f t="shared" ca="1" si="1"/>
        <v>0</v>
      </c>
      <c r="M15" s="1">
        <f t="shared" ca="1" si="2"/>
        <v>0</v>
      </c>
      <c r="N15" s="1">
        <f t="shared" si="3"/>
        <v>0</v>
      </c>
      <c r="O15" s="1" t="e">
        <f t="shared" ca="1" si="4"/>
        <v>#VALUE!</v>
      </c>
      <c r="P15" s="1" t="str">
        <f>IF(G15="","",VLOOKUP(G15,'Вода SKU'!$A$1:$B$150,2,0))</f>
        <v/>
      </c>
      <c r="S15" s="16" t="str">
        <f t="shared" si="5"/>
        <v/>
      </c>
    </row>
    <row r="16" spans="1:19" ht="13.75" customHeight="1" x14ac:dyDescent="0.2">
      <c r="A16" s="7" t="str">
        <f t="shared" ca="1" si="0"/>
        <v/>
      </c>
      <c r="L16" s="1">
        <f t="shared" ca="1" si="1"/>
        <v>0</v>
      </c>
      <c r="M16" s="1">
        <f t="shared" ca="1" si="2"/>
        <v>0</v>
      </c>
      <c r="N16" s="1">
        <f t="shared" si="3"/>
        <v>0</v>
      </c>
      <c r="O16" s="1" t="e">
        <f t="shared" ca="1" si="4"/>
        <v>#VALUE!</v>
      </c>
      <c r="P16" s="1" t="str">
        <f>IF(G16="","",VLOOKUP(G16,'Вода SKU'!$A$1:$B$150,2,0))</f>
        <v/>
      </c>
      <c r="S16" s="16" t="str">
        <f t="shared" si="5"/>
        <v/>
      </c>
    </row>
    <row r="17" spans="1:19" ht="13.75" customHeight="1" x14ac:dyDescent="0.2">
      <c r="A17" s="7" t="str">
        <f t="shared" ca="1" si="0"/>
        <v/>
      </c>
      <c r="L17" s="1">
        <f t="shared" ca="1" si="1"/>
        <v>0</v>
      </c>
      <c r="M17" s="1">
        <f t="shared" ca="1" si="2"/>
        <v>0</v>
      </c>
      <c r="N17" s="1">
        <f t="shared" si="3"/>
        <v>0</v>
      </c>
      <c r="O17" s="1" t="e">
        <f t="shared" ca="1" si="4"/>
        <v>#VALUE!</v>
      </c>
      <c r="P17" s="1" t="str">
        <f>IF(G17="","",VLOOKUP(G17,'Вода SKU'!$A$1:$B$150,2,0))</f>
        <v/>
      </c>
      <c r="S17" s="16" t="str">
        <f t="shared" si="5"/>
        <v/>
      </c>
    </row>
    <row r="18" spans="1:19" ht="13.75" customHeight="1" x14ac:dyDescent="0.2">
      <c r="A18" s="7" t="str">
        <f t="shared" ca="1" si="0"/>
        <v/>
      </c>
      <c r="L18" s="1">
        <f t="shared" ca="1" si="1"/>
        <v>0</v>
      </c>
      <c r="M18" s="1">
        <f t="shared" ca="1" si="2"/>
        <v>0</v>
      </c>
      <c r="N18" s="1">
        <f t="shared" si="3"/>
        <v>0</v>
      </c>
      <c r="O18" s="1" t="e">
        <f t="shared" ca="1" si="4"/>
        <v>#VALUE!</v>
      </c>
      <c r="P18" s="1" t="str">
        <f>IF(G18="","",VLOOKUP(G18,'Вода SKU'!$A$1:$B$150,2,0))</f>
        <v/>
      </c>
      <c r="S18" s="16" t="str">
        <f t="shared" si="5"/>
        <v/>
      </c>
    </row>
    <row r="19" spans="1:19" ht="13.75" customHeight="1" x14ac:dyDescent="0.2">
      <c r="A19" s="7" t="str">
        <f t="shared" ca="1" si="0"/>
        <v/>
      </c>
      <c r="L19" s="1">
        <f t="shared" ca="1" si="1"/>
        <v>0</v>
      </c>
      <c r="M19" s="1">
        <f t="shared" ca="1" si="2"/>
        <v>0</v>
      </c>
      <c r="N19" s="1">
        <f t="shared" si="3"/>
        <v>0</v>
      </c>
      <c r="O19" s="1" t="e">
        <f t="shared" ca="1" si="4"/>
        <v>#VALUE!</v>
      </c>
      <c r="P19" s="1" t="str">
        <f>IF(G19="","",VLOOKUP(G19,'Вода SKU'!$A$1:$B$150,2,0))</f>
        <v/>
      </c>
      <c r="S19" s="16" t="str">
        <f t="shared" si="5"/>
        <v/>
      </c>
    </row>
    <row r="20" spans="1:19" ht="13.75" customHeight="1" x14ac:dyDescent="0.2">
      <c r="A20" s="7" t="str">
        <f t="shared" ca="1" si="0"/>
        <v/>
      </c>
      <c r="L20" s="1">
        <f t="shared" ca="1" si="1"/>
        <v>0</v>
      </c>
      <c r="M20" s="1">
        <f t="shared" ca="1" si="2"/>
        <v>0</v>
      </c>
      <c r="N20" s="1">
        <f t="shared" si="3"/>
        <v>0</v>
      </c>
      <c r="O20" s="1" t="e">
        <f t="shared" ca="1" si="4"/>
        <v>#VALUE!</v>
      </c>
      <c r="P20" s="1" t="str">
        <f>IF(G20="","",VLOOKUP(G20,'Вода SKU'!$A$1:$B$150,2,0))</f>
        <v/>
      </c>
      <c r="S20" s="16" t="str">
        <f t="shared" si="5"/>
        <v/>
      </c>
    </row>
    <row r="21" spans="1:19" ht="13.75" customHeight="1" x14ac:dyDescent="0.2">
      <c r="A21" s="7" t="str">
        <f t="shared" ca="1" si="0"/>
        <v/>
      </c>
      <c r="L21" s="1">
        <f t="shared" ca="1" si="1"/>
        <v>0</v>
      </c>
      <c r="M21" s="1">
        <f t="shared" ca="1" si="2"/>
        <v>0</v>
      </c>
      <c r="N21" s="1">
        <f t="shared" si="3"/>
        <v>0</v>
      </c>
      <c r="O21" s="1" t="e">
        <f t="shared" ca="1" si="4"/>
        <v>#VALUE!</v>
      </c>
      <c r="P21" s="1" t="str">
        <f>IF(G21="","",VLOOKUP(G21,'Вода SKU'!$A$1:$B$150,2,0))</f>
        <v/>
      </c>
      <c r="S21" s="16" t="str">
        <f t="shared" si="5"/>
        <v/>
      </c>
    </row>
    <row r="22" spans="1:19" ht="13.75" customHeight="1" x14ac:dyDescent="0.2">
      <c r="A22" s="7" t="str">
        <f t="shared" ca="1" si="0"/>
        <v/>
      </c>
      <c r="L22" s="1">
        <f t="shared" ca="1" si="1"/>
        <v>0</v>
      </c>
      <c r="M22" s="1">
        <f t="shared" ca="1" si="2"/>
        <v>0</v>
      </c>
      <c r="N22" s="1">
        <f t="shared" si="3"/>
        <v>0</v>
      </c>
      <c r="O22" s="1" t="e">
        <f t="shared" ca="1" si="4"/>
        <v>#VALUE!</v>
      </c>
      <c r="P22" s="1" t="str">
        <f>IF(G22="","",VLOOKUP(G22,'Вода SKU'!$A$1:$B$150,2,0))</f>
        <v/>
      </c>
      <c r="S22" s="16" t="str">
        <f t="shared" si="5"/>
        <v/>
      </c>
    </row>
    <row r="23" spans="1:19" ht="13.75" customHeight="1" x14ac:dyDescent="0.2">
      <c r="A23" s="7" t="str">
        <f t="shared" ca="1" si="0"/>
        <v/>
      </c>
      <c r="L23" s="1">
        <f t="shared" ca="1" si="1"/>
        <v>0</v>
      </c>
      <c r="M23" s="1">
        <f t="shared" ca="1" si="2"/>
        <v>0</v>
      </c>
      <c r="N23" s="1">
        <f t="shared" si="3"/>
        <v>0</v>
      </c>
      <c r="O23" s="1" t="e">
        <f t="shared" ca="1" si="4"/>
        <v>#VALUE!</v>
      </c>
      <c r="P23" s="1" t="str">
        <f>IF(G23="","",VLOOKUP(G23,'Вода SKU'!$A$1:$B$150,2,0))</f>
        <v/>
      </c>
      <c r="S23" s="16" t="str">
        <f t="shared" si="5"/>
        <v/>
      </c>
    </row>
    <row r="24" spans="1:19" ht="13.75" customHeight="1" x14ac:dyDescent="0.2">
      <c r="A24" s="7" t="str">
        <f t="shared" ca="1" si="0"/>
        <v/>
      </c>
      <c r="L24" s="1">
        <f t="shared" ca="1" si="1"/>
        <v>0</v>
      </c>
      <c r="M24" s="1">
        <f t="shared" ca="1" si="2"/>
        <v>0</v>
      </c>
      <c r="N24" s="1">
        <f t="shared" si="3"/>
        <v>0</v>
      </c>
      <c r="O24" s="1" t="e">
        <f t="shared" ca="1" si="4"/>
        <v>#VALUE!</v>
      </c>
      <c r="P24" s="1" t="str">
        <f>IF(G24="","",VLOOKUP(G24,'Вода SKU'!$A$1:$B$150,2,0))</f>
        <v/>
      </c>
      <c r="S24" s="16" t="str">
        <f t="shared" si="5"/>
        <v/>
      </c>
    </row>
    <row r="25" spans="1:19" ht="13.75" customHeight="1" x14ac:dyDescent="0.2">
      <c r="A25" s="7" t="str">
        <f t="shared" ca="1" si="0"/>
        <v/>
      </c>
      <c r="L25" s="1">
        <f t="shared" ca="1" si="1"/>
        <v>0</v>
      </c>
      <c r="M25" s="1">
        <f t="shared" ca="1" si="2"/>
        <v>0</v>
      </c>
      <c r="N25" s="1">
        <f t="shared" si="3"/>
        <v>0</v>
      </c>
      <c r="O25" s="1" t="e">
        <f t="shared" ca="1" si="4"/>
        <v>#VALUE!</v>
      </c>
      <c r="P25" s="1" t="str">
        <f>IF(G25="","",VLOOKUP(G25,'Вода SKU'!$A$1:$B$150,2,0))</f>
        <v/>
      </c>
      <c r="S25" s="16" t="str">
        <f t="shared" si="5"/>
        <v/>
      </c>
    </row>
    <row r="26" spans="1:19" ht="13.75" customHeight="1" x14ac:dyDescent="0.2">
      <c r="A26" s="7" t="str">
        <f t="shared" ca="1" si="0"/>
        <v/>
      </c>
      <c r="L26" s="1">
        <f t="shared" ca="1" si="1"/>
        <v>0</v>
      </c>
      <c r="M26" s="1">
        <f t="shared" ca="1" si="2"/>
        <v>0</v>
      </c>
      <c r="N26" s="1">
        <f t="shared" si="3"/>
        <v>0</v>
      </c>
      <c r="O26" s="1" t="e">
        <f t="shared" ca="1" si="4"/>
        <v>#VALUE!</v>
      </c>
      <c r="P26" s="1" t="str">
        <f>IF(G26="","",VLOOKUP(G26,'Вода SKU'!$A$1:$B$150,2,0))</f>
        <v/>
      </c>
      <c r="S26" s="16" t="str">
        <f t="shared" si="5"/>
        <v/>
      </c>
    </row>
    <row r="27" spans="1:19" ht="13.75" customHeight="1" x14ac:dyDescent="0.2">
      <c r="A27" s="7" t="str">
        <f t="shared" ca="1" si="0"/>
        <v/>
      </c>
      <c r="L27" s="1">
        <f t="shared" ca="1" si="1"/>
        <v>0</v>
      </c>
      <c r="M27" s="1">
        <f t="shared" ca="1" si="2"/>
        <v>0</v>
      </c>
      <c r="N27" s="1">
        <f t="shared" si="3"/>
        <v>0</v>
      </c>
      <c r="O27" s="1" t="e">
        <f t="shared" ca="1" si="4"/>
        <v>#VALUE!</v>
      </c>
      <c r="P27" s="1" t="str">
        <f>IF(G27="","",VLOOKUP(G27,'Вода SKU'!$A$1:$B$150,2,0))</f>
        <v/>
      </c>
      <c r="S27" s="16" t="str">
        <f t="shared" si="5"/>
        <v/>
      </c>
    </row>
    <row r="28" spans="1:19" ht="13.75" customHeight="1" x14ac:dyDescent="0.2">
      <c r="A28" s="7" t="str">
        <f t="shared" ca="1" si="0"/>
        <v/>
      </c>
      <c r="L28" s="1">
        <f t="shared" ca="1" si="1"/>
        <v>0</v>
      </c>
      <c r="M28" s="1">
        <f t="shared" ca="1" si="2"/>
        <v>0</v>
      </c>
      <c r="N28" s="1">
        <f t="shared" si="3"/>
        <v>0</v>
      </c>
      <c r="O28" s="1" t="e">
        <f t="shared" ca="1" si="4"/>
        <v>#VALUE!</v>
      </c>
      <c r="P28" s="1" t="str">
        <f>IF(G28="","",VLOOKUP(G28,'Вода SKU'!$A$1:$B$150,2,0))</f>
        <v/>
      </c>
      <c r="S28" s="16" t="str">
        <f t="shared" si="5"/>
        <v/>
      </c>
    </row>
    <row r="29" spans="1:19" ht="13.75" customHeight="1" x14ac:dyDescent="0.2">
      <c r="A29" s="7" t="str">
        <f t="shared" ca="1" si="0"/>
        <v/>
      </c>
      <c r="L29" s="1">
        <f>IF(K29 = "-", -C28,H29)</f>
        <v>0</v>
      </c>
      <c r="M29" s="1">
        <f t="shared" ca="1" si="2"/>
        <v>0</v>
      </c>
      <c r="N29" s="1">
        <f t="shared" si="3"/>
        <v>0</v>
      </c>
      <c r="O29" s="1" t="e">
        <f t="shared" ca="1" si="4"/>
        <v>#VALUE!</v>
      </c>
      <c r="P29" s="1" t="str">
        <f>IF(G29="","",VLOOKUP(G29,'Вода SKU'!$A$1:$B$150,2,0))</f>
        <v/>
      </c>
      <c r="S29" s="16" t="str">
        <f t="shared" si="5"/>
        <v/>
      </c>
    </row>
    <row r="30" spans="1:19" ht="13.75" customHeight="1" x14ac:dyDescent="0.2">
      <c r="A30" s="7" t="str">
        <f t="shared" ca="1" si="0"/>
        <v/>
      </c>
      <c r="L30" s="1">
        <f>IF(K30 = "-", -C29,H30)</f>
        <v>0</v>
      </c>
      <c r="M30" s="1">
        <f t="shared" ca="1" si="2"/>
        <v>0</v>
      </c>
      <c r="N30" s="1">
        <f t="shared" si="3"/>
        <v>0</v>
      </c>
      <c r="O30" s="1" t="e">
        <f t="shared" ca="1" si="4"/>
        <v>#VALUE!</v>
      </c>
      <c r="P30" s="1" t="str">
        <f>IF(G30="","",VLOOKUP(G30,'Вода SKU'!$A$1:$B$150,2,0))</f>
        <v/>
      </c>
      <c r="S30" s="16" t="str">
        <f t="shared" si="5"/>
        <v/>
      </c>
    </row>
    <row r="31" spans="1:19" ht="13.75" customHeight="1" x14ac:dyDescent="0.2">
      <c r="A31" s="7" t="str">
        <f t="shared" ca="1" si="0"/>
        <v/>
      </c>
      <c r="L31" s="1">
        <f>IF(K31 = "-", -C30,H31)</f>
        <v>0</v>
      </c>
      <c r="M31" s="1">
        <f t="shared" ca="1" si="2"/>
        <v>0</v>
      </c>
      <c r="N31" s="1">
        <f t="shared" si="3"/>
        <v>0</v>
      </c>
      <c r="O31" s="1" t="e">
        <f t="shared" ca="1" si="4"/>
        <v>#VALUE!</v>
      </c>
      <c r="P31" s="1" t="str">
        <f>IF(G31="","",VLOOKUP(G31,'Вода SKU'!$A$1:$B$150,2,0))</f>
        <v/>
      </c>
      <c r="S31" s="16" t="str">
        <f t="shared" si="5"/>
        <v/>
      </c>
    </row>
    <row r="32" spans="1:19" ht="13.75" customHeight="1" x14ac:dyDescent="0.2">
      <c r="A32" s="7" t="str">
        <f t="shared" ca="1" si="0"/>
        <v/>
      </c>
      <c r="L32" s="1">
        <f>IF(K32 = "-", -C31,H32)</f>
        <v>0</v>
      </c>
      <c r="M32" s="1">
        <f t="shared" ref="M32:M57" ca="1" si="6">IF(K32="-",SUM(INDIRECT(ADDRESS(2,COLUMN(L32))&amp;":"&amp;ADDRESS(ROW(),COLUMN(L32)))),0)</f>
        <v>0</v>
      </c>
      <c r="N32" s="1">
        <f t="shared" si="3"/>
        <v>0</v>
      </c>
      <c r="O32" s="1" t="e">
        <f t="shared" ca="1" si="4"/>
        <v>#VALUE!</v>
      </c>
      <c r="P32" s="1" t="str">
        <f>IF(G32="","",VLOOKUP(G32,'Вода SKU'!$A$1:$B$150,2,0))</f>
        <v/>
      </c>
      <c r="R32" s="16"/>
      <c r="S32" s="16" t="str">
        <f t="shared" si="5"/>
        <v/>
      </c>
    </row>
    <row r="33" spans="1:19" ht="13.75" customHeight="1" x14ac:dyDescent="0.2">
      <c r="A33" s="7" t="str">
        <f t="shared" ca="1" si="0"/>
        <v/>
      </c>
      <c r="L33" s="1">
        <f>IF(K33 = "-", -C32,H33)</f>
        <v>0</v>
      </c>
      <c r="M33" s="1">
        <f t="shared" ca="1" si="6"/>
        <v>0</v>
      </c>
      <c r="N33" s="1">
        <f t="shared" si="3"/>
        <v>0</v>
      </c>
      <c r="O33" s="1" t="e">
        <f t="shared" ca="1" si="4"/>
        <v>#VALUE!</v>
      </c>
      <c r="P33" s="1" t="str">
        <f>IF(G33="","",VLOOKUP(G33,'Вода SKU'!$A$1:$B$150,2,0))</f>
        <v/>
      </c>
      <c r="S33" s="16" t="str">
        <f t="shared" si="5"/>
        <v/>
      </c>
    </row>
    <row r="34" spans="1:19" ht="13.75" customHeight="1" x14ac:dyDescent="0.2">
      <c r="A34" s="7" t="str">
        <f t="shared" ca="1" si="0"/>
        <v/>
      </c>
      <c r="L34" s="1">
        <f>IF(K34 = "-", -C33,H34)</f>
        <v>0</v>
      </c>
      <c r="M34" s="1">
        <f t="shared" ca="1" si="6"/>
        <v>0</v>
      </c>
      <c r="N34" s="1">
        <f t="shared" ref="N34:N65" si="7">IF(K34="-",1,0)</f>
        <v>0</v>
      </c>
      <c r="O34" s="1" t="e">
        <f t="shared" ref="O34:O65" ca="1" si="8">IF(M34 = 0, INDIRECT("O" &amp; ROW() - 1), M34)</f>
        <v>#VALUE!</v>
      </c>
      <c r="P34" s="1" t="str">
        <f>IF(G34="","",VLOOKUP(G34,'Вода SKU'!$A$1:$B$150,2,0))</f>
        <v/>
      </c>
      <c r="S34" s="16" t="str">
        <f t="shared" si="5"/>
        <v/>
      </c>
    </row>
    <row r="35" spans="1:19" ht="13.75" customHeight="1" x14ac:dyDescent="0.2">
      <c r="A35" s="7" t="str">
        <f t="shared" ca="1" si="0"/>
        <v/>
      </c>
      <c r="L35" s="1">
        <f>IF(K35 = "-", -C34,H35)</f>
        <v>0</v>
      </c>
      <c r="M35" s="1">
        <f t="shared" ca="1" si="6"/>
        <v>0</v>
      </c>
      <c r="N35" s="1">
        <f t="shared" si="7"/>
        <v>0</v>
      </c>
      <c r="O35" s="1" t="e">
        <f t="shared" ca="1" si="8"/>
        <v>#VALUE!</v>
      </c>
      <c r="P35" s="1" t="str">
        <f>IF(G35="","",VLOOKUP(G35,'Вода SKU'!$A$1:$B$150,2,0))</f>
        <v/>
      </c>
      <c r="S35" s="16" t="str">
        <f t="shared" si="5"/>
        <v/>
      </c>
    </row>
    <row r="36" spans="1:19" ht="13.75" customHeight="1" x14ac:dyDescent="0.2">
      <c r="L36" s="1">
        <f>IF(K36 = "-", -C35,H36)</f>
        <v>0</v>
      </c>
      <c r="M36" s="1">
        <f t="shared" ca="1" si="6"/>
        <v>0</v>
      </c>
      <c r="N36" s="1">
        <f t="shared" si="7"/>
        <v>0</v>
      </c>
      <c r="O36" s="1" t="e">
        <f t="shared" ca="1" si="8"/>
        <v>#VALUE!</v>
      </c>
      <c r="P36" s="1" t="str">
        <f>IF(G36="","",VLOOKUP(G36,'Вода SKU'!$A$1:$B$150,2,0))</f>
        <v/>
      </c>
      <c r="S36" s="16" t="str">
        <f t="shared" si="5"/>
        <v/>
      </c>
    </row>
    <row r="37" spans="1:19" ht="13.75" customHeight="1" x14ac:dyDescent="0.2">
      <c r="L37" s="1">
        <f>IF(K37 = "-", -C36,H37)</f>
        <v>0</v>
      </c>
      <c r="M37" s="1">
        <f t="shared" ca="1" si="6"/>
        <v>0</v>
      </c>
      <c r="N37" s="1">
        <f t="shared" si="7"/>
        <v>0</v>
      </c>
      <c r="O37" s="1" t="e">
        <f t="shared" ca="1" si="8"/>
        <v>#VALUE!</v>
      </c>
      <c r="P37" s="1" t="str">
        <f>IF(G37="","",VLOOKUP(G37,'Вода SKU'!$A$1:$B$150,2,0))</f>
        <v/>
      </c>
      <c r="S37" s="16" t="str">
        <f t="shared" si="5"/>
        <v/>
      </c>
    </row>
    <row r="38" spans="1:19" ht="13.75" customHeight="1" x14ac:dyDescent="0.2">
      <c r="L38" s="1">
        <f>IF(K38 = "-", -C37,H38)</f>
        <v>0</v>
      </c>
      <c r="M38" s="1">
        <f t="shared" ca="1" si="6"/>
        <v>0</v>
      </c>
      <c r="N38" s="1">
        <f t="shared" si="7"/>
        <v>0</v>
      </c>
      <c r="O38" s="1" t="e">
        <f t="shared" ca="1" si="8"/>
        <v>#VALUE!</v>
      </c>
      <c r="P38" s="1" t="str">
        <f>IF(G38="","",VLOOKUP(G38,'Вода SKU'!$A$1:$B$150,2,0))</f>
        <v/>
      </c>
      <c r="S38" s="16" t="str">
        <f t="shared" si="5"/>
        <v/>
      </c>
    </row>
    <row r="39" spans="1:19" ht="13.75" customHeight="1" x14ac:dyDescent="0.2">
      <c r="L39" s="1">
        <f>IF(K39 = "-", -C38,H39)</f>
        <v>0</v>
      </c>
      <c r="M39" s="1">
        <f t="shared" ca="1" si="6"/>
        <v>0</v>
      </c>
      <c r="N39" s="1">
        <f t="shared" si="7"/>
        <v>0</v>
      </c>
      <c r="O39" s="1" t="e">
        <f t="shared" ca="1" si="8"/>
        <v>#VALUE!</v>
      </c>
      <c r="P39" s="1" t="str">
        <f>IF(G39="","",VLOOKUP(G39,'Вода SKU'!$A$1:$B$150,2,0))</f>
        <v/>
      </c>
      <c r="S39" s="16" t="str">
        <f t="shared" si="5"/>
        <v/>
      </c>
    </row>
    <row r="40" spans="1:19" ht="13.75" customHeight="1" x14ac:dyDescent="0.2">
      <c r="L40" s="1">
        <f>IF(K40 = "-", -C39,H40)</f>
        <v>0</v>
      </c>
      <c r="M40" s="1">
        <f t="shared" ca="1" si="6"/>
        <v>0</v>
      </c>
      <c r="N40" s="1">
        <f t="shared" si="7"/>
        <v>0</v>
      </c>
      <c r="O40" s="1" t="e">
        <f t="shared" ca="1" si="8"/>
        <v>#VALUE!</v>
      </c>
      <c r="P40" s="1" t="str">
        <f>IF(G40="","",VLOOKUP(G40,'Вода SKU'!$A$1:$B$150,2,0))</f>
        <v/>
      </c>
      <c r="S40" s="16" t="str">
        <f t="shared" si="5"/>
        <v/>
      </c>
    </row>
    <row r="41" spans="1:19" ht="13.75" customHeight="1" x14ac:dyDescent="0.2">
      <c r="L41" s="1">
        <f>IF(K41 = "-", -C40,H41)</f>
        <v>0</v>
      </c>
      <c r="M41" s="1">
        <f t="shared" ca="1" si="6"/>
        <v>0</v>
      </c>
      <c r="N41" s="1">
        <f t="shared" si="7"/>
        <v>0</v>
      </c>
      <c r="O41" s="1" t="e">
        <f t="shared" ca="1" si="8"/>
        <v>#VALUE!</v>
      </c>
      <c r="P41" s="1" t="str">
        <f>IF(G41="","",VLOOKUP(G41,'Вода SKU'!$A$1:$B$150,2,0))</f>
        <v/>
      </c>
      <c r="S41" s="16" t="str">
        <f t="shared" si="5"/>
        <v/>
      </c>
    </row>
    <row r="42" spans="1:19" ht="13.75" customHeight="1" x14ac:dyDescent="0.2">
      <c r="L42" s="1">
        <f>IF(K42 = "-", -C41,H42)</f>
        <v>0</v>
      </c>
      <c r="M42" s="1">
        <f t="shared" ca="1" si="6"/>
        <v>0</v>
      </c>
      <c r="N42" s="1">
        <f t="shared" si="7"/>
        <v>0</v>
      </c>
      <c r="O42" s="1" t="e">
        <f t="shared" ca="1" si="8"/>
        <v>#VALUE!</v>
      </c>
      <c r="P42" s="1" t="str">
        <f>IF(G42="","",VLOOKUP(G42,'Вода SKU'!$A$1:$B$150,2,0))</f>
        <v/>
      </c>
      <c r="S42" s="16" t="str">
        <f t="shared" si="5"/>
        <v/>
      </c>
    </row>
    <row r="43" spans="1:19" ht="13.75" customHeight="1" x14ac:dyDescent="0.2">
      <c r="L43" s="1">
        <f>IF(K43 = "-", -C42,H43)</f>
        <v>0</v>
      </c>
      <c r="M43" s="1">
        <f t="shared" ca="1" si="6"/>
        <v>0</v>
      </c>
      <c r="N43" s="1">
        <f t="shared" si="7"/>
        <v>0</v>
      </c>
      <c r="O43" s="1" t="e">
        <f t="shared" ca="1" si="8"/>
        <v>#VALUE!</v>
      </c>
      <c r="P43" s="1" t="str">
        <f>IF(G43="","",VLOOKUP(G43,'Вода SKU'!$A$1:$B$150,2,0))</f>
        <v/>
      </c>
      <c r="S43" s="16" t="str">
        <f t="shared" si="5"/>
        <v/>
      </c>
    </row>
    <row r="44" spans="1:19" ht="13.75" customHeight="1" x14ac:dyDescent="0.2">
      <c r="I44" s="1" t="e">
        <f t="shared" ref="I34:I65" ca="1" si="9">IF(O44 - INDIRECT("O" &amp; ROW() - 1) = 0, "", INDIRECT("O" &amp; ROW() - 1) - O44)</f>
        <v>#VALUE!</v>
      </c>
      <c r="L44" s="1">
        <f>IF(K44 = "-", -C43,H44)</f>
        <v>0</v>
      </c>
      <c r="M44" s="1">
        <f t="shared" ca="1" si="6"/>
        <v>0</v>
      </c>
      <c r="N44" s="1">
        <f t="shared" si="7"/>
        <v>0</v>
      </c>
      <c r="O44" s="1" t="e">
        <f t="shared" ca="1" si="8"/>
        <v>#VALUE!</v>
      </c>
      <c r="P44" s="1" t="str">
        <f>IF(G44="","",VLOOKUP(G44,'Вода SKU'!$A$1:$B$150,2,0))</f>
        <v/>
      </c>
      <c r="S44" s="16" t="str">
        <f t="shared" si="5"/>
        <v/>
      </c>
    </row>
    <row r="45" spans="1:19" ht="13.75" customHeight="1" x14ac:dyDescent="0.2">
      <c r="I45" s="1" t="e">
        <f t="shared" ca="1" si="9"/>
        <v>#VALUE!</v>
      </c>
      <c r="L45" s="1">
        <f>IF(K45 = "-", -C44,H45)</f>
        <v>0</v>
      </c>
      <c r="M45" s="1">
        <f t="shared" ca="1" si="6"/>
        <v>0</v>
      </c>
      <c r="N45" s="1">
        <f t="shared" si="7"/>
        <v>0</v>
      </c>
      <c r="O45" s="1" t="e">
        <f t="shared" ca="1" si="8"/>
        <v>#VALUE!</v>
      </c>
      <c r="P45" s="1" t="str">
        <f>IF(G45="","",VLOOKUP(G45,'Вода SKU'!$A$1:$B$150,2,0))</f>
        <v/>
      </c>
      <c r="S45" s="16" t="str">
        <f t="shared" si="5"/>
        <v/>
      </c>
    </row>
    <row r="46" spans="1:19" ht="13.75" customHeight="1" x14ac:dyDescent="0.2">
      <c r="I46" s="1" t="e">
        <f t="shared" ca="1" si="9"/>
        <v>#VALUE!</v>
      </c>
      <c r="L46" s="1">
        <f>IF(K46 = "-", -C45,H46)</f>
        <v>0</v>
      </c>
      <c r="M46" s="1">
        <f t="shared" ca="1" si="6"/>
        <v>0</v>
      </c>
      <c r="N46" s="1">
        <f t="shared" si="7"/>
        <v>0</v>
      </c>
      <c r="O46" s="1" t="e">
        <f t="shared" ca="1" si="8"/>
        <v>#VALUE!</v>
      </c>
      <c r="P46" s="1" t="str">
        <f>IF(G46="","",VLOOKUP(G46,'Вода SKU'!$A$1:$B$150,2,0))</f>
        <v/>
      </c>
      <c r="S46" s="16" t="str">
        <f t="shared" si="5"/>
        <v/>
      </c>
    </row>
    <row r="47" spans="1:19" ht="13.75" customHeight="1" x14ac:dyDescent="0.2">
      <c r="I47" s="1" t="e">
        <f t="shared" ca="1" si="9"/>
        <v>#VALUE!</v>
      </c>
      <c r="L47" s="1">
        <f>IF(K47 = "-", -C46,H47)</f>
        <v>0</v>
      </c>
      <c r="M47" s="1">
        <f t="shared" ca="1" si="6"/>
        <v>0</v>
      </c>
      <c r="N47" s="1">
        <f t="shared" si="7"/>
        <v>0</v>
      </c>
      <c r="O47" s="1" t="e">
        <f t="shared" ca="1" si="8"/>
        <v>#VALUE!</v>
      </c>
      <c r="P47" s="1" t="str">
        <f>IF(G47="","",VLOOKUP(G47,'Вода SKU'!$A$1:$B$150,2,0))</f>
        <v/>
      </c>
      <c r="S47" s="16" t="str">
        <f t="shared" si="5"/>
        <v/>
      </c>
    </row>
    <row r="48" spans="1:19" ht="13.75" customHeight="1" x14ac:dyDescent="0.2">
      <c r="I48" s="1" t="e">
        <f t="shared" ca="1" si="9"/>
        <v>#VALUE!</v>
      </c>
      <c r="L48" s="1">
        <f>IF(K48 = "-", -C47,H48)</f>
        <v>0</v>
      </c>
      <c r="M48" s="1">
        <f t="shared" ca="1" si="6"/>
        <v>0</v>
      </c>
      <c r="N48" s="1">
        <f t="shared" si="7"/>
        <v>0</v>
      </c>
      <c r="O48" s="1" t="e">
        <f t="shared" ca="1" si="8"/>
        <v>#VALUE!</v>
      </c>
      <c r="P48" s="1" t="str">
        <f>IF(G48="","",VLOOKUP(G48,'Вода SKU'!$A$1:$B$150,2,0))</f>
        <v/>
      </c>
      <c r="S48" s="16" t="str">
        <f t="shared" si="5"/>
        <v/>
      </c>
    </row>
    <row r="49" spans="9:19" ht="13.75" customHeight="1" x14ac:dyDescent="0.2">
      <c r="I49" s="1" t="e">
        <f t="shared" ca="1" si="9"/>
        <v>#VALUE!</v>
      </c>
      <c r="L49" s="1">
        <f>IF(K49 = "-", -C48,H49)</f>
        <v>0</v>
      </c>
      <c r="M49" s="1">
        <f t="shared" ca="1" si="6"/>
        <v>0</v>
      </c>
      <c r="N49" s="1">
        <f t="shared" si="7"/>
        <v>0</v>
      </c>
      <c r="O49" s="1" t="e">
        <f t="shared" ca="1" si="8"/>
        <v>#VALUE!</v>
      </c>
      <c r="P49" s="1" t="str">
        <f>IF(G49="","",VLOOKUP(G49,'Вода SKU'!$A$1:$B$150,2,0))</f>
        <v/>
      </c>
      <c r="S49" s="16" t="str">
        <f t="shared" si="5"/>
        <v/>
      </c>
    </row>
    <row r="50" spans="9:19" ht="13.75" customHeight="1" x14ac:dyDescent="0.2">
      <c r="I50" s="1" t="e">
        <f t="shared" ca="1" si="9"/>
        <v>#VALUE!</v>
      </c>
      <c r="L50" s="1">
        <f>IF(K50 = "-", -C49,H50)</f>
        <v>0</v>
      </c>
      <c r="M50" s="1">
        <f t="shared" ca="1" si="6"/>
        <v>0</v>
      </c>
      <c r="N50" s="1">
        <f t="shared" si="7"/>
        <v>0</v>
      </c>
      <c r="O50" s="1" t="e">
        <f t="shared" ca="1" si="8"/>
        <v>#VALUE!</v>
      </c>
      <c r="P50" s="1" t="str">
        <f>IF(G50="","",VLOOKUP(G50,'Вода SKU'!$A$1:$B$150,2,0))</f>
        <v/>
      </c>
      <c r="S50" s="16" t="str">
        <f t="shared" si="5"/>
        <v/>
      </c>
    </row>
    <row r="51" spans="9:19" ht="13.75" customHeight="1" x14ac:dyDescent="0.2">
      <c r="I51" s="1" t="e">
        <f t="shared" ca="1" si="9"/>
        <v>#VALUE!</v>
      </c>
      <c r="L51" s="1">
        <f>IF(K51 = "-", -C50,H51)</f>
        <v>0</v>
      </c>
      <c r="M51" s="1">
        <f t="shared" ca="1" si="6"/>
        <v>0</v>
      </c>
      <c r="N51" s="1">
        <f t="shared" si="7"/>
        <v>0</v>
      </c>
      <c r="O51" s="1" t="e">
        <f t="shared" ca="1" si="8"/>
        <v>#VALUE!</v>
      </c>
      <c r="P51" s="1" t="str">
        <f>IF(G51="","",VLOOKUP(G51,'Вода SKU'!$A$1:$B$150,2,0))</f>
        <v/>
      </c>
      <c r="S51" s="16" t="str">
        <f t="shared" si="5"/>
        <v/>
      </c>
    </row>
    <row r="52" spans="9:19" ht="13.75" customHeight="1" x14ac:dyDescent="0.2">
      <c r="I52" s="1" t="e">
        <f t="shared" ca="1" si="9"/>
        <v>#VALUE!</v>
      </c>
      <c r="L52" s="1">
        <f>IF(K52 = "-", -C51,H52)</f>
        <v>0</v>
      </c>
      <c r="M52" s="1">
        <f t="shared" ca="1" si="6"/>
        <v>0</v>
      </c>
      <c r="N52" s="1">
        <f t="shared" si="7"/>
        <v>0</v>
      </c>
      <c r="O52" s="1" t="e">
        <f t="shared" ca="1" si="8"/>
        <v>#VALUE!</v>
      </c>
      <c r="P52" s="1" t="str">
        <f>IF(G52="","",VLOOKUP(G52,'Вода SKU'!$A$1:$B$150,2,0))</f>
        <v/>
      </c>
      <c r="S52" s="16" t="str">
        <f t="shared" si="5"/>
        <v/>
      </c>
    </row>
    <row r="53" spans="9:19" ht="13.75" customHeight="1" x14ac:dyDescent="0.2">
      <c r="I53" s="1" t="e">
        <f t="shared" ca="1" si="9"/>
        <v>#VALUE!</v>
      </c>
      <c r="L53" s="1">
        <f>IF(K53 = "-", -C52,H53)</f>
        <v>0</v>
      </c>
      <c r="M53" s="1">
        <f t="shared" ca="1" si="6"/>
        <v>0</v>
      </c>
      <c r="N53" s="1">
        <f t="shared" si="7"/>
        <v>0</v>
      </c>
      <c r="O53" s="1" t="e">
        <f t="shared" ca="1" si="8"/>
        <v>#VALUE!</v>
      </c>
      <c r="P53" s="1" t="str">
        <f>IF(G53="","",VLOOKUP(G53,'Вода SKU'!$A$1:$B$150,2,0))</f>
        <v/>
      </c>
      <c r="S53" s="16" t="str">
        <f t="shared" si="5"/>
        <v/>
      </c>
    </row>
    <row r="54" spans="9:19" ht="13.75" customHeight="1" x14ac:dyDescent="0.2">
      <c r="I54" s="1" t="e">
        <f t="shared" ca="1" si="9"/>
        <v>#VALUE!</v>
      </c>
      <c r="L54" s="1">
        <f>IF(K54 = "-", -C53,H54)</f>
        <v>0</v>
      </c>
      <c r="M54" s="1">
        <f t="shared" ca="1" si="6"/>
        <v>0</v>
      </c>
      <c r="N54" s="1">
        <f t="shared" si="7"/>
        <v>0</v>
      </c>
      <c r="O54" s="1" t="e">
        <f t="shared" ca="1" si="8"/>
        <v>#VALUE!</v>
      </c>
      <c r="P54" s="1" t="str">
        <f>IF(G54="","",VLOOKUP(G54,'Вода SKU'!$A$1:$B$150,2,0))</f>
        <v/>
      </c>
      <c r="S54" s="16" t="str">
        <f t="shared" si="5"/>
        <v/>
      </c>
    </row>
    <row r="55" spans="9:19" ht="13.75" customHeight="1" x14ac:dyDescent="0.2">
      <c r="I55" s="1" t="e">
        <f t="shared" ca="1" si="9"/>
        <v>#VALUE!</v>
      </c>
      <c r="L55" s="1">
        <f>IF(K55 = "-", -C54,H55)</f>
        <v>0</v>
      </c>
      <c r="M55" s="1">
        <f t="shared" ca="1" si="6"/>
        <v>0</v>
      </c>
      <c r="N55" s="1">
        <f t="shared" si="7"/>
        <v>0</v>
      </c>
      <c r="O55" s="1" t="e">
        <f t="shared" ca="1" si="8"/>
        <v>#VALUE!</v>
      </c>
      <c r="P55" s="1" t="str">
        <f>IF(G55="","",VLOOKUP(G55,'Вода SKU'!$A$1:$B$150,2,0))</f>
        <v/>
      </c>
      <c r="S55" s="16" t="str">
        <f t="shared" si="5"/>
        <v/>
      </c>
    </row>
    <row r="56" spans="9:19" ht="13.75" customHeight="1" x14ac:dyDescent="0.2">
      <c r="I56" s="1" t="e">
        <f t="shared" ca="1" si="9"/>
        <v>#VALUE!</v>
      </c>
      <c r="L56" s="1">
        <f>IF(K56 = "-", -C55,H56)</f>
        <v>0</v>
      </c>
      <c r="M56" s="1">
        <f t="shared" ca="1" si="6"/>
        <v>0</v>
      </c>
      <c r="N56" s="1">
        <f t="shared" si="7"/>
        <v>0</v>
      </c>
      <c r="O56" s="1" t="e">
        <f t="shared" ca="1" si="8"/>
        <v>#VALUE!</v>
      </c>
      <c r="P56" s="1" t="str">
        <f>IF(G56="","",VLOOKUP(G56,'Вода SKU'!$A$1:$B$150,2,0))</f>
        <v/>
      </c>
      <c r="S56" s="16" t="str">
        <f t="shared" si="5"/>
        <v/>
      </c>
    </row>
    <row r="57" spans="9:19" ht="13.75" customHeight="1" x14ac:dyDescent="0.2">
      <c r="I57" s="1" t="e">
        <f t="shared" ca="1" si="9"/>
        <v>#VALUE!</v>
      </c>
      <c r="L57" s="1">
        <f>IF(K57 = "-", -C56,H57)</f>
        <v>0</v>
      </c>
      <c r="M57" s="1">
        <f t="shared" ca="1" si="6"/>
        <v>0</v>
      </c>
      <c r="N57" s="1">
        <f t="shared" si="7"/>
        <v>0</v>
      </c>
      <c r="O57" s="1" t="e">
        <f t="shared" ca="1" si="8"/>
        <v>#VALUE!</v>
      </c>
      <c r="P57" s="1" t="str">
        <f>IF(G57="","",VLOOKUP(G57,'Вода SKU'!$A$1:$B$150,2,0))</f>
        <v/>
      </c>
      <c r="S57" s="16" t="str">
        <f t="shared" si="5"/>
        <v/>
      </c>
    </row>
    <row r="58" spans="9:19" ht="13.75" customHeight="1" x14ac:dyDescent="0.2">
      <c r="I58" s="1" t="e">
        <f t="shared" ca="1" si="9"/>
        <v>#VALUE!</v>
      </c>
      <c r="L58" s="1">
        <f>IF(K58 = "-", -C57,H58)</f>
        <v>0</v>
      </c>
      <c r="M58" s="1">
        <f t="shared" ref="M58:M80" ca="1" si="10">IF(K58 = "-", SUM(INDIRECT(ADDRESS(2,COLUMN(L58)) &amp; ":" &amp; ADDRESS(ROW(),COLUMN(L58)))), 0)</f>
        <v>0</v>
      </c>
      <c r="N58" s="1">
        <f t="shared" si="7"/>
        <v>0</v>
      </c>
      <c r="O58" s="1" t="e">
        <f t="shared" ca="1" si="8"/>
        <v>#VALUE!</v>
      </c>
      <c r="P58" s="1" t="str">
        <f>IF(G58="","",VLOOKUP(G58,'Вода SKU'!$A$1:$B$150,2,0))</f>
        <v/>
      </c>
      <c r="S58" s="16" t="str">
        <f t="shared" si="5"/>
        <v/>
      </c>
    </row>
    <row r="59" spans="9:19" ht="13.75" customHeight="1" x14ac:dyDescent="0.2">
      <c r="I59" s="1" t="e">
        <f t="shared" ca="1" si="9"/>
        <v>#VALUE!</v>
      </c>
      <c r="L59" s="1">
        <f>IF(K59 = "-", -C58,H59)</f>
        <v>0</v>
      </c>
      <c r="M59" s="1">
        <f t="shared" ca="1" si="10"/>
        <v>0</v>
      </c>
      <c r="N59" s="1">
        <f t="shared" si="7"/>
        <v>0</v>
      </c>
      <c r="O59" s="1" t="e">
        <f t="shared" ca="1" si="8"/>
        <v>#VALUE!</v>
      </c>
      <c r="P59" s="1" t="str">
        <f>IF(G59="","",VLOOKUP(G59,'Вода SKU'!$A$1:$B$150,2,0))</f>
        <v/>
      </c>
      <c r="S59" s="16" t="str">
        <f t="shared" si="5"/>
        <v/>
      </c>
    </row>
    <row r="60" spans="9:19" ht="13.75" customHeight="1" x14ac:dyDescent="0.2">
      <c r="I60" s="1" t="e">
        <f t="shared" ca="1" si="9"/>
        <v>#VALUE!</v>
      </c>
      <c r="L60" s="1">
        <f>IF(K60 = "-", -C59,H60)</f>
        <v>0</v>
      </c>
      <c r="M60" s="1">
        <f t="shared" ca="1" si="10"/>
        <v>0</v>
      </c>
      <c r="N60" s="1">
        <f t="shared" si="7"/>
        <v>0</v>
      </c>
      <c r="O60" s="1" t="e">
        <f t="shared" ca="1" si="8"/>
        <v>#VALUE!</v>
      </c>
      <c r="P60" s="1" t="str">
        <f>IF(G60="","",VLOOKUP(G60,'Вода SKU'!$A$1:$B$150,2,0))</f>
        <v/>
      </c>
      <c r="S60" s="16" t="str">
        <f t="shared" si="5"/>
        <v/>
      </c>
    </row>
    <row r="61" spans="9:19" ht="13.75" customHeight="1" x14ac:dyDescent="0.2">
      <c r="I61" s="1" t="e">
        <f t="shared" ca="1" si="9"/>
        <v>#VALUE!</v>
      </c>
      <c r="L61" s="1">
        <f>IF(K61 = "-", -C60,H61)</f>
        <v>0</v>
      </c>
      <c r="M61" s="1">
        <f t="shared" ca="1" si="10"/>
        <v>0</v>
      </c>
      <c r="N61" s="1">
        <f t="shared" si="7"/>
        <v>0</v>
      </c>
      <c r="O61" s="1" t="e">
        <f t="shared" ca="1" si="8"/>
        <v>#VALUE!</v>
      </c>
      <c r="P61" s="1" t="str">
        <f>IF(G61="","",VLOOKUP(G61,'Вода SKU'!$A$1:$B$150,2,0))</f>
        <v/>
      </c>
      <c r="S61" s="16" t="str">
        <f t="shared" si="5"/>
        <v/>
      </c>
    </row>
    <row r="62" spans="9:19" ht="13.75" customHeight="1" x14ac:dyDescent="0.2">
      <c r="I62" s="1" t="e">
        <f t="shared" ca="1" si="9"/>
        <v>#VALUE!</v>
      </c>
      <c r="L62" s="1">
        <f>IF(K62 = "-", -C61,H62)</f>
        <v>0</v>
      </c>
      <c r="M62" s="1">
        <f t="shared" ca="1" si="10"/>
        <v>0</v>
      </c>
      <c r="N62" s="1">
        <f t="shared" si="7"/>
        <v>0</v>
      </c>
      <c r="O62" s="1" t="e">
        <f t="shared" ca="1" si="8"/>
        <v>#VALUE!</v>
      </c>
      <c r="P62" s="1" t="str">
        <f>IF(G62="","",VLOOKUP(G62,'Вода SKU'!$A$1:$B$150,2,0))</f>
        <v/>
      </c>
      <c r="S62" s="16" t="str">
        <f t="shared" si="5"/>
        <v/>
      </c>
    </row>
    <row r="63" spans="9:19" ht="13.75" customHeight="1" x14ac:dyDescent="0.2">
      <c r="I63" s="1" t="e">
        <f t="shared" ca="1" si="9"/>
        <v>#VALUE!</v>
      </c>
      <c r="L63" s="1">
        <f>IF(K63 = "-", -C62,H63)</f>
        <v>0</v>
      </c>
      <c r="M63" s="1">
        <f t="shared" ca="1" si="10"/>
        <v>0</v>
      </c>
      <c r="N63" s="1">
        <f t="shared" si="7"/>
        <v>0</v>
      </c>
      <c r="O63" s="1" t="e">
        <f t="shared" ca="1" si="8"/>
        <v>#VALUE!</v>
      </c>
      <c r="P63" s="1" t="str">
        <f>IF(G63="","",VLOOKUP(G63,'Вода SKU'!$A$1:$B$150,2,0))</f>
        <v/>
      </c>
      <c r="S63" s="16" t="str">
        <f t="shared" si="5"/>
        <v/>
      </c>
    </row>
    <row r="64" spans="9:19" ht="13.75" customHeight="1" x14ac:dyDescent="0.2">
      <c r="I64" s="1" t="e">
        <f t="shared" ca="1" si="9"/>
        <v>#VALUE!</v>
      </c>
      <c r="L64" s="1">
        <f>IF(K64 = "-", -C63,H64)</f>
        <v>0</v>
      </c>
      <c r="M64" s="1">
        <f t="shared" ca="1" si="10"/>
        <v>0</v>
      </c>
      <c r="N64" s="1">
        <f t="shared" si="7"/>
        <v>0</v>
      </c>
      <c r="O64" s="1" t="e">
        <f t="shared" ca="1" si="8"/>
        <v>#VALUE!</v>
      </c>
      <c r="P64" s="1" t="str">
        <f>IF(G64="","",VLOOKUP(G64,'Вода SKU'!$A$1:$B$150,2,0))</f>
        <v/>
      </c>
      <c r="S64" s="16" t="str">
        <f t="shared" si="5"/>
        <v/>
      </c>
    </row>
    <row r="65" spans="9:19" ht="13.75" customHeight="1" x14ac:dyDescent="0.2">
      <c r="I65" s="1" t="e">
        <f t="shared" ca="1" si="9"/>
        <v>#VALUE!</v>
      </c>
      <c r="L65" s="1">
        <f>IF(K65 = "-", -C64,H65)</f>
        <v>0</v>
      </c>
      <c r="M65" s="1">
        <f t="shared" ca="1" si="10"/>
        <v>0</v>
      </c>
      <c r="N65" s="1">
        <f t="shared" si="7"/>
        <v>0</v>
      </c>
      <c r="O65" s="1" t="e">
        <f t="shared" ca="1" si="8"/>
        <v>#VALUE!</v>
      </c>
      <c r="P65" s="1" t="str">
        <f>IF(G65="","",VLOOKUP(G65,'Вода SKU'!$A$1:$B$150,2,0))</f>
        <v/>
      </c>
      <c r="S65" s="16" t="str">
        <f t="shared" si="5"/>
        <v/>
      </c>
    </row>
    <row r="66" spans="9:19" ht="13.75" customHeight="1" x14ac:dyDescent="0.2">
      <c r="I66" s="1" t="e">
        <f t="shared" ref="I66:I80" ca="1" si="11">IF(O66 - INDIRECT("O" &amp; ROW() - 1) = 0, "", INDIRECT("O" &amp; ROW() - 1) - O66)</f>
        <v>#VALUE!</v>
      </c>
      <c r="L66" s="1">
        <f>IF(K66 = "-", -C65,H66)</f>
        <v>0</v>
      </c>
      <c r="M66" s="1">
        <f t="shared" ca="1" si="10"/>
        <v>0</v>
      </c>
      <c r="N66" s="1">
        <f t="shared" ref="N66:N80" si="12">IF(K66="-",1,0)</f>
        <v>0</v>
      </c>
      <c r="O66" s="1" t="e">
        <f t="shared" ref="O66:O80" ca="1" si="13">IF(M66 = 0, INDIRECT("O" &amp; ROW() - 1), M66)</f>
        <v>#VALUE!</v>
      </c>
      <c r="P66" s="1" t="str">
        <f>IF(G66="","",VLOOKUP(G66,'Вода SKU'!$A$1:$B$150,2,0))</f>
        <v/>
      </c>
      <c r="S66" s="16" t="str">
        <f t="shared" ref="S66:S97" si="14">IF(R66="", IF(AC66=0, "", AC66), IF(AA66 = "", "", IF(AA66/Z66 = 0, "", AA66/Z66)))</f>
        <v/>
      </c>
    </row>
    <row r="67" spans="9:19" ht="13.75" customHeight="1" x14ac:dyDescent="0.2">
      <c r="I67" s="1" t="e">
        <f t="shared" ca="1" si="11"/>
        <v>#VALUE!</v>
      </c>
      <c r="L67" s="1">
        <f>IF(K67 = "-", -C66,H67)</f>
        <v>0</v>
      </c>
      <c r="M67" s="1">
        <f t="shared" ca="1" si="10"/>
        <v>0</v>
      </c>
      <c r="N67" s="1">
        <f t="shared" si="12"/>
        <v>0</v>
      </c>
      <c r="O67" s="1" t="e">
        <f t="shared" ca="1" si="13"/>
        <v>#VALUE!</v>
      </c>
      <c r="P67" s="1" t="str">
        <f>IF(G67="","",VLOOKUP(G67,'Вода SKU'!$A$1:$B$150,2,0))</f>
        <v/>
      </c>
      <c r="S67" s="16" t="str">
        <f t="shared" si="14"/>
        <v/>
      </c>
    </row>
    <row r="68" spans="9:19" ht="13.75" customHeight="1" x14ac:dyDescent="0.2">
      <c r="I68" s="1" t="e">
        <f t="shared" ca="1" si="11"/>
        <v>#VALUE!</v>
      </c>
      <c r="L68" s="1">
        <f>IF(K68 = "-", -C67,H68)</f>
        <v>0</v>
      </c>
      <c r="M68" s="1">
        <f t="shared" ca="1" si="10"/>
        <v>0</v>
      </c>
      <c r="N68" s="1">
        <f t="shared" si="12"/>
        <v>0</v>
      </c>
      <c r="O68" s="1" t="e">
        <f t="shared" ca="1" si="13"/>
        <v>#VALUE!</v>
      </c>
      <c r="P68" s="1" t="str">
        <f>IF(G68="","",VLOOKUP(G68,'Вода SKU'!$A$1:$B$150,2,0))</f>
        <v/>
      </c>
      <c r="S68" s="16" t="str">
        <f t="shared" si="14"/>
        <v/>
      </c>
    </row>
    <row r="69" spans="9:19" ht="13.75" customHeight="1" x14ac:dyDescent="0.2">
      <c r="I69" s="1" t="e">
        <f t="shared" ca="1" si="11"/>
        <v>#VALUE!</v>
      </c>
      <c r="L69" s="1">
        <f>IF(K69 = "-", -C68,H69)</f>
        <v>0</v>
      </c>
      <c r="M69" s="1">
        <f t="shared" ca="1" si="10"/>
        <v>0</v>
      </c>
      <c r="N69" s="1">
        <f t="shared" si="12"/>
        <v>0</v>
      </c>
      <c r="O69" s="1" t="e">
        <f t="shared" ca="1" si="13"/>
        <v>#VALUE!</v>
      </c>
      <c r="P69" s="1" t="str">
        <f>IF(G69="","",VLOOKUP(G69,'Вода SKU'!$A$1:$B$150,2,0))</f>
        <v/>
      </c>
      <c r="S69" s="16" t="str">
        <f t="shared" si="14"/>
        <v/>
      </c>
    </row>
    <row r="70" spans="9:19" ht="13.75" customHeight="1" x14ac:dyDescent="0.2">
      <c r="I70" s="1" t="e">
        <f t="shared" ca="1" si="11"/>
        <v>#VALUE!</v>
      </c>
      <c r="L70" s="1">
        <f>IF(K70 = "-", -C69,H70)</f>
        <v>0</v>
      </c>
      <c r="M70" s="1">
        <f t="shared" ca="1" si="10"/>
        <v>0</v>
      </c>
      <c r="N70" s="1">
        <f t="shared" si="12"/>
        <v>0</v>
      </c>
      <c r="O70" s="1" t="e">
        <f t="shared" ca="1" si="13"/>
        <v>#VALUE!</v>
      </c>
      <c r="P70" s="1" t="str">
        <f>IF(G70="","",VLOOKUP(G70,'Вода SKU'!$A$1:$B$150,2,0))</f>
        <v/>
      </c>
      <c r="S70" s="16" t="str">
        <f t="shared" si="14"/>
        <v/>
      </c>
    </row>
    <row r="71" spans="9:19" ht="13.75" customHeight="1" x14ac:dyDescent="0.2">
      <c r="I71" s="1" t="e">
        <f t="shared" ca="1" si="11"/>
        <v>#VALUE!</v>
      </c>
      <c r="L71" s="1">
        <f>IF(K71 = "-", -C70,H71)</f>
        <v>0</v>
      </c>
      <c r="M71" s="1">
        <f t="shared" ca="1" si="10"/>
        <v>0</v>
      </c>
      <c r="N71" s="1">
        <f t="shared" si="12"/>
        <v>0</v>
      </c>
      <c r="O71" s="1" t="e">
        <f t="shared" ca="1" si="13"/>
        <v>#VALUE!</v>
      </c>
      <c r="P71" s="1" t="str">
        <f>IF(G71="","",VLOOKUP(G71,'Вода SKU'!$A$1:$B$150,2,0))</f>
        <v/>
      </c>
      <c r="S71" s="16" t="str">
        <f t="shared" si="14"/>
        <v/>
      </c>
    </row>
    <row r="72" spans="9:19" ht="13.75" customHeight="1" x14ac:dyDescent="0.2">
      <c r="I72" s="1" t="e">
        <f t="shared" ca="1" si="11"/>
        <v>#VALUE!</v>
      </c>
      <c r="L72" s="1">
        <f>IF(K72 = "-", -C71,H72)</f>
        <v>0</v>
      </c>
      <c r="M72" s="1">
        <f t="shared" ca="1" si="10"/>
        <v>0</v>
      </c>
      <c r="N72" s="1">
        <f t="shared" si="12"/>
        <v>0</v>
      </c>
      <c r="O72" s="1" t="e">
        <f t="shared" ca="1" si="13"/>
        <v>#VALUE!</v>
      </c>
      <c r="P72" s="1" t="str">
        <f>IF(G72="","",VLOOKUP(G72,'Вода SKU'!$A$1:$B$150,2,0))</f>
        <v/>
      </c>
      <c r="S72" s="16" t="str">
        <f t="shared" si="14"/>
        <v/>
      </c>
    </row>
    <row r="73" spans="9:19" ht="13.75" customHeight="1" x14ac:dyDescent="0.2">
      <c r="I73" s="1" t="e">
        <f t="shared" ca="1" si="11"/>
        <v>#VALUE!</v>
      </c>
      <c r="L73" s="1">
        <f>IF(K73 = "-", -C72,H73)</f>
        <v>0</v>
      </c>
      <c r="M73" s="1">
        <f t="shared" ca="1" si="10"/>
        <v>0</v>
      </c>
      <c r="N73" s="1">
        <f t="shared" si="12"/>
        <v>0</v>
      </c>
      <c r="O73" s="1" t="e">
        <f t="shared" ca="1" si="13"/>
        <v>#VALUE!</v>
      </c>
      <c r="P73" s="1" t="str">
        <f>IF(G73="","",VLOOKUP(G73,'Вода SKU'!$A$1:$B$150,2,0))</f>
        <v/>
      </c>
      <c r="S73" s="16" t="str">
        <f t="shared" si="14"/>
        <v/>
      </c>
    </row>
    <row r="74" spans="9:19" ht="13.75" customHeight="1" x14ac:dyDescent="0.2">
      <c r="I74" s="1" t="e">
        <f t="shared" ca="1" si="11"/>
        <v>#VALUE!</v>
      </c>
      <c r="L74" s="1">
        <f>IF(K74 = "-", -C73,H74)</f>
        <v>0</v>
      </c>
      <c r="M74" s="1">
        <f t="shared" ca="1" si="10"/>
        <v>0</v>
      </c>
      <c r="N74" s="1">
        <f t="shared" si="12"/>
        <v>0</v>
      </c>
      <c r="O74" s="1" t="e">
        <f t="shared" ca="1" si="13"/>
        <v>#VALUE!</v>
      </c>
      <c r="P74" s="1" t="str">
        <f>IF(G74="","",VLOOKUP(G74,'Вода SKU'!$A$1:$B$150,2,0))</f>
        <v/>
      </c>
      <c r="S74" s="16" t="str">
        <f t="shared" si="14"/>
        <v/>
      </c>
    </row>
    <row r="75" spans="9:19" ht="13.75" customHeight="1" x14ac:dyDescent="0.2">
      <c r="I75" s="1" t="e">
        <f t="shared" ca="1" si="11"/>
        <v>#VALUE!</v>
      </c>
      <c r="L75" s="1">
        <f>IF(K75 = "-", -C74,H75)</f>
        <v>0</v>
      </c>
      <c r="M75" s="1">
        <f t="shared" ca="1" si="10"/>
        <v>0</v>
      </c>
      <c r="N75" s="1">
        <f t="shared" si="12"/>
        <v>0</v>
      </c>
      <c r="O75" s="1" t="e">
        <f t="shared" ca="1" si="13"/>
        <v>#VALUE!</v>
      </c>
      <c r="P75" s="1" t="str">
        <f>IF(G75="","",VLOOKUP(G75,'Вода SKU'!$A$1:$B$150,2,0))</f>
        <v/>
      </c>
      <c r="S75" s="16" t="str">
        <f t="shared" si="14"/>
        <v/>
      </c>
    </row>
    <row r="76" spans="9:19" ht="13.75" customHeight="1" x14ac:dyDescent="0.2">
      <c r="I76" s="1" t="e">
        <f t="shared" ca="1" si="11"/>
        <v>#VALUE!</v>
      </c>
      <c r="L76" s="1">
        <f>IF(K76 = "-", -C75,H76)</f>
        <v>0</v>
      </c>
      <c r="M76" s="1">
        <f t="shared" ca="1" si="10"/>
        <v>0</v>
      </c>
      <c r="N76" s="1">
        <f t="shared" si="12"/>
        <v>0</v>
      </c>
      <c r="O76" s="1" t="e">
        <f t="shared" ca="1" si="13"/>
        <v>#VALUE!</v>
      </c>
      <c r="P76" s="1" t="str">
        <f>IF(G76="","",VLOOKUP(G76,'Вода SKU'!$A$1:$B$150,2,0))</f>
        <v/>
      </c>
      <c r="S76" s="16" t="str">
        <f t="shared" si="14"/>
        <v/>
      </c>
    </row>
    <row r="77" spans="9:19" ht="13.75" customHeight="1" x14ac:dyDescent="0.2">
      <c r="I77" s="1" t="e">
        <f t="shared" ca="1" si="11"/>
        <v>#VALUE!</v>
      </c>
      <c r="L77" s="1">
        <f>IF(K77 = "-", -C76,H77)</f>
        <v>0</v>
      </c>
      <c r="M77" s="1">
        <f t="shared" ca="1" si="10"/>
        <v>0</v>
      </c>
      <c r="N77" s="1">
        <f t="shared" si="12"/>
        <v>0</v>
      </c>
      <c r="O77" s="1" t="e">
        <f t="shared" ca="1" si="13"/>
        <v>#VALUE!</v>
      </c>
      <c r="P77" s="1" t="str">
        <f>IF(G77="","",VLOOKUP(G77,'Вода SKU'!$A$1:$B$150,2,0))</f>
        <v/>
      </c>
      <c r="S77" s="16" t="str">
        <f t="shared" si="14"/>
        <v/>
      </c>
    </row>
    <row r="78" spans="9:19" ht="13.75" customHeight="1" x14ac:dyDescent="0.2">
      <c r="I78" s="1" t="e">
        <f t="shared" ca="1" si="11"/>
        <v>#VALUE!</v>
      </c>
      <c r="L78" s="1">
        <f>IF(K78 = "-", -C77,H78)</f>
        <v>0</v>
      </c>
      <c r="M78" s="1">
        <f t="shared" ca="1" si="10"/>
        <v>0</v>
      </c>
      <c r="N78" s="1">
        <f t="shared" si="12"/>
        <v>0</v>
      </c>
      <c r="O78" s="1" t="e">
        <f t="shared" ca="1" si="13"/>
        <v>#VALUE!</v>
      </c>
      <c r="P78" s="1" t="str">
        <f>IF(G78="","",VLOOKUP(G78,'Вода SKU'!$A$1:$B$150,2,0))</f>
        <v/>
      </c>
      <c r="S78" s="16" t="str">
        <f t="shared" si="14"/>
        <v/>
      </c>
    </row>
    <row r="79" spans="9:19" ht="13.75" customHeight="1" x14ac:dyDescent="0.2">
      <c r="I79" s="1" t="e">
        <f t="shared" ca="1" si="11"/>
        <v>#VALUE!</v>
      </c>
      <c r="L79" s="1">
        <f>IF(K79 = "-", -C78,H79)</f>
        <v>0</v>
      </c>
      <c r="M79" s="1">
        <f t="shared" ca="1" si="10"/>
        <v>0</v>
      </c>
      <c r="N79" s="1">
        <f t="shared" si="12"/>
        <v>0</v>
      </c>
      <c r="O79" s="1" t="e">
        <f t="shared" ca="1" si="13"/>
        <v>#VALUE!</v>
      </c>
      <c r="P79" s="1" t="str">
        <f>IF(G79="","",VLOOKUP(G79,'Вода SKU'!$A$1:$B$150,2,0))</f>
        <v/>
      </c>
      <c r="S79" s="16" t="str">
        <f t="shared" si="14"/>
        <v/>
      </c>
    </row>
    <row r="80" spans="9:19" ht="13.75" customHeight="1" x14ac:dyDescent="0.2">
      <c r="I80" s="1" t="e">
        <f t="shared" ca="1" si="11"/>
        <v>#VALUE!</v>
      </c>
      <c r="L80" s="1">
        <f>IF(K80 = "-", -C79,H80)</f>
        <v>0</v>
      </c>
      <c r="M80" s="1">
        <f t="shared" ca="1" si="10"/>
        <v>0</v>
      </c>
      <c r="N80" s="1">
        <f t="shared" si="12"/>
        <v>0</v>
      </c>
      <c r="O80" s="1" t="e">
        <f t="shared" ca="1" si="13"/>
        <v>#VALUE!</v>
      </c>
      <c r="P80" s="1" t="str">
        <f>IF(G80="","",VLOOKUP(G80,'Вода SKU'!$A$1:$B$150,2,0))</f>
        <v/>
      </c>
      <c r="S80" s="16" t="str">
        <f t="shared" si="14"/>
        <v/>
      </c>
    </row>
    <row r="81" spans="19:19" x14ac:dyDescent="0.2">
      <c r="S81" s="16" t="str">
        <f t="shared" si="14"/>
        <v/>
      </c>
    </row>
    <row r="82" spans="19:19" x14ac:dyDescent="0.2">
      <c r="S82" s="16" t="str">
        <f t="shared" si="14"/>
        <v/>
      </c>
    </row>
    <row r="83" spans="19:19" x14ac:dyDescent="0.2">
      <c r="S83" s="16" t="str">
        <f t="shared" si="14"/>
        <v/>
      </c>
    </row>
    <row r="84" spans="19:19" x14ac:dyDescent="0.2">
      <c r="S84" s="16" t="str">
        <f t="shared" si="14"/>
        <v/>
      </c>
    </row>
    <row r="85" spans="19:19" x14ac:dyDescent="0.2">
      <c r="S85" s="16" t="str">
        <f t="shared" si="14"/>
        <v/>
      </c>
    </row>
    <row r="86" spans="19:19" x14ac:dyDescent="0.2">
      <c r="S86" s="16" t="str">
        <f t="shared" si="14"/>
        <v/>
      </c>
    </row>
    <row r="87" spans="19:19" x14ac:dyDescent="0.2">
      <c r="S87" s="16" t="str">
        <f t="shared" si="14"/>
        <v/>
      </c>
    </row>
    <row r="88" spans="19:19" x14ac:dyDescent="0.2">
      <c r="S88" s="16" t="str">
        <f t="shared" si="14"/>
        <v/>
      </c>
    </row>
    <row r="89" spans="19:19" x14ac:dyDescent="0.2">
      <c r="S89" s="16" t="str">
        <f t="shared" si="14"/>
        <v/>
      </c>
    </row>
    <row r="90" spans="19:19" x14ac:dyDescent="0.2">
      <c r="S90" s="16" t="str">
        <f t="shared" si="14"/>
        <v/>
      </c>
    </row>
    <row r="91" spans="19:19" x14ac:dyDescent="0.2">
      <c r="S91" s="16" t="str">
        <f t="shared" si="14"/>
        <v/>
      </c>
    </row>
    <row r="92" spans="19:19" x14ac:dyDescent="0.2">
      <c r="S92" s="16" t="str">
        <f t="shared" si="14"/>
        <v/>
      </c>
    </row>
    <row r="93" spans="19:19" x14ac:dyDescent="0.2">
      <c r="S93" s="16" t="str">
        <f t="shared" si="14"/>
        <v/>
      </c>
    </row>
    <row r="94" spans="19:19" x14ac:dyDescent="0.2">
      <c r="S94" s="16" t="str">
        <f t="shared" si="14"/>
        <v/>
      </c>
    </row>
    <row r="95" spans="19:19" x14ac:dyDescent="0.2">
      <c r="S95" s="16" t="str">
        <f t="shared" si="14"/>
        <v/>
      </c>
    </row>
  </sheetData>
  <conditionalFormatting sqref="I1:I1048576">
    <cfRule type="cellIs" dxfId="18" priority="2" operator="between">
      <formula>0</formula>
      <formula>100000</formula>
    </cfRule>
    <cfRule type="cellIs" dxfId="17" priority="3" operator="between">
      <formula>-10000</formula>
      <formula>0</formula>
    </cfRule>
  </conditionalFormatting>
  <conditionalFormatting sqref="B2:B80">
    <cfRule type="expression" dxfId="16" priority="4">
      <formula>#REF!&lt;&gt;#REF!</formula>
    </cfRule>
    <cfRule type="expression" dxfId="15" priority="5">
      <formula>#REF!&lt;&gt;#REF!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000-000000000000}">
          <x14:formula1>
            <xm:f>'Типы варок'!$A$1:$A$102</xm:f>
          </x14:formula1>
          <x14:formula2>
            <xm:f>0</xm:f>
          </x14:formula2>
          <xm:sqref>B2:B80</xm:sqref>
        </x14:dataValidation>
        <x14:dataValidation type="list" showInputMessage="1" showErrorMessage="1" xr:uid="{00000000-0002-0000-0000-000001000000}">
          <x14:formula1>
            <xm:f>'Вода SKU'!$A$1:$A$137</xm:f>
          </x14:formula1>
          <x14:formula2>
            <xm:f>0</xm:f>
          </x14:formula2>
          <xm:sqref>G2:G17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5"/>
  <sheetViews>
    <sheetView tabSelected="1" zoomScaleNormal="100" workbookViewId="0">
      <pane xSplit="14" ySplit="1" topLeftCell="O2" activePane="bottomRight" state="frozen"/>
      <selection pane="topRight" activeCell="O1" sqref="O1"/>
      <selection pane="bottomLeft" activeCell="A2" sqref="A2"/>
      <selection pane="bottomRight" activeCell="I2" sqref="I2"/>
    </sheetView>
  </sheetViews>
  <sheetFormatPr baseColWidth="10" defaultColWidth="8.83203125" defaultRowHeight="15" x14ac:dyDescent="0.2"/>
  <cols>
    <col min="1" max="1" width="10.6640625" style="1" customWidth="1"/>
    <col min="2" max="3" width="15" style="1" customWidth="1"/>
    <col min="4" max="6" width="10.33203125" style="1" customWidth="1"/>
    <col min="7" max="7" width="37.83203125" style="1" customWidth="1"/>
    <col min="8" max="8" width="15" style="1" customWidth="1"/>
    <col min="9" max="9" width="8.6640625" style="1" customWidth="1"/>
    <col min="10" max="10" width="9" style="1" bestFit="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83203125" style="1" hidden="1" customWidth="1"/>
    <col min="15" max="15" width="8.1640625" style="1" hidden="1" customWidth="1"/>
    <col min="16" max="16" width="11.83203125" style="1" hidden="1" customWidth="1"/>
    <col min="17" max="17" width="8.6640625" style="14" customWidth="1"/>
    <col min="18" max="18" width="15.1640625" style="15" customWidth="1"/>
    <col min="19" max="19" width="8.6640625" style="17" customWidth="1"/>
    <col min="20" max="1025" width="8.5" style="1" customWidth="1"/>
  </cols>
  <sheetData>
    <row r="1" spans="1:19" ht="20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2" t="s">
        <v>10</v>
      </c>
      <c r="N1" s="2" t="s">
        <v>11</v>
      </c>
      <c r="O1" s="2">
        <v>0</v>
      </c>
      <c r="Q1" s="12" t="s">
        <v>84</v>
      </c>
      <c r="R1" s="13" t="s">
        <v>85</v>
      </c>
      <c r="S1" s="13" t="s">
        <v>86</v>
      </c>
    </row>
    <row r="2" spans="1:19" ht="13.75" customHeight="1" x14ac:dyDescent="0.2">
      <c r="A2" s="11">
        <f t="shared" ref="A2:A24" ca="1" si="0">IF(G2="","",IF(K2="-","",1+SUM(INDIRECT(ADDRESS(2,COLUMN(N2))&amp;":"&amp;ADDRESS(ROW(),COLUMN(N2))))))</f>
        <v>1</v>
      </c>
      <c r="B2" s="10" t="s">
        <v>20</v>
      </c>
      <c r="C2" s="10">
        <v>850</v>
      </c>
      <c r="D2" s="10" t="s">
        <v>21</v>
      </c>
      <c r="E2" s="10" t="s">
        <v>21</v>
      </c>
      <c r="F2" s="10"/>
      <c r="G2" s="10" t="s">
        <v>22</v>
      </c>
      <c r="H2" s="10">
        <v>850</v>
      </c>
      <c r="J2" s="5">
        <v>1</v>
      </c>
      <c r="L2" s="1">
        <f t="shared" ref="L2:L24" ca="1" si="1">IF(K2 = "-", -INDIRECT("D" &amp; ROW() - 1),H2)</f>
        <v>850</v>
      </c>
      <c r="M2" s="1">
        <f t="shared" ref="M2:M24" ca="1" si="2">IF(K2 = "-", SUM(INDIRECT(ADDRESS(2,COLUMN(L2)) &amp; ":" &amp; ADDRESS(ROW(),COLUMN(L2)))), 0)</f>
        <v>0</v>
      </c>
      <c r="N2" s="1">
        <f t="shared" ref="N2:N33" si="3">IF(K2="-",1,0)</f>
        <v>0</v>
      </c>
      <c r="O2" s="1">
        <f t="shared" ref="O2:O33" ca="1" si="4">IF(M2 = 0, INDIRECT("O" &amp; ROW() - 1), M2)</f>
        <v>0</v>
      </c>
      <c r="P2" s="1" t="str">
        <f>IF(G2="","",VLOOKUP(G2,'Соль SKU'!$A$1:$B$150,2, 0))</f>
        <v>2.7, Альче</v>
      </c>
      <c r="S2" s="16" t="str">
        <f t="shared" ref="S2:S65" si="5">IF(R2="", IF(AC2=0, "", AC2), IF(AA2 = "", "", IF(AA2/Z2 = 0, "", AA2/Z2)))</f>
        <v/>
      </c>
    </row>
    <row r="3" spans="1:19" ht="13.75" customHeight="1" x14ac:dyDescent="0.2">
      <c r="A3" s="7" t="str">
        <f t="shared" ca="1" si="0"/>
        <v/>
      </c>
      <c r="B3" s="5" t="s">
        <v>16</v>
      </c>
      <c r="C3" s="5" t="s">
        <v>16</v>
      </c>
      <c r="D3" s="5" t="s">
        <v>16</v>
      </c>
      <c r="E3" s="5" t="s">
        <v>16</v>
      </c>
      <c r="F3" s="5"/>
      <c r="G3" s="5" t="s">
        <v>16</v>
      </c>
      <c r="H3" s="5" t="s">
        <v>16</v>
      </c>
      <c r="J3" s="5" t="s">
        <v>16</v>
      </c>
      <c r="K3" s="5" t="s">
        <v>16</v>
      </c>
      <c r="L3" s="1" t="e">
        <f t="shared" ca="1" si="1"/>
        <v>#VALUE!</v>
      </c>
      <c r="M3" s="1" t="e">
        <f t="shared" ca="1" si="2"/>
        <v>#VALUE!</v>
      </c>
      <c r="N3" s="1">
        <f t="shared" si="3"/>
        <v>1</v>
      </c>
      <c r="O3" s="1" t="e">
        <f t="shared" ca="1" si="4"/>
        <v>#VALUE!</v>
      </c>
      <c r="P3" s="1" t="str">
        <f>IF(G3="","",VLOOKUP(G3,'Соль SKU'!$A$1:$B$150,2, 0))</f>
        <v>-</v>
      </c>
      <c r="S3" s="16" t="str">
        <f t="shared" si="5"/>
        <v/>
      </c>
    </row>
    <row r="4" spans="1:19" ht="13.75" customHeight="1" x14ac:dyDescent="0.2">
      <c r="A4" s="11">
        <f t="shared" ca="1" si="0"/>
        <v>2</v>
      </c>
      <c r="B4" s="10" t="s">
        <v>20</v>
      </c>
      <c r="C4" s="10">
        <v>850</v>
      </c>
      <c r="D4" s="10" t="s">
        <v>21</v>
      </c>
      <c r="E4" s="10" t="s">
        <v>21</v>
      </c>
      <c r="F4" s="10"/>
      <c r="G4" s="10" t="s">
        <v>22</v>
      </c>
      <c r="H4" s="10">
        <v>222</v>
      </c>
      <c r="J4" s="5">
        <v>1</v>
      </c>
      <c r="L4" s="1">
        <f t="shared" ca="1" si="1"/>
        <v>222</v>
      </c>
      <c r="M4" s="1">
        <f t="shared" ca="1" si="2"/>
        <v>0</v>
      </c>
      <c r="N4" s="1">
        <f t="shared" si="3"/>
        <v>0</v>
      </c>
      <c r="O4" s="1" t="e">
        <f t="shared" ca="1" si="4"/>
        <v>#VALUE!</v>
      </c>
      <c r="P4" s="1" t="str">
        <f>IF(G4="","",VLOOKUP(G4,'Соль SKU'!$A$1:$B$150,2, 0))</f>
        <v>2.7, Альче</v>
      </c>
      <c r="S4" s="16" t="str">
        <f t="shared" si="5"/>
        <v/>
      </c>
    </row>
    <row r="5" spans="1:19" ht="13.75" customHeight="1" x14ac:dyDescent="0.2">
      <c r="A5" s="11">
        <f t="shared" ca="1" si="0"/>
        <v>2</v>
      </c>
      <c r="B5" s="10" t="s">
        <v>20</v>
      </c>
      <c r="C5" s="10">
        <v>850</v>
      </c>
      <c r="D5" s="10" t="s">
        <v>21</v>
      </c>
      <c r="E5" s="10" t="s">
        <v>21</v>
      </c>
      <c r="F5" s="10"/>
      <c r="G5" s="10" t="s">
        <v>23</v>
      </c>
      <c r="H5" s="10">
        <v>628</v>
      </c>
      <c r="J5" s="5">
        <v>1</v>
      </c>
      <c r="L5" s="1">
        <f t="shared" ca="1" si="1"/>
        <v>628</v>
      </c>
      <c r="M5" s="1">
        <f t="shared" ca="1" si="2"/>
        <v>0</v>
      </c>
      <c r="N5" s="1">
        <f t="shared" si="3"/>
        <v>0</v>
      </c>
      <c r="O5" s="1" t="e">
        <f t="shared" ca="1" si="4"/>
        <v>#VALUE!</v>
      </c>
      <c r="P5" s="1" t="str">
        <f>IF(G5="","",VLOOKUP(G5,'Соль SKU'!$A$1:$B$150,2, 0))</f>
        <v>2.7, Альче</v>
      </c>
      <c r="S5" s="16" t="str">
        <f t="shared" si="5"/>
        <v/>
      </c>
    </row>
    <row r="6" spans="1:19" ht="13.75" customHeight="1" x14ac:dyDescent="0.2">
      <c r="A6" s="7" t="str">
        <f t="shared" ca="1" si="0"/>
        <v/>
      </c>
      <c r="B6" s="5" t="s">
        <v>16</v>
      </c>
      <c r="C6" s="5" t="s">
        <v>16</v>
      </c>
      <c r="D6" s="5" t="s">
        <v>16</v>
      </c>
      <c r="E6" s="5" t="s">
        <v>16</v>
      </c>
      <c r="F6" s="5"/>
      <c r="G6" s="5" t="s">
        <v>16</v>
      </c>
      <c r="H6" s="5" t="s">
        <v>16</v>
      </c>
      <c r="J6" s="5" t="s">
        <v>16</v>
      </c>
      <c r="K6" s="5" t="s">
        <v>16</v>
      </c>
      <c r="L6" s="1" t="e">
        <f t="shared" ca="1" si="1"/>
        <v>#VALUE!</v>
      </c>
      <c r="M6" s="1" t="e">
        <f t="shared" ca="1" si="2"/>
        <v>#VALUE!</v>
      </c>
      <c r="N6" s="1">
        <f t="shared" si="3"/>
        <v>1</v>
      </c>
      <c r="O6" s="1" t="e">
        <f t="shared" ca="1" si="4"/>
        <v>#VALUE!</v>
      </c>
      <c r="P6" s="1" t="str">
        <f>IF(G6="","",VLOOKUP(G6,'Соль SKU'!$A$1:$B$150,2, 0))</f>
        <v>-</v>
      </c>
      <c r="S6" s="16" t="str">
        <f t="shared" si="5"/>
        <v/>
      </c>
    </row>
    <row r="7" spans="1:19" ht="13.75" customHeight="1" x14ac:dyDescent="0.2">
      <c r="A7" s="11">
        <f t="shared" ca="1" si="0"/>
        <v>3</v>
      </c>
      <c r="B7" s="10" t="s">
        <v>20</v>
      </c>
      <c r="C7" s="10">
        <v>850</v>
      </c>
      <c r="D7" s="10" t="s">
        <v>21</v>
      </c>
      <c r="E7" s="10" t="s">
        <v>21</v>
      </c>
      <c r="F7" s="10"/>
      <c r="G7" s="10" t="s">
        <v>23</v>
      </c>
      <c r="H7" s="10">
        <v>372</v>
      </c>
      <c r="J7" s="5">
        <v>1</v>
      </c>
      <c r="L7" s="1">
        <f t="shared" ca="1" si="1"/>
        <v>372</v>
      </c>
      <c r="M7" s="1">
        <f t="shared" ca="1" si="2"/>
        <v>0</v>
      </c>
      <c r="N7" s="1">
        <f t="shared" si="3"/>
        <v>0</v>
      </c>
      <c r="O7" s="1" t="e">
        <f t="shared" ca="1" si="4"/>
        <v>#VALUE!</v>
      </c>
      <c r="P7" s="1" t="str">
        <f>IF(G7="","",VLOOKUP(G7,'Соль SKU'!$A$1:$B$150,2, 0))</f>
        <v>2.7, Альче</v>
      </c>
      <c r="S7" s="16" t="str">
        <f t="shared" si="5"/>
        <v/>
      </c>
    </row>
    <row r="8" spans="1:19" ht="13.75" customHeight="1" x14ac:dyDescent="0.2">
      <c r="A8" s="11">
        <f t="shared" ca="1" si="0"/>
        <v>3</v>
      </c>
      <c r="B8" s="10" t="s">
        <v>20</v>
      </c>
      <c r="C8" s="10">
        <v>850</v>
      </c>
      <c r="D8" s="10" t="s">
        <v>21</v>
      </c>
      <c r="E8" s="10" t="s">
        <v>21</v>
      </c>
      <c r="F8" s="10"/>
      <c r="G8" s="10" t="s">
        <v>24</v>
      </c>
      <c r="H8" s="10">
        <v>478</v>
      </c>
      <c r="J8" s="5">
        <v>1</v>
      </c>
      <c r="L8" s="1">
        <f t="shared" ca="1" si="1"/>
        <v>478</v>
      </c>
      <c r="M8" s="1">
        <f t="shared" ca="1" si="2"/>
        <v>0</v>
      </c>
      <c r="N8" s="1">
        <f t="shared" si="3"/>
        <v>0</v>
      </c>
      <c r="O8" s="1" t="e">
        <f t="shared" ca="1" si="4"/>
        <v>#VALUE!</v>
      </c>
      <c r="P8" s="1" t="str">
        <f>IF(G8="","",VLOOKUP(G8,'Соль SKU'!$A$1:$B$150,2, 0))</f>
        <v>2.7, Альче</v>
      </c>
      <c r="S8" s="16" t="str">
        <f t="shared" si="5"/>
        <v/>
      </c>
    </row>
    <row r="9" spans="1:19" ht="13.75" customHeight="1" x14ac:dyDescent="0.2">
      <c r="A9" s="7" t="str">
        <f t="shared" ca="1" si="0"/>
        <v/>
      </c>
      <c r="B9" s="5" t="s">
        <v>16</v>
      </c>
      <c r="C9" s="5" t="s">
        <v>16</v>
      </c>
      <c r="D9" s="5" t="s">
        <v>16</v>
      </c>
      <c r="E9" s="5" t="s">
        <v>16</v>
      </c>
      <c r="F9" s="5"/>
      <c r="G9" s="5" t="s">
        <v>16</v>
      </c>
      <c r="H9" s="5" t="s">
        <v>16</v>
      </c>
      <c r="J9" s="5" t="s">
        <v>16</v>
      </c>
      <c r="K9" s="5" t="s">
        <v>16</v>
      </c>
      <c r="L9" s="1" t="e">
        <f t="shared" ca="1" si="1"/>
        <v>#VALUE!</v>
      </c>
      <c r="M9" s="1" t="e">
        <f t="shared" ca="1" si="2"/>
        <v>#VALUE!</v>
      </c>
      <c r="N9" s="1">
        <f t="shared" si="3"/>
        <v>1</v>
      </c>
      <c r="O9" s="1" t="e">
        <f t="shared" ca="1" si="4"/>
        <v>#VALUE!</v>
      </c>
      <c r="P9" s="1" t="str">
        <f>IF(G9="","",VLOOKUP(G9,'Соль SKU'!$A$1:$B$150,2, 0))</f>
        <v>-</v>
      </c>
      <c r="S9" s="16" t="str">
        <f t="shared" si="5"/>
        <v/>
      </c>
    </row>
    <row r="10" spans="1:19" ht="13.75" customHeight="1" x14ac:dyDescent="0.2">
      <c r="A10" s="11">
        <f t="shared" ca="1" si="0"/>
        <v>4</v>
      </c>
      <c r="B10" s="10" t="s">
        <v>20</v>
      </c>
      <c r="C10" s="10">
        <v>850</v>
      </c>
      <c r="D10" s="10" t="s">
        <v>21</v>
      </c>
      <c r="E10" s="10" t="s">
        <v>21</v>
      </c>
      <c r="F10" s="10"/>
      <c r="G10" s="10" t="s">
        <v>22</v>
      </c>
      <c r="H10" s="10">
        <v>850</v>
      </c>
      <c r="J10" s="5">
        <v>1</v>
      </c>
      <c r="L10" s="1">
        <f t="shared" ca="1" si="1"/>
        <v>850</v>
      </c>
      <c r="M10" s="1">
        <f t="shared" ca="1" si="2"/>
        <v>0</v>
      </c>
      <c r="N10" s="1">
        <f t="shared" si="3"/>
        <v>0</v>
      </c>
      <c r="O10" s="1" t="e">
        <f t="shared" ca="1" si="4"/>
        <v>#VALUE!</v>
      </c>
      <c r="P10" s="1" t="str">
        <f>IF(G10="","",VLOOKUP(G10,'Соль SKU'!$A$1:$B$150,2, 0))</f>
        <v>2.7, Альче</v>
      </c>
      <c r="S10" s="16" t="str">
        <f t="shared" si="5"/>
        <v/>
      </c>
    </row>
    <row r="11" spans="1:19" ht="13.75" customHeight="1" x14ac:dyDescent="0.2">
      <c r="A11" s="7" t="str">
        <f t="shared" ca="1" si="0"/>
        <v/>
      </c>
      <c r="B11" s="5" t="s">
        <v>16</v>
      </c>
      <c r="C11" s="5" t="s">
        <v>16</v>
      </c>
      <c r="D11" s="5" t="s">
        <v>16</v>
      </c>
      <c r="E11" s="5" t="s">
        <v>16</v>
      </c>
      <c r="F11" s="5"/>
      <c r="G11" s="5" t="s">
        <v>16</v>
      </c>
      <c r="H11" s="5" t="s">
        <v>16</v>
      </c>
      <c r="J11" s="5" t="s">
        <v>16</v>
      </c>
      <c r="K11" s="5" t="s">
        <v>16</v>
      </c>
      <c r="L11" s="1" t="e">
        <f t="shared" ca="1" si="1"/>
        <v>#VALUE!</v>
      </c>
      <c r="M11" s="1" t="e">
        <f t="shared" ca="1" si="2"/>
        <v>#VALUE!</v>
      </c>
      <c r="N11" s="1">
        <f t="shared" si="3"/>
        <v>1</v>
      </c>
      <c r="O11" s="1" t="e">
        <f t="shared" ca="1" si="4"/>
        <v>#VALUE!</v>
      </c>
      <c r="P11" s="1" t="str">
        <f>IF(G11="","",VLOOKUP(G11,'Соль SKU'!$A$1:$B$150,2, 0))</f>
        <v>-</v>
      </c>
      <c r="S11" s="16" t="str">
        <f t="shared" si="5"/>
        <v/>
      </c>
    </row>
    <row r="12" spans="1:19" ht="13.75" customHeight="1" x14ac:dyDescent="0.2">
      <c r="A12" s="11">
        <f t="shared" ca="1" si="0"/>
        <v>5</v>
      </c>
      <c r="B12" s="10" t="s">
        <v>20</v>
      </c>
      <c r="C12" s="10">
        <v>850</v>
      </c>
      <c r="D12" s="10" t="s">
        <v>21</v>
      </c>
      <c r="E12" s="10" t="s">
        <v>21</v>
      </c>
      <c r="F12" s="10"/>
      <c r="G12" s="10" t="s">
        <v>22</v>
      </c>
      <c r="H12" s="10">
        <v>222</v>
      </c>
      <c r="J12" s="5">
        <v>1</v>
      </c>
      <c r="L12" s="1">
        <f t="shared" ca="1" si="1"/>
        <v>222</v>
      </c>
      <c r="M12" s="1">
        <f t="shared" ca="1" si="2"/>
        <v>0</v>
      </c>
      <c r="N12" s="1">
        <f t="shared" si="3"/>
        <v>0</v>
      </c>
      <c r="O12" s="1" t="e">
        <f t="shared" ca="1" si="4"/>
        <v>#VALUE!</v>
      </c>
      <c r="P12" s="1" t="str">
        <f>IF(G12="","",VLOOKUP(G12,'Соль SKU'!$A$1:$B$150,2, 0))</f>
        <v>2.7, Альче</v>
      </c>
      <c r="S12" s="16" t="str">
        <f t="shared" si="5"/>
        <v/>
      </c>
    </row>
    <row r="13" spans="1:19" ht="13.75" customHeight="1" x14ac:dyDescent="0.2">
      <c r="A13" s="11">
        <f t="shared" ca="1" si="0"/>
        <v>5</v>
      </c>
      <c r="B13" s="10" t="s">
        <v>20</v>
      </c>
      <c r="C13" s="10">
        <v>850</v>
      </c>
      <c r="D13" s="10" t="s">
        <v>21</v>
      </c>
      <c r="E13" s="10" t="s">
        <v>21</v>
      </c>
      <c r="F13" s="10"/>
      <c r="G13" s="10" t="s">
        <v>23</v>
      </c>
      <c r="H13" s="10">
        <v>628</v>
      </c>
      <c r="J13" s="5">
        <v>1</v>
      </c>
      <c r="L13" s="1">
        <f t="shared" ca="1" si="1"/>
        <v>628</v>
      </c>
      <c r="M13" s="1">
        <f t="shared" ca="1" si="2"/>
        <v>0</v>
      </c>
      <c r="N13" s="1">
        <f t="shared" si="3"/>
        <v>0</v>
      </c>
      <c r="O13" s="1" t="e">
        <f t="shared" ca="1" si="4"/>
        <v>#VALUE!</v>
      </c>
      <c r="P13" s="1" t="str">
        <f>IF(G13="","",VLOOKUP(G13,'Соль SKU'!$A$1:$B$150,2, 0))</f>
        <v>2.7, Альче</v>
      </c>
      <c r="S13" s="16" t="str">
        <f t="shared" si="5"/>
        <v/>
      </c>
    </row>
    <row r="14" spans="1:19" ht="13.75" customHeight="1" x14ac:dyDescent="0.2">
      <c r="A14" s="7" t="str">
        <f t="shared" ca="1" si="0"/>
        <v/>
      </c>
      <c r="B14" s="5" t="s">
        <v>16</v>
      </c>
      <c r="C14" s="5" t="s">
        <v>16</v>
      </c>
      <c r="D14" s="5" t="s">
        <v>16</v>
      </c>
      <c r="E14" s="5" t="s">
        <v>16</v>
      </c>
      <c r="F14" s="5"/>
      <c r="G14" s="5" t="s">
        <v>16</v>
      </c>
      <c r="H14" s="5" t="s">
        <v>16</v>
      </c>
      <c r="J14" s="5" t="s">
        <v>16</v>
      </c>
      <c r="K14" s="5" t="s">
        <v>16</v>
      </c>
      <c r="L14" s="1" t="e">
        <f t="shared" ca="1" si="1"/>
        <v>#VALUE!</v>
      </c>
      <c r="M14" s="1" t="e">
        <f t="shared" ca="1" si="2"/>
        <v>#VALUE!</v>
      </c>
      <c r="N14" s="1">
        <f t="shared" si="3"/>
        <v>1</v>
      </c>
      <c r="O14" s="1" t="e">
        <f t="shared" ca="1" si="4"/>
        <v>#VALUE!</v>
      </c>
      <c r="P14" s="1" t="str">
        <f>IF(G14="","",VLOOKUP(G14,'Соль SKU'!$A$1:$B$150,2, 0))</f>
        <v>-</v>
      </c>
      <c r="S14" s="16" t="str">
        <f t="shared" si="5"/>
        <v/>
      </c>
    </row>
    <row r="15" spans="1:19" ht="13.75" customHeight="1" x14ac:dyDescent="0.2">
      <c r="A15" s="11">
        <f t="shared" ca="1" si="0"/>
        <v>6</v>
      </c>
      <c r="B15" s="10" t="s">
        <v>20</v>
      </c>
      <c r="C15" s="10">
        <v>850</v>
      </c>
      <c r="D15" s="10" t="s">
        <v>21</v>
      </c>
      <c r="E15" s="10" t="s">
        <v>21</v>
      </c>
      <c r="F15" s="10"/>
      <c r="G15" s="10" t="s">
        <v>22</v>
      </c>
      <c r="H15" s="10">
        <v>850</v>
      </c>
      <c r="J15" s="5">
        <v>1</v>
      </c>
      <c r="L15" s="1">
        <f t="shared" ca="1" si="1"/>
        <v>850</v>
      </c>
      <c r="M15" s="1">
        <f t="shared" ca="1" si="2"/>
        <v>0</v>
      </c>
      <c r="N15" s="1">
        <f t="shared" si="3"/>
        <v>0</v>
      </c>
      <c r="O15" s="1" t="e">
        <f t="shared" ca="1" si="4"/>
        <v>#VALUE!</v>
      </c>
      <c r="P15" s="1" t="str">
        <f>IF(G15="","",VLOOKUP(G15,'Соль SKU'!$A$1:$B$150,2, 0))</f>
        <v>2.7, Альче</v>
      </c>
      <c r="S15" s="16" t="str">
        <f t="shared" si="5"/>
        <v/>
      </c>
    </row>
    <row r="16" spans="1:19" ht="13.75" customHeight="1" x14ac:dyDescent="0.2">
      <c r="A16" s="7" t="str">
        <f t="shared" ca="1" si="0"/>
        <v/>
      </c>
      <c r="B16" s="5" t="s">
        <v>16</v>
      </c>
      <c r="C16" s="5" t="s">
        <v>16</v>
      </c>
      <c r="D16" s="5" t="s">
        <v>16</v>
      </c>
      <c r="E16" s="5" t="s">
        <v>16</v>
      </c>
      <c r="F16" s="5"/>
      <c r="G16" s="5" t="s">
        <v>16</v>
      </c>
      <c r="H16" s="5" t="s">
        <v>16</v>
      </c>
      <c r="J16" s="5" t="s">
        <v>16</v>
      </c>
      <c r="K16" s="5" t="s">
        <v>16</v>
      </c>
      <c r="L16" s="1" t="e">
        <f t="shared" ca="1" si="1"/>
        <v>#VALUE!</v>
      </c>
      <c r="M16" s="1" t="e">
        <f t="shared" ca="1" si="2"/>
        <v>#VALUE!</v>
      </c>
      <c r="N16" s="1">
        <f t="shared" si="3"/>
        <v>1</v>
      </c>
      <c r="O16" s="1" t="e">
        <f t="shared" ca="1" si="4"/>
        <v>#VALUE!</v>
      </c>
      <c r="P16" s="1" t="str">
        <f>IF(G16="","",VLOOKUP(G16,'Соль SKU'!$A$1:$B$150,2, 0))</f>
        <v>-</v>
      </c>
      <c r="S16" s="16" t="str">
        <f t="shared" si="5"/>
        <v/>
      </c>
    </row>
    <row r="17" spans="1:19" ht="13.75" customHeight="1" x14ac:dyDescent="0.2">
      <c r="A17" s="11">
        <f t="shared" ca="1" si="0"/>
        <v>7</v>
      </c>
      <c r="B17" s="10" t="s">
        <v>20</v>
      </c>
      <c r="C17" s="10">
        <v>850</v>
      </c>
      <c r="D17" s="10" t="s">
        <v>21</v>
      </c>
      <c r="E17" s="10" t="s">
        <v>21</v>
      </c>
      <c r="F17" s="10"/>
      <c r="G17" s="10" t="s">
        <v>22</v>
      </c>
      <c r="H17" s="10">
        <v>222</v>
      </c>
      <c r="J17" s="5">
        <v>1</v>
      </c>
      <c r="L17" s="1">
        <f t="shared" ca="1" si="1"/>
        <v>222</v>
      </c>
      <c r="M17" s="1">
        <f t="shared" ca="1" si="2"/>
        <v>0</v>
      </c>
      <c r="N17" s="1">
        <f t="shared" si="3"/>
        <v>0</v>
      </c>
      <c r="O17" s="1" t="e">
        <f t="shared" ca="1" si="4"/>
        <v>#VALUE!</v>
      </c>
      <c r="P17" s="1" t="str">
        <f>IF(G17="","",VLOOKUP(G17,'Соль SKU'!$A$1:$B$150,2, 0))</f>
        <v>2.7, Альче</v>
      </c>
      <c r="S17" s="16" t="str">
        <f t="shared" si="5"/>
        <v/>
      </c>
    </row>
    <row r="18" spans="1:19" ht="13.75" customHeight="1" x14ac:dyDescent="0.2">
      <c r="A18" s="11">
        <f t="shared" ca="1" si="0"/>
        <v>7</v>
      </c>
      <c r="B18" s="10" t="s">
        <v>20</v>
      </c>
      <c r="C18" s="10">
        <v>850</v>
      </c>
      <c r="D18" s="10" t="s">
        <v>21</v>
      </c>
      <c r="E18" s="10" t="s">
        <v>21</v>
      </c>
      <c r="F18" s="10"/>
      <c r="G18" s="10" t="s">
        <v>23</v>
      </c>
      <c r="H18" s="10">
        <v>628</v>
      </c>
      <c r="J18" s="5">
        <v>1</v>
      </c>
      <c r="L18" s="1">
        <f t="shared" ca="1" si="1"/>
        <v>628</v>
      </c>
      <c r="M18" s="1">
        <f t="shared" ca="1" si="2"/>
        <v>0</v>
      </c>
      <c r="N18" s="1">
        <f t="shared" si="3"/>
        <v>0</v>
      </c>
      <c r="O18" s="1" t="e">
        <f t="shared" ca="1" si="4"/>
        <v>#VALUE!</v>
      </c>
      <c r="P18" s="1" t="str">
        <f>IF(G18="","",VLOOKUP(G18,'Соль SKU'!$A$1:$B$150,2, 0))</f>
        <v>2.7, Альче</v>
      </c>
      <c r="S18" s="16" t="str">
        <f t="shared" si="5"/>
        <v/>
      </c>
    </row>
    <row r="19" spans="1:19" ht="13.75" customHeight="1" x14ac:dyDescent="0.2">
      <c r="A19" s="7" t="str">
        <f t="shared" ca="1" si="0"/>
        <v/>
      </c>
      <c r="B19" s="5" t="s">
        <v>16</v>
      </c>
      <c r="C19" s="5" t="s">
        <v>16</v>
      </c>
      <c r="D19" s="5" t="s">
        <v>16</v>
      </c>
      <c r="E19" s="5" t="s">
        <v>16</v>
      </c>
      <c r="F19" s="5"/>
      <c r="G19" s="5" t="s">
        <v>16</v>
      </c>
      <c r="H19" s="5" t="s">
        <v>16</v>
      </c>
      <c r="J19" s="5" t="s">
        <v>16</v>
      </c>
      <c r="K19" s="5" t="s">
        <v>16</v>
      </c>
      <c r="L19" s="1" t="e">
        <f t="shared" ca="1" si="1"/>
        <v>#VALUE!</v>
      </c>
      <c r="M19" s="1" t="e">
        <f t="shared" ca="1" si="2"/>
        <v>#VALUE!</v>
      </c>
      <c r="N19" s="1">
        <f t="shared" si="3"/>
        <v>1</v>
      </c>
      <c r="O19" s="1" t="e">
        <f t="shared" ca="1" si="4"/>
        <v>#VALUE!</v>
      </c>
      <c r="P19" s="1" t="str">
        <f>IF(G19="","",VLOOKUP(G19,'Соль SKU'!$A$1:$B$150,2, 0))</f>
        <v>-</v>
      </c>
      <c r="S19" s="16" t="str">
        <f t="shared" si="5"/>
        <v/>
      </c>
    </row>
    <row r="20" spans="1:19" ht="13.75" customHeight="1" x14ac:dyDescent="0.2">
      <c r="A20" s="11">
        <f t="shared" ca="1" si="0"/>
        <v>8</v>
      </c>
      <c r="B20" s="10" t="s">
        <v>20</v>
      </c>
      <c r="C20" s="10">
        <v>850</v>
      </c>
      <c r="D20" s="10" t="s">
        <v>21</v>
      </c>
      <c r="E20" s="10" t="s">
        <v>21</v>
      </c>
      <c r="F20" s="10"/>
      <c r="G20" s="10" t="s">
        <v>22</v>
      </c>
      <c r="H20" s="10">
        <v>850</v>
      </c>
      <c r="J20" s="5">
        <v>1</v>
      </c>
      <c r="L20" s="1">
        <f t="shared" ca="1" si="1"/>
        <v>850</v>
      </c>
      <c r="M20" s="1">
        <f t="shared" ca="1" si="2"/>
        <v>0</v>
      </c>
      <c r="N20" s="1">
        <f t="shared" si="3"/>
        <v>0</v>
      </c>
      <c r="O20" s="1" t="e">
        <f t="shared" ca="1" si="4"/>
        <v>#VALUE!</v>
      </c>
      <c r="P20" s="1" t="str">
        <f>IF(G20="","",VLOOKUP(G20,'Соль SKU'!$A$1:$B$150,2, 0))</f>
        <v>2.7, Альче</v>
      </c>
      <c r="S20" s="16" t="str">
        <f t="shared" si="5"/>
        <v/>
      </c>
    </row>
    <row r="21" spans="1:19" ht="13.75" customHeight="1" x14ac:dyDescent="0.2">
      <c r="A21" s="7" t="str">
        <f t="shared" ca="1" si="0"/>
        <v/>
      </c>
      <c r="B21" s="5" t="s">
        <v>16</v>
      </c>
      <c r="C21" s="5" t="s">
        <v>16</v>
      </c>
      <c r="D21" s="5" t="s">
        <v>16</v>
      </c>
      <c r="E21" s="5" t="s">
        <v>16</v>
      </c>
      <c r="F21" s="5"/>
      <c r="G21" s="5" t="s">
        <v>16</v>
      </c>
      <c r="H21" s="5" t="s">
        <v>16</v>
      </c>
      <c r="J21" s="5" t="s">
        <v>16</v>
      </c>
      <c r="K21" s="5" t="s">
        <v>16</v>
      </c>
      <c r="L21" s="1" t="e">
        <f t="shared" ca="1" si="1"/>
        <v>#VALUE!</v>
      </c>
      <c r="M21" s="1" t="e">
        <f t="shared" ca="1" si="2"/>
        <v>#VALUE!</v>
      </c>
      <c r="N21" s="1">
        <f t="shared" si="3"/>
        <v>1</v>
      </c>
      <c r="O21" s="1" t="e">
        <f t="shared" ca="1" si="4"/>
        <v>#VALUE!</v>
      </c>
      <c r="P21" s="1" t="str">
        <f>IF(G21="","",VLOOKUP(G21,'Соль SKU'!$A$1:$B$150,2, 0))</f>
        <v>-</v>
      </c>
      <c r="S21" s="16" t="str">
        <f t="shared" si="5"/>
        <v/>
      </c>
    </row>
    <row r="22" spans="1:19" ht="13.75" customHeight="1" x14ac:dyDescent="0.2">
      <c r="A22" s="11">
        <f t="shared" ca="1" si="0"/>
        <v>9</v>
      </c>
      <c r="B22" s="10" t="s">
        <v>20</v>
      </c>
      <c r="C22" s="10">
        <v>850</v>
      </c>
      <c r="D22" s="10" t="s">
        <v>21</v>
      </c>
      <c r="E22" s="10" t="s">
        <v>21</v>
      </c>
      <c r="F22" s="10"/>
      <c r="G22" s="10" t="s">
        <v>22</v>
      </c>
      <c r="H22" s="10">
        <v>222</v>
      </c>
      <c r="J22" s="5">
        <v>1</v>
      </c>
      <c r="L22" s="1">
        <f t="shared" ca="1" si="1"/>
        <v>222</v>
      </c>
      <c r="M22" s="1">
        <f t="shared" ca="1" si="2"/>
        <v>0</v>
      </c>
      <c r="N22" s="1">
        <f t="shared" si="3"/>
        <v>0</v>
      </c>
      <c r="O22" s="1" t="e">
        <f t="shared" ca="1" si="4"/>
        <v>#VALUE!</v>
      </c>
      <c r="P22" s="1" t="str">
        <f>IF(G22="","",VLOOKUP(G22,'Соль SKU'!$A$1:$B$150,2, 0))</f>
        <v>2.7, Альче</v>
      </c>
      <c r="S22" s="16" t="str">
        <f t="shared" si="5"/>
        <v/>
      </c>
    </row>
    <row r="23" spans="1:19" ht="13.75" customHeight="1" x14ac:dyDescent="0.2">
      <c r="A23" s="11">
        <f t="shared" ca="1" si="0"/>
        <v>9</v>
      </c>
      <c r="B23" s="10" t="s">
        <v>20</v>
      </c>
      <c r="C23" s="10">
        <v>850</v>
      </c>
      <c r="D23" s="10" t="s">
        <v>21</v>
      </c>
      <c r="E23" s="10" t="s">
        <v>21</v>
      </c>
      <c r="F23" s="10"/>
      <c r="G23" s="10" t="s">
        <v>23</v>
      </c>
      <c r="H23" s="10">
        <v>628</v>
      </c>
      <c r="J23" s="5">
        <v>1</v>
      </c>
      <c r="L23" s="1">
        <f t="shared" ca="1" si="1"/>
        <v>628</v>
      </c>
      <c r="M23" s="1">
        <f t="shared" ca="1" si="2"/>
        <v>0</v>
      </c>
      <c r="N23" s="1">
        <f t="shared" si="3"/>
        <v>0</v>
      </c>
      <c r="O23" s="1" t="e">
        <f t="shared" ca="1" si="4"/>
        <v>#VALUE!</v>
      </c>
      <c r="P23" s="1" t="str">
        <f>IF(G23="","",VLOOKUP(G23,'Соль SKU'!$A$1:$B$150,2, 0))</f>
        <v>2.7, Альче</v>
      </c>
      <c r="S23" s="16" t="str">
        <f t="shared" si="5"/>
        <v/>
      </c>
    </row>
    <row r="24" spans="1:19" ht="13.75" customHeight="1" x14ac:dyDescent="0.2">
      <c r="A24" s="7" t="str">
        <f t="shared" ca="1" si="0"/>
        <v/>
      </c>
      <c r="B24" s="5" t="s">
        <v>16</v>
      </c>
      <c r="C24" s="5" t="s">
        <v>16</v>
      </c>
      <c r="D24" s="5" t="s">
        <v>16</v>
      </c>
      <c r="E24" s="5" t="s">
        <v>16</v>
      </c>
      <c r="F24" s="5"/>
      <c r="G24" s="5" t="s">
        <v>16</v>
      </c>
      <c r="H24" s="5" t="s">
        <v>16</v>
      </c>
      <c r="J24" s="5" t="s">
        <v>16</v>
      </c>
      <c r="K24" s="5" t="s">
        <v>16</v>
      </c>
      <c r="L24" s="1" t="e">
        <f t="shared" ca="1" si="1"/>
        <v>#VALUE!</v>
      </c>
      <c r="M24" s="1" t="e">
        <f t="shared" ca="1" si="2"/>
        <v>#VALUE!</v>
      </c>
      <c r="N24" s="1">
        <f t="shared" si="3"/>
        <v>1</v>
      </c>
      <c r="O24" s="1" t="e">
        <f t="shared" ca="1" si="4"/>
        <v>#VALUE!</v>
      </c>
      <c r="P24" s="1" t="str">
        <f>IF(G24="","",VLOOKUP(G24,'Соль SKU'!$A$1:$B$150,2, 0))</f>
        <v>-</v>
      </c>
      <c r="S24" s="16" t="str">
        <f t="shared" si="5"/>
        <v/>
      </c>
    </row>
    <row r="25" spans="1:19" ht="13.75" customHeight="1" x14ac:dyDescent="0.2">
      <c r="L25" s="1">
        <f t="shared" ref="L25:L60" si="6">IF(K25 = "-", -C24,H25)</f>
        <v>0</v>
      </c>
      <c r="M25" s="1">
        <f t="shared" ref="M25:M37" ca="1" si="7">IF(K25="-",SUM(INDIRECT(ADDRESS(2,COLUMN(L25))&amp;":"&amp;ADDRESS(ROW(),COLUMN(L25)))),0)</f>
        <v>0</v>
      </c>
      <c r="N25" s="1">
        <f t="shared" si="3"/>
        <v>0</v>
      </c>
      <c r="O25" s="1" t="e">
        <f t="shared" ca="1" si="4"/>
        <v>#VALUE!</v>
      </c>
      <c r="P25" s="1" t="str">
        <f>IF(G25="","",VLOOKUP(G25,'Соль SKU'!$A$1:$B$150,2, 0))</f>
        <v/>
      </c>
      <c r="S25" s="16" t="str">
        <f t="shared" si="5"/>
        <v/>
      </c>
    </row>
    <row r="26" spans="1:19" ht="13.75" customHeight="1" x14ac:dyDescent="0.2">
      <c r="L26" s="1">
        <f t="shared" si="6"/>
        <v>0</v>
      </c>
      <c r="M26" s="1">
        <f t="shared" ca="1" si="7"/>
        <v>0</v>
      </c>
      <c r="N26" s="1">
        <f t="shared" si="3"/>
        <v>0</v>
      </c>
      <c r="O26" s="1" t="e">
        <f t="shared" ca="1" si="4"/>
        <v>#VALUE!</v>
      </c>
      <c r="P26" s="1" t="str">
        <f>IF(G26="","",VLOOKUP(G26,'Соль SKU'!$A$1:$B$150,2, 0))</f>
        <v/>
      </c>
      <c r="S26" s="16" t="str">
        <f t="shared" si="5"/>
        <v/>
      </c>
    </row>
    <row r="27" spans="1:19" ht="13.75" customHeight="1" x14ac:dyDescent="0.2">
      <c r="L27" s="1">
        <f t="shared" si="6"/>
        <v>0</v>
      </c>
      <c r="M27" s="1">
        <f t="shared" ca="1" si="7"/>
        <v>0</v>
      </c>
      <c r="N27" s="1">
        <f t="shared" si="3"/>
        <v>0</v>
      </c>
      <c r="O27" s="1" t="e">
        <f t="shared" ca="1" si="4"/>
        <v>#VALUE!</v>
      </c>
      <c r="P27" s="1" t="str">
        <f>IF(G27="","",VLOOKUP(G27,'Соль SKU'!$A$1:$B$150,2, 0))</f>
        <v/>
      </c>
      <c r="S27" s="16" t="str">
        <f t="shared" si="5"/>
        <v/>
      </c>
    </row>
    <row r="28" spans="1:19" ht="13.75" customHeight="1" x14ac:dyDescent="0.2">
      <c r="L28" s="1">
        <f t="shared" si="6"/>
        <v>0</v>
      </c>
      <c r="M28" s="1">
        <f t="shared" ca="1" si="7"/>
        <v>0</v>
      </c>
      <c r="N28" s="1">
        <f t="shared" si="3"/>
        <v>0</v>
      </c>
      <c r="O28" s="1" t="e">
        <f t="shared" ca="1" si="4"/>
        <v>#VALUE!</v>
      </c>
      <c r="P28" s="1" t="str">
        <f>IF(G28="","",VLOOKUP(G28,'Соль SKU'!$A$1:$B$150,2, 0))</f>
        <v/>
      </c>
      <c r="S28" s="16" t="str">
        <f t="shared" si="5"/>
        <v/>
      </c>
    </row>
    <row r="29" spans="1:19" ht="13.75" customHeight="1" x14ac:dyDescent="0.2">
      <c r="L29" s="1">
        <f t="shared" si="6"/>
        <v>0</v>
      </c>
      <c r="M29" s="1">
        <f t="shared" ca="1" si="7"/>
        <v>0</v>
      </c>
      <c r="N29" s="1">
        <f t="shared" si="3"/>
        <v>0</v>
      </c>
      <c r="O29" s="1" t="e">
        <f t="shared" ca="1" si="4"/>
        <v>#VALUE!</v>
      </c>
      <c r="P29" s="1" t="str">
        <f>IF(G29="","",VLOOKUP(G29,'Соль SKU'!$A$1:$B$150,2, 0))</f>
        <v/>
      </c>
      <c r="S29" s="16" t="str">
        <f t="shared" si="5"/>
        <v/>
      </c>
    </row>
    <row r="30" spans="1:19" ht="13.75" customHeight="1" x14ac:dyDescent="0.2">
      <c r="L30" s="1">
        <f t="shared" si="6"/>
        <v>0</v>
      </c>
      <c r="M30" s="1">
        <f t="shared" ca="1" si="7"/>
        <v>0</v>
      </c>
      <c r="N30" s="1">
        <f t="shared" si="3"/>
        <v>0</v>
      </c>
      <c r="O30" s="1" t="e">
        <f t="shared" ca="1" si="4"/>
        <v>#VALUE!</v>
      </c>
      <c r="P30" s="1" t="str">
        <f>IF(G30="","",VLOOKUP(G30,'Соль SKU'!$A$1:$B$150,2, 0))</f>
        <v/>
      </c>
      <c r="S30" s="16" t="str">
        <f t="shared" si="5"/>
        <v/>
      </c>
    </row>
    <row r="31" spans="1:19" ht="13.75" customHeight="1" x14ac:dyDescent="0.2">
      <c r="L31" s="1">
        <f t="shared" si="6"/>
        <v>0</v>
      </c>
      <c r="M31" s="1">
        <f t="shared" ca="1" si="7"/>
        <v>0</v>
      </c>
      <c r="N31" s="1">
        <f t="shared" si="3"/>
        <v>0</v>
      </c>
      <c r="O31" s="1" t="e">
        <f t="shared" ca="1" si="4"/>
        <v>#VALUE!</v>
      </c>
      <c r="P31" s="1" t="str">
        <f>IF(G31="","",VLOOKUP(G31,'Соль SKU'!$A$1:$B$150,2, 0))</f>
        <v/>
      </c>
      <c r="S31" s="16" t="str">
        <f t="shared" si="5"/>
        <v/>
      </c>
    </row>
    <row r="32" spans="1:19" ht="13.75" customHeight="1" x14ac:dyDescent="0.2">
      <c r="L32" s="1">
        <f t="shared" si="6"/>
        <v>0</v>
      </c>
      <c r="M32" s="1">
        <f t="shared" ca="1" si="7"/>
        <v>0</v>
      </c>
      <c r="N32" s="1">
        <f t="shared" si="3"/>
        <v>0</v>
      </c>
      <c r="O32" s="1" t="e">
        <f t="shared" ca="1" si="4"/>
        <v>#VALUE!</v>
      </c>
      <c r="P32" s="1" t="str">
        <f>IF(G32="","",VLOOKUP(G32,'Соль SKU'!$A$1:$B$150,2, 0))</f>
        <v/>
      </c>
      <c r="R32" s="16"/>
      <c r="S32" s="16" t="str">
        <f t="shared" si="5"/>
        <v/>
      </c>
    </row>
    <row r="33" spans="12:19" ht="13.75" customHeight="1" x14ac:dyDescent="0.2">
      <c r="L33" s="1">
        <f t="shared" si="6"/>
        <v>0</v>
      </c>
      <c r="M33" s="1">
        <f t="shared" ca="1" si="7"/>
        <v>0</v>
      </c>
      <c r="N33" s="1">
        <f t="shared" si="3"/>
        <v>0</v>
      </c>
      <c r="O33" s="1" t="e">
        <f t="shared" ca="1" si="4"/>
        <v>#VALUE!</v>
      </c>
      <c r="P33" s="1" t="str">
        <f>IF(G33="","",VLOOKUP(G33,'Соль SKU'!$A$1:$B$150,2, 0))</f>
        <v/>
      </c>
      <c r="S33" s="16" t="str">
        <f t="shared" si="5"/>
        <v/>
      </c>
    </row>
    <row r="34" spans="12:19" ht="13.75" customHeight="1" x14ac:dyDescent="0.2">
      <c r="L34" s="1">
        <f t="shared" si="6"/>
        <v>0</v>
      </c>
      <c r="M34" s="1">
        <f t="shared" ca="1" si="7"/>
        <v>0</v>
      </c>
      <c r="N34" s="1">
        <f t="shared" ref="N34:N60" si="8">IF(K34="-",1,0)</f>
        <v>0</v>
      </c>
      <c r="O34" s="1" t="e">
        <f t="shared" ref="O34:O60" ca="1" si="9">IF(M34 = 0, INDIRECT("O" &amp; ROW() - 1), M34)</f>
        <v>#VALUE!</v>
      </c>
      <c r="P34" s="1" t="str">
        <f>IF(G34="","",VLOOKUP(G34,'Соль SKU'!$A$1:$B$150,2, 0))</f>
        <v/>
      </c>
      <c r="S34" s="16" t="str">
        <f t="shared" si="5"/>
        <v/>
      </c>
    </row>
    <row r="35" spans="12:19" ht="13.75" customHeight="1" x14ac:dyDescent="0.2">
      <c r="L35" s="1">
        <f t="shared" si="6"/>
        <v>0</v>
      </c>
      <c r="M35" s="1">
        <f t="shared" ca="1" si="7"/>
        <v>0</v>
      </c>
      <c r="N35" s="1">
        <f t="shared" si="8"/>
        <v>0</v>
      </c>
      <c r="O35" s="1" t="e">
        <f t="shared" ca="1" si="9"/>
        <v>#VALUE!</v>
      </c>
      <c r="P35" s="1" t="str">
        <f>IF(G35="","",VLOOKUP(G35,'Соль SKU'!$A$1:$B$150,2, 0))</f>
        <v/>
      </c>
      <c r="S35" s="16" t="str">
        <f t="shared" si="5"/>
        <v/>
      </c>
    </row>
    <row r="36" spans="12:19" ht="13.75" customHeight="1" x14ac:dyDescent="0.2">
      <c r="L36" s="1">
        <f t="shared" si="6"/>
        <v>0</v>
      </c>
      <c r="M36" s="1">
        <f t="shared" ca="1" si="7"/>
        <v>0</v>
      </c>
      <c r="N36" s="1">
        <f t="shared" si="8"/>
        <v>0</v>
      </c>
      <c r="O36" s="1" t="e">
        <f t="shared" ca="1" si="9"/>
        <v>#VALUE!</v>
      </c>
      <c r="P36" s="1" t="str">
        <f>IF(G36="","",VLOOKUP(G36,'Соль SKU'!$A$1:$B$150,2, 0))</f>
        <v/>
      </c>
      <c r="S36" s="16" t="str">
        <f t="shared" si="5"/>
        <v/>
      </c>
    </row>
    <row r="37" spans="12:19" ht="13.75" customHeight="1" x14ac:dyDescent="0.2">
      <c r="L37" s="1">
        <f t="shared" si="6"/>
        <v>0</v>
      </c>
      <c r="M37" s="1">
        <f t="shared" ca="1" si="7"/>
        <v>0</v>
      </c>
      <c r="N37" s="1">
        <f t="shared" si="8"/>
        <v>0</v>
      </c>
      <c r="O37" s="1" t="e">
        <f t="shared" ca="1" si="9"/>
        <v>#VALUE!</v>
      </c>
      <c r="P37" s="1" t="str">
        <f>IF(G37="","",VLOOKUP(G37,'Соль SKU'!$A$1:$B$150,2, 0))</f>
        <v/>
      </c>
      <c r="S37" s="16" t="str">
        <f t="shared" si="5"/>
        <v/>
      </c>
    </row>
    <row r="38" spans="12:19" ht="13.75" customHeight="1" x14ac:dyDescent="0.2">
      <c r="L38" s="1">
        <f t="shared" si="6"/>
        <v>0</v>
      </c>
      <c r="M38" s="1">
        <f t="shared" ref="M38:M60" ca="1" si="10">IF(K38 = "-", SUM(INDIRECT(ADDRESS(2,COLUMN(L38)) &amp; ":" &amp; ADDRESS(ROW(),COLUMN(L38)))), 0)</f>
        <v>0</v>
      </c>
      <c r="N38" s="1">
        <f t="shared" si="8"/>
        <v>0</v>
      </c>
      <c r="O38" s="1" t="e">
        <f t="shared" ca="1" si="9"/>
        <v>#VALUE!</v>
      </c>
      <c r="P38" s="1" t="str">
        <f>IF(G38="","",VLOOKUP(G38,'Соль SKU'!$A$1:$B$150,2, 0))</f>
        <v/>
      </c>
      <c r="S38" s="16" t="str">
        <f t="shared" si="5"/>
        <v/>
      </c>
    </row>
    <row r="39" spans="12:19" ht="13.75" customHeight="1" x14ac:dyDescent="0.2">
      <c r="L39" s="1">
        <f t="shared" si="6"/>
        <v>0</v>
      </c>
      <c r="M39" s="1">
        <f t="shared" ca="1" si="10"/>
        <v>0</v>
      </c>
      <c r="N39" s="1">
        <f t="shared" si="8"/>
        <v>0</v>
      </c>
      <c r="O39" s="1" t="e">
        <f t="shared" ca="1" si="9"/>
        <v>#VALUE!</v>
      </c>
      <c r="P39" s="1" t="str">
        <f>IF(G39="","",VLOOKUP(G39,'Соль SKU'!$A$1:$B$150,2, 0))</f>
        <v/>
      </c>
      <c r="S39" s="16" t="str">
        <f t="shared" si="5"/>
        <v/>
      </c>
    </row>
    <row r="40" spans="12:19" ht="13.75" customHeight="1" x14ac:dyDescent="0.2">
      <c r="L40" s="1">
        <f t="shared" si="6"/>
        <v>0</v>
      </c>
      <c r="M40" s="1">
        <f t="shared" ca="1" si="10"/>
        <v>0</v>
      </c>
      <c r="N40" s="1">
        <f t="shared" si="8"/>
        <v>0</v>
      </c>
      <c r="O40" s="1" t="e">
        <f t="shared" ca="1" si="9"/>
        <v>#VALUE!</v>
      </c>
      <c r="P40" s="1" t="str">
        <f>IF(G40="","",VLOOKUP(G40,'Соль SKU'!$A$1:$B$150,2, 0))</f>
        <v/>
      </c>
      <c r="S40" s="16" t="str">
        <f t="shared" si="5"/>
        <v/>
      </c>
    </row>
    <row r="41" spans="12:19" ht="13.75" customHeight="1" x14ac:dyDescent="0.2">
      <c r="L41" s="1">
        <f t="shared" si="6"/>
        <v>0</v>
      </c>
      <c r="M41" s="1">
        <f t="shared" ca="1" si="10"/>
        <v>0</v>
      </c>
      <c r="N41" s="1">
        <f t="shared" si="8"/>
        <v>0</v>
      </c>
      <c r="O41" s="1" t="e">
        <f t="shared" ca="1" si="9"/>
        <v>#VALUE!</v>
      </c>
      <c r="P41" s="1" t="str">
        <f>IF(G41="","",VLOOKUP(G41,'Соль SKU'!$A$1:$B$150,2, 0))</f>
        <v/>
      </c>
      <c r="S41" s="16" t="str">
        <f t="shared" si="5"/>
        <v/>
      </c>
    </row>
    <row r="42" spans="12:19" ht="13.75" customHeight="1" x14ac:dyDescent="0.2">
      <c r="L42" s="1">
        <f t="shared" si="6"/>
        <v>0</v>
      </c>
      <c r="M42" s="1">
        <f t="shared" ca="1" si="10"/>
        <v>0</v>
      </c>
      <c r="N42" s="1">
        <f t="shared" si="8"/>
        <v>0</v>
      </c>
      <c r="O42" s="1" t="e">
        <f t="shared" ca="1" si="9"/>
        <v>#VALUE!</v>
      </c>
      <c r="P42" s="1" t="str">
        <f>IF(G42="","",VLOOKUP(G42,'Соль SKU'!$A$1:$B$150,2, 0))</f>
        <v/>
      </c>
      <c r="S42" s="16" t="str">
        <f t="shared" si="5"/>
        <v/>
      </c>
    </row>
    <row r="43" spans="12:19" ht="13.75" customHeight="1" x14ac:dyDescent="0.2">
      <c r="L43" s="1">
        <f t="shared" si="6"/>
        <v>0</v>
      </c>
      <c r="M43" s="1">
        <f t="shared" ca="1" si="10"/>
        <v>0</v>
      </c>
      <c r="N43" s="1">
        <f t="shared" si="8"/>
        <v>0</v>
      </c>
      <c r="O43" s="1" t="e">
        <f t="shared" ca="1" si="9"/>
        <v>#VALUE!</v>
      </c>
      <c r="P43" s="1" t="str">
        <f>IF(G43="","",VLOOKUP(G43,'Соль SKU'!$A$1:$B$150,2, 0))</f>
        <v/>
      </c>
      <c r="S43" s="16" t="str">
        <f t="shared" si="5"/>
        <v/>
      </c>
    </row>
    <row r="44" spans="12:19" ht="13.75" customHeight="1" x14ac:dyDescent="0.2">
      <c r="L44" s="1">
        <f t="shared" si="6"/>
        <v>0</v>
      </c>
      <c r="M44" s="1">
        <f t="shared" ca="1" si="10"/>
        <v>0</v>
      </c>
      <c r="N44" s="1">
        <f t="shared" si="8"/>
        <v>0</v>
      </c>
      <c r="O44" s="1" t="e">
        <f t="shared" ca="1" si="9"/>
        <v>#VALUE!</v>
      </c>
      <c r="P44" s="1" t="str">
        <f>IF(G44="","",VLOOKUP(G44,'Соль SKU'!$A$1:$B$150,2, 0))</f>
        <v/>
      </c>
      <c r="S44" s="16" t="str">
        <f t="shared" si="5"/>
        <v/>
      </c>
    </row>
    <row r="45" spans="12:19" ht="13.75" customHeight="1" x14ac:dyDescent="0.2">
      <c r="L45" s="1">
        <f t="shared" si="6"/>
        <v>0</v>
      </c>
      <c r="M45" s="1">
        <f t="shared" ca="1" si="10"/>
        <v>0</v>
      </c>
      <c r="N45" s="1">
        <f t="shared" si="8"/>
        <v>0</v>
      </c>
      <c r="O45" s="1" t="e">
        <f t="shared" ca="1" si="9"/>
        <v>#VALUE!</v>
      </c>
      <c r="P45" s="1" t="str">
        <f>IF(G45="","",VLOOKUP(G45,'Соль SKU'!$A$1:$B$150,2, 0))</f>
        <v/>
      </c>
      <c r="S45" s="16" t="str">
        <f t="shared" si="5"/>
        <v/>
      </c>
    </row>
    <row r="46" spans="12:19" ht="13.75" customHeight="1" x14ac:dyDescent="0.2">
      <c r="L46" s="1">
        <f t="shared" si="6"/>
        <v>0</v>
      </c>
      <c r="M46" s="1">
        <f t="shared" ca="1" si="10"/>
        <v>0</v>
      </c>
      <c r="N46" s="1">
        <f t="shared" si="8"/>
        <v>0</v>
      </c>
      <c r="O46" s="1" t="e">
        <f t="shared" ca="1" si="9"/>
        <v>#VALUE!</v>
      </c>
      <c r="P46" s="1" t="str">
        <f>IF(G46="","",VLOOKUP(G46,'Соль SKU'!$A$1:$B$150,2, 0))</f>
        <v/>
      </c>
      <c r="S46" s="16" t="str">
        <f t="shared" si="5"/>
        <v/>
      </c>
    </row>
    <row r="47" spans="12:19" ht="13.75" customHeight="1" x14ac:dyDescent="0.2">
      <c r="L47" s="1">
        <f t="shared" si="6"/>
        <v>0</v>
      </c>
      <c r="M47" s="1">
        <f t="shared" ca="1" si="10"/>
        <v>0</v>
      </c>
      <c r="N47" s="1">
        <f t="shared" si="8"/>
        <v>0</v>
      </c>
      <c r="O47" s="1" t="e">
        <f t="shared" ca="1" si="9"/>
        <v>#VALUE!</v>
      </c>
      <c r="P47" s="1" t="str">
        <f>IF(G47="","",VLOOKUP(G47,'Соль SKU'!$A$1:$B$150,2, 0))</f>
        <v/>
      </c>
      <c r="S47" s="16" t="str">
        <f t="shared" si="5"/>
        <v/>
      </c>
    </row>
    <row r="48" spans="12:19" ht="13.75" customHeight="1" x14ac:dyDescent="0.2">
      <c r="L48" s="1">
        <f t="shared" si="6"/>
        <v>0</v>
      </c>
      <c r="M48" s="1">
        <f t="shared" ca="1" si="10"/>
        <v>0</v>
      </c>
      <c r="N48" s="1">
        <f t="shared" si="8"/>
        <v>0</v>
      </c>
      <c r="O48" s="1" t="e">
        <f t="shared" ca="1" si="9"/>
        <v>#VALUE!</v>
      </c>
      <c r="P48" s="1" t="str">
        <f>IF(G48="","",VLOOKUP(G48,'Соль SKU'!$A$1:$B$150,2, 0))</f>
        <v/>
      </c>
      <c r="S48" s="16" t="str">
        <f t="shared" si="5"/>
        <v/>
      </c>
    </row>
    <row r="49" spans="12:19" ht="13.75" customHeight="1" x14ac:dyDescent="0.2">
      <c r="L49" s="1">
        <f t="shared" si="6"/>
        <v>0</v>
      </c>
      <c r="M49" s="1">
        <f t="shared" ca="1" si="10"/>
        <v>0</v>
      </c>
      <c r="N49" s="1">
        <f t="shared" si="8"/>
        <v>0</v>
      </c>
      <c r="O49" s="1" t="e">
        <f t="shared" ca="1" si="9"/>
        <v>#VALUE!</v>
      </c>
      <c r="P49" s="1" t="str">
        <f>IF(G49="","",VLOOKUP(G49,'Соль SKU'!$A$1:$B$150,2, 0))</f>
        <v/>
      </c>
      <c r="S49" s="16" t="str">
        <f t="shared" si="5"/>
        <v/>
      </c>
    </row>
    <row r="50" spans="12:19" ht="13.75" customHeight="1" x14ac:dyDescent="0.2">
      <c r="L50" s="1">
        <f t="shared" si="6"/>
        <v>0</v>
      </c>
      <c r="M50" s="1">
        <f t="shared" ca="1" si="10"/>
        <v>0</v>
      </c>
      <c r="N50" s="1">
        <f t="shared" si="8"/>
        <v>0</v>
      </c>
      <c r="O50" s="1" t="e">
        <f t="shared" ca="1" si="9"/>
        <v>#VALUE!</v>
      </c>
      <c r="P50" s="1" t="str">
        <f>IF(G50="","",VLOOKUP(G50,'Соль SKU'!$A$1:$B$150,2, 0))</f>
        <v/>
      </c>
      <c r="S50" s="16" t="str">
        <f t="shared" si="5"/>
        <v/>
      </c>
    </row>
    <row r="51" spans="12:19" ht="13.75" customHeight="1" x14ac:dyDescent="0.2">
      <c r="L51" s="1">
        <f t="shared" si="6"/>
        <v>0</v>
      </c>
      <c r="M51" s="1">
        <f t="shared" ca="1" si="10"/>
        <v>0</v>
      </c>
      <c r="N51" s="1">
        <f t="shared" si="8"/>
        <v>0</v>
      </c>
      <c r="O51" s="1" t="e">
        <f t="shared" ca="1" si="9"/>
        <v>#VALUE!</v>
      </c>
      <c r="P51" s="1" t="str">
        <f>IF(G51="","",VLOOKUP(G51,'Соль SKU'!$A$1:$B$150,2, 0))</f>
        <v/>
      </c>
      <c r="S51" s="16" t="str">
        <f t="shared" si="5"/>
        <v/>
      </c>
    </row>
    <row r="52" spans="12:19" ht="13.75" customHeight="1" x14ac:dyDescent="0.2">
      <c r="L52" s="1">
        <f t="shared" si="6"/>
        <v>0</v>
      </c>
      <c r="M52" s="1">
        <f t="shared" ca="1" si="10"/>
        <v>0</v>
      </c>
      <c r="N52" s="1">
        <f t="shared" si="8"/>
        <v>0</v>
      </c>
      <c r="O52" s="1" t="e">
        <f t="shared" ca="1" si="9"/>
        <v>#VALUE!</v>
      </c>
      <c r="P52" s="1" t="str">
        <f>IF(G52="","",VLOOKUP(G52,'Соль SKU'!$A$1:$B$150,2, 0))</f>
        <v/>
      </c>
      <c r="S52" s="16" t="str">
        <f t="shared" si="5"/>
        <v/>
      </c>
    </row>
    <row r="53" spans="12:19" ht="13.75" customHeight="1" x14ac:dyDescent="0.2">
      <c r="L53" s="1">
        <f t="shared" si="6"/>
        <v>0</v>
      </c>
      <c r="M53" s="1">
        <f t="shared" ca="1" si="10"/>
        <v>0</v>
      </c>
      <c r="N53" s="1">
        <f t="shared" si="8"/>
        <v>0</v>
      </c>
      <c r="O53" s="1" t="e">
        <f t="shared" ca="1" si="9"/>
        <v>#VALUE!</v>
      </c>
      <c r="P53" s="1" t="str">
        <f>IF(G53="","",VLOOKUP(G53,'Соль SKU'!$A$1:$B$150,2, 0))</f>
        <v/>
      </c>
      <c r="S53" s="16" t="str">
        <f t="shared" si="5"/>
        <v/>
      </c>
    </row>
    <row r="54" spans="12:19" ht="13.75" customHeight="1" x14ac:dyDescent="0.2">
      <c r="L54" s="1">
        <f t="shared" si="6"/>
        <v>0</v>
      </c>
      <c r="M54" s="1">
        <f t="shared" ca="1" si="10"/>
        <v>0</v>
      </c>
      <c r="N54" s="1">
        <f t="shared" si="8"/>
        <v>0</v>
      </c>
      <c r="O54" s="1" t="e">
        <f t="shared" ca="1" si="9"/>
        <v>#VALUE!</v>
      </c>
      <c r="P54" s="1" t="str">
        <f>IF(G54="","",VLOOKUP(G54,'Соль SKU'!$A$1:$B$150,2, 0))</f>
        <v/>
      </c>
      <c r="S54" s="16" t="str">
        <f t="shared" si="5"/>
        <v/>
      </c>
    </row>
    <row r="55" spans="12:19" ht="13.75" customHeight="1" x14ac:dyDescent="0.2">
      <c r="L55" s="1">
        <f t="shared" si="6"/>
        <v>0</v>
      </c>
      <c r="M55" s="1">
        <f t="shared" ca="1" si="10"/>
        <v>0</v>
      </c>
      <c r="N55" s="1">
        <f t="shared" si="8"/>
        <v>0</v>
      </c>
      <c r="O55" s="1" t="e">
        <f t="shared" ca="1" si="9"/>
        <v>#VALUE!</v>
      </c>
      <c r="P55" s="1" t="str">
        <f>IF(G55="","",VLOOKUP(G55,'Соль SKU'!$A$1:$B$150,2, 0))</f>
        <v/>
      </c>
      <c r="S55" s="16" t="str">
        <f t="shared" si="5"/>
        <v/>
      </c>
    </row>
    <row r="56" spans="12:19" ht="13.75" customHeight="1" x14ac:dyDescent="0.2">
      <c r="L56" s="1">
        <f t="shared" si="6"/>
        <v>0</v>
      </c>
      <c r="M56" s="1">
        <f t="shared" ca="1" si="10"/>
        <v>0</v>
      </c>
      <c r="N56" s="1">
        <f t="shared" si="8"/>
        <v>0</v>
      </c>
      <c r="O56" s="1" t="e">
        <f t="shared" ca="1" si="9"/>
        <v>#VALUE!</v>
      </c>
      <c r="P56" s="1" t="str">
        <f>IF(G56="","",VLOOKUP(G56,'Соль SKU'!$A$1:$B$150,2, 0))</f>
        <v/>
      </c>
      <c r="S56" s="16" t="str">
        <f t="shared" si="5"/>
        <v/>
      </c>
    </row>
    <row r="57" spans="12:19" ht="13.75" customHeight="1" x14ac:dyDescent="0.2">
      <c r="L57" s="1">
        <f t="shared" si="6"/>
        <v>0</v>
      </c>
      <c r="M57" s="1">
        <f t="shared" ca="1" si="10"/>
        <v>0</v>
      </c>
      <c r="N57" s="1">
        <f t="shared" si="8"/>
        <v>0</v>
      </c>
      <c r="O57" s="1" t="e">
        <f t="shared" ca="1" si="9"/>
        <v>#VALUE!</v>
      </c>
      <c r="P57" s="1" t="str">
        <f>IF(G57="","",VLOOKUP(G57,'Соль SKU'!$A$1:$B$150,2, 0))</f>
        <v/>
      </c>
      <c r="S57" s="16" t="str">
        <f t="shared" si="5"/>
        <v/>
      </c>
    </row>
    <row r="58" spans="12:19" ht="13.75" customHeight="1" x14ac:dyDescent="0.2">
      <c r="L58" s="1">
        <f t="shared" si="6"/>
        <v>0</v>
      </c>
      <c r="M58" s="1">
        <f t="shared" ca="1" si="10"/>
        <v>0</v>
      </c>
      <c r="N58" s="1">
        <f t="shared" si="8"/>
        <v>0</v>
      </c>
      <c r="O58" s="1" t="e">
        <f t="shared" ca="1" si="9"/>
        <v>#VALUE!</v>
      </c>
      <c r="P58" s="1" t="str">
        <f>IF(G58="","",VLOOKUP(G58,'Соль SKU'!$A$1:$B$150,2, 0))</f>
        <v/>
      </c>
      <c r="S58" s="16" t="str">
        <f t="shared" si="5"/>
        <v/>
      </c>
    </row>
    <row r="59" spans="12:19" ht="13.75" customHeight="1" x14ac:dyDescent="0.2">
      <c r="L59" s="1">
        <f t="shared" si="6"/>
        <v>0</v>
      </c>
      <c r="M59" s="1">
        <f t="shared" ca="1" si="10"/>
        <v>0</v>
      </c>
      <c r="N59" s="1">
        <f t="shared" si="8"/>
        <v>0</v>
      </c>
      <c r="O59" s="1" t="e">
        <f t="shared" ca="1" si="9"/>
        <v>#VALUE!</v>
      </c>
      <c r="P59" s="1" t="str">
        <f>IF(G59="","",VLOOKUP(G59,'Соль SKU'!$A$1:$B$150,2, 0))</f>
        <v/>
      </c>
      <c r="S59" s="16" t="str">
        <f t="shared" si="5"/>
        <v/>
      </c>
    </row>
    <row r="60" spans="12:19" ht="13.75" customHeight="1" x14ac:dyDescent="0.2">
      <c r="L60" s="1">
        <f t="shared" si="6"/>
        <v>0</v>
      </c>
      <c r="M60" s="1">
        <f t="shared" ca="1" si="10"/>
        <v>0</v>
      </c>
      <c r="N60" s="1">
        <f t="shared" si="8"/>
        <v>0</v>
      </c>
      <c r="O60" s="1" t="e">
        <f t="shared" ca="1" si="9"/>
        <v>#VALUE!</v>
      </c>
      <c r="P60" s="1" t="str">
        <f>IF(G60="","",VLOOKUP(G60,'Соль SKU'!$A$1:$B$150,2, 0))</f>
        <v/>
      </c>
      <c r="S60" s="16" t="str">
        <f t="shared" si="5"/>
        <v/>
      </c>
    </row>
    <row r="61" spans="12:19" x14ac:dyDescent="0.2">
      <c r="S61" s="16" t="str">
        <f t="shared" si="5"/>
        <v/>
      </c>
    </row>
    <row r="62" spans="12:19" x14ac:dyDescent="0.2">
      <c r="S62" s="16" t="str">
        <f t="shared" si="5"/>
        <v/>
      </c>
    </row>
    <row r="63" spans="12:19" x14ac:dyDescent="0.2">
      <c r="S63" s="16" t="str">
        <f t="shared" si="5"/>
        <v/>
      </c>
    </row>
    <row r="64" spans="12:19" x14ac:dyDescent="0.2">
      <c r="S64" s="16" t="str">
        <f t="shared" si="5"/>
        <v/>
      </c>
    </row>
    <row r="65" spans="19:19" x14ac:dyDescent="0.2">
      <c r="S65" s="16" t="str">
        <f t="shared" si="5"/>
        <v/>
      </c>
    </row>
    <row r="66" spans="19:19" x14ac:dyDescent="0.2">
      <c r="S66" s="16" t="str">
        <f t="shared" ref="S66:S97" si="11">IF(R66="", IF(AC66=0, "", AC66), IF(AA66 = "", "", IF(AA66/Z66 = 0, "", AA66/Z66)))</f>
        <v/>
      </c>
    </row>
    <row r="67" spans="19:19" x14ac:dyDescent="0.2">
      <c r="S67" s="16" t="str">
        <f t="shared" si="11"/>
        <v/>
      </c>
    </row>
    <row r="68" spans="19:19" x14ac:dyDescent="0.2">
      <c r="S68" s="16" t="str">
        <f t="shared" si="11"/>
        <v/>
      </c>
    </row>
    <row r="69" spans="19:19" x14ac:dyDescent="0.2">
      <c r="S69" s="16" t="str">
        <f t="shared" si="11"/>
        <v/>
      </c>
    </row>
    <row r="70" spans="19:19" x14ac:dyDescent="0.2">
      <c r="S70" s="16" t="str">
        <f t="shared" si="11"/>
        <v/>
      </c>
    </row>
    <row r="71" spans="19:19" x14ac:dyDescent="0.2">
      <c r="S71" s="16" t="str">
        <f t="shared" si="11"/>
        <v/>
      </c>
    </row>
    <row r="72" spans="19:19" x14ac:dyDescent="0.2">
      <c r="S72" s="16" t="str">
        <f t="shared" si="11"/>
        <v/>
      </c>
    </row>
    <row r="73" spans="19:19" x14ac:dyDescent="0.2">
      <c r="S73" s="16" t="str">
        <f t="shared" si="11"/>
        <v/>
      </c>
    </row>
    <row r="74" spans="19:19" x14ac:dyDescent="0.2">
      <c r="S74" s="16" t="str">
        <f t="shared" si="11"/>
        <v/>
      </c>
    </row>
    <row r="75" spans="19:19" x14ac:dyDescent="0.2">
      <c r="S75" s="16" t="str">
        <f t="shared" si="11"/>
        <v/>
      </c>
    </row>
    <row r="76" spans="19:19" x14ac:dyDescent="0.2">
      <c r="S76" s="16" t="str">
        <f t="shared" si="11"/>
        <v/>
      </c>
    </row>
    <row r="77" spans="19:19" x14ac:dyDescent="0.2">
      <c r="S77" s="16" t="str">
        <f t="shared" si="11"/>
        <v/>
      </c>
    </row>
    <row r="78" spans="19:19" x14ac:dyDescent="0.2">
      <c r="S78" s="16" t="str">
        <f t="shared" si="11"/>
        <v/>
      </c>
    </row>
    <row r="79" spans="19:19" x14ac:dyDescent="0.2">
      <c r="S79" s="16" t="str">
        <f t="shared" si="11"/>
        <v/>
      </c>
    </row>
    <row r="80" spans="19:19" x14ac:dyDescent="0.2">
      <c r="S80" s="16" t="str">
        <f t="shared" si="11"/>
        <v/>
      </c>
    </row>
    <row r="81" spans="19:19" x14ac:dyDescent="0.2">
      <c r="S81" s="16" t="str">
        <f t="shared" si="11"/>
        <v/>
      </c>
    </row>
    <row r="82" spans="19:19" x14ac:dyDescent="0.2">
      <c r="S82" s="16" t="str">
        <f t="shared" si="11"/>
        <v/>
      </c>
    </row>
    <row r="83" spans="19:19" x14ac:dyDescent="0.2">
      <c r="S83" s="16" t="str">
        <f t="shared" si="11"/>
        <v/>
      </c>
    </row>
    <row r="84" spans="19:19" x14ac:dyDescent="0.2">
      <c r="S84" s="16" t="str">
        <f t="shared" si="11"/>
        <v/>
      </c>
    </row>
    <row r="85" spans="19:19" x14ac:dyDescent="0.2">
      <c r="S85" s="16" t="str">
        <f t="shared" si="11"/>
        <v/>
      </c>
    </row>
    <row r="86" spans="19:19" x14ac:dyDescent="0.2">
      <c r="S86" s="16" t="str">
        <f t="shared" si="11"/>
        <v/>
      </c>
    </row>
    <row r="87" spans="19:19" x14ac:dyDescent="0.2">
      <c r="S87" s="16" t="str">
        <f t="shared" si="11"/>
        <v/>
      </c>
    </row>
    <row r="88" spans="19:19" x14ac:dyDescent="0.2">
      <c r="S88" s="16" t="str">
        <f t="shared" si="11"/>
        <v/>
      </c>
    </row>
    <row r="89" spans="19:19" x14ac:dyDescent="0.2">
      <c r="S89" s="16" t="str">
        <f t="shared" si="11"/>
        <v/>
      </c>
    </row>
    <row r="90" spans="19:19" x14ac:dyDescent="0.2">
      <c r="S90" s="16" t="str">
        <f t="shared" si="11"/>
        <v/>
      </c>
    </row>
    <row r="91" spans="19:19" x14ac:dyDescent="0.2">
      <c r="S91" s="16" t="str">
        <f t="shared" si="11"/>
        <v/>
      </c>
    </row>
    <row r="92" spans="19:19" x14ac:dyDescent="0.2">
      <c r="S92" s="16" t="str">
        <f t="shared" si="11"/>
        <v/>
      </c>
    </row>
    <row r="93" spans="19:19" x14ac:dyDescent="0.2">
      <c r="S93" s="16" t="str">
        <f t="shared" si="11"/>
        <v/>
      </c>
    </row>
    <row r="94" spans="19:19" x14ac:dyDescent="0.2">
      <c r="S94" s="16" t="str">
        <f t="shared" si="11"/>
        <v/>
      </c>
    </row>
    <row r="95" spans="19:19" x14ac:dyDescent="0.2">
      <c r="S95" s="16" t="str">
        <f t="shared" si="11"/>
        <v/>
      </c>
    </row>
  </sheetData>
  <conditionalFormatting sqref="I21:I1048576 I1:I8 I11:I14">
    <cfRule type="cellIs" dxfId="14" priority="2" operator="between">
      <formula>0</formula>
      <formula>10000000</formula>
    </cfRule>
    <cfRule type="cellIs" dxfId="13" priority="3" operator="between">
      <formula>-1000000</formula>
      <formula>0</formula>
    </cfRule>
  </conditionalFormatting>
  <conditionalFormatting sqref="B21:B60 B2:B8 B11:B14">
    <cfRule type="expression" dxfId="12" priority="4">
      <formula>$B2&lt;&gt;$P2</formula>
    </cfRule>
  </conditionalFormatting>
  <conditionalFormatting sqref="I9">
    <cfRule type="cellIs" dxfId="11" priority="5" operator="between">
      <formula>0</formula>
      <formula>10000000</formula>
    </cfRule>
    <cfRule type="cellIs" dxfId="10" priority="6" operator="between">
      <formula>-1000000</formula>
      <formula>0</formula>
    </cfRule>
  </conditionalFormatting>
  <conditionalFormatting sqref="B9">
    <cfRule type="expression" dxfId="9" priority="7">
      <formula>$B9&lt;&gt;$P9</formula>
    </cfRule>
  </conditionalFormatting>
  <conditionalFormatting sqref="I10:I14">
    <cfRule type="cellIs" dxfId="8" priority="8" operator="between">
      <formula>0</formula>
      <formula>10000000</formula>
    </cfRule>
    <cfRule type="cellIs" dxfId="7" priority="9" operator="between">
      <formula>-1000000</formula>
      <formula>0</formula>
    </cfRule>
  </conditionalFormatting>
  <conditionalFormatting sqref="B10:B14">
    <cfRule type="expression" dxfId="6" priority="10">
      <formula>$B10&lt;&gt;$P10</formula>
    </cfRule>
  </conditionalFormatting>
  <conditionalFormatting sqref="I15:I19">
    <cfRule type="cellIs" dxfId="5" priority="11" operator="between">
      <formula>0</formula>
      <formula>10000000</formula>
    </cfRule>
    <cfRule type="cellIs" dxfId="4" priority="12" operator="between">
      <formula>-1000000</formula>
      <formula>0</formula>
    </cfRule>
  </conditionalFormatting>
  <conditionalFormatting sqref="B15:B19">
    <cfRule type="expression" dxfId="3" priority="13">
      <formula>$B15&lt;&gt;$P15</formula>
    </cfRule>
  </conditionalFormatting>
  <conditionalFormatting sqref="I20:I24">
    <cfRule type="cellIs" dxfId="2" priority="14" operator="between">
      <formula>0</formula>
      <formula>10000000</formula>
    </cfRule>
    <cfRule type="cellIs" dxfId="1" priority="15" operator="between">
      <formula>-1000000</formula>
      <formula>0</formula>
    </cfRule>
  </conditionalFormatting>
  <conditionalFormatting sqref="B20:B24">
    <cfRule type="expression" dxfId="0" priority="16">
      <formula>$B20&lt;&gt;$P20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'Соль SKU'!$A$1:$A$137</xm:f>
          </x14:formula1>
          <x14:formula2>
            <xm:f>0</xm:f>
          </x14:formula2>
          <xm:sqref>G2:G60</xm:sqref>
        </x14:dataValidation>
        <x14:dataValidation type="list" showInputMessage="1" xr:uid="{00000000-0002-0000-0100-000001000000}">
          <x14:formula1>
            <xm:f>'Типы варок'!$A$1:$A$102</xm:f>
          </x14:formula1>
          <x14:formula2>
            <xm:f>0</xm:f>
          </x14:formula2>
          <xm:sqref>B2:B60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6"/>
  <sheetViews>
    <sheetView topLeftCell="A133" zoomScaleNormal="100" workbookViewId="0">
      <selection activeCell="E7" sqref="E7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ht="14.5" customHeight="1" x14ac:dyDescent="0.2">
      <c r="A1" s="6" t="s">
        <v>16</v>
      </c>
      <c r="B1" s="6" t="s">
        <v>16</v>
      </c>
    </row>
    <row r="2" spans="1:2" ht="14.5" customHeight="1" x14ac:dyDescent="0.2">
      <c r="A2" s="6" t="s">
        <v>25</v>
      </c>
      <c r="B2" s="6" t="s">
        <v>12</v>
      </c>
    </row>
    <row r="3" spans="1:2" x14ac:dyDescent="0.2">
      <c r="A3" s="5" t="s">
        <v>26</v>
      </c>
      <c r="B3" s="5" t="s">
        <v>27</v>
      </c>
    </row>
    <row r="4" spans="1:2" x14ac:dyDescent="0.2">
      <c r="A4" s="5" t="s">
        <v>28</v>
      </c>
      <c r="B4" s="5" t="s">
        <v>27</v>
      </c>
    </row>
    <row r="5" spans="1:2" x14ac:dyDescent="0.2">
      <c r="A5" s="5" t="s">
        <v>29</v>
      </c>
      <c r="B5" s="5" t="s">
        <v>27</v>
      </c>
    </row>
    <row r="6" spans="1:2" x14ac:dyDescent="0.2">
      <c r="A6" s="5" t="s">
        <v>30</v>
      </c>
      <c r="B6" s="5" t="s">
        <v>27</v>
      </c>
    </row>
    <row r="7" spans="1:2" x14ac:dyDescent="0.2">
      <c r="A7" s="5" t="s">
        <v>31</v>
      </c>
      <c r="B7" s="5" t="s">
        <v>27</v>
      </c>
    </row>
    <row r="8" spans="1:2" x14ac:dyDescent="0.2">
      <c r="A8" s="5" t="s">
        <v>15</v>
      </c>
      <c r="B8" s="5" t="s">
        <v>12</v>
      </c>
    </row>
    <row r="9" spans="1:2" x14ac:dyDescent="0.2">
      <c r="A9" s="5" t="s">
        <v>32</v>
      </c>
      <c r="B9" s="5" t="s">
        <v>27</v>
      </c>
    </row>
    <row r="10" spans="1:2" x14ac:dyDescent="0.2">
      <c r="A10" s="5" t="s">
        <v>33</v>
      </c>
      <c r="B10" s="5" t="s">
        <v>27</v>
      </c>
    </row>
    <row r="11" spans="1:2" x14ac:dyDescent="0.2">
      <c r="A11" s="5" t="s">
        <v>19</v>
      </c>
      <c r="B11" s="5" t="s">
        <v>12</v>
      </c>
    </row>
    <row r="12" spans="1:2" x14ac:dyDescent="0.2">
      <c r="A12" s="5" t="s">
        <v>34</v>
      </c>
      <c r="B12" s="5" t="s">
        <v>27</v>
      </c>
    </row>
    <row r="13" spans="1:2" x14ac:dyDescent="0.2">
      <c r="A13" s="5" t="s">
        <v>35</v>
      </c>
      <c r="B13" s="5" t="s">
        <v>27</v>
      </c>
    </row>
    <row r="14" spans="1:2" x14ac:dyDescent="0.2">
      <c r="A14" s="5" t="s">
        <v>36</v>
      </c>
      <c r="B14" s="5" t="s">
        <v>27</v>
      </c>
    </row>
    <row r="15" spans="1:2" x14ac:dyDescent="0.2">
      <c r="A15" s="5" t="s">
        <v>37</v>
      </c>
      <c r="B15" s="5" t="s">
        <v>27</v>
      </c>
    </row>
    <row r="16" spans="1:2" x14ac:dyDescent="0.2">
      <c r="A16" s="5" t="s">
        <v>38</v>
      </c>
      <c r="B16" s="5" t="s">
        <v>39</v>
      </c>
    </row>
    <row r="17" spans="1:2" x14ac:dyDescent="0.2">
      <c r="A17" s="5" t="s">
        <v>40</v>
      </c>
      <c r="B17" s="5" t="s">
        <v>39</v>
      </c>
    </row>
    <row r="18" spans="1:2" x14ac:dyDescent="0.2">
      <c r="A18" s="5" t="s">
        <v>41</v>
      </c>
      <c r="B18" s="5" t="s">
        <v>39</v>
      </c>
    </row>
    <row r="19" spans="1:2" x14ac:dyDescent="0.2">
      <c r="A19" s="5" t="s">
        <v>42</v>
      </c>
      <c r="B19" s="5" t="s">
        <v>39</v>
      </c>
    </row>
    <row r="20" spans="1:2" x14ac:dyDescent="0.2">
      <c r="A20" s="5" t="s">
        <v>43</v>
      </c>
      <c r="B20" s="5" t="s">
        <v>27</v>
      </c>
    </row>
    <row r="21" spans="1:2" x14ac:dyDescent="0.2">
      <c r="A21" s="5" t="s">
        <v>44</v>
      </c>
      <c r="B21" s="5" t="s">
        <v>27</v>
      </c>
    </row>
    <row r="22" spans="1:2" x14ac:dyDescent="0.2">
      <c r="A22" s="5" t="s">
        <v>45</v>
      </c>
      <c r="B22" s="5" t="s">
        <v>27</v>
      </c>
    </row>
    <row r="23" spans="1:2" x14ac:dyDescent="0.2">
      <c r="A23" s="5" t="s">
        <v>46</v>
      </c>
      <c r="B23" s="5" t="s">
        <v>27</v>
      </c>
    </row>
    <row r="24" spans="1:2" x14ac:dyDescent="0.2">
      <c r="A24" s="5" t="s">
        <v>47</v>
      </c>
      <c r="B24" s="5" t="s">
        <v>39</v>
      </c>
    </row>
    <row r="25" spans="1:2" x14ac:dyDescent="0.2">
      <c r="A25" s="5" t="s">
        <v>48</v>
      </c>
      <c r="B25" s="5" t="s">
        <v>39</v>
      </c>
    </row>
    <row r="26" spans="1:2" x14ac:dyDescent="0.2">
      <c r="A26" s="5" t="s">
        <v>49</v>
      </c>
      <c r="B26" s="5" t="s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4"/>
  <sheetViews>
    <sheetView topLeftCell="A28" zoomScaleNormal="10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5" t="s">
        <v>16</v>
      </c>
      <c r="B1" s="5" t="s">
        <v>16</v>
      </c>
    </row>
    <row r="2" spans="1:2" x14ac:dyDescent="0.2">
      <c r="A2" s="5" t="s">
        <v>51</v>
      </c>
      <c r="B2" s="5" t="s">
        <v>12</v>
      </c>
    </row>
    <row r="3" spans="1:2" x14ac:dyDescent="0.2">
      <c r="A3" s="5" t="s">
        <v>52</v>
      </c>
      <c r="B3" s="5" t="s">
        <v>12</v>
      </c>
    </row>
    <row r="4" spans="1:2" x14ac:dyDescent="0.2">
      <c r="A4" s="5" t="s">
        <v>53</v>
      </c>
      <c r="B4" s="5" t="s">
        <v>12</v>
      </c>
    </row>
    <row r="5" spans="1:2" x14ac:dyDescent="0.2">
      <c r="A5" s="5" t="s">
        <v>54</v>
      </c>
      <c r="B5" s="5" t="s">
        <v>12</v>
      </c>
    </row>
    <row r="6" spans="1:2" x14ac:dyDescent="0.2">
      <c r="A6" s="5" t="s">
        <v>55</v>
      </c>
      <c r="B6" s="5" t="s">
        <v>56</v>
      </c>
    </row>
    <row r="7" spans="1:2" x14ac:dyDescent="0.2">
      <c r="A7" s="5" t="s">
        <v>57</v>
      </c>
      <c r="B7" s="5" t="s">
        <v>56</v>
      </c>
    </row>
    <row r="8" spans="1:2" x14ac:dyDescent="0.2">
      <c r="A8" s="5" t="s">
        <v>24</v>
      </c>
      <c r="B8" s="5" t="s">
        <v>20</v>
      </c>
    </row>
    <row r="9" spans="1:2" x14ac:dyDescent="0.2">
      <c r="A9" s="5" t="s">
        <v>58</v>
      </c>
      <c r="B9" s="5" t="s">
        <v>56</v>
      </c>
    </row>
    <row r="10" spans="1:2" x14ac:dyDescent="0.2">
      <c r="A10" s="5" t="s">
        <v>23</v>
      </c>
      <c r="B10" s="5" t="s">
        <v>20</v>
      </c>
    </row>
    <row r="11" spans="1:2" x14ac:dyDescent="0.2">
      <c r="A11" s="5" t="s">
        <v>59</v>
      </c>
      <c r="B11" s="5" t="s">
        <v>20</v>
      </c>
    </row>
    <row r="12" spans="1:2" x14ac:dyDescent="0.2">
      <c r="A12" s="5" t="s">
        <v>60</v>
      </c>
      <c r="B12" s="5" t="s">
        <v>61</v>
      </c>
    </row>
    <row r="13" spans="1:2" x14ac:dyDescent="0.2">
      <c r="A13" s="5" t="s">
        <v>62</v>
      </c>
      <c r="B13" s="5" t="s">
        <v>56</v>
      </c>
    </row>
    <row r="14" spans="1:2" x14ac:dyDescent="0.2">
      <c r="A14" s="5" t="s">
        <v>63</v>
      </c>
      <c r="B14" s="5" t="s">
        <v>56</v>
      </c>
    </row>
    <row r="15" spans="1:2" x14ac:dyDescent="0.2">
      <c r="A15" s="5" t="s">
        <v>64</v>
      </c>
      <c r="B15" s="5" t="s">
        <v>56</v>
      </c>
    </row>
    <row r="16" spans="1:2" x14ac:dyDescent="0.2">
      <c r="A16" s="5" t="s">
        <v>65</v>
      </c>
      <c r="B16" s="5" t="s">
        <v>20</v>
      </c>
    </row>
    <row r="17" spans="1:2" x14ac:dyDescent="0.2">
      <c r="A17" s="5" t="s">
        <v>66</v>
      </c>
      <c r="B17" s="5" t="s">
        <v>56</v>
      </c>
    </row>
    <row r="18" spans="1:2" x14ac:dyDescent="0.2">
      <c r="A18" s="5" t="s">
        <v>67</v>
      </c>
      <c r="B18" s="5" t="s">
        <v>56</v>
      </c>
    </row>
    <row r="19" spans="1:2" x14ac:dyDescent="0.2">
      <c r="A19" s="5" t="s">
        <v>68</v>
      </c>
      <c r="B19" s="5" t="s">
        <v>56</v>
      </c>
    </row>
    <row r="20" spans="1:2" x14ac:dyDescent="0.2">
      <c r="A20" s="5" t="s">
        <v>69</v>
      </c>
      <c r="B20" s="5" t="s">
        <v>20</v>
      </c>
    </row>
    <row r="21" spans="1:2" x14ac:dyDescent="0.2">
      <c r="A21" s="5" t="s">
        <v>70</v>
      </c>
      <c r="B21" s="5" t="s">
        <v>20</v>
      </c>
    </row>
    <row r="22" spans="1:2" x14ac:dyDescent="0.2">
      <c r="A22" s="5" t="s">
        <v>71</v>
      </c>
      <c r="B22" s="5" t="s">
        <v>20</v>
      </c>
    </row>
    <row r="23" spans="1:2" x14ac:dyDescent="0.2">
      <c r="A23" s="5" t="s">
        <v>72</v>
      </c>
      <c r="B23" s="5" t="s">
        <v>20</v>
      </c>
    </row>
    <row r="24" spans="1:2" x14ac:dyDescent="0.2">
      <c r="A24" s="5" t="s">
        <v>73</v>
      </c>
      <c r="B24" s="5" t="s">
        <v>20</v>
      </c>
    </row>
    <row r="25" spans="1:2" x14ac:dyDescent="0.2">
      <c r="A25" s="5" t="s">
        <v>74</v>
      </c>
      <c r="B25" s="5" t="s">
        <v>56</v>
      </c>
    </row>
    <row r="26" spans="1:2" x14ac:dyDescent="0.2">
      <c r="A26" s="5" t="s">
        <v>75</v>
      </c>
      <c r="B26" s="5" t="s">
        <v>20</v>
      </c>
    </row>
    <row r="27" spans="1:2" x14ac:dyDescent="0.2">
      <c r="A27" s="5" t="s">
        <v>76</v>
      </c>
      <c r="B27" s="5" t="s">
        <v>20</v>
      </c>
    </row>
    <row r="28" spans="1:2" x14ac:dyDescent="0.2">
      <c r="A28" s="5" t="s">
        <v>77</v>
      </c>
      <c r="B28" s="5" t="s">
        <v>56</v>
      </c>
    </row>
    <row r="29" spans="1:2" x14ac:dyDescent="0.2">
      <c r="A29" s="5" t="s">
        <v>22</v>
      </c>
      <c r="B29" s="5" t="s">
        <v>20</v>
      </c>
    </row>
    <row r="30" spans="1:2" x14ac:dyDescent="0.2">
      <c r="A30" s="5" t="s">
        <v>78</v>
      </c>
      <c r="B30" s="5" t="s">
        <v>20</v>
      </c>
    </row>
    <row r="31" spans="1:2" x14ac:dyDescent="0.2">
      <c r="A31" s="5" t="s">
        <v>79</v>
      </c>
      <c r="B31" s="5" t="s">
        <v>20</v>
      </c>
    </row>
    <row r="32" spans="1:2" x14ac:dyDescent="0.2">
      <c r="A32" s="5" t="s">
        <v>80</v>
      </c>
      <c r="B32" s="5" t="s">
        <v>20</v>
      </c>
    </row>
    <row r="33" spans="1:2" x14ac:dyDescent="0.2">
      <c r="A33" s="5" t="s">
        <v>81</v>
      </c>
      <c r="B33" s="5" t="s">
        <v>20</v>
      </c>
    </row>
    <row r="34" spans="1:2" x14ac:dyDescent="0.2">
      <c r="A34" s="5" t="s">
        <v>82</v>
      </c>
      <c r="B34" s="5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Normal="10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5" t="s">
        <v>16</v>
      </c>
    </row>
    <row r="2" spans="1:1" x14ac:dyDescent="0.2">
      <c r="A2" s="5" t="s">
        <v>50</v>
      </c>
    </row>
    <row r="3" spans="1:1" x14ac:dyDescent="0.2">
      <c r="A3" s="5" t="s">
        <v>12</v>
      </c>
    </row>
    <row r="4" spans="1:1" x14ac:dyDescent="0.2">
      <c r="A4" s="5" t="s">
        <v>20</v>
      </c>
    </row>
    <row r="5" spans="1:1" x14ac:dyDescent="0.2">
      <c r="A5" s="5" t="s">
        <v>39</v>
      </c>
    </row>
    <row r="6" spans="1:1" x14ac:dyDescent="0.2">
      <c r="A6" s="5" t="s">
        <v>61</v>
      </c>
    </row>
    <row r="7" spans="1:1" x14ac:dyDescent="0.2">
      <c r="A7" s="5" t="s">
        <v>56</v>
      </c>
    </row>
    <row r="8" spans="1:1" x14ac:dyDescent="0.2">
      <c r="A8" s="5" t="s"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Вода</vt:lpstr>
      <vt:lpstr>Соль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</cp:revision>
  <dcterms:created xsi:type="dcterms:W3CDTF">2020-12-13T08:44:49Z</dcterms:created>
  <dcterms:modified xsi:type="dcterms:W3CDTF">2021-06-03T11:24:10Z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