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Вода" sheetId="1" state="visible" r:id="rId2"/>
    <sheet name="Соль" sheetId="2" state="visible" r:id="rId3"/>
    <sheet name="Вода SKU" sheetId="3" state="visible" r:id="rId4"/>
    <sheet name="Соль SKU" sheetId="4" state="visible" r:id="rId5"/>
    <sheet name="Типы варок" sheetId="5" state="visible" r:id="rId6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<sst xmlns="http://schemas.openxmlformats.org/spreadsheetml/2006/main" count="506" uniqueCount="89">
  <si>
    <t xml:space="preserve">Номер партии</t>
  </si>
  <si>
    <t xml:space="preserve">Номер варки</t>
  </si>
  <si>
    <t xml:space="preserve">Тип варки</t>
  </si>
  <si>
    <t xml:space="preserve">Объем варки</t>
  </si>
  <si>
    <t xml:space="preserve">Группа</t>
  </si>
  <si>
    <t xml:space="preserve">Форм фактор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</si>
  <si>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</si>
  <si>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</si>
  <si>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</si>
  <si>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</si>
  <si>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Разделитель</t>
  </si>
  <si>
    <t xml:space="preserve">Остатки cumsum</t>
  </si>
  <si>
    <t xml:space="preserve">Разделитель int</t>
  </si>
  <si>
    <t xml:space="preserve">2.7, Альче</t>
  </si>
  <si>
    <t xml:space="preserve">Для пиццы</t>
  </si>
  <si>
    <t xml:space="preserve">Палочки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</si>
  <si>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</si>
  <si>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</si>
  <si>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</si>
  <si>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-</t>
  </si>
  <si>
    <t xml:space="preserve">Моцарелла палочки "Красная птица", 45%, 0,12 кг, т/ф</t>
  </si>
  <si>
    <t xml:space="preserve">Сулугуни</t>
  </si>
  <si>
    <t xml:space="preserve">Сулугуни палочки "Умалат", 45%, 0,12 кг, т/ф (10 шт.)</t>
  </si>
  <si>
    <t xml:space="preserve">Сулугуни палочки "Красная птица", 45%, 0,12 кг, т/ф</t>
  </si>
  <si>
    <t xml:space="preserve">2.7, Сакко</t>
  </si>
  <si>
    <t xml:space="preserve">0.2</t>
  </si>
  <si>
    <t xml:space="preserve">Моцарелла "Pretto" (для бутербродов), 45%, 0,2 кг, т/ф, (9 шт)</t>
  </si>
  <si>
    <t xml:space="preserve">Моцарелла для пиццы "Фермерская коллекция", 45%, 0,2 кг, т/ф</t>
  </si>
  <si>
    <t xml:space="preserve">Сулугуни "Умалат", 45%, 0,2 кг, т/ф, (9 шт)</t>
  </si>
  <si>
    <t xml:space="preserve">0.28</t>
  </si>
  <si>
    <t xml:space="preserve">Моцарелла для пиццы "Красная птица", 45%, 0,28 кг, т/ф</t>
  </si>
  <si>
    <t xml:space="preserve">Моцарелла для сэндвичей "Unagrande", 45%, 0,28 кг, т/ф, (8 шт)</t>
  </si>
  <si>
    <t xml:space="preserve">Сулугуни "ВкусВилл", 45%, 0,28 кг, т/ф</t>
  </si>
  <si>
    <t xml:space="preserve">Сулугуни "Умалат", 45%, 0,28 кг, т/ф, (8 шт)</t>
  </si>
  <si>
    <t xml:space="preserve">2.7, Альче, без лактозы</t>
  </si>
  <si>
    <t xml:space="preserve">Моцарелла без лактозы для сэндвичей "Unagrande", 45%, 0,28 кг, т/ф</t>
  </si>
  <si>
    <t xml:space="preserve">0.37</t>
  </si>
  <si>
    <t xml:space="preserve">Моцарелла для пиццы «Fine Life», 45%, 0,37 кг, т/ф, (6 шт)</t>
  </si>
  <si>
    <t xml:space="preserve">Сулугуни  "Умалат", 45%, 0,37 кг, т/ф, (6 шт)</t>
  </si>
  <si>
    <t xml:space="preserve">0.46</t>
  </si>
  <si>
    <t xml:space="preserve">Моцарелла для пиццы "Pretto", 45%, 0,46 кг, т/ф, (8 шт)</t>
  </si>
  <si>
    <t xml:space="preserve">Моцарелла шары "Metro Chef", 45%, кг, в/у</t>
  </si>
  <si>
    <t xml:space="preserve">Моцарелла для пиццы "Unagrande", 45%, 0,46 кг, в/у, (8 шт)</t>
  </si>
  <si>
    <t xml:space="preserve">3.6, Альче</t>
  </si>
  <si>
    <t xml:space="preserve">Качокавалло</t>
  </si>
  <si>
    <t xml:space="preserve">0.7</t>
  </si>
  <si>
    <t xml:space="preserve">Качокавалло "Unagrande", 45%, кг</t>
  </si>
  <si>
    <t xml:space="preserve">Качокавалло "Unagrande" (ОК), 45%, кг</t>
  </si>
  <si>
    <t xml:space="preserve">1.2</t>
  </si>
  <si>
    <t xml:space="preserve">Моцарелла "Pretto", 45%, 1,2 кг, в/у</t>
  </si>
  <si>
    <t xml:space="preserve">Моцарелла Грандиоза в воде "Unagrande", 50%, 0,2 кг, ф/п</t>
  </si>
  <si>
    <t xml:space="preserve">Моцарелла Фиор Ди Латте в воде "Pretto", 45%, 0,1 кг, ф/п, (8 шт)</t>
  </si>
  <si>
    <t xml:space="preserve">3.3, Сакко</t>
  </si>
  <si>
    <t xml:space="preserve">Моцарелла Фиор Ди Латте в воде "Pretto", 45%, 0,125 кг, ф/п, (8 шт)</t>
  </si>
  <si>
    <t xml:space="preserve">Моцарелла Фиор ди Латте в воде "Ваш выбор", 50%, 0,1 кг, ф/п</t>
  </si>
  <si>
    <t xml:space="preserve">Моцарелла Фиор ди Латте в воде "Красная птица", 45%, 0,125 кг, ф/п</t>
  </si>
  <si>
    <t xml:space="preserve">Моцарелла Фиор ди латте в воде "Fine Life", 45%, 0,125 кг, ф/п</t>
  </si>
  <si>
    <t xml:space="preserve">Моцарелла Фиор ди латте в воде "Unagrande", 50%, 0,125 кг, ф/п, (8 шт)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</si>
  <si>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</si>
  <si>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</si>
  <si>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"Unagrande", 50%, 0,125, ф/п, (8 шт)</t>
  </si>
  <si>
    <t xml:space="preserve">Моцарелла Чильеджина в воде "Ваш выбор", 50%, 0,1 кг, ф/п</t>
  </si>
  <si>
    <t xml:space="preserve">Моцарелла Чильеджина в воде "Красная птица", 45%, 0,125 кг, ф/п</t>
  </si>
  <si>
    <t xml:space="preserve">Моцарелла в воде Фиор Ди Латте "Orecchio Oro", 45%, 0,1 кг, ф/п</t>
  </si>
  <si>
    <t xml:space="preserve">Моцарелла в воде Фиор Ди Латте "Каждый день", 45%, 0,1 кг, ф/п</t>
  </si>
  <si>
    <t xml:space="preserve">Моцарелла в воде Фиор Ди Латте без лактозы "Unagrande", 45%, 0,125 кг, ф/п, (8 шт)</t>
  </si>
  <si>
    <t xml:space="preserve">3.3, Альче, без лактозы</t>
  </si>
  <si>
    <t xml:space="preserve">Моцарелла в воде Фиор Ди Латте без лактозы "ВкусВилл", 45%, 0,125 кг, ф/п (8 шт)</t>
  </si>
  <si>
    <t xml:space="preserve">Моцарелла в воде Фиор Ди Латте без лактозы "Красная птица", 45%, 0,125 кг, ф/п</t>
  </si>
  <si>
    <t xml:space="preserve">Моцарелла в воде Фиор Ди Латте без лактозы “Unagrande", 45%, 0,125 кг, ф/п, (8 шт)</t>
  </si>
  <si>
    <t xml:space="preserve">Моцарелла в воде Фиор ди Латте "Aventino", 45%, 0,1 кг, ф/п</t>
  </si>
  <si>
    <t xml:space="preserve">Моцарелла в воде Чильеджина "Aventino", 45%, 0,1 кг, ф/п</t>
  </si>
  <si>
    <t xml:space="preserve">Моцарелла в воде Чильеджина "Orecchio Oro", 45%, 0,1 кг, ф/п</t>
  </si>
  <si>
    <t xml:space="preserve">Моцарелла в воде Чильеджина "Каждый день", 45%, 0,1 кг, ф/п</t>
  </si>
  <si>
    <t xml:space="preserve">Моцарелла в воде Чильеджина без лактозы "Unagrande", 45%, 0,125 кг, ф/п</t>
  </si>
  <si>
    <t xml:space="preserve">Моцарелла в воде Чильеджина без лактозы "Красная птица", 45%, 0,125 кг, ф/п</t>
  </si>
  <si>
    <t xml:space="preserve">Моцарелла сердечки в воде "Unagrande", 45%, 0,125 кг, ф/п, (8 шт)</t>
  </si>
  <si>
    <t xml:space="preserve">3.3, Альче</t>
  </si>
  <si>
    <t xml:space="preserve">Качокавалло "Unagrande" (Метро), 45%, кг</t>
  </si>
  <si>
    <t xml:space="preserve">Качокавалло "Unagrande", 45%, 0,26 кг, в/у, (8 шт)</t>
  </si>
  <si>
    <t xml:space="preserve">Моцарелла "Unagrande", 45%, 0,12 кг, ф/п (кубики)</t>
  </si>
  <si>
    <t xml:space="preserve">Моцарелла "Unagrande", 45%, 1,2 кг, в/у</t>
  </si>
  <si>
    <t xml:space="preserve">Моцарелла "Unagrande", 45%, 3 кг, пл/л</t>
  </si>
  <si>
    <t xml:space="preserve">Моцарелла (палочки), 45%, кг, пл/л</t>
  </si>
  <si>
    <t xml:space="preserve">Моцарелла для бутербродов "Aventino", 45%, 0,2 кг, т/ф</t>
  </si>
  <si>
    <t xml:space="preserve">Моцарелла для пиццы "Pretto", 45 %, 0,46 кг, т/ф, (8 шт)</t>
  </si>
  <si>
    <t xml:space="preserve">Сулугуни "Маркет Перекресток", 45%, 0,28 кг, т/ф</t>
  </si>
  <si>
    <t xml:space="preserve">Сулугуни "Умалат" (для хачапури), 45%, 0,12 кг, ф/п</t>
  </si>
  <si>
    <t xml:space="preserve">Сулугуни кубики "ВкусВилл", 45%, 0,12 кг, ф/п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</si>
</sst>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Calibri"/>
      <family val="2"/>
      <charset val="204"/>
    </font>
    <font>
      <sz val="7"/>
      <name val="Calibri"/>
      <family val="0"/>
      <charset val="1"/>
    </font>
    <font>
      <sz val="8"/>
      <name val="Calibri"/>
      <family val="0"/>
      <charset val="1"/>
    </font>
    <font>
      <sz val="8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5B7B6"/>
        <bgColor rgb="FFFF99CC"/>
      </patternFill>
    </fill>
    <fill>
      <patternFill patternType="solid">
        <fgColor rgb="FFF1DADA"/>
        <bgColor rgb="FFEBF1D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5B7B6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1DADA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4" ySplit="1" topLeftCell="O14" activePane="bottomRight" state="frozen"/>
      <selection pane="topLeft" activeCell="A1" activeCellId="0" sqref="A1"/>
      <selection pane="topRight" activeCell="O1" activeCellId="0" sqref="O1"/>
      <selection pane="bottomLeft" activeCell="A14" activeCellId="0" sqref="A14"/>
      <selection pane="bottomRight" activeCell="O2" activeCellId="0" sqref="O2"/>
    </sheetView>
  </sheetViews>
  <sheetFormatPr defaultRowHeight="14.5" zeroHeight="false" outlineLevelRow="0" outlineLevelCol="0"/>
  <cols>
    <col collapsed="false" customWidth="true" hidden="false" outlineLevel="0" max="2" min="1" style="1" width="10.63"/>
    <col collapsed="false" customWidth="true" hidden="false" outlineLevel="0" max="4" min="3" style="1" width="15"/>
    <col collapsed="false" customWidth="true" hidden="false" outlineLevel="0" max="6" min="5" style="1" width="10.36"/>
    <col collapsed="false" customWidth="true" hidden="false" outlineLevel="0" max="7" min="7" style="1" width="37.73"/>
    <col collapsed="false" customWidth="true" hidden="false" outlineLevel="0" max="8" min="8" style="1" width="15"/>
    <col collapsed="false" customWidth="true" hidden="false" outlineLevel="0" max="10" min="9" style="1" width="8.72"/>
    <col collapsed="false" customWidth="true" hidden="true" outlineLevel="0" max="11" min="11" style="1" width="1.73"/>
    <col collapsed="false" customWidth="true" hidden="true" outlineLevel="0" max="12" min="12" style="1" width="2"/>
    <col collapsed="false" customWidth="true" hidden="true" outlineLevel="0" max="13" min="13" style="1" width="1.63"/>
    <col collapsed="false" customWidth="true" hidden="true" outlineLevel="0" max="14" min="14" style="1" width="2.53"/>
    <col collapsed="false" customWidth="true" hidden="true" outlineLevel="0" max="15" min="15" style="1" width="7.27"/>
    <col collapsed="false" customWidth="true" hidden="true" outlineLevel="0" max="16" min="16" style="1" width="8.26"/>
    <col collapsed="false" customWidth="true" hidden="false" outlineLevel="0" max="1025" min="17" style="1" width="8.54"/>
  </cols>
  <sheetData>
    <row r="1" customFormat="false" ht="2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 t="n">
        <v>0</v>
      </c>
    </row>
    <row r="2" customFormat="false" ht="13.8" hidden="false" customHeight="true" outlineLevel="0" collapsed="false">
      <c r="B2" s="4" t="str">
        <f aca="true">IF(G2="","",IF(K2="-","",1+SUM(INDIRECT(ADDRESS(2,COLUMN(N2))&amp;":"&amp;ADDRESS(ROW(),COLUMN(N2))))))</f>
        <v/>
      </c>
      <c r="I2" s="1" t="str">
        <f aca="true">IF(O2 - INDIRECT("O" &amp; ROW() - 1) = 0, "", INDIRECT("O" &amp; ROW() - 1) - O2)</f>
        <v/>
      </c>
      <c r="L2" s="1" t="n">
        <f aca="true">IF(K2 = "-", -INDIRECT("D" &amp; ROW() - 1),H2)</f>
        <v>0</v>
      </c>
      <c r="M2" s="1" t="n">
        <f aca="true">IF(K2 = "-", SUM(INDIRECT(ADDRESS(2,COLUMN(L2)) &amp; ":" &amp; ADDRESS(ROW(),COLUMN(L2)))), 0)</f>
        <v>0</v>
      </c>
      <c r="N2" s="1" t="n">
        <f aca="false">IF(K2="-",1,0)</f>
        <v>0</v>
      </c>
      <c r="O2" s="1" t="n">
        <f aca="true">IF(M2 = 0, INDIRECT("O" &amp; ROW() - 1), M2)</f>
        <v>0</v>
      </c>
      <c r="P2" s="1" t="str">
        <f aca="false">IF(G2="","",VLOOKUP(G2,'Вода SKU'!$A$1:$B$150,2,0))</f>
        <v/>
      </c>
    </row>
    <row r="3" customFormat="false" ht="13.8" hidden="false" customHeight="true" outlineLevel="0" collapsed="false">
      <c r="B3" s="4" t="str">
        <f aca="true">IF(G3="","",IF(K3="-","",1+SUM(INDIRECT(ADDRESS(2,COLUMN(N3))&amp;":"&amp;ADDRESS(ROW(),COLUMN(N3))))))</f>
        <v/>
      </c>
      <c r="I3" s="1" t="str">
        <f aca="true">IF(O3 - INDIRECT("O" &amp; ROW() - 1) = 0, "", INDIRECT("O" &amp; ROW() - 1) - O3)</f>
        <v/>
      </c>
      <c r="L3" s="1" t="n">
        <f aca="true">IF(K3 = "-", -INDIRECT("D" &amp; ROW() - 1),H3)</f>
        <v>0</v>
      </c>
      <c r="M3" s="1" t="n">
        <f aca="true">IF(K3 = "-", SUM(INDIRECT(ADDRESS(2,COLUMN(L3)) &amp; ":" &amp; ADDRESS(ROW(),COLUMN(L3)))), 0)</f>
        <v>0</v>
      </c>
      <c r="N3" s="1" t="n">
        <f aca="false">IF(K3="-",1,0)</f>
        <v>0</v>
      </c>
      <c r="O3" s="1" t="n">
        <f aca="true">IF(M3 = 0, INDIRECT("O" &amp; ROW() - 1), M3)</f>
        <v>0</v>
      </c>
      <c r="P3" s="1" t="str">
        <f aca="false">IF(G3="","",VLOOKUP(G3,'Вода SKU'!$A$1:$B$150,2,0))</f>
        <v/>
      </c>
    </row>
    <row r="4" customFormat="false" ht="13.8" hidden="false" customHeight="true" outlineLevel="0" collapsed="false">
      <c r="B4" s="4" t="str">
        <f aca="true">IF(G4="","",IF(K4="-","",1+SUM(INDIRECT(ADDRESS(2,COLUMN(N4))&amp;":"&amp;ADDRESS(ROW(),COLUMN(N4))))))</f>
        <v/>
      </c>
      <c r="I4" s="1" t="str">
        <f aca="true">IF(O4 - INDIRECT("O" &amp; ROW() - 1) = 0, "", INDIRECT("O" &amp; ROW() - 1) - O4)</f>
        <v/>
      </c>
      <c r="L4" s="1" t="n">
        <f aca="true">IF(K4 = "-", -INDIRECT("D" &amp; ROW() - 1),H4)</f>
        <v>0</v>
      </c>
      <c r="M4" s="1" t="n">
        <f aca="true">IF(K4 = "-", SUM(INDIRECT(ADDRESS(2,COLUMN(L4)) &amp; ":" &amp; ADDRESS(ROW(),COLUMN(L4)))), 0)</f>
        <v>0</v>
      </c>
      <c r="N4" s="1" t="n">
        <f aca="false">IF(K4="-",1,0)</f>
        <v>0</v>
      </c>
      <c r="O4" s="1" t="n">
        <f aca="true">IF(M4 = 0, INDIRECT("O" &amp; ROW() - 1), M4)</f>
        <v>0</v>
      </c>
      <c r="P4" s="1" t="str">
        <f aca="false">IF(G4="","",VLOOKUP(G4,'Вода SKU'!$A$1:$B$150,2,0))</f>
        <v/>
      </c>
    </row>
    <row r="5" customFormat="false" ht="13.8" hidden="false" customHeight="true" outlineLevel="0" collapsed="false">
      <c r="B5" s="4" t="str">
        <f aca="true">IF(G5="","",IF(K5="-","",1+SUM(INDIRECT(ADDRESS(2,COLUMN(N5))&amp;":"&amp;ADDRESS(ROW(),COLUMN(N5))))))</f>
        <v/>
      </c>
      <c r="I5" s="1" t="str">
        <f aca="true">IF(O5 - INDIRECT("O" &amp; ROW() - 1) = 0, "", INDIRECT("O" &amp; ROW() - 1) - O5)</f>
        <v/>
      </c>
      <c r="L5" s="1" t="n">
        <f aca="true">IF(K5 = "-", -INDIRECT("D" &amp; ROW() - 1),H5)</f>
        <v>0</v>
      </c>
      <c r="M5" s="1" t="n">
        <f aca="true">IF(K5 = "-", SUM(INDIRECT(ADDRESS(2,COLUMN(L5)) &amp; ":" &amp; ADDRESS(ROW(),COLUMN(L5)))), 0)</f>
        <v>0</v>
      </c>
      <c r="N5" s="1" t="n">
        <f aca="false">IF(K5="-",1,0)</f>
        <v>0</v>
      </c>
      <c r="O5" s="1" t="n">
        <f aca="true">IF(M5 = 0, INDIRECT("O" &amp; ROW() - 1), M5)</f>
        <v>0</v>
      </c>
      <c r="P5" s="1" t="str">
        <f aca="false">IF(G5="","",VLOOKUP(G5,'Вода SKU'!$A$1:$B$150,2,0))</f>
        <v/>
      </c>
    </row>
    <row r="6" customFormat="false" ht="13.8" hidden="false" customHeight="true" outlineLevel="0" collapsed="false">
      <c r="B6" s="4" t="str">
        <f aca="true">IF(G6="","",IF(K6="-","",1+SUM(INDIRECT(ADDRESS(2,COLUMN(N6))&amp;":"&amp;ADDRESS(ROW(),COLUMN(N6))))))</f>
        <v/>
      </c>
      <c r="I6" s="1" t="str">
        <f aca="true">IF(O6 - INDIRECT("O" &amp; ROW() - 1) = 0, "", INDIRECT("O" &amp; ROW() - 1) - O6)</f>
        <v/>
      </c>
      <c r="L6" s="1" t="n">
        <f aca="true">IF(K6 = "-", -INDIRECT("D" &amp; ROW() - 1),H6)</f>
        <v>0</v>
      </c>
      <c r="M6" s="1" t="n">
        <f aca="true">IF(K6 = "-", SUM(INDIRECT(ADDRESS(2,COLUMN(L6)) &amp; ":" &amp; ADDRESS(ROW(),COLUMN(L6)))), 0)</f>
        <v>0</v>
      </c>
      <c r="N6" s="1" t="n">
        <f aca="false">IF(K6="-",1,0)</f>
        <v>0</v>
      </c>
      <c r="O6" s="1" t="n">
        <f aca="true">IF(M6 = 0, INDIRECT("O" &amp; ROW() - 1), M6)</f>
        <v>0</v>
      </c>
      <c r="P6" s="1" t="str">
        <f aca="false">IF(G6="","",VLOOKUP(G6,'Вода SKU'!$A$1:$B$150,2,0))</f>
        <v/>
      </c>
    </row>
    <row r="7" customFormat="false" ht="13.8" hidden="false" customHeight="true" outlineLevel="0" collapsed="false">
      <c r="B7" s="4" t="str">
        <f aca="true">IF(G7="","",IF(K7="-","",1+SUM(INDIRECT(ADDRESS(2,COLUMN(N7))&amp;":"&amp;ADDRESS(ROW(),COLUMN(N7))))))</f>
        <v/>
      </c>
      <c r="I7" s="1" t="str">
        <f aca="true">IF(O7 - INDIRECT("O" &amp; ROW() - 1) = 0, "", INDIRECT("O" &amp; ROW() - 1) - O7)</f>
        <v/>
      </c>
      <c r="L7" s="1" t="n">
        <f aca="true">IF(K7 = "-", -INDIRECT("D" &amp; ROW() - 1),H7)</f>
        <v>0</v>
      </c>
      <c r="M7" s="1" t="n">
        <f aca="true">IF(K7 = "-", SUM(INDIRECT(ADDRESS(2,COLUMN(L7)) &amp; ":" &amp; ADDRESS(ROW(),COLUMN(L7)))), 0)</f>
        <v>0</v>
      </c>
      <c r="N7" s="1" t="n">
        <f aca="false">IF(K7="-",1,0)</f>
        <v>0</v>
      </c>
      <c r="O7" s="1" t="n">
        <f aca="true">IF(M7 = 0, INDIRECT("O" &amp; ROW() - 1), M7)</f>
        <v>0</v>
      </c>
      <c r="P7" s="1" t="str">
        <f aca="false">IF(G7="","",VLOOKUP(G7,'Вода SKU'!$A$1:$B$150,2,0))</f>
        <v/>
      </c>
    </row>
    <row r="8" customFormat="false" ht="13.8" hidden="false" customHeight="true" outlineLevel="0" collapsed="false">
      <c r="B8" s="4" t="str">
        <f aca="true">IF(G8="","",IF(K8="-","",1+SUM(INDIRECT(ADDRESS(2,COLUMN(N8))&amp;":"&amp;ADDRESS(ROW(),COLUMN(N8))))))</f>
        <v/>
      </c>
      <c r="I8" s="1" t="str">
        <f aca="true">IF(O8 - INDIRECT("O" &amp; ROW() - 1) = 0, "", INDIRECT("O" &amp; ROW() - 1) - O8)</f>
        <v/>
      </c>
      <c r="L8" s="1" t="n">
        <f aca="true">IF(K8 = "-", -INDIRECT("D" &amp; ROW() - 1),H8)</f>
        <v>0</v>
      </c>
      <c r="M8" s="1" t="n">
        <f aca="true">IF(K8 = "-", SUM(INDIRECT(ADDRESS(2,COLUMN(L8)) &amp; ":" &amp; ADDRESS(ROW(),COLUMN(L8)))), 0)</f>
        <v>0</v>
      </c>
      <c r="N8" s="1" t="n">
        <f aca="false">IF(K8="-",1,0)</f>
        <v>0</v>
      </c>
      <c r="O8" s="1" t="n">
        <f aca="true">IF(M8 = 0, INDIRECT("O" &amp; ROW() - 1), M8)</f>
        <v>0</v>
      </c>
      <c r="P8" s="1" t="str">
        <f aca="false">IF(G8="","",VLOOKUP(G8,'Вода SKU'!$A$1:$B$150,2,0))</f>
        <v/>
      </c>
    </row>
    <row r="9" customFormat="false" ht="13.8" hidden="false" customHeight="true" outlineLevel="0" collapsed="false">
      <c r="B9" s="4" t="str">
        <f aca="true">IF(G9="","",IF(K9="-","",1+SUM(INDIRECT(ADDRESS(2,COLUMN(N9))&amp;":"&amp;ADDRESS(ROW(),COLUMN(N9))))))</f>
        <v/>
      </c>
      <c r="I9" s="1" t="str">
        <f aca="true">IF(O9 - INDIRECT("O" &amp; ROW() - 1) = 0, "", INDIRECT("O" &amp; ROW() - 1) - O9)</f>
        <v/>
      </c>
      <c r="L9" s="1" t="n">
        <f aca="true">IF(K9 = "-", -INDIRECT("D" &amp; ROW() - 1),H9)</f>
        <v>0</v>
      </c>
      <c r="M9" s="1" t="n">
        <f aca="true">IF(K9 = "-", SUM(INDIRECT(ADDRESS(2,COLUMN(L9)) &amp; ":" &amp; ADDRESS(ROW(),COLUMN(L9)))), 0)</f>
        <v>0</v>
      </c>
      <c r="N9" s="1" t="n">
        <f aca="false">IF(K9="-",1,0)</f>
        <v>0</v>
      </c>
      <c r="O9" s="1" t="n">
        <f aca="true">IF(M9 = 0, INDIRECT("O" &amp; ROW() - 1), M9)</f>
        <v>0</v>
      </c>
      <c r="P9" s="1" t="str">
        <f aca="false">IF(G9="","",VLOOKUP(G9,'Вода SKU'!$A$1:$B$150,2,0))</f>
        <v/>
      </c>
    </row>
    <row r="10" customFormat="false" ht="13.8" hidden="false" customHeight="true" outlineLevel="0" collapsed="false">
      <c r="B10" s="4" t="str">
        <f aca="true">IF(G10="","",IF(K10="-","",1+SUM(INDIRECT(ADDRESS(2,COLUMN(N10))&amp;":"&amp;ADDRESS(ROW(),COLUMN(N10))))))</f>
        <v/>
      </c>
      <c r="I10" s="1" t="str">
        <f aca="true">IF(O10 - INDIRECT("O" &amp; ROW() - 1) = 0, "", INDIRECT("O" &amp; ROW() - 1) - O10)</f>
        <v/>
      </c>
      <c r="L10" s="1" t="n">
        <f aca="true">IF(K10 = "-", -INDIRECT("D" &amp; ROW() - 1),H10)</f>
        <v>0</v>
      </c>
      <c r="M10" s="1" t="n">
        <f aca="true">IF(K10 = "-", SUM(INDIRECT(ADDRESS(2,COLUMN(L10)) &amp; ":" &amp; ADDRESS(ROW(),COLUMN(L10)))), 0)</f>
        <v>0</v>
      </c>
      <c r="N10" s="1" t="n">
        <f aca="false">IF(K10="-",1,0)</f>
        <v>0</v>
      </c>
      <c r="O10" s="1" t="n">
        <f aca="true">IF(M10 = 0, INDIRECT("O" &amp; ROW() - 1), M10)</f>
        <v>0</v>
      </c>
      <c r="P10" s="1" t="str">
        <f aca="false">IF(G10="","",VLOOKUP(G10,'Вода SKU'!$A$1:$B$150,2,0))</f>
        <v/>
      </c>
    </row>
    <row r="11" customFormat="false" ht="13.8" hidden="false" customHeight="true" outlineLevel="0" collapsed="false">
      <c r="B11" s="4" t="str">
        <f aca="true">IF(G11="","",IF(K11="-","",1+SUM(INDIRECT(ADDRESS(2,COLUMN(N11))&amp;":"&amp;ADDRESS(ROW(),COLUMN(N11))))))</f>
        <v/>
      </c>
      <c r="I11" s="1" t="str">
        <f aca="true">IF(O11 - INDIRECT("O" &amp; ROW() - 1) = 0, "", INDIRECT("O" &amp; ROW() - 1) - O11)</f>
        <v/>
      </c>
      <c r="L11" s="1" t="n">
        <f aca="true">IF(K11 = "-", -INDIRECT("D" &amp; ROW() - 1),H11)</f>
        <v>0</v>
      </c>
      <c r="M11" s="1" t="n">
        <f aca="true">IF(K11 = "-", SUM(INDIRECT(ADDRESS(2,COLUMN(L11)) &amp; ":" &amp; ADDRESS(ROW(),COLUMN(L11)))), 0)</f>
        <v>0</v>
      </c>
      <c r="N11" s="1" t="n">
        <f aca="false">IF(K11="-",1,0)</f>
        <v>0</v>
      </c>
      <c r="O11" s="1" t="n">
        <f aca="true">IF(M11 = 0, INDIRECT("O" &amp; ROW() - 1), M11)</f>
        <v>0</v>
      </c>
      <c r="P11" s="1" t="str">
        <f aca="false">IF(G11="","",VLOOKUP(G11,'Вода SKU'!$A$1:$B$150,2,0))</f>
        <v/>
      </c>
    </row>
    <row r="12" customFormat="false" ht="13.8" hidden="false" customHeight="true" outlineLevel="0" collapsed="false">
      <c r="B12" s="4" t="str">
        <f aca="true">IF(G12="","",IF(K12="-","",1+SUM(INDIRECT(ADDRESS(2,COLUMN(N12))&amp;":"&amp;ADDRESS(ROW(),COLUMN(N12))))))</f>
        <v/>
      </c>
      <c r="I12" s="1" t="str">
        <f aca="true">IF(O12 - INDIRECT("O" &amp; ROW() - 1) = 0, "", INDIRECT("O" &amp; ROW() - 1) - O12)</f>
        <v/>
      </c>
      <c r="L12" s="1" t="n">
        <f aca="true">IF(K12 = "-", -INDIRECT("D" &amp; ROW() - 1),H12)</f>
        <v>0</v>
      </c>
      <c r="M12" s="1" t="n">
        <f aca="true">IF(K12 = "-", SUM(INDIRECT(ADDRESS(2,COLUMN(L12)) &amp; ":" &amp; ADDRESS(ROW(),COLUMN(L12)))), 0)</f>
        <v>0</v>
      </c>
      <c r="N12" s="1" t="n">
        <f aca="false">IF(K12="-",1,0)</f>
        <v>0</v>
      </c>
      <c r="O12" s="1" t="n">
        <f aca="true">IF(M12 = 0, INDIRECT("O" &amp; ROW() - 1), M12)</f>
        <v>0</v>
      </c>
      <c r="P12" s="1" t="str">
        <f aca="false">IF(G12="","",VLOOKUP(G12,'Вода SKU'!$A$1:$B$150,2,0))</f>
        <v/>
      </c>
    </row>
    <row r="13" customFormat="false" ht="13.8" hidden="false" customHeight="true" outlineLevel="0" collapsed="false">
      <c r="B13" s="4" t="str">
        <f aca="true">IF(G13="","",IF(K13="-","",1+SUM(INDIRECT(ADDRESS(2,COLUMN(N13))&amp;":"&amp;ADDRESS(ROW(),COLUMN(N13))))))</f>
        <v/>
      </c>
      <c r="I13" s="1" t="str">
        <f aca="true">IF(O13 - INDIRECT("O" &amp; ROW() - 1) = 0, "", INDIRECT("O" &amp; ROW() - 1) - O13)</f>
        <v/>
      </c>
      <c r="L13" s="1" t="n">
        <f aca="true">IF(K13 = "-", -INDIRECT("D" &amp; ROW() - 1),H13)</f>
        <v>0</v>
      </c>
      <c r="M13" s="1" t="n">
        <f aca="true">IF(K13 = "-", SUM(INDIRECT(ADDRESS(2,COLUMN(L13)) &amp; ":" &amp; ADDRESS(ROW(),COLUMN(L13)))), 0)</f>
        <v>0</v>
      </c>
      <c r="N13" s="1" t="n">
        <f aca="false">IF(K13="-",1,0)</f>
        <v>0</v>
      </c>
      <c r="O13" s="1" t="n">
        <f aca="true">IF(M13 = 0, INDIRECT("O" &amp; ROW() - 1), M13)</f>
        <v>0</v>
      </c>
      <c r="P13" s="1" t="str">
        <f aca="false">IF(G13="","",VLOOKUP(G13,'Вода SKU'!$A$1:$B$150,2,0))</f>
        <v/>
      </c>
    </row>
    <row r="14" customFormat="false" ht="13.8" hidden="false" customHeight="true" outlineLevel="0" collapsed="false">
      <c r="B14" s="4" t="str">
        <f aca="true">IF(G14="","",IF(K14="-","",1+SUM(INDIRECT(ADDRESS(2,COLUMN(N14))&amp;":"&amp;ADDRESS(ROW(),COLUMN(N14))))))</f>
        <v/>
      </c>
      <c r="I14" s="1" t="str">
        <f aca="true">IF(O14 - INDIRECT("O" &amp; ROW() - 1) = 0, "", INDIRECT("O" &amp; ROW() - 1) - O14)</f>
        <v/>
      </c>
      <c r="L14" s="1" t="n">
        <f aca="true">IF(K14 = "-", -INDIRECT("D" &amp; ROW() - 1),H14)</f>
        <v>0</v>
      </c>
      <c r="M14" s="1" t="n">
        <f aca="true">IF(K14 = "-", SUM(INDIRECT(ADDRESS(2,COLUMN(L14)) &amp; ":" &amp; ADDRESS(ROW(),COLUMN(L14)))), 0)</f>
        <v>0</v>
      </c>
      <c r="N14" s="1" t="n">
        <f aca="false">IF(K14="-",1,0)</f>
        <v>0</v>
      </c>
      <c r="O14" s="1" t="n">
        <f aca="true">IF(M14 = 0, INDIRECT("O" &amp; ROW() - 1), M14)</f>
        <v>0</v>
      </c>
      <c r="P14" s="1" t="str">
        <f aca="false">IF(G14="","",VLOOKUP(G14,'Вода SKU'!$A$1:$B$150,2,0))</f>
        <v/>
      </c>
    </row>
    <row r="15" customFormat="false" ht="13.8" hidden="false" customHeight="true" outlineLevel="0" collapsed="false">
      <c r="B15" s="4" t="str">
        <f aca="true">IF(G15="","",IF(K15="-","",1+SUM(INDIRECT(ADDRESS(2,COLUMN(N15))&amp;":"&amp;ADDRESS(ROW(),COLUMN(N15))))))</f>
        <v/>
      </c>
      <c r="I15" s="1" t="str">
        <f aca="true">IF(O15 - INDIRECT("O" &amp; ROW() - 1) = 0, "", INDIRECT("O" &amp; ROW() - 1) - O15)</f>
        <v/>
      </c>
      <c r="L15" s="1" t="n">
        <f aca="true">IF(K15 = "-", -INDIRECT("D" &amp; ROW() - 1),H15)</f>
        <v>0</v>
      </c>
      <c r="M15" s="1" t="n">
        <f aca="true">IF(K15 = "-", SUM(INDIRECT(ADDRESS(2,COLUMN(L15)) &amp; ":" &amp; ADDRESS(ROW(),COLUMN(L15)))), 0)</f>
        <v>0</v>
      </c>
      <c r="N15" s="1" t="n">
        <f aca="false">IF(K15="-",1,0)</f>
        <v>0</v>
      </c>
      <c r="O15" s="1" t="n">
        <f aca="true">IF(M15 = 0, INDIRECT("O" &amp; ROW() - 1), M15)</f>
        <v>0</v>
      </c>
      <c r="P15" s="1" t="str">
        <f aca="false">IF(G15="","",VLOOKUP(G15,'Вода SKU'!$A$1:$B$150,2,0))</f>
        <v/>
      </c>
    </row>
    <row r="16" customFormat="false" ht="13.8" hidden="false" customHeight="true" outlineLevel="0" collapsed="false">
      <c r="B16" s="4" t="str">
        <f aca="true">IF(G16="","",IF(K16="-","",1+SUM(INDIRECT(ADDRESS(2,COLUMN(N16))&amp;":"&amp;ADDRESS(ROW(),COLUMN(N16))))))</f>
        <v/>
      </c>
      <c r="I16" s="1" t="str">
        <f aca="true">IF(O16 - INDIRECT("O" &amp; ROW() - 1) = 0, "", INDIRECT("O" &amp; ROW() - 1) - O16)</f>
        <v/>
      </c>
      <c r="L16" s="1" t="n">
        <f aca="true">IF(K16 = "-", -INDIRECT("D" &amp; ROW() - 1),H16)</f>
        <v>0</v>
      </c>
      <c r="M16" s="1" t="n">
        <f aca="true">IF(K16 = "-", SUM(INDIRECT(ADDRESS(2,COLUMN(L16)) &amp; ":" &amp; ADDRESS(ROW(),COLUMN(L16)))), 0)</f>
        <v>0</v>
      </c>
      <c r="N16" s="1" t="n">
        <f aca="false">IF(K16="-",1,0)</f>
        <v>0</v>
      </c>
      <c r="O16" s="1" t="n">
        <f aca="true">IF(M16 = 0, INDIRECT("O" &amp; ROW() - 1), M16)</f>
        <v>0</v>
      </c>
      <c r="P16" s="1" t="str">
        <f aca="false">IF(G16="","",VLOOKUP(G16,'Вода SKU'!$A$1:$B$150,2,0))</f>
        <v/>
      </c>
    </row>
    <row r="17" customFormat="false" ht="13.8" hidden="false" customHeight="true" outlineLevel="0" collapsed="false">
      <c r="B17" s="4" t="str">
        <f aca="true">IF(G17="","",IF(K17="-","",1+SUM(INDIRECT(ADDRESS(2,COLUMN(N17))&amp;":"&amp;ADDRESS(ROW(),COLUMN(N17))))))</f>
        <v/>
      </c>
      <c r="I17" s="1" t="str">
        <f aca="true">IF(O17 - INDIRECT("O" &amp; ROW() - 1) = 0, "", INDIRECT("O" &amp; ROW() - 1) - O17)</f>
        <v/>
      </c>
      <c r="L17" s="1" t="n">
        <f aca="true">IF(K17 = "-", -INDIRECT("D" &amp; ROW() - 1),H17)</f>
        <v>0</v>
      </c>
      <c r="M17" s="1" t="n">
        <f aca="true">IF(K17 = "-", SUM(INDIRECT(ADDRESS(2,COLUMN(L17)) &amp; ":" &amp; ADDRESS(ROW(),COLUMN(L17)))), 0)</f>
        <v>0</v>
      </c>
      <c r="N17" s="1" t="n">
        <f aca="false">IF(K17="-",1,0)</f>
        <v>0</v>
      </c>
      <c r="O17" s="1" t="n">
        <f aca="true">IF(M17 = 0, INDIRECT("O" &amp; ROW() - 1), M17)</f>
        <v>0</v>
      </c>
      <c r="P17" s="1" t="str">
        <f aca="false">IF(G17="","",VLOOKUP(G17,'Вода SKU'!$A$1:$B$150,2,0))</f>
        <v/>
      </c>
    </row>
    <row r="18" customFormat="false" ht="13.8" hidden="false" customHeight="true" outlineLevel="0" collapsed="false">
      <c r="B18" s="4" t="str">
        <f aca="true">IF(G18="","",IF(K18="-","",1+SUM(INDIRECT(ADDRESS(2,COLUMN(N18))&amp;":"&amp;ADDRESS(ROW(),COLUMN(N18))))))</f>
        <v/>
      </c>
      <c r="I18" s="1" t="str">
        <f aca="true">IF(O18 - INDIRECT("O" &amp; ROW() - 1) = 0, "", INDIRECT("O" &amp; ROW() - 1) - O18)</f>
        <v/>
      </c>
      <c r="L18" s="1" t="n">
        <f aca="true">IF(K18 = "-", -INDIRECT("D" &amp; ROW() - 1),H18)</f>
        <v>0</v>
      </c>
      <c r="M18" s="1" t="n">
        <f aca="true">IF(K18 = "-", SUM(INDIRECT(ADDRESS(2,COLUMN(L18)) &amp; ":" &amp; ADDRESS(ROW(),COLUMN(L18)))), 0)</f>
        <v>0</v>
      </c>
      <c r="N18" s="1" t="n">
        <f aca="false">IF(K18="-",1,0)</f>
        <v>0</v>
      </c>
      <c r="O18" s="1" t="n">
        <f aca="true">IF(M18 = 0, INDIRECT("O" &amp; ROW() - 1), M18)</f>
        <v>0</v>
      </c>
      <c r="P18" s="1" t="str">
        <f aca="false">IF(G18="","",VLOOKUP(G18,'Вода SKU'!$A$1:$B$150,2,0))</f>
        <v/>
      </c>
    </row>
    <row r="19" customFormat="false" ht="13.8" hidden="false" customHeight="true" outlineLevel="0" collapsed="false">
      <c r="B19" s="4" t="str">
        <f aca="true">IF(G19="","",IF(K19="-","",1+SUM(INDIRECT(ADDRESS(2,COLUMN(N19))&amp;":"&amp;ADDRESS(ROW(),COLUMN(N19))))))</f>
        <v/>
      </c>
      <c r="I19" s="1" t="str">
        <f aca="true">IF(O19 - INDIRECT("O" &amp; ROW() - 1) = 0, "", INDIRECT("O" &amp; ROW() - 1) - O19)</f>
        <v/>
      </c>
      <c r="L19" s="1" t="n">
        <f aca="true">IF(K19 = "-", -INDIRECT("D" &amp; ROW() - 1),H19)</f>
        <v>0</v>
      </c>
      <c r="M19" s="1" t="n">
        <f aca="true">IF(K19 = "-", SUM(INDIRECT(ADDRESS(2,COLUMN(L19)) &amp; ":" &amp; ADDRESS(ROW(),COLUMN(L19)))), 0)</f>
        <v>0</v>
      </c>
      <c r="N19" s="1" t="n">
        <f aca="false">IF(K19="-",1,0)</f>
        <v>0</v>
      </c>
      <c r="O19" s="1" t="n">
        <f aca="true">IF(M19 = 0, INDIRECT("O" &amp; ROW() - 1), M19)</f>
        <v>0</v>
      </c>
      <c r="P19" s="1" t="str">
        <f aca="false">IF(G19="","",VLOOKUP(G19,'Вода SKU'!$A$1:$B$150,2,0))</f>
        <v/>
      </c>
    </row>
    <row r="20" customFormat="false" ht="13.8" hidden="false" customHeight="true" outlineLevel="0" collapsed="false">
      <c r="B20" s="4" t="str">
        <f aca="true">IF(G20="","",IF(K20="-","",1+SUM(INDIRECT(ADDRESS(2,COLUMN(N20))&amp;":"&amp;ADDRESS(ROW(),COLUMN(N20))))))</f>
        <v/>
      </c>
      <c r="I20" s="1" t="str">
        <f aca="true">IF(O20 - INDIRECT("O" &amp; ROW() - 1) = 0, "", INDIRECT("O" &amp; ROW() - 1) - O20)</f>
        <v/>
      </c>
      <c r="L20" s="1" t="n">
        <f aca="true">IF(K20 = "-", -INDIRECT("D" &amp; ROW() - 1),H20)</f>
        <v>0</v>
      </c>
      <c r="M20" s="1" t="n">
        <f aca="true">IF(K20 = "-", SUM(INDIRECT(ADDRESS(2,COLUMN(L20)) &amp; ":" &amp; ADDRESS(ROW(),COLUMN(L20)))), 0)</f>
        <v>0</v>
      </c>
      <c r="N20" s="1" t="n">
        <f aca="false">IF(K20="-",1,0)</f>
        <v>0</v>
      </c>
      <c r="O20" s="1" t="n">
        <f aca="true">IF(M20 = 0, INDIRECT("O" &amp; ROW() - 1), M20)</f>
        <v>0</v>
      </c>
      <c r="P20" s="1" t="str">
        <f aca="false">IF(G20="","",VLOOKUP(G20,'Вода SKU'!$A$1:$B$150,2,0))</f>
        <v/>
      </c>
    </row>
    <row r="21" customFormat="false" ht="13.8" hidden="false" customHeight="true" outlineLevel="0" collapsed="false">
      <c r="B21" s="4" t="str">
        <f aca="true">IF(G21="","",IF(K21="-","",1+SUM(INDIRECT(ADDRESS(2,COLUMN(N21))&amp;":"&amp;ADDRESS(ROW(),COLUMN(N21))))))</f>
        <v/>
      </c>
      <c r="I21" s="1" t="str">
        <f aca="true">IF(O21 - INDIRECT("O" &amp; ROW() - 1) = 0, "", INDIRECT("O" &amp; ROW() - 1) - O21)</f>
        <v/>
      </c>
      <c r="L21" s="1" t="n">
        <f aca="true">IF(K21 = "-", -INDIRECT("D" &amp; ROW() - 1),H21)</f>
        <v>0</v>
      </c>
      <c r="M21" s="1" t="n">
        <f aca="true">IF(K21 = "-", SUM(INDIRECT(ADDRESS(2,COLUMN(L21)) &amp; ":" &amp; ADDRESS(ROW(),COLUMN(L21)))), 0)</f>
        <v>0</v>
      </c>
      <c r="N21" s="1" t="n">
        <f aca="false">IF(K21="-",1,0)</f>
        <v>0</v>
      </c>
      <c r="O21" s="1" t="n">
        <f aca="true">IF(M21 = 0, INDIRECT("O" &amp; ROW() - 1), M21)</f>
        <v>0</v>
      </c>
      <c r="P21" s="1" t="str">
        <f aca="false">IF(G21="","",VLOOKUP(G21,'Вода SKU'!$A$1:$B$150,2,0))</f>
        <v/>
      </c>
    </row>
    <row r="22" customFormat="false" ht="13.8" hidden="false" customHeight="true" outlineLevel="0" collapsed="false">
      <c r="B22" s="4" t="str">
        <f aca="true">IF(G22="","",IF(K22="-","",1+SUM(INDIRECT(ADDRESS(2,COLUMN(N22))&amp;":"&amp;ADDRESS(ROW(),COLUMN(N22))))))</f>
        <v/>
      </c>
      <c r="I22" s="1" t="str">
        <f aca="true">IF(O22 - INDIRECT("O" &amp; ROW() - 1) = 0, "", INDIRECT("O" &amp; ROW() - 1) - O22)</f>
        <v/>
      </c>
      <c r="L22" s="1" t="n">
        <f aca="true">IF(K22 = "-", -INDIRECT("D" &amp; ROW() - 1),H22)</f>
        <v>0</v>
      </c>
      <c r="M22" s="1" t="n">
        <f aca="true">IF(K22 = "-", SUM(INDIRECT(ADDRESS(2,COLUMN(L22)) &amp; ":" &amp; ADDRESS(ROW(),COLUMN(L22)))), 0)</f>
        <v>0</v>
      </c>
      <c r="N22" s="1" t="n">
        <f aca="false">IF(K22="-",1,0)</f>
        <v>0</v>
      </c>
      <c r="O22" s="1" t="n">
        <f aca="true">IF(M22 = 0, INDIRECT("O" &amp; ROW() - 1), M22)</f>
        <v>0</v>
      </c>
      <c r="P22" s="1" t="str">
        <f aca="false">IF(G22="","",VLOOKUP(G22,'Вода SKU'!$A$1:$B$150,2,0))</f>
        <v/>
      </c>
    </row>
    <row r="23" customFormat="false" ht="13.8" hidden="false" customHeight="true" outlineLevel="0" collapsed="false">
      <c r="B23" s="4" t="str">
        <f aca="true">IF(G23="","",IF(K23="-","",1+SUM(INDIRECT(ADDRESS(2,COLUMN(N23))&amp;":"&amp;ADDRESS(ROW(),COLUMN(N23))))))</f>
        <v/>
      </c>
      <c r="I23" s="1" t="str">
        <f aca="true">IF(O23 - INDIRECT("O" &amp; ROW() - 1) = 0, "", INDIRECT("O" &amp; ROW() - 1) - O23)</f>
        <v/>
      </c>
      <c r="L23" s="1" t="n">
        <f aca="false">IF(K23 = "-", -D22,H23)</f>
        <v>0</v>
      </c>
      <c r="M23" s="1" t="n">
        <f aca="true">IF(K23 = "-", SUM(INDIRECT(ADDRESS(2,COLUMN(L23)) &amp; ":" &amp; ADDRESS(ROW(),COLUMN(L23)))), 0)</f>
        <v>0</v>
      </c>
      <c r="N23" s="1" t="n">
        <f aca="false">IF(K23="-",1,0)</f>
        <v>0</v>
      </c>
      <c r="O23" s="1" t="n">
        <f aca="true">IF(M23 = 0, INDIRECT("O" &amp; ROW() - 1), M23)</f>
        <v>0</v>
      </c>
      <c r="P23" s="1" t="str">
        <f aca="false">IF(G23="","",VLOOKUP(G23,'Вода SKU'!$A$1:$B$150,2,0))</f>
        <v/>
      </c>
    </row>
    <row r="24" customFormat="false" ht="13.8" hidden="false" customHeight="true" outlineLevel="0" collapsed="false">
      <c r="B24" s="4" t="str">
        <f aca="true">IF(G24="","",IF(K24="-","",1+SUM(INDIRECT(ADDRESS(2,COLUMN(N24))&amp;":"&amp;ADDRESS(ROW(),COLUMN(N24))))))</f>
        <v/>
      </c>
      <c r="I24" s="1" t="str">
        <f aca="true">IF(O24 - INDIRECT("O" &amp; ROW() - 1) = 0, "", INDIRECT("O" &amp; ROW() - 1) - O24)</f>
        <v/>
      </c>
      <c r="L24" s="1" t="n">
        <f aca="false">IF(K24 = "-", -D23,H24)</f>
        <v>0</v>
      </c>
      <c r="M24" s="1" t="n">
        <f aca="true">IF(K24 = "-", SUM(INDIRECT(ADDRESS(2,COLUMN(L24)) &amp; ":" &amp; ADDRESS(ROW(),COLUMN(L24)))), 0)</f>
        <v>0</v>
      </c>
      <c r="N24" s="1" t="n">
        <f aca="false">IF(K24="-",1,0)</f>
        <v>0</v>
      </c>
      <c r="O24" s="1" t="n">
        <f aca="true">IF(M24 = 0, INDIRECT("O" &amp; ROW() - 1), M24)</f>
        <v>0</v>
      </c>
      <c r="P24" s="1" t="str">
        <f aca="false">IF(G24="","",VLOOKUP(G24,'Вода SKU'!$A$1:$B$150,2,0))</f>
        <v/>
      </c>
    </row>
    <row r="25" customFormat="false" ht="13.8" hidden="false" customHeight="true" outlineLevel="0" collapsed="false">
      <c r="B25" s="4" t="str">
        <f aca="true">IF(G25="","",IF(K25="-","",1+SUM(INDIRECT(ADDRESS(2,COLUMN(N25))&amp;":"&amp;ADDRESS(ROW(),COLUMN(N25))))))</f>
        <v/>
      </c>
      <c r="I25" s="1" t="str">
        <f aca="true">IF(O25 - INDIRECT("O" &amp; ROW() - 1) = 0, "", INDIRECT("O" &amp; ROW() - 1) - O25)</f>
        <v/>
      </c>
      <c r="L25" s="1" t="n">
        <f aca="false">IF(K25 = "-", -D24,H25)</f>
        <v>0</v>
      </c>
      <c r="M25" s="1" t="n">
        <f aca="true">IF(K25 = "-", SUM(INDIRECT(ADDRESS(2,COLUMN(L25)) &amp; ":" &amp; ADDRESS(ROW(),COLUMN(L25)))), 0)</f>
        <v>0</v>
      </c>
      <c r="N25" s="1" t="n">
        <f aca="false">IF(K25="-",1,0)</f>
        <v>0</v>
      </c>
      <c r="O25" s="1" t="n">
        <f aca="true">IF(M25 = 0, INDIRECT("O" &amp; ROW() - 1), M25)</f>
        <v>0</v>
      </c>
      <c r="P25" s="1" t="str">
        <f aca="false">IF(G25="","",VLOOKUP(G25,'Вода SKU'!$A$1:$B$150,2,0))</f>
        <v/>
      </c>
    </row>
    <row r="26" customFormat="false" ht="13.8" hidden="false" customHeight="true" outlineLevel="0" collapsed="false">
      <c r="B26" s="4" t="str">
        <f aca="true">IF(G26="","",IF(K26="-","",1+SUM(INDIRECT(ADDRESS(2,COLUMN(N26))&amp;":"&amp;ADDRESS(ROW(),COLUMN(N26))))))</f>
        <v/>
      </c>
      <c r="I26" s="1" t="str">
        <f aca="true">IF(O26 - INDIRECT("O" &amp; ROW() - 1) = 0, "", INDIRECT("O" &amp; ROW() - 1) - O26)</f>
        <v/>
      </c>
      <c r="L26" s="1" t="n">
        <f aca="false">IF(K26 = "-", -D25,H26)</f>
        <v>0</v>
      </c>
      <c r="M26" s="1" t="n">
        <f aca="true">IF(K26="-",SUM(INDIRECT(ADDRESS(2,COLUMN(L26))&amp;":"&amp;ADDRESS(ROW(),COLUMN(L26)))),0)</f>
        <v>0</v>
      </c>
      <c r="N26" s="1" t="n">
        <f aca="false">IF(K26="-",1,0)</f>
        <v>0</v>
      </c>
      <c r="O26" s="1" t="n">
        <f aca="true">IF(M26 = 0, INDIRECT("O" &amp; ROW() - 1), M26)</f>
        <v>0</v>
      </c>
      <c r="P26" s="1" t="str">
        <f aca="false">IF(G26="","",VLOOKUP(G26,'Вода SKU'!$A$1:$B$150,2,0))</f>
        <v/>
      </c>
    </row>
    <row r="27" customFormat="false" ht="13.8" hidden="false" customHeight="true" outlineLevel="0" collapsed="false">
      <c r="B27" s="4" t="str">
        <f aca="true">IF(G27="","",IF(K27="-","",1+SUM(INDIRECT(ADDRESS(2,COLUMN(N27))&amp;":"&amp;ADDRESS(ROW(),COLUMN(N27))))))</f>
        <v/>
      </c>
      <c r="I27" s="1" t="str">
        <f aca="true">IF(O27 - INDIRECT("O" &amp; ROW() - 1) = 0, "", INDIRECT("O" &amp; ROW() - 1) - O27)</f>
        <v/>
      </c>
      <c r="L27" s="1" t="n">
        <f aca="false">IF(K27 = "-", -D26,H27)</f>
        <v>0</v>
      </c>
      <c r="M27" s="1" t="n">
        <f aca="true">IF(K27="-",SUM(INDIRECT(ADDRESS(2,COLUMN(L27))&amp;":"&amp;ADDRESS(ROW(),COLUMN(L27)))),0)</f>
        <v>0</v>
      </c>
      <c r="N27" s="1" t="n">
        <f aca="false">IF(K27="-",1,0)</f>
        <v>0</v>
      </c>
      <c r="O27" s="1" t="n">
        <f aca="true">IF(M27 = 0, INDIRECT("O" &amp; ROW() - 1), M27)</f>
        <v>0</v>
      </c>
      <c r="P27" s="1" t="str">
        <f aca="false">IF(G27="","",VLOOKUP(G27,'Вода SKU'!$A$1:$B$150,2,0))</f>
        <v/>
      </c>
    </row>
    <row r="28" customFormat="false" ht="13.8" hidden="false" customHeight="true" outlineLevel="0" collapsed="false">
      <c r="B28" s="4" t="str">
        <f aca="true">IF(G28="","",IF(K28="-","",1+SUM(INDIRECT(ADDRESS(2,COLUMN(N28))&amp;":"&amp;ADDRESS(ROW(),COLUMN(N28))))))</f>
        <v/>
      </c>
      <c r="I28" s="1" t="str">
        <f aca="true">IF(O28 - INDIRECT("O" &amp; ROW() - 1) = 0, "", INDIRECT("O" &amp; ROW() - 1) - O28)</f>
        <v/>
      </c>
      <c r="L28" s="1" t="n">
        <f aca="false">IF(K28 = "-", -D27,H28)</f>
        <v>0</v>
      </c>
      <c r="M28" s="1" t="n">
        <f aca="true">IF(K28="-",SUM(INDIRECT(ADDRESS(2,COLUMN(L28))&amp;":"&amp;ADDRESS(ROW(),COLUMN(L28)))),0)</f>
        <v>0</v>
      </c>
      <c r="N28" s="1" t="n">
        <f aca="false">IF(K28="-",1,0)</f>
        <v>0</v>
      </c>
      <c r="O28" s="1" t="n">
        <f aca="true">IF(M28 = 0, INDIRECT("O" &amp; ROW() - 1), M28)</f>
        <v>0</v>
      </c>
      <c r="P28" s="1" t="str">
        <f aca="false">IF(G28="","",VLOOKUP(G28,'Вода SKU'!$A$1:$B$150,2,0))</f>
        <v/>
      </c>
    </row>
    <row r="29" customFormat="false" ht="13.8" hidden="false" customHeight="true" outlineLevel="0" collapsed="false">
      <c r="B29" s="4" t="str">
        <f aca="true">IF(G29="","",IF(K29="-","",1+SUM(INDIRECT(ADDRESS(2,COLUMN(N29))&amp;":"&amp;ADDRESS(ROW(),COLUMN(N29))))))</f>
        <v/>
      </c>
      <c r="I29" s="1" t="str">
        <f aca="true">IF(O29 - INDIRECT("O" &amp; ROW() - 1) = 0, "", INDIRECT("O" &amp; ROW() - 1) - O29)</f>
        <v/>
      </c>
      <c r="L29" s="1" t="n">
        <f aca="false">IF(K29 = "-", -D28,H29)</f>
        <v>0</v>
      </c>
      <c r="M29" s="1" t="n">
        <f aca="true">IF(K29="-",SUM(INDIRECT(ADDRESS(2,COLUMN(L29))&amp;":"&amp;ADDRESS(ROW(),COLUMN(L29)))),0)</f>
        <v>0</v>
      </c>
      <c r="N29" s="1" t="n">
        <f aca="false">IF(K29="-",1,0)</f>
        <v>0</v>
      </c>
      <c r="O29" s="1" t="n">
        <f aca="true">IF(M29 = 0, INDIRECT("O" &amp; ROW() - 1), M29)</f>
        <v>0</v>
      </c>
      <c r="P29" s="1" t="str">
        <f aca="false">IF(G29="","",VLOOKUP(G29,'Вода SKU'!$A$1:$B$150,2,0))</f>
        <v/>
      </c>
    </row>
    <row r="30" customFormat="false" ht="13.8" hidden="false" customHeight="true" outlineLevel="0" collapsed="false">
      <c r="I30" s="1" t="str">
        <f aca="true">IF(O30 - INDIRECT("O" &amp; ROW() - 1) = 0, "", INDIRECT("O" &amp; ROW() - 1) - O30)</f>
        <v/>
      </c>
      <c r="L30" s="1" t="n">
        <f aca="false">IF(K30 = "-", -D29,H30)</f>
        <v>0</v>
      </c>
      <c r="M30" s="1" t="n">
        <f aca="true">IF(K30="-",SUM(INDIRECT(ADDRESS(2,COLUMN(L30))&amp;":"&amp;ADDRESS(ROW(),COLUMN(L30)))),0)</f>
        <v>0</v>
      </c>
      <c r="N30" s="1" t="n">
        <f aca="false">IF(K30="-",1,0)</f>
        <v>0</v>
      </c>
      <c r="O30" s="1" t="n">
        <f aca="true">IF(M30 = 0, INDIRECT("O" &amp; ROW() - 1), M30)</f>
        <v>0</v>
      </c>
      <c r="P30" s="1" t="str">
        <f aca="false">IF(G30="","",VLOOKUP(G30,'Вода SKU'!$A$1:$B$150,2,0))</f>
        <v/>
      </c>
    </row>
    <row r="31" customFormat="false" ht="13.8" hidden="false" customHeight="true" outlineLevel="0" collapsed="false">
      <c r="I31" s="1" t="str">
        <f aca="true">IF(O31 - INDIRECT("O" &amp; ROW() - 1) = 0, "", INDIRECT("O" &amp; ROW() - 1) - O31)</f>
        <v/>
      </c>
      <c r="L31" s="1" t="n">
        <f aca="false">IF(K31 = "-", -D30,H31)</f>
        <v>0</v>
      </c>
      <c r="M31" s="1" t="n">
        <f aca="true">IF(K31="-",SUM(INDIRECT(ADDRESS(2,COLUMN(L31))&amp;":"&amp;ADDRESS(ROW(),COLUMN(L31)))),0)</f>
        <v>0</v>
      </c>
      <c r="N31" s="1" t="n">
        <f aca="false">IF(K31="-",1,0)</f>
        <v>0</v>
      </c>
      <c r="O31" s="1" t="n">
        <f aca="true">IF(M31 = 0, INDIRECT("O" &amp; ROW() - 1), M31)</f>
        <v>0</v>
      </c>
      <c r="P31" s="1" t="str">
        <f aca="false">IF(G31="","",VLOOKUP(G31,'Вода SKU'!$A$1:$B$150,2,0))</f>
        <v/>
      </c>
    </row>
    <row r="32" customFormat="false" ht="13.8" hidden="false" customHeight="true" outlineLevel="0" collapsed="false">
      <c r="I32" s="1" t="str">
        <f aca="true">IF(O32 - INDIRECT("O" &amp; ROW() - 1) = 0, "", INDIRECT("O" &amp; ROW() - 1) - O32)</f>
        <v/>
      </c>
      <c r="L32" s="1" t="n">
        <f aca="false">IF(K32 = "-", -D31,H32)</f>
        <v>0</v>
      </c>
      <c r="M32" s="1" t="n">
        <f aca="true">IF(K32="-",SUM(INDIRECT(ADDRESS(2,COLUMN(L32))&amp;":"&amp;ADDRESS(ROW(),COLUMN(L32)))),0)</f>
        <v>0</v>
      </c>
      <c r="N32" s="1" t="n">
        <f aca="false">IF(K32="-",1,0)</f>
        <v>0</v>
      </c>
      <c r="O32" s="1" t="n">
        <f aca="true">IF(M32 = 0, INDIRECT("O" &amp; ROW() - 1), M32)</f>
        <v>0</v>
      </c>
      <c r="P32" s="1" t="str">
        <f aca="false">IF(G32="","",VLOOKUP(G32,'Вода SKU'!$A$1:$B$150,2,0))</f>
        <v/>
      </c>
    </row>
    <row r="33" customFormat="false" ht="13.8" hidden="false" customHeight="true" outlineLevel="0" collapsed="false">
      <c r="I33" s="1" t="str">
        <f aca="true">IF(O33 - INDIRECT("O" &amp; ROW() - 1) = 0, "", INDIRECT("O" &amp; ROW() - 1) - O33)</f>
        <v/>
      </c>
      <c r="L33" s="1" t="n">
        <f aca="false">IF(K33 = "-", -D32,H33)</f>
        <v>0</v>
      </c>
      <c r="M33" s="1" t="n">
        <f aca="true">IF(K33="-",SUM(INDIRECT(ADDRESS(2,COLUMN(L33))&amp;":"&amp;ADDRESS(ROW(),COLUMN(L33)))),0)</f>
        <v>0</v>
      </c>
      <c r="N33" s="1" t="n">
        <f aca="false">IF(K33="-",1,0)</f>
        <v>0</v>
      </c>
      <c r="O33" s="1" t="n">
        <f aca="true">IF(M33 = 0, INDIRECT("O" &amp; ROW() - 1), M33)</f>
        <v>0</v>
      </c>
      <c r="P33" s="1" t="str">
        <f aca="false">IF(G33="","",VLOOKUP(G33,'Вода SKU'!$A$1:$B$150,2,0))</f>
        <v/>
      </c>
    </row>
    <row r="34" customFormat="false" ht="13.8" hidden="false" customHeight="true" outlineLevel="0" collapsed="false">
      <c r="I34" s="1" t="str">
        <f aca="true">IF(O34 - INDIRECT("O" &amp; ROW() - 1) = 0, "", INDIRECT("O" &amp; ROW() - 1) - O34)</f>
        <v/>
      </c>
      <c r="L34" s="1" t="n">
        <f aca="false">IF(K34 = "-", -D33,H34)</f>
        <v>0</v>
      </c>
      <c r="M34" s="1" t="n">
        <f aca="true">IF(K34="-",SUM(INDIRECT(ADDRESS(2,COLUMN(L34))&amp;":"&amp;ADDRESS(ROW(),COLUMN(L34)))),0)</f>
        <v>0</v>
      </c>
      <c r="N34" s="1" t="n">
        <f aca="false">IF(K34="-",1,0)</f>
        <v>0</v>
      </c>
      <c r="O34" s="1" t="n">
        <f aca="true">IF(M34 = 0, INDIRECT("O" &amp; ROW() - 1), M34)</f>
        <v>0</v>
      </c>
      <c r="P34" s="1" t="str">
        <f aca="false">IF(G34="","",VLOOKUP(G34,'Вода SKU'!$A$1:$B$150,2,0))</f>
        <v/>
      </c>
    </row>
    <row r="35" customFormat="false" ht="13.8" hidden="false" customHeight="true" outlineLevel="0" collapsed="false">
      <c r="I35" s="1" t="str">
        <f aca="true">IF(O35 - INDIRECT("O" &amp; ROW() - 1) = 0, "", INDIRECT("O" &amp; ROW() - 1) - O35)</f>
        <v/>
      </c>
      <c r="L35" s="1" t="n">
        <f aca="false">IF(K35 = "-", -D34,H35)</f>
        <v>0</v>
      </c>
      <c r="M35" s="1" t="n">
        <f aca="true">IF(K35="-",SUM(INDIRECT(ADDRESS(2,COLUMN(L35))&amp;":"&amp;ADDRESS(ROW(),COLUMN(L35)))),0)</f>
        <v>0</v>
      </c>
      <c r="N35" s="1" t="n">
        <f aca="false">IF(K35="-",1,0)</f>
        <v>0</v>
      </c>
      <c r="O35" s="1" t="n">
        <f aca="true">IF(M35 = 0, INDIRECT("O" &amp; ROW() - 1), M35)</f>
        <v>0</v>
      </c>
      <c r="P35" s="1" t="str">
        <f aca="false">IF(G35="","",VLOOKUP(G35,'Вода SKU'!$A$1:$B$150,2,0))</f>
        <v/>
      </c>
    </row>
    <row r="36" customFormat="false" ht="13.8" hidden="false" customHeight="true" outlineLevel="0" collapsed="false">
      <c r="I36" s="1" t="str">
        <f aca="true">IF(O36 - INDIRECT("O" &amp; ROW() - 1) = 0, "", INDIRECT("O" &amp; ROW() - 1) - O36)</f>
        <v/>
      </c>
      <c r="L36" s="1" t="n">
        <f aca="false">IF(K36 = "-", -D35,H36)</f>
        <v>0</v>
      </c>
      <c r="M36" s="1" t="n">
        <f aca="true">IF(K36="-",SUM(INDIRECT(ADDRESS(2,COLUMN(L36))&amp;":"&amp;ADDRESS(ROW(),COLUMN(L36)))),0)</f>
        <v>0</v>
      </c>
      <c r="N36" s="1" t="n">
        <f aca="false">IF(K36="-",1,0)</f>
        <v>0</v>
      </c>
      <c r="O36" s="1" t="n">
        <f aca="true">IF(M36 = 0, INDIRECT("O" &amp; ROW() - 1), M36)</f>
        <v>0</v>
      </c>
      <c r="P36" s="1" t="str">
        <f aca="false">IF(G36="","",VLOOKUP(G36,'Вода SKU'!$A$1:$B$150,2,0))</f>
        <v/>
      </c>
    </row>
    <row r="37" customFormat="false" ht="13.8" hidden="false" customHeight="true" outlineLevel="0" collapsed="false">
      <c r="I37" s="1" t="str">
        <f aca="true">IF(O37 - INDIRECT("O" &amp; ROW() - 1) = 0, "", INDIRECT("O" &amp; ROW() - 1) - O37)</f>
        <v/>
      </c>
      <c r="L37" s="1" t="n">
        <f aca="false">IF(K37 = "-", -D36,H37)</f>
        <v>0</v>
      </c>
      <c r="M37" s="1" t="n">
        <f aca="true">IF(K37="-",SUM(INDIRECT(ADDRESS(2,COLUMN(L37))&amp;":"&amp;ADDRESS(ROW(),COLUMN(L37)))),0)</f>
        <v>0</v>
      </c>
      <c r="N37" s="1" t="n">
        <f aca="false">IF(K37="-",1,0)</f>
        <v>0</v>
      </c>
      <c r="O37" s="1" t="n">
        <f aca="true">IF(M37 = 0, INDIRECT("O" &amp; ROW() - 1), M37)</f>
        <v>0</v>
      </c>
      <c r="P37" s="1" t="str">
        <f aca="false">IF(G37="","",VLOOKUP(G37,'Вода SKU'!$A$1:$B$150,2,0))</f>
        <v/>
      </c>
    </row>
    <row r="38" customFormat="false" ht="13.8" hidden="false" customHeight="true" outlineLevel="0" collapsed="false">
      <c r="I38" s="1" t="str">
        <f aca="true">IF(O38 - INDIRECT("O" &amp; ROW() - 1) = 0, "", INDIRECT("O" &amp; ROW() - 1) - O38)</f>
        <v/>
      </c>
      <c r="L38" s="1" t="n">
        <f aca="false">IF(K38 = "-", -D37,H38)</f>
        <v>0</v>
      </c>
      <c r="M38" s="1" t="n">
        <f aca="true">IF(K38="-",SUM(INDIRECT(ADDRESS(2,COLUMN(L38))&amp;":"&amp;ADDRESS(ROW(),COLUMN(L38)))),0)</f>
        <v>0</v>
      </c>
      <c r="N38" s="1" t="n">
        <f aca="false">IF(K38="-",1,0)</f>
        <v>0</v>
      </c>
      <c r="O38" s="1" t="n">
        <f aca="true">IF(M38 = 0, INDIRECT("O" &amp; ROW() - 1), M38)</f>
        <v>0</v>
      </c>
      <c r="P38" s="1" t="str">
        <f aca="false">IF(G38="","",VLOOKUP(G38,'Вода SKU'!$A$1:$B$150,2,0))</f>
        <v/>
      </c>
    </row>
    <row r="39" customFormat="false" ht="13.8" hidden="false" customHeight="true" outlineLevel="0" collapsed="false">
      <c r="I39" s="1" t="str">
        <f aca="true">IF(O39 - INDIRECT("O" &amp; ROW() - 1) = 0, "", INDIRECT("O" &amp; ROW() - 1) - O39)</f>
        <v/>
      </c>
      <c r="L39" s="1" t="n">
        <f aca="false">IF(K39 = "-", -D38,H39)</f>
        <v>0</v>
      </c>
      <c r="M39" s="1" t="n">
        <f aca="true">IF(K39="-",SUM(INDIRECT(ADDRESS(2,COLUMN(L39))&amp;":"&amp;ADDRESS(ROW(),COLUMN(L39)))),0)</f>
        <v>0</v>
      </c>
      <c r="N39" s="1" t="n">
        <f aca="false">IF(K39="-",1,0)</f>
        <v>0</v>
      </c>
      <c r="O39" s="1" t="n">
        <f aca="true">IF(M39 = 0, INDIRECT("O" &amp; ROW() - 1), M39)</f>
        <v>0</v>
      </c>
      <c r="P39" s="1" t="str">
        <f aca="false">IF(G39="","",VLOOKUP(G39,'Вода SKU'!$A$1:$B$150,2,0))</f>
        <v/>
      </c>
    </row>
    <row r="40" customFormat="false" ht="13.8" hidden="false" customHeight="true" outlineLevel="0" collapsed="false">
      <c r="I40" s="1" t="str">
        <f aca="true">IF(O40 - INDIRECT("O" &amp; ROW() - 1) = 0, "", INDIRECT("O" &amp; ROW() - 1) - O40)</f>
        <v/>
      </c>
      <c r="L40" s="1" t="n">
        <f aca="false">IF(K40 = "-", -D39,H40)</f>
        <v>0</v>
      </c>
      <c r="M40" s="1" t="n">
        <f aca="true">IF(K40="-",SUM(INDIRECT(ADDRESS(2,COLUMN(L40))&amp;":"&amp;ADDRESS(ROW(),COLUMN(L40)))),0)</f>
        <v>0</v>
      </c>
      <c r="N40" s="1" t="n">
        <f aca="false">IF(K40="-",1,0)</f>
        <v>0</v>
      </c>
      <c r="O40" s="1" t="n">
        <f aca="true">IF(M40 = 0, INDIRECT("O" &amp; ROW() - 1), M40)</f>
        <v>0</v>
      </c>
      <c r="P40" s="1" t="str">
        <f aca="false">IF(G40="","",VLOOKUP(G40,'Вода SKU'!$A$1:$B$150,2,0))</f>
        <v/>
      </c>
    </row>
    <row r="41" customFormat="false" ht="13.8" hidden="false" customHeight="true" outlineLevel="0" collapsed="false">
      <c r="I41" s="1" t="str">
        <f aca="true">IF(O41 - INDIRECT("O" &amp; ROW() - 1) = 0, "", INDIRECT("O" &amp; ROW() - 1) - O41)</f>
        <v/>
      </c>
      <c r="L41" s="1" t="n">
        <f aca="false">IF(K41 = "-", -D40,H41)</f>
        <v>0</v>
      </c>
      <c r="M41" s="1" t="n">
        <f aca="true">IF(K41="-",SUM(INDIRECT(ADDRESS(2,COLUMN(L41))&amp;":"&amp;ADDRESS(ROW(),COLUMN(L41)))),0)</f>
        <v>0</v>
      </c>
      <c r="N41" s="1" t="n">
        <f aca="false">IF(K41="-",1,0)</f>
        <v>0</v>
      </c>
      <c r="O41" s="1" t="n">
        <f aca="true">IF(M41 = 0, INDIRECT("O" &amp; ROW() - 1), M41)</f>
        <v>0</v>
      </c>
      <c r="P41" s="1" t="str">
        <f aca="false">IF(G41="","",VLOOKUP(G41,'Вода SKU'!$A$1:$B$150,2,0))</f>
        <v/>
      </c>
    </row>
    <row r="42" customFormat="false" ht="13.8" hidden="false" customHeight="true" outlineLevel="0" collapsed="false">
      <c r="I42" s="1" t="str">
        <f aca="true">IF(O42 - INDIRECT("O" &amp; ROW() - 1) = 0, "", INDIRECT("O" &amp; ROW() - 1) - O42)</f>
        <v/>
      </c>
      <c r="L42" s="1" t="n">
        <f aca="false">IF(K42 = "-", -D41,H42)</f>
        <v>0</v>
      </c>
      <c r="M42" s="1" t="n">
        <f aca="true">IF(K42="-",SUM(INDIRECT(ADDRESS(2,COLUMN(L42))&amp;":"&amp;ADDRESS(ROW(),COLUMN(L42)))),0)</f>
        <v>0</v>
      </c>
      <c r="N42" s="1" t="n">
        <f aca="false">IF(K42="-",1,0)</f>
        <v>0</v>
      </c>
      <c r="O42" s="1" t="n">
        <f aca="true">IF(M42 = 0, INDIRECT("O" &amp; ROW() - 1), M42)</f>
        <v>0</v>
      </c>
      <c r="P42" s="1" t="str">
        <f aca="false">IF(G42="","",VLOOKUP(G42,'Вода SKU'!$A$1:$B$150,2,0))</f>
        <v/>
      </c>
    </row>
    <row r="43" customFormat="false" ht="13.8" hidden="false" customHeight="true" outlineLevel="0" collapsed="false">
      <c r="I43" s="1" t="str">
        <f aca="true">IF(O43 - INDIRECT("O" &amp; ROW() - 1) = 0, "", INDIRECT("O" &amp; ROW() - 1) - O43)</f>
        <v/>
      </c>
      <c r="L43" s="1" t="n">
        <f aca="false">IF(K43 = "-", -D42,H43)</f>
        <v>0</v>
      </c>
      <c r="M43" s="1" t="n">
        <f aca="true">IF(K43="-",SUM(INDIRECT(ADDRESS(2,COLUMN(L43))&amp;":"&amp;ADDRESS(ROW(),COLUMN(L43)))),0)</f>
        <v>0</v>
      </c>
      <c r="N43" s="1" t="n">
        <f aca="false">IF(K43="-",1,0)</f>
        <v>0</v>
      </c>
      <c r="O43" s="1" t="n">
        <f aca="true">IF(M43 = 0, INDIRECT("O" &amp; ROW() - 1), M43)</f>
        <v>0</v>
      </c>
      <c r="P43" s="1" t="str">
        <f aca="false">IF(G43="","",VLOOKUP(G43,'Вода SKU'!$A$1:$B$150,2,0))</f>
        <v/>
      </c>
    </row>
    <row r="44" customFormat="false" ht="13.8" hidden="false" customHeight="true" outlineLevel="0" collapsed="false">
      <c r="I44" s="1" t="str">
        <f aca="true">IF(O44 - INDIRECT("O" &amp; ROW() - 1) = 0, "", INDIRECT("O" &amp; ROW() - 1) - O44)</f>
        <v/>
      </c>
      <c r="L44" s="1" t="n">
        <f aca="false">IF(K44 = "-", -D43,H44)</f>
        <v>0</v>
      </c>
      <c r="M44" s="1" t="n">
        <f aca="true">IF(K44="-",SUM(INDIRECT(ADDRESS(2,COLUMN(L44))&amp;":"&amp;ADDRESS(ROW(),COLUMN(L44)))),0)</f>
        <v>0</v>
      </c>
      <c r="N44" s="1" t="n">
        <f aca="false">IF(K44="-",1,0)</f>
        <v>0</v>
      </c>
      <c r="O44" s="1" t="n">
        <f aca="true">IF(M44 = 0, INDIRECT("O" &amp; ROW() - 1), M44)</f>
        <v>0</v>
      </c>
      <c r="P44" s="1" t="str">
        <f aca="false">IF(G44="","",VLOOKUP(G44,'Вода SKU'!$A$1:$B$150,2,0))</f>
        <v/>
      </c>
    </row>
    <row r="45" customFormat="false" ht="13.8" hidden="false" customHeight="true" outlineLevel="0" collapsed="false">
      <c r="I45" s="1" t="str">
        <f aca="true">IF(O45 - INDIRECT("O" &amp; ROW() - 1) = 0, "", INDIRECT("O" &amp; ROW() - 1) - O45)</f>
        <v/>
      </c>
      <c r="L45" s="1" t="n">
        <f aca="false">IF(K45 = "-", -D44,H45)</f>
        <v>0</v>
      </c>
      <c r="M45" s="1" t="n">
        <f aca="true">IF(K45="-",SUM(INDIRECT(ADDRESS(2,COLUMN(L45))&amp;":"&amp;ADDRESS(ROW(),COLUMN(L45)))),0)</f>
        <v>0</v>
      </c>
      <c r="N45" s="1" t="n">
        <f aca="false">IF(K45="-",1,0)</f>
        <v>0</v>
      </c>
      <c r="O45" s="1" t="n">
        <f aca="true">IF(M45 = 0, INDIRECT("O" &amp; ROW() - 1), M45)</f>
        <v>0</v>
      </c>
      <c r="P45" s="1" t="str">
        <f aca="false">IF(G45="","",VLOOKUP(G45,'Вода SKU'!$A$1:$B$150,2,0))</f>
        <v/>
      </c>
    </row>
    <row r="46" customFormat="false" ht="13.8" hidden="false" customHeight="true" outlineLevel="0" collapsed="false">
      <c r="I46" s="1" t="str">
        <f aca="true">IF(O46 - INDIRECT("O" &amp; ROW() - 1) = 0, "", INDIRECT("O" &amp; ROW() - 1) - O46)</f>
        <v/>
      </c>
      <c r="L46" s="1" t="n">
        <f aca="false">IF(K46 = "-", -D45,H46)</f>
        <v>0</v>
      </c>
      <c r="M46" s="1" t="n">
        <f aca="true">IF(K46="-",SUM(INDIRECT(ADDRESS(2,COLUMN(L46))&amp;":"&amp;ADDRESS(ROW(),COLUMN(L46)))),0)</f>
        <v>0</v>
      </c>
      <c r="N46" s="1" t="n">
        <f aca="false">IF(K46="-",1,0)</f>
        <v>0</v>
      </c>
      <c r="O46" s="1" t="n">
        <f aca="true">IF(M46 = 0, INDIRECT("O" &amp; ROW() - 1), M46)</f>
        <v>0</v>
      </c>
      <c r="P46" s="1" t="str">
        <f aca="false">IF(G46="","",VLOOKUP(G46,'Вода SKU'!$A$1:$B$150,2,0))</f>
        <v/>
      </c>
    </row>
    <row r="47" customFormat="false" ht="13.8" hidden="false" customHeight="true" outlineLevel="0" collapsed="false">
      <c r="I47" s="1" t="str">
        <f aca="true">IF(O47 - INDIRECT("O" &amp; ROW() - 1) = 0, "", INDIRECT("O" &amp; ROW() - 1) - O47)</f>
        <v/>
      </c>
      <c r="L47" s="1" t="n">
        <f aca="false">IF(K47 = "-", -D46,H47)</f>
        <v>0</v>
      </c>
      <c r="M47" s="1" t="n">
        <f aca="true">IF(K47="-",SUM(INDIRECT(ADDRESS(2,COLUMN(L47))&amp;":"&amp;ADDRESS(ROW(),COLUMN(L47)))),0)</f>
        <v>0</v>
      </c>
      <c r="N47" s="1" t="n">
        <f aca="false">IF(K47="-",1,0)</f>
        <v>0</v>
      </c>
      <c r="O47" s="1" t="n">
        <f aca="true">IF(M47 = 0, INDIRECT("O" &amp; ROW() - 1), M47)</f>
        <v>0</v>
      </c>
      <c r="P47" s="1" t="str">
        <f aca="false">IF(G47="","",VLOOKUP(G47,'Вода SKU'!$A$1:$B$150,2,0))</f>
        <v/>
      </c>
    </row>
    <row r="48" customFormat="false" ht="13.8" hidden="false" customHeight="true" outlineLevel="0" collapsed="false">
      <c r="I48" s="1" t="str">
        <f aca="true">IF(O48 - INDIRECT("O" &amp; ROW() - 1) = 0, "", INDIRECT("O" &amp; ROW() - 1) - O48)</f>
        <v/>
      </c>
      <c r="L48" s="1" t="n">
        <f aca="false">IF(K48 = "-", -D47,H48)</f>
        <v>0</v>
      </c>
      <c r="M48" s="1" t="n">
        <f aca="true">IF(K48="-",SUM(INDIRECT(ADDRESS(2,COLUMN(L48))&amp;":"&amp;ADDRESS(ROW(),COLUMN(L48)))),0)</f>
        <v>0</v>
      </c>
      <c r="N48" s="1" t="n">
        <f aca="false">IF(K48="-",1,0)</f>
        <v>0</v>
      </c>
      <c r="O48" s="1" t="n">
        <f aca="true">IF(M48 = 0, INDIRECT("O" &amp; ROW() - 1), M48)</f>
        <v>0</v>
      </c>
      <c r="P48" s="1" t="str">
        <f aca="false">IF(G48="","",VLOOKUP(G48,'Вода SKU'!$A$1:$B$150,2,0))</f>
        <v/>
      </c>
    </row>
    <row r="49" customFormat="false" ht="13.8" hidden="false" customHeight="true" outlineLevel="0" collapsed="false">
      <c r="I49" s="1" t="str">
        <f aca="true">IF(O49 - INDIRECT("O" &amp; ROW() - 1) = 0, "", INDIRECT("O" &amp; ROW() - 1) - O49)</f>
        <v/>
      </c>
      <c r="L49" s="1" t="n">
        <f aca="false">IF(K49 = "-", -D48,H49)</f>
        <v>0</v>
      </c>
      <c r="M49" s="1" t="n">
        <f aca="true">IF(K49="-",SUM(INDIRECT(ADDRESS(2,COLUMN(L49))&amp;":"&amp;ADDRESS(ROW(),COLUMN(L49)))),0)</f>
        <v>0</v>
      </c>
      <c r="N49" s="1" t="n">
        <f aca="false">IF(K49="-",1,0)</f>
        <v>0</v>
      </c>
      <c r="O49" s="1" t="n">
        <f aca="true">IF(M49 = 0, INDIRECT("O" &amp; ROW() - 1), M49)</f>
        <v>0</v>
      </c>
      <c r="P49" s="1" t="str">
        <f aca="false">IF(G49="","",VLOOKUP(G49,'Вода SKU'!$A$1:$B$150,2,0))</f>
        <v/>
      </c>
    </row>
    <row r="50" customFormat="false" ht="13.8" hidden="false" customHeight="true" outlineLevel="0" collapsed="false">
      <c r="I50" s="1" t="str">
        <f aca="true">IF(O50 - INDIRECT("O" &amp; ROW() - 1) = 0, "", INDIRECT("O" &amp; ROW() - 1) - O50)</f>
        <v/>
      </c>
      <c r="L50" s="1" t="n">
        <f aca="false">IF(K50 = "-", -D49,H50)</f>
        <v>0</v>
      </c>
      <c r="M50" s="1" t="n">
        <f aca="true">IF(K50="-",SUM(INDIRECT(ADDRESS(2,COLUMN(L50))&amp;":"&amp;ADDRESS(ROW(),COLUMN(L50)))),0)</f>
        <v>0</v>
      </c>
      <c r="N50" s="1" t="n">
        <f aca="false">IF(K50="-",1,0)</f>
        <v>0</v>
      </c>
      <c r="O50" s="1" t="n">
        <f aca="true">IF(M50 = 0, INDIRECT("O" &amp; ROW() - 1), M50)</f>
        <v>0</v>
      </c>
      <c r="P50" s="1" t="str">
        <f aca="false">IF(G50="","",VLOOKUP(G50,'Вода SKU'!$A$1:$B$150,2,0))</f>
        <v/>
      </c>
    </row>
    <row r="51" customFormat="false" ht="13.8" hidden="false" customHeight="true" outlineLevel="0" collapsed="false">
      <c r="I51" s="1" t="str">
        <f aca="true">IF(O51 - INDIRECT("O" &amp; ROW() - 1) = 0, "", INDIRECT("O" &amp; ROW() - 1) - O51)</f>
        <v/>
      </c>
      <c r="L51" s="1" t="n">
        <f aca="false">IF(K51 = "-", -D50,H51)</f>
        <v>0</v>
      </c>
      <c r="M51" s="1" t="n">
        <f aca="true">IF(K51="-",SUM(INDIRECT(ADDRESS(2,COLUMN(L51))&amp;":"&amp;ADDRESS(ROW(),COLUMN(L51)))),0)</f>
        <v>0</v>
      </c>
      <c r="N51" s="1" t="n">
        <f aca="false">IF(K51="-",1,0)</f>
        <v>0</v>
      </c>
      <c r="O51" s="1" t="n">
        <f aca="true">IF(M51 = 0, INDIRECT("O" &amp; ROW() - 1), M51)</f>
        <v>0</v>
      </c>
      <c r="P51" s="1" t="str">
        <f aca="false">IF(G51="","",VLOOKUP(G51,'Вода SKU'!$A$1:$B$150,2,0))</f>
        <v/>
      </c>
    </row>
    <row r="52" customFormat="false" ht="13.8" hidden="false" customHeight="true" outlineLevel="0" collapsed="false">
      <c r="I52" s="1" t="str">
        <f aca="true">IF(O52 - INDIRECT("O" &amp; ROW() - 1) = 0, "", INDIRECT("O" &amp; ROW() - 1) - O52)</f>
        <v/>
      </c>
      <c r="L52" s="1" t="n">
        <f aca="false">IF(K52 = "-", -D51,H52)</f>
        <v>0</v>
      </c>
      <c r="M52" s="1" t="n">
        <f aca="true">IF(K52 = "-", SUM(INDIRECT(ADDRESS(2,COLUMN(L52)) &amp; ":" &amp; ADDRESS(ROW(),COLUMN(L52)))), 0)</f>
        <v>0</v>
      </c>
      <c r="N52" s="1" t="n">
        <f aca="false">IF(K52="-",1,0)</f>
        <v>0</v>
      </c>
      <c r="O52" s="1" t="n">
        <f aca="true">IF(M52 = 0, INDIRECT("O" &amp; ROW() - 1), M52)</f>
        <v>0</v>
      </c>
      <c r="P52" s="1" t="str">
        <f aca="false">IF(G52="","",VLOOKUP(G52,'Вода SKU'!$A$1:$B$150,2,0))</f>
        <v/>
      </c>
    </row>
    <row r="53" customFormat="false" ht="13.8" hidden="false" customHeight="true" outlineLevel="0" collapsed="false">
      <c r="I53" s="1" t="str">
        <f aca="true">IF(O53 - INDIRECT("O" &amp; ROW() - 1) = 0, "", INDIRECT("O" &amp; ROW() - 1) - O53)</f>
        <v/>
      </c>
      <c r="L53" s="1" t="n">
        <f aca="false">IF(K53 = "-", -D52,H53)</f>
        <v>0</v>
      </c>
      <c r="M53" s="1" t="n">
        <f aca="true">IF(K53 = "-", SUM(INDIRECT(ADDRESS(2,COLUMN(L53)) &amp; ":" &amp; ADDRESS(ROW(),COLUMN(L53)))), 0)</f>
        <v>0</v>
      </c>
      <c r="N53" s="1" t="n">
        <f aca="false">IF(K53="-",1,0)</f>
        <v>0</v>
      </c>
      <c r="O53" s="1" t="n">
        <f aca="true">IF(M53 = 0, INDIRECT("O" &amp; ROW() - 1), M53)</f>
        <v>0</v>
      </c>
      <c r="P53" s="1" t="str">
        <f aca="false">IF(G53="","",VLOOKUP(G53,'Вода SKU'!$A$1:$B$150,2,0))</f>
        <v/>
      </c>
    </row>
    <row r="54" customFormat="false" ht="13.8" hidden="false" customHeight="true" outlineLevel="0" collapsed="false">
      <c r="I54" s="1" t="str">
        <f aca="true">IF(O54 - INDIRECT("O" &amp; ROW() - 1) = 0, "", INDIRECT("O" &amp; ROW() - 1) - O54)</f>
        <v/>
      </c>
      <c r="L54" s="1" t="n">
        <f aca="false">IF(K54 = "-", -D53,H54)</f>
        <v>0</v>
      </c>
      <c r="M54" s="1" t="n">
        <f aca="true">IF(K54 = "-", SUM(INDIRECT(ADDRESS(2,COLUMN(L54)) &amp; ":" &amp; ADDRESS(ROW(),COLUMN(L54)))), 0)</f>
        <v>0</v>
      </c>
      <c r="N54" s="1" t="n">
        <f aca="false">IF(K54="-",1,0)</f>
        <v>0</v>
      </c>
      <c r="O54" s="1" t="n">
        <f aca="true">IF(M54 = 0, INDIRECT("O" &amp; ROW() - 1), M54)</f>
        <v>0</v>
      </c>
      <c r="P54" s="1" t="str">
        <f aca="false">IF(G54="","",VLOOKUP(G54,'Вода SKU'!$A$1:$B$150,2,0))</f>
        <v/>
      </c>
    </row>
    <row r="55" customFormat="false" ht="13.8" hidden="false" customHeight="true" outlineLevel="0" collapsed="false">
      <c r="I55" s="1" t="str">
        <f aca="true">IF(O55 - INDIRECT("O" &amp; ROW() - 1) = 0, "", INDIRECT("O" &amp; ROW() - 1) - O55)</f>
        <v/>
      </c>
      <c r="L55" s="1" t="n">
        <f aca="false">IF(K55 = "-", -D54,H55)</f>
        <v>0</v>
      </c>
      <c r="M55" s="1" t="n">
        <f aca="true">IF(K55 = "-", SUM(INDIRECT(ADDRESS(2,COLUMN(L55)) &amp; ":" &amp; ADDRESS(ROW(),COLUMN(L55)))), 0)</f>
        <v>0</v>
      </c>
      <c r="N55" s="1" t="n">
        <f aca="false">IF(K55="-",1,0)</f>
        <v>0</v>
      </c>
      <c r="O55" s="1" t="n">
        <f aca="true">IF(M55 = 0, INDIRECT("O" &amp; ROW() - 1), M55)</f>
        <v>0</v>
      </c>
      <c r="P55" s="1" t="str">
        <f aca="false">IF(G55="","",VLOOKUP(G55,'Вода SKU'!$A$1:$B$150,2,0))</f>
        <v/>
      </c>
    </row>
    <row r="56" customFormat="false" ht="13.8" hidden="false" customHeight="true" outlineLevel="0" collapsed="false">
      <c r="I56" s="1" t="str">
        <f aca="true">IF(O56 - INDIRECT("O" &amp; ROW() - 1) = 0, "", INDIRECT("O" &amp; ROW() - 1) - O56)</f>
        <v/>
      </c>
      <c r="L56" s="1" t="n">
        <f aca="false">IF(K56 = "-", -D55,H56)</f>
        <v>0</v>
      </c>
      <c r="M56" s="1" t="n">
        <f aca="true">IF(K56 = "-", SUM(INDIRECT(ADDRESS(2,COLUMN(L56)) &amp; ":" &amp; ADDRESS(ROW(),COLUMN(L56)))), 0)</f>
        <v>0</v>
      </c>
      <c r="N56" s="1" t="n">
        <f aca="false">IF(K56="-",1,0)</f>
        <v>0</v>
      </c>
      <c r="O56" s="1" t="n">
        <f aca="true">IF(M56 = 0, INDIRECT("O" &amp; ROW() - 1), M56)</f>
        <v>0</v>
      </c>
      <c r="P56" s="1" t="str">
        <f aca="false">IF(G56="","",VLOOKUP(G56,'Вода SKU'!$A$1:$B$150,2,0))</f>
        <v/>
      </c>
    </row>
    <row r="57" customFormat="false" ht="13.8" hidden="false" customHeight="true" outlineLevel="0" collapsed="false">
      <c r="I57" s="1" t="str">
        <f aca="true">IF(O57 - INDIRECT("O" &amp; ROW() - 1) = 0, "", INDIRECT("O" &amp; ROW() - 1) - O57)</f>
        <v/>
      </c>
      <c r="L57" s="1" t="n">
        <f aca="false">IF(K57 = "-", -D56,H57)</f>
        <v>0</v>
      </c>
      <c r="M57" s="1" t="n">
        <f aca="true">IF(K57 = "-", SUM(INDIRECT(ADDRESS(2,COLUMN(L57)) &amp; ":" &amp; ADDRESS(ROW(),COLUMN(L57)))), 0)</f>
        <v>0</v>
      </c>
      <c r="N57" s="1" t="n">
        <f aca="false">IF(K57="-",1,0)</f>
        <v>0</v>
      </c>
      <c r="O57" s="1" t="n">
        <f aca="true">IF(M57 = 0, INDIRECT("O" &amp; ROW() - 1), M57)</f>
        <v>0</v>
      </c>
      <c r="P57" s="1" t="str">
        <f aca="false">IF(G57="","",VLOOKUP(G57,'Вода SKU'!$A$1:$B$150,2,0))</f>
        <v/>
      </c>
    </row>
    <row r="58" customFormat="false" ht="13.8" hidden="false" customHeight="true" outlineLevel="0" collapsed="false">
      <c r="I58" s="1" t="str">
        <f aca="true">IF(O58 - INDIRECT("O" &amp; ROW() - 1) = 0, "", INDIRECT("O" &amp; ROW() - 1) - O58)</f>
        <v/>
      </c>
      <c r="L58" s="1" t="n">
        <f aca="false">IF(K58 = "-", -D57,H58)</f>
        <v>0</v>
      </c>
      <c r="M58" s="1" t="n">
        <f aca="true">IF(K58 = "-", SUM(INDIRECT(ADDRESS(2,COLUMN(L58)) &amp; ":" &amp; ADDRESS(ROW(),COLUMN(L58)))), 0)</f>
        <v>0</v>
      </c>
      <c r="N58" s="1" t="n">
        <f aca="false">IF(K58="-",1,0)</f>
        <v>0</v>
      </c>
      <c r="O58" s="1" t="n">
        <f aca="true">IF(M58 = 0, INDIRECT("O" &amp; ROW() - 1), M58)</f>
        <v>0</v>
      </c>
      <c r="P58" s="1" t="str">
        <f aca="false">IF(G58="","",VLOOKUP(G58,'Вода SKU'!$A$1:$B$150,2,0))</f>
        <v/>
      </c>
    </row>
    <row r="59" customFormat="false" ht="13.8" hidden="false" customHeight="true" outlineLevel="0" collapsed="false">
      <c r="I59" s="1" t="str">
        <f aca="true">IF(O59 - INDIRECT("O" &amp; ROW() - 1) = 0, "", INDIRECT("O" &amp; ROW() - 1) - O59)</f>
        <v/>
      </c>
      <c r="L59" s="1" t="n">
        <f aca="false">IF(K59 = "-", -D58,H59)</f>
        <v>0</v>
      </c>
      <c r="M59" s="1" t="n">
        <f aca="true">IF(K59 = "-", SUM(INDIRECT(ADDRESS(2,COLUMN(L59)) &amp; ":" &amp; ADDRESS(ROW(),COLUMN(L59)))), 0)</f>
        <v>0</v>
      </c>
      <c r="N59" s="1" t="n">
        <f aca="false">IF(K59="-",1,0)</f>
        <v>0</v>
      </c>
      <c r="O59" s="1" t="n">
        <f aca="true">IF(M59 = 0, INDIRECT("O" &amp; ROW() - 1), M59)</f>
        <v>0</v>
      </c>
      <c r="P59" s="1" t="str">
        <f aca="false">IF(G59="","",VLOOKUP(G59,'Вода SKU'!$A$1:$B$150,2,0))</f>
        <v/>
      </c>
    </row>
    <row r="60" customFormat="false" ht="13.8" hidden="false" customHeight="true" outlineLevel="0" collapsed="false">
      <c r="I60" s="1" t="str">
        <f aca="true">IF(O60 - INDIRECT("O" &amp; ROW() - 1) = 0, "", INDIRECT("O" &amp; ROW() - 1) - O60)</f>
        <v/>
      </c>
      <c r="L60" s="1" t="n">
        <f aca="false">IF(K60 = "-", -D59,H60)</f>
        <v>0</v>
      </c>
      <c r="M60" s="1" t="n">
        <f aca="true">IF(K60 = "-", SUM(INDIRECT(ADDRESS(2,COLUMN(L60)) &amp; ":" &amp; ADDRESS(ROW(),COLUMN(L60)))), 0)</f>
        <v>0</v>
      </c>
      <c r="N60" s="1" t="n">
        <f aca="false">IF(K60="-",1,0)</f>
        <v>0</v>
      </c>
      <c r="O60" s="1" t="n">
        <f aca="true">IF(M60 = 0, INDIRECT("O" &amp; ROW() - 1), M60)</f>
        <v>0</v>
      </c>
      <c r="P60" s="1" t="str">
        <f aca="false">IF(G60="","",VLOOKUP(G60,'Вода SKU'!$A$1:$B$150,2,0))</f>
        <v/>
      </c>
    </row>
    <row r="61" customFormat="false" ht="13.8" hidden="false" customHeight="true" outlineLevel="0" collapsed="false">
      <c r="I61" s="1" t="str">
        <f aca="true">IF(O61 - INDIRECT("O" &amp; ROW() - 1) = 0, "", INDIRECT("O" &amp; ROW() - 1) - O61)</f>
        <v/>
      </c>
      <c r="L61" s="1" t="n">
        <f aca="false">IF(K61 = "-", -D60,H61)</f>
        <v>0</v>
      </c>
      <c r="M61" s="1" t="n">
        <f aca="true">IF(K61 = "-", SUM(INDIRECT(ADDRESS(2,COLUMN(L61)) &amp; ":" &amp; ADDRESS(ROW(),COLUMN(L61)))), 0)</f>
        <v>0</v>
      </c>
      <c r="N61" s="1" t="n">
        <f aca="false">IF(K61="-",1,0)</f>
        <v>0</v>
      </c>
      <c r="O61" s="1" t="n">
        <f aca="true">IF(M61 = 0, INDIRECT("O" &amp; ROW() - 1), M61)</f>
        <v>0</v>
      </c>
      <c r="P61" s="1" t="str">
        <f aca="false">IF(G61="","",VLOOKUP(G61,'Вода SKU'!$A$1:$B$150,2,0))</f>
        <v/>
      </c>
    </row>
    <row r="62" customFormat="false" ht="13.8" hidden="false" customHeight="true" outlineLevel="0" collapsed="false">
      <c r="I62" s="1" t="str">
        <f aca="true">IF(O62 - INDIRECT("O" &amp; ROW() - 1) = 0, "", INDIRECT("O" &amp; ROW() - 1) - O62)</f>
        <v/>
      </c>
      <c r="L62" s="1" t="n">
        <f aca="false">IF(K62 = "-", -D61,H62)</f>
        <v>0</v>
      </c>
      <c r="M62" s="1" t="n">
        <f aca="true">IF(K62 = "-", SUM(INDIRECT(ADDRESS(2,COLUMN(L62)) &amp; ":" &amp; ADDRESS(ROW(),COLUMN(L62)))), 0)</f>
        <v>0</v>
      </c>
      <c r="N62" s="1" t="n">
        <f aca="false">IF(K62="-",1,0)</f>
        <v>0</v>
      </c>
      <c r="O62" s="1" t="n">
        <f aca="true">IF(M62 = 0, INDIRECT("O" &amp; ROW() - 1), M62)</f>
        <v>0</v>
      </c>
      <c r="P62" s="1" t="str">
        <f aca="false">IF(G62="","",VLOOKUP(G62,'Вода SKU'!$A$1:$B$150,2,0))</f>
        <v/>
      </c>
    </row>
    <row r="63" customFormat="false" ht="13.8" hidden="false" customHeight="true" outlineLevel="0" collapsed="false">
      <c r="I63" s="1" t="str">
        <f aca="true">IF(O63 - INDIRECT("O" &amp; ROW() - 1) = 0, "", INDIRECT("O" &amp; ROW() - 1) - O63)</f>
        <v/>
      </c>
      <c r="L63" s="1" t="n">
        <f aca="false">IF(K63 = "-", -D62,H63)</f>
        <v>0</v>
      </c>
      <c r="M63" s="1" t="n">
        <f aca="true">IF(K63 = "-", SUM(INDIRECT(ADDRESS(2,COLUMN(L63)) &amp; ":" &amp; ADDRESS(ROW(),COLUMN(L63)))), 0)</f>
        <v>0</v>
      </c>
      <c r="N63" s="1" t="n">
        <f aca="false">IF(K63="-",1,0)</f>
        <v>0</v>
      </c>
      <c r="O63" s="1" t="n">
        <f aca="true">IF(M63 = 0, INDIRECT("O" &amp; ROW() - 1), M63)</f>
        <v>0</v>
      </c>
      <c r="P63" s="1" t="str">
        <f aca="false">IF(G63="","",VLOOKUP(G63,'Вода SKU'!$A$1:$B$150,2,0))</f>
        <v/>
      </c>
    </row>
    <row r="64" customFormat="false" ht="13.8" hidden="false" customHeight="true" outlineLevel="0" collapsed="false">
      <c r="I64" s="1" t="str">
        <f aca="true">IF(O64 - INDIRECT("O" &amp; ROW() - 1) = 0, "", INDIRECT("O" &amp; ROW() - 1) - O64)</f>
        <v/>
      </c>
      <c r="L64" s="1" t="n">
        <f aca="false">IF(K64 = "-", -D63,H64)</f>
        <v>0</v>
      </c>
      <c r="M64" s="1" t="n">
        <f aca="true">IF(K64 = "-", SUM(INDIRECT(ADDRESS(2,COLUMN(L64)) &amp; ":" &amp; ADDRESS(ROW(),COLUMN(L64)))), 0)</f>
        <v>0</v>
      </c>
      <c r="N64" s="1" t="n">
        <f aca="false">IF(K64="-",1,0)</f>
        <v>0</v>
      </c>
      <c r="O64" s="1" t="n">
        <f aca="true">IF(M64 = 0, INDIRECT("O" &amp; ROW() - 1), M64)</f>
        <v>0</v>
      </c>
      <c r="P64" s="1" t="str">
        <f aca="false">IF(G64="","",VLOOKUP(G64,'Вода SKU'!$A$1:$B$150,2,0))</f>
        <v/>
      </c>
    </row>
    <row r="65" customFormat="false" ht="13.8" hidden="false" customHeight="true" outlineLevel="0" collapsed="false">
      <c r="I65" s="1" t="str">
        <f aca="true">IF(O65 - INDIRECT("O" &amp; ROW() - 1) = 0, "", INDIRECT("O" &amp; ROW() - 1) - O65)</f>
        <v/>
      </c>
      <c r="L65" s="1" t="n">
        <f aca="false">IF(K65 = "-", -D64,H65)</f>
        <v>0</v>
      </c>
      <c r="M65" s="1" t="n">
        <f aca="true">IF(K65 = "-", SUM(INDIRECT(ADDRESS(2,COLUMN(L65)) &amp; ":" &amp; ADDRESS(ROW(),COLUMN(L65)))), 0)</f>
        <v>0</v>
      </c>
      <c r="N65" s="1" t="n">
        <f aca="false">IF(K65="-",1,0)</f>
        <v>0</v>
      </c>
      <c r="O65" s="1" t="n">
        <f aca="true">IF(M65 = 0, INDIRECT("O" &amp; ROW() - 1), M65)</f>
        <v>0</v>
      </c>
      <c r="P65" s="1" t="str">
        <f aca="false">IF(G65="","",VLOOKUP(G65,'Вода SKU'!$A$1:$B$150,2,0))</f>
        <v/>
      </c>
    </row>
    <row r="66" customFormat="false" ht="13.8" hidden="false" customHeight="true" outlineLevel="0" collapsed="false">
      <c r="I66" s="1" t="str">
        <f aca="true">IF(O66 - INDIRECT("O" &amp; ROW() - 1) = 0, "", INDIRECT("O" &amp; ROW() - 1) - O66)</f>
        <v/>
      </c>
      <c r="L66" s="1" t="n">
        <f aca="false">IF(K66 = "-", -D65,H66)</f>
        <v>0</v>
      </c>
      <c r="M66" s="1" t="n">
        <f aca="true">IF(K66 = "-", SUM(INDIRECT(ADDRESS(2,COLUMN(L66)) &amp; ":" &amp; ADDRESS(ROW(),COLUMN(L66)))), 0)</f>
        <v>0</v>
      </c>
      <c r="N66" s="1" t="n">
        <f aca="false">IF(K66="-",1,0)</f>
        <v>0</v>
      </c>
      <c r="O66" s="1" t="n">
        <f aca="true">IF(M66 = 0, INDIRECT("O" &amp; ROW() - 1), M66)</f>
        <v>0</v>
      </c>
      <c r="P66" s="1" t="str">
        <f aca="false">IF(G66="","",VLOOKUP(G66,'Вода SKU'!$A$1:$B$150,2,0))</f>
        <v/>
      </c>
    </row>
    <row r="67" customFormat="false" ht="13.8" hidden="false" customHeight="true" outlineLevel="0" collapsed="false">
      <c r="I67" s="1" t="str">
        <f aca="true">IF(O67 - INDIRECT("O" &amp; ROW() - 1) = 0, "", INDIRECT("O" &amp; ROW() - 1) - O67)</f>
        <v/>
      </c>
      <c r="L67" s="1" t="n">
        <f aca="false">IF(K67 = "-", -D66,H67)</f>
        <v>0</v>
      </c>
      <c r="M67" s="1" t="n">
        <f aca="true">IF(K67 = "-", SUM(INDIRECT(ADDRESS(2,COLUMN(L67)) &amp; ":" &amp; ADDRESS(ROW(),COLUMN(L67)))), 0)</f>
        <v>0</v>
      </c>
      <c r="N67" s="1" t="n">
        <f aca="false">IF(K67="-",1,0)</f>
        <v>0</v>
      </c>
      <c r="O67" s="1" t="n">
        <f aca="true">IF(M67 = 0, INDIRECT("O" &amp; ROW() - 1), M67)</f>
        <v>0</v>
      </c>
      <c r="P67" s="1" t="str">
        <f aca="false">IF(G67="","",VLOOKUP(G67,'Вода SKU'!$A$1:$B$150,2,0))</f>
        <v/>
      </c>
    </row>
    <row r="68" customFormat="false" ht="13.8" hidden="false" customHeight="true" outlineLevel="0" collapsed="false">
      <c r="I68" s="1" t="str">
        <f aca="true">IF(O68 - INDIRECT("O" &amp; ROW() - 1) = 0, "", INDIRECT("O" &amp; ROW() - 1) - O68)</f>
        <v/>
      </c>
      <c r="L68" s="1" t="n">
        <f aca="false">IF(K68 = "-", -D67,H68)</f>
        <v>0</v>
      </c>
      <c r="M68" s="1" t="n">
        <f aca="true">IF(K68 = "-", SUM(INDIRECT(ADDRESS(2,COLUMN(L68)) &amp; ":" &amp; ADDRESS(ROW(),COLUMN(L68)))), 0)</f>
        <v>0</v>
      </c>
      <c r="N68" s="1" t="n">
        <f aca="false">IF(K68="-",1,0)</f>
        <v>0</v>
      </c>
      <c r="O68" s="1" t="n">
        <f aca="true">IF(M68 = 0, INDIRECT("O" &amp; ROW() - 1), M68)</f>
        <v>0</v>
      </c>
      <c r="P68" s="1" t="str">
        <f aca="false">IF(G68="","",VLOOKUP(G68,'Вода SKU'!$A$1:$B$150,2,0))</f>
        <v/>
      </c>
    </row>
    <row r="69" customFormat="false" ht="13.8" hidden="false" customHeight="true" outlineLevel="0" collapsed="false">
      <c r="I69" s="1" t="str">
        <f aca="true">IF(O69 - INDIRECT("O" &amp; ROW() - 1) = 0, "", INDIRECT("O" &amp; ROW() - 1) - O69)</f>
        <v/>
      </c>
      <c r="L69" s="1" t="n">
        <f aca="false">IF(K69 = "-", -D68,H69)</f>
        <v>0</v>
      </c>
      <c r="M69" s="1" t="n">
        <f aca="true">IF(K69 = "-", SUM(INDIRECT(ADDRESS(2,COLUMN(L69)) &amp; ":" &amp; ADDRESS(ROW(),COLUMN(L69)))), 0)</f>
        <v>0</v>
      </c>
      <c r="N69" s="1" t="n">
        <f aca="false">IF(K69="-",1,0)</f>
        <v>0</v>
      </c>
      <c r="O69" s="1" t="n">
        <f aca="true">IF(M69 = 0, INDIRECT("O" &amp; ROW() - 1), M69)</f>
        <v>0</v>
      </c>
      <c r="P69" s="1" t="str">
        <f aca="false">IF(G69="","",VLOOKUP(G69,'Вода SKU'!$A$1:$B$150,2,0))</f>
        <v/>
      </c>
    </row>
    <row r="70" customFormat="false" ht="13.8" hidden="false" customHeight="true" outlineLevel="0" collapsed="false">
      <c r="I70" s="1" t="str">
        <f aca="true">IF(O70 - INDIRECT("O" &amp; ROW() - 1) = 0, "", INDIRECT("O" &amp; ROW() - 1) - O70)</f>
        <v/>
      </c>
      <c r="L70" s="1" t="n">
        <f aca="false">IF(K70 = "-", -D69,H70)</f>
        <v>0</v>
      </c>
      <c r="M70" s="1" t="n">
        <f aca="true">IF(K70 = "-", SUM(INDIRECT(ADDRESS(2,COLUMN(L70)) &amp; ":" &amp; ADDRESS(ROW(),COLUMN(L70)))), 0)</f>
        <v>0</v>
      </c>
      <c r="N70" s="1" t="n">
        <f aca="false">IF(K70="-",1,0)</f>
        <v>0</v>
      </c>
      <c r="O70" s="1" t="n">
        <f aca="true">IF(M70 = 0, INDIRECT("O" &amp; ROW() - 1), M70)</f>
        <v>0</v>
      </c>
      <c r="P70" s="1" t="str">
        <f aca="false">IF(G70="","",VLOOKUP(G70,'Вода SKU'!$A$1:$B$150,2,0))</f>
        <v/>
      </c>
    </row>
    <row r="71" customFormat="false" ht="13.8" hidden="false" customHeight="true" outlineLevel="0" collapsed="false">
      <c r="I71" s="1" t="str">
        <f aca="true">IF(O71 - INDIRECT("O" &amp; ROW() - 1) = 0, "", INDIRECT("O" &amp; ROW() - 1) - O71)</f>
        <v/>
      </c>
      <c r="L71" s="1" t="n">
        <f aca="false">IF(K71 = "-", -D70,H71)</f>
        <v>0</v>
      </c>
      <c r="M71" s="1" t="n">
        <f aca="true">IF(K71 = "-", SUM(INDIRECT(ADDRESS(2,COLUMN(L71)) &amp; ":" &amp; ADDRESS(ROW(),COLUMN(L71)))), 0)</f>
        <v>0</v>
      </c>
      <c r="N71" s="1" t="n">
        <f aca="false">IF(K71="-",1,0)</f>
        <v>0</v>
      </c>
      <c r="O71" s="1" t="n">
        <f aca="true">IF(M71 = 0, INDIRECT("O" &amp; ROW() - 1), M71)</f>
        <v>0</v>
      </c>
      <c r="P71" s="1" t="str">
        <f aca="false">IF(G71="","",VLOOKUP(G71,'Вода SKU'!$A$1:$B$150,2,0))</f>
        <v/>
      </c>
    </row>
    <row r="72" customFormat="false" ht="13.8" hidden="false" customHeight="true" outlineLevel="0" collapsed="false">
      <c r="I72" s="1" t="str">
        <f aca="true">IF(O72 - INDIRECT("O" &amp; ROW() - 1) = 0, "", INDIRECT("O" &amp; ROW() - 1) - O72)</f>
        <v/>
      </c>
      <c r="L72" s="1" t="n">
        <f aca="false">IF(K72 = "-", -D71,H72)</f>
        <v>0</v>
      </c>
      <c r="M72" s="1" t="n">
        <f aca="true">IF(K72 = "-", SUM(INDIRECT(ADDRESS(2,COLUMN(L72)) &amp; ":" &amp; ADDRESS(ROW(),COLUMN(L72)))), 0)</f>
        <v>0</v>
      </c>
      <c r="N72" s="1" t="n">
        <f aca="false">IF(K72="-",1,0)</f>
        <v>0</v>
      </c>
      <c r="O72" s="1" t="n">
        <f aca="true">IF(M72 = 0, INDIRECT("O" &amp; ROW() - 1), M72)</f>
        <v>0</v>
      </c>
      <c r="P72" s="1" t="str">
        <f aca="false">IF(G72="","",VLOOKUP(G72,'Вода SKU'!$A$1:$B$150,2,0))</f>
        <v/>
      </c>
    </row>
    <row r="73" customFormat="false" ht="13.8" hidden="false" customHeight="true" outlineLevel="0" collapsed="false">
      <c r="I73" s="1" t="str">
        <f aca="true">IF(O73 - INDIRECT("O" &amp; ROW() - 1) = 0, "", INDIRECT("O" &amp; ROW() - 1) - O73)</f>
        <v/>
      </c>
      <c r="L73" s="1" t="n">
        <f aca="false">IF(K73 = "-", -D72,H73)</f>
        <v>0</v>
      </c>
      <c r="M73" s="1" t="n">
        <f aca="true">IF(K73 = "-", SUM(INDIRECT(ADDRESS(2,COLUMN(L73)) &amp; ":" &amp; ADDRESS(ROW(),COLUMN(L73)))), 0)</f>
        <v>0</v>
      </c>
      <c r="N73" s="1" t="n">
        <f aca="false">IF(K73="-",1,0)</f>
        <v>0</v>
      </c>
      <c r="O73" s="1" t="n">
        <f aca="true">IF(M73 = 0, INDIRECT("O" &amp; ROW() - 1), M73)</f>
        <v>0</v>
      </c>
      <c r="P73" s="1" t="str">
        <f aca="false">IF(G73="","",VLOOKUP(G73,'Вода SKU'!$A$1:$B$150,2,0))</f>
        <v/>
      </c>
    </row>
    <row r="74" customFormat="false" ht="13.8" hidden="false" customHeight="true" outlineLevel="0" collapsed="false">
      <c r="I74" s="1" t="str">
        <f aca="true">IF(O74 - INDIRECT("O" &amp; ROW() - 1) = 0, "", INDIRECT("O" &amp; ROW() - 1) - O74)</f>
        <v/>
      </c>
      <c r="L74" s="1" t="n">
        <f aca="false">IF(K74 = "-", -D73,H74)</f>
        <v>0</v>
      </c>
      <c r="M74" s="1" t="n">
        <f aca="true">IF(K74 = "-", SUM(INDIRECT(ADDRESS(2,COLUMN(L74)) &amp; ":" &amp; ADDRESS(ROW(),COLUMN(L74)))), 0)</f>
        <v>0</v>
      </c>
      <c r="N74" s="1" t="n">
        <f aca="false">IF(K74="-",1,0)</f>
        <v>0</v>
      </c>
      <c r="O74" s="1" t="n">
        <f aca="true">IF(M74 = 0, INDIRECT("O" &amp; ROW() - 1), M74)</f>
        <v>0</v>
      </c>
      <c r="P74" s="1" t="str">
        <f aca="false">IF(G74="","",VLOOKUP(G74,'Вода SKU'!$A$1:$B$150,2,0))</f>
        <v/>
      </c>
    </row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I1:I1048576">
    <cfRule type="cellIs" priority="2" operator="between" aboveAverage="0" equalAverage="0" bottom="0" percent="0" rank="0" text="" dxfId="0">
      <formula>0</formula>
      <formula>100000</formula>
    </cfRule>
    <cfRule type="cellIs" priority="3" operator="between" aboveAverage="0" equalAverage="0" bottom="0" percent="0" rank="0" text="" dxfId="1">
      <formula>-10000</formula>
      <formula>0</formula>
    </cfRule>
  </conditionalFormatting>
  <conditionalFormatting sqref="C2:C74">
    <cfRule type="expression" priority="4" aboveAverage="0" equalAverage="0" bottom="0" percent="0" rank="0" text="" dxfId="2">
      <formula>#REF!&lt;&gt;#REF!</formula>
    </cfRule>
    <cfRule type="expression" priority="5" aboveAverage="0" equalAverage="0" bottom="0" percent="0" rank="0" text="" dxfId="3">
      <formula>#REF!&lt;&gt;#REF!</formula>
    </cfRule>
  </conditionalFormatting>
  <dataValidations count="2">
    <dataValidation allowBlank="false" operator="between" showDropDown="false" showErrorMessage="false" showInputMessage="true" sqref="C2:C74" type="list">
      <formula1>'Типы варок'!$A$1:$A$102</formula1>
      <formula2>0</formula2>
    </dataValidation>
    <dataValidation allowBlank="false" operator="between" showDropDown="false" showErrorMessage="true" showInputMessage="true" sqref="G2:G11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G66" activeCellId="0" sqref="G66"/>
    </sheetView>
  </sheetViews>
  <sheetFormatPr defaultRowHeight="14.5" zeroHeight="false" outlineLevelRow="0" outlineLevelCol="0"/>
  <cols>
    <col collapsed="false" customWidth="true" hidden="false" outlineLevel="0" max="2" min="1" style="1" width="10.63"/>
    <col collapsed="false" customWidth="true" hidden="false" outlineLevel="0" max="4" min="3" style="1" width="15"/>
    <col collapsed="false" customWidth="true" hidden="false" outlineLevel="0" max="6" min="5" style="1" width="10.36"/>
    <col collapsed="false" customWidth="true" hidden="false" outlineLevel="0" max="7" min="7" style="1" width="37.73"/>
    <col collapsed="false" customWidth="true" hidden="false" outlineLevel="0" max="8" min="8" style="1" width="15"/>
    <col collapsed="false" customWidth="true" hidden="false" outlineLevel="0" max="10" min="9" style="1" width="8.72"/>
    <col collapsed="false" customWidth="true" hidden="true" outlineLevel="0" max="11" min="11" style="1" width="3"/>
    <col collapsed="false" customWidth="true" hidden="true" outlineLevel="0" max="12" min="12" style="1" width="5"/>
    <col collapsed="false" customWidth="true" hidden="true" outlineLevel="0" max="13" min="13" style="1" width="4"/>
    <col collapsed="false" customWidth="true" hidden="true" outlineLevel="0" max="14" min="14" style="1" width="3.82"/>
    <col collapsed="false" customWidth="true" hidden="true" outlineLevel="0" max="15" min="15" style="1" width="8.27"/>
    <col collapsed="false" customWidth="true" hidden="true" outlineLevel="0" max="16" min="16" style="1" width="11.9"/>
    <col collapsed="false" customWidth="true" hidden="false" outlineLevel="0" max="1025" min="17" style="1" width="8.54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 t="n">
        <v>0</v>
      </c>
    </row>
    <row r="2" customFormat="false" ht="13.8" hidden="false" customHeight="true" outlineLevel="0" collapsed="false">
      <c r="A2" s="5" t="n">
        <f aca="true">IF(K2="-", "-", 1 + MAX(Вода!$A$2:$A$52) + SUM(INDIRECT(ADDRESS(2,COLUMN(N2)) &amp; ":" &amp; ADDRESS(ROW(),COLUMN(N2)))))</f>
        <v>1</v>
      </c>
      <c r="B2" s="6" t="n">
        <f aca="true">IF(G2="","",IF(K2="-","",1+SUM(INDIRECT(ADDRESS(2,COLUMN(N2))&amp;":"&amp;ADDRESS(ROW(),COLUMN(N2))))))</f>
        <v>1</v>
      </c>
      <c r="C2" s="5" t="s">
        <v>13</v>
      </c>
      <c r="D2" s="5" t="n">
        <v>850</v>
      </c>
      <c r="E2" s="5" t="s">
        <v>14</v>
      </c>
      <c r="F2" s="5" t="s">
        <v>15</v>
      </c>
      <c r="G2" s="5" t="s">
        <v>16</v>
      </c>
      <c r="H2" s="5" t="n">
        <v>154</v>
      </c>
      <c r="I2" s="1" t="str">
        <f aca="true">IF(O2 - INDIRECT("O" &amp; ROW() - 1) = 0, "", INDIRECT("O" &amp; ROW() - 1) - O2)</f>
        <v/>
      </c>
      <c r="J2" s="7" t="n">
        <v>1</v>
      </c>
      <c r="L2" s="1" t="n">
        <f aca="true">IF(K2 = "-", -INDIRECT("D" &amp; ROW() - 1),H2)</f>
        <v>154</v>
      </c>
      <c r="M2" s="1" t="n">
        <f aca="true">IF(K2 = "-", SUM(INDIRECT(ADDRESS(2,COLUMN(L2)) &amp; ":" &amp; ADDRESS(ROW(),COLUMN(L2)))), 0)</f>
        <v>0</v>
      </c>
      <c r="N2" s="1" t="n">
        <f aca="false">IF(K2="-",1,0)</f>
        <v>0</v>
      </c>
      <c r="O2" s="1" t="n">
        <f aca="true">IF(M2 = 0, INDIRECT("O" &amp; ROW() - 1), M2)</f>
        <v>0</v>
      </c>
      <c r="P2" s="1" t="str">
        <f aca="false">IF(G2="","",VLOOKUP(G2,'Соль SKU'!$A$1:$B$150,2, 0))</f>
        <v>2.7, Альче</v>
      </c>
    </row>
    <row r="3" customFormat="false" ht="13.8" hidden="false" customHeight="true" outlineLevel="0" collapsed="false">
      <c r="A3" s="8" t="n">
        <f aca="true">IF(K3="-", "-", 1 + MAX(Вода!$A$2:$A$52) + SUM(INDIRECT(ADDRESS(2,COLUMN(N3)) &amp; ":" &amp; ADDRESS(ROW(),COLUMN(N3)))))</f>
        <v>1</v>
      </c>
      <c r="B3" s="6" t="n">
        <f aca="true">IF(G3="","",IF(K3="-","",1+SUM(INDIRECT(ADDRESS(2,COLUMN(N3))&amp;":"&amp;ADDRESS(ROW(),COLUMN(N3))))))</f>
        <v>1</v>
      </c>
      <c r="C3" s="5" t="s">
        <v>13</v>
      </c>
      <c r="D3" s="5" t="n">
        <v>850</v>
      </c>
      <c r="E3" s="5" t="s">
        <v>14</v>
      </c>
      <c r="F3" s="5" t="s">
        <v>15</v>
      </c>
      <c r="G3" s="5" t="s">
        <v>17</v>
      </c>
      <c r="H3" s="5" t="n">
        <v>58</v>
      </c>
      <c r="I3" s="1" t="str">
        <f aca="true">IF(O3 - INDIRECT("O" &amp; ROW() - 1) = 0, "", INDIRECT("O" &amp; ROW() - 1) - O3)</f>
        <v/>
      </c>
      <c r="J3" s="7" t="n">
        <v>1</v>
      </c>
      <c r="L3" s="1" t="n">
        <f aca="true">IF(K3 = "-", -INDIRECT("D" &amp; ROW() - 1),H3)</f>
        <v>58</v>
      </c>
      <c r="M3" s="1" t="n">
        <f aca="true">IF(K3 = "-", SUM(INDIRECT(ADDRESS(2,COLUMN(L3)) &amp; ":" &amp; ADDRESS(ROW(),COLUMN(L3)))), 0)</f>
        <v>0</v>
      </c>
      <c r="N3" s="1" t="n">
        <f aca="false">IF(K3="-",1,0)</f>
        <v>0</v>
      </c>
      <c r="O3" s="1" t="n">
        <f aca="true">IF(M3 = 0, INDIRECT("O" &amp; ROW() - 1), M3)</f>
        <v>0</v>
      </c>
      <c r="P3" s="1" t="str">
        <f aca="false">IF(G3="","",VLOOKUP(G3,'Соль SKU'!$A$1:$B$150,2, 0))</f>
        <v>2.7, Альче</v>
      </c>
    </row>
    <row r="4" customFormat="false" ht="13.8" hidden="false" customHeight="true" outlineLevel="0" collapsed="false">
      <c r="A4" s="8" t="n">
        <f aca="true">IF(K4="-", "-", 1 + MAX(Вода!$A$2:$A$52) + SUM(INDIRECT(ADDRESS(2,COLUMN(N4)) &amp; ":" &amp; ADDRESS(ROW(),COLUMN(N4)))))</f>
        <v>1</v>
      </c>
      <c r="B4" s="6" t="n">
        <f aca="true">IF(G4="","",IF(K4="-","",1+SUM(INDIRECT(ADDRESS(2,COLUMN(N4))&amp;":"&amp;ADDRESS(ROW(),COLUMN(N4))))))</f>
        <v>1</v>
      </c>
      <c r="C4" s="5" t="s">
        <v>13</v>
      </c>
      <c r="D4" s="5" t="n">
        <v>850</v>
      </c>
      <c r="E4" s="5" t="s">
        <v>14</v>
      </c>
      <c r="F4" s="5" t="s">
        <v>15</v>
      </c>
      <c r="G4" s="5" t="s">
        <v>18</v>
      </c>
      <c r="H4" s="5" t="n">
        <v>638</v>
      </c>
      <c r="I4" s="1" t="str">
        <f aca="true">IF(O4 - INDIRECT("O" &amp; ROW() - 1) = 0, "", INDIRECT("O" &amp; ROW() - 1) - O4)</f>
        <v/>
      </c>
      <c r="J4" s="7" t="n">
        <v>1</v>
      </c>
      <c r="L4" s="1" t="n">
        <f aca="true">IF(K4 = "-", -INDIRECT("D" &amp; ROW() - 1),H4)</f>
        <v>638</v>
      </c>
      <c r="M4" s="1" t="n">
        <f aca="true">IF(K4 = "-", SUM(INDIRECT(ADDRESS(2,COLUMN(L4)) &amp; ":" &amp; ADDRESS(ROW(),COLUMN(L4)))), 0)</f>
        <v>0</v>
      </c>
      <c r="N4" s="1" t="n">
        <f aca="false">IF(K4="-",1,0)</f>
        <v>0</v>
      </c>
      <c r="O4" s="1" t="n">
        <f aca="true">IF(M4 = 0, INDIRECT("O" &amp; ROW() - 1), M4)</f>
        <v>0</v>
      </c>
      <c r="P4" s="1" t="str">
        <f aca="false">IF(G4="","",VLOOKUP(G4,'Соль SKU'!$A$1:$B$150,2, 0))</f>
        <v>2.7, Альче</v>
      </c>
    </row>
    <row r="5" customFormat="false" ht="13.8" hidden="false" customHeight="true" outlineLevel="0" collapsed="false">
      <c r="A5" s="9" t="str">
        <f aca="true">IF(K5="-", "-", 1 + MAX(Вода!$A$2:$A$52) + SUM(INDIRECT(ADDRESS(2,COLUMN(N5)) &amp; ":" &amp; ADDRESS(ROW(),COLUMN(N5)))))</f>
        <v>-</v>
      </c>
      <c r="B5" s="4" t="str">
        <f aca="true">IF(G5="","",IF(K5="-","",1+SUM(INDIRECT(ADDRESS(2,COLUMN(N5))&amp;":"&amp;ADDRESS(ROW(),COLUMN(N5))))))</f>
        <v/>
      </c>
      <c r="C5" s="7" t="s">
        <v>19</v>
      </c>
      <c r="D5" s="7" t="s">
        <v>19</v>
      </c>
      <c r="E5" s="7" t="s">
        <v>19</v>
      </c>
      <c r="F5" s="7" t="s">
        <v>19</v>
      </c>
      <c r="G5" s="7" t="s">
        <v>19</v>
      </c>
      <c r="H5" s="7" t="s">
        <v>19</v>
      </c>
      <c r="I5" s="1" t="str">
        <f aca="true">IF(O5 - INDIRECT("O" &amp; ROW() - 1) = 0, "", INDIRECT("O" &amp; ROW() - 1) - O5)</f>
        <v/>
      </c>
      <c r="J5" s="7" t="s">
        <v>19</v>
      </c>
      <c r="K5" s="7" t="s">
        <v>19</v>
      </c>
      <c r="L5" s="1" t="n">
        <f aca="true">IF(K5 = "-", -INDIRECT("D" &amp; ROW() - 1),H5)</f>
        <v>-850</v>
      </c>
      <c r="M5" s="1" t="n">
        <f aca="true">IF(K5 = "-", SUM(INDIRECT(ADDRESS(2,COLUMN(L5)) &amp; ":" &amp; ADDRESS(ROW(),COLUMN(L5)))), 0)</f>
        <v>0</v>
      </c>
      <c r="N5" s="1" t="n">
        <f aca="false">IF(K5="-",1,0)</f>
        <v>1</v>
      </c>
      <c r="O5" s="1" t="n">
        <f aca="true">IF(M5 = 0, INDIRECT("O" &amp; ROW() - 1), M5)</f>
        <v>0</v>
      </c>
      <c r="P5" s="1" t="str">
        <f aca="false">IF(G5="","",VLOOKUP(G5,'Соль SKU'!$A$1:$B$150,2, 0))</f>
        <v>-</v>
      </c>
    </row>
    <row r="6" customFormat="false" ht="13.8" hidden="false" customHeight="true" outlineLevel="0" collapsed="false">
      <c r="A6" s="8" t="n">
        <f aca="true">IF(K6="-", "-", 1 + MAX(Вода!$A$2:$A$52) + SUM(INDIRECT(ADDRESS(2,COLUMN(N6)) &amp; ":" &amp; ADDRESS(ROW(),COLUMN(N6)))))</f>
        <v>2</v>
      </c>
      <c r="B6" s="6" t="n">
        <f aca="true">IF(G6="","",IF(K6="-","",1+SUM(INDIRECT(ADDRESS(2,COLUMN(N6))&amp;":"&amp;ADDRESS(ROW(),COLUMN(N6))))))</f>
        <v>2</v>
      </c>
      <c r="C6" s="5" t="s">
        <v>13</v>
      </c>
      <c r="D6" s="5" t="n">
        <v>850</v>
      </c>
      <c r="E6" s="5" t="s">
        <v>14</v>
      </c>
      <c r="F6" s="5" t="s">
        <v>15</v>
      </c>
      <c r="G6" s="5" t="s">
        <v>18</v>
      </c>
      <c r="H6" s="5" t="n">
        <v>132</v>
      </c>
      <c r="I6" s="1" t="str">
        <f aca="true">IF(O6 - INDIRECT("O" &amp; ROW() - 1) = 0, "", INDIRECT("O" &amp; ROW() - 1) - O6)</f>
        <v/>
      </c>
      <c r="J6" s="7" t="n">
        <v>1</v>
      </c>
      <c r="L6" s="1" t="n">
        <f aca="true">IF(K6 = "-", -INDIRECT("D" &amp; ROW() - 1),H6)</f>
        <v>132</v>
      </c>
      <c r="M6" s="1" t="n">
        <f aca="true">IF(K6 = "-", SUM(INDIRECT(ADDRESS(2,COLUMN(L6)) &amp; ":" &amp; ADDRESS(ROW(),COLUMN(L6)))), 0)</f>
        <v>0</v>
      </c>
      <c r="N6" s="1" t="n">
        <f aca="false">IF(K6="-",1,0)</f>
        <v>0</v>
      </c>
      <c r="O6" s="1" t="n">
        <f aca="true">IF(M6 = 0, INDIRECT("O" &amp; ROW() - 1), M6)</f>
        <v>0</v>
      </c>
      <c r="P6" s="1" t="str">
        <f aca="false">IF(G6="","",VLOOKUP(G6,'Соль SKU'!$A$1:$B$150,2, 0))</f>
        <v>2.7, Альче</v>
      </c>
    </row>
    <row r="7" customFormat="false" ht="13.8" hidden="false" customHeight="true" outlineLevel="0" collapsed="false">
      <c r="A7" s="8" t="n">
        <f aca="true">IF(K7="-", "-", 1 + MAX(Вода!$A$2:$A$52) + SUM(INDIRECT(ADDRESS(2,COLUMN(N7)) &amp; ":" &amp; ADDRESS(ROW(),COLUMN(N7)))))</f>
        <v>2</v>
      </c>
      <c r="B7" s="6" t="n">
        <f aca="true">IF(G7="","",IF(K7="-","",1+SUM(INDIRECT(ADDRESS(2,COLUMN(N7))&amp;":"&amp;ADDRESS(ROW(),COLUMN(N7))))))</f>
        <v>2</v>
      </c>
      <c r="C7" s="5" t="s">
        <v>13</v>
      </c>
      <c r="D7" s="5" t="n">
        <v>850</v>
      </c>
      <c r="E7" s="5" t="s">
        <v>14</v>
      </c>
      <c r="F7" s="5" t="s">
        <v>15</v>
      </c>
      <c r="G7" s="5" t="s">
        <v>20</v>
      </c>
      <c r="H7" s="5" t="n">
        <v>1</v>
      </c>
      <c r="I7" s="1" t="str">
        <f aca="true">IF(O7 - INDIRECT("O" &amp; ROW() - 1) = 0, "", INDIRECT("O" &amp; ROW() - 1) - O7)</f>
        <v/>
      </c>
      <c r="J7" s="7" t="n">
        <v>1</v>
      </c>
      <c r="L7" s="1" t="n">
        <f aca="true">IF(K7 = "-", -INDIRECT("D" &amp; ROW() - 1),H7)</f>
        <v>1</v>
      </c>
      <c r="M7" s="1" t="n">
        <f aca="true">IF(K7 = "-", SUM(INDIRECT(ADDRESS(2,COLUMN(L7)) &amp; ":" &amp; ADDRESS(ROW(),COLUMN(L7)))), 0)</f>
        <v>0</v>
      </c>
      <c r="N7" s="1" t="n">
        <f aca="false">IF(K7="-",1,0)</f>
        <v>0</v>
      </c>
      <c r="O7" s="1" t="n">
        <f aca="true">IF(M7 = 0, INDIRECT("O" &amp; ROW() - 1), M7)</f>
        <v>0</v>
      </c>
      <c r="P7" s="1" t="str">
        <f aca="false">IF(G7="","",VLOOKUP(G7,'Соль SKU'!$A$1:$B$150,2, 0))</f>
        <v>2.7, Альче</v>
      </c>
    </row>
    <row r="8" customFormat="false" ht="13.8" hidden="false" customHeight="true" outlineLevel="0" collapsed="false">
      <c r="A8" s="10" t="n">
        <f aca="true">IF(K8="-", "-", 1 + MAX(Вода!$A$2:$A$52) + SUM(INDIRECT(ADDRESS(2,COLUMN(N8)) &amp; ":" &amp; ADDRESS(ROW(),COLUMN(N8)))))</f>
        <v>2</v>
      </c>
      <c r="B8" s="11" t="n">
        <f aca="true">IF(G8="","",IF(K8="-","",1+SUM(INDIRECT(ADDRESS(2,COLUMN(N8))&amp;":"&amp;ADDRESS(ROW(),COLUMN(N8))))))</f>
        <v>2</v>
      </c>
      <c r="C8" s="12" t="s">
        <v>13</v>
      </c>
      <c r="D8" s="12" t="n">
        <v>850</v>
      </c>
      <c r="E8" s="12" t="s">
        <v>21</v>
      </c>
      <c r="F8" s="12" t="s">
        <v>15</v>
      </c>
      <c r="G8" s="12" t="s">
        <v>22</v>
      </c>
      <c r="H8" s="12" t="n">
        <v>355</v>
      </c>
      <c r="I8" s="1" t="str">
        <f aca="true">IF(O8 - INDIRECT("O" &amp; ROW() - 1) = 0, "", INDIRECT("O" &amp; ROW() - 1) - O8)</f>
        <v/>
      </c>
      <c r="J8" s="7" t="n">
        <v>1</v>
      </c>
      <c r="L8" s="1" t="n">
        <f aca="true">IF(K8 = "-", -INDIRECT("D" &amp; ROW() - 1),H8)</f>
        <v>355</v>
      </c>
      <c r="M8" s="1" t="n">
        <f aca="true">IF(K8 = "-", SUM(INDIRECT(ADDRESS(2,COLUMN(L8)) &amp; ":" &amp; ADDRESS(ROW(),COLUMN(L8)))), 0)</f>
        <v>0</v>
      </c>
      <c r="N8" s="1" t="n">
        <f aca="false">IF(K8="-",1,0)</f>
        <v>0</v>
      </c>
      <c r="O8" s="1" t="n">
        <f aca="true">IF(M8 = 0, INDIRECT("O" &amp; ROW() - 1), M8)</f>
        <v>0</v>
      </c>
      <c r="P8" s="1" t="str">
        <f aca="false">IF(G8="","",VLOOKUP(G8,'Соль SKU'!$A$1:$B$150,2, 0))</f>
        <v>2.7, Альче</v>
      </c>
    </row>
    <row r="9" customFormat="false" ht="13.8" hidden="false" customHeight="true" outlineLevel="0" collapsed="false">
      <c r="A9" s="10" t="n">
        <f aca="true">IF(K9="-", "-", 1 + MAX(Вода!$A$2:$A$52) + SUM(INDIRECT(ADDRESS(2,COLUMN(N9)) &amp; ":" &amp; ADDRESS(ROW(),COLUMN(N9)))))</f>
        <v>2</v>
      </c>
      <c r="B9" s="11" t="n">
        <f aca="true">IF(G9="","",IF(K9="-","",1+SUM(INDIRECT(ADDRESS(2,COLUMN(N9))&amp;":"&amp;ADDRESS(ROW(),COLUMN(N9))))))</f>
        <v>2</v>
      </c>
      <c r="C9" s="12" t="s">
        <v>13</v>
      </c>
      <c r="D9" s="12" t="n">
        <v>850</v>
      </c>
      <c r="E9" s="12" t="s">
        <v>21</v>
      </c>
      <c r="F9" s="12" t="s">
        <v>15</v>
      </c>
      <c r="G9" s="12" t="s">
        <v>23</v>
      </c>
      <c r="H9" s="12" t="n">
        <v>362</v>
      </c>
      <c r="I9" s="1" t="str">
        <f aca="true">IF(O9 - INDIRECT("O" &amp; ROW() - 1) = 0, "", INDIRECT("O" &amp; ROW() - 1) - O9)</f>
        <v/>
      </c>
      <c r="J9" s="7" t="n">
        <v>1</v>
      </c>
      <c r="L9" s="1" t="n">
        <f aca="true">IF(K9 = "-", -INDIRECT("D" &amp; ROW() - 1),H9)</f>
        <v>362</v>
      </c>
      <c r="M9" s="1" t="n">
        <f aca="true">IF(K9 = "-", SUM(INDIRECT(ADDRESS(2,COLUMN(L9)) &amp; ":" &amp; ADDRESS(ROW(),COLUMN(L9)))), 0)</f>
        <v>0</v>
      </c>
      <c r="N9" s="1" t="n">
        <f aca="false">IF(K9="-",1,0)</f>
        <v>0</v>
      </c>
      <c r="O9" s="1" t="n">
        <f aca="true">IF(M9 = 0, INDIRECT("O" &amp; ROW() - 1), M9)</f>
        <v>0</v>
      </c>
      <c r="P9" s="1" t="str">
        <f aca="false">IF(G9="","",VLOOKUP(G9,'Соль SKU'!$A$1:$B$150,2, 0))</f>
        <v>2.7, Альче</v>
      </c>
    </row>
    <row r="10" customFormat="false" ht="13.8" hidden="false" customHeight="true" outlineLevel="0" collapsed="false">
      <c r="A10" s="9" t="str">
        <f aca="true">IF(K10="-", "-", 1 + MAX(Вода!$A$2:$A$52) + SUM(INDIRECT(ADDRESS(2,COLUMN(N10)) &amp; ":" &amp; ADDRESS(ROW(),COLUMN(N10)))))</f>
        <v>-</v>
      </c>
      <c r="B10" s="4" t="str">
        <f aca="true">IF(G10="","",IF(K10="-","",1+SUM(INDIRECT(ADDRESS(2,COLUMN(N10))&amp;":"&amp;ADDRESS(ROW(),COLUMN(N10))))))</f>
        <v/>
      </c>
      <c r="C10" s="7" t="s">
        <v>19</v>
      </c>
      <c r="D10" s="7" t="s">
        <v>19</v>
      </c>
      <c r="E10" s="7" t="s">
        <v>19</v>
      </c>
      <c r="F10" s="7" t="s">
        <v>19</v>
      </c>
      <c r="G10" s="7" t="s">
        <v>19</v>
      </c>
      <c r="H10" s="7" t="s">
        <v>19</v>
      </c>
      <c r="I10" s="1" t="str">
        <f aca="true">IF(O10 - INDIRECT("O" &amp; ROW() - 1) = 0, "", INDIRECT("O" &amp; ROW() - 1) - O10)</f>
        <v/>
      </c>
      <c r="J10" s="7" t="s">
        <v>19</v>
      </c>
      <c r="K10" s="7" t="s">
        <v>19</v>
      </c>
      <c r="L10" s="1" t="n">
        <f aca="true">IF(K10 = "-", -INDIRECT("D" &amp; ROW() - 1),H10)</f>
        <v>-850</v>
      </c>
      <c r="M10" s="1" t="n">
        <f aca="true">IF(K10 = "-", SUM(INDIRECT(ADDRESS(2,COLUMN(L10)) &amp; ":" &amp; ADDRESS(ROW(),COLUMN(L10)))), 0)</f>
        <v>0</v>
      </c>
      <c r="N10" s="1" t="n">
        <f aca="false">IF(K10="-",1,0)</f>
        <v>1</v>
      </c>
      <c r="O10" s="1" t="n">
        <f aca="true">IF(M10 = 0, INDIRECT("O" &amp; ROW() - 1), M10)</f>
        <v>0</v>
      </c>
      <c r="P10" s="1" t="str">
        <f aca="false">IF(G10="","",VLOOKUP(G10,'Соль SKU'!$A$1:$B$150,2, 0))</f>
        <v>-</v>
      </c>
    </row>
    <row r="11" customFormat="false" ht="13.8" hidden="false" customHeight="true" outlineLevel="0" collapsed="false">
      <c r="A11" s="8" t="n">
        <f aca="true">IF(K11="-", "-", 1 + MAX(Вода!$A$2:$A$52) + SUM(INDIRECT(ADDRESS(2,COLUMN(N11)) &amp; ":" &amp; ADDRESS(ROW(),COLUMN(N11)))))</f>
        <v>3</v>
      </c>
      <c r="B11" s="6" t="n">
        <f aca="true">IF(G11="","",IF(K11="-","",1+SUM(INDIRECT(ADDRESS(2,COLUMN(N11))&amp;":"&amp;ADDRESS(ROW(),COLUMN(N11))))))</f>
        <v>3</v>
      </c>
      <c r="C11" s="5" t="s">
        <v>24</v>
      </c>
      <c r="D11" s="5" t="n">
        <v>850</v>
      </c>
      <c r="E11" s="5" t="s">
        <v>14</v>
      </c>
      <c r="F11" s="5" t="s">
        <v>25</v>
      </c>
      <c r="G11" s="5" t="s">
        <v>26</v>
      </c>
      <c r="H11" s="5" t="n">
        <v>763</v>
      </c>
      <c r="I11" s="1" t="str">
        <f aca="true">IF(O11 - INDIRECT("O" &amp; ROW() - 1) = 0, "", INDIRECT("O" &amp; ROW() - 1) - O11)</f>
        <v/>
      </c>
      <c r="J11" s="7" t="n">
        <v>1</v>
      </c>
      <c r="L11" s="1" t="n">
        <f aca="true">IF(K11 = "-", -INDIRECT("D" &amp; ROW() - 1),H11)</f>
        <v>763</v>
      </c>
      <c r="M11" s="1" t="n">
        <f aca="true">IF(K11 = "-", SUM(INDIRECT(ADDRESS(2,COLUMN(L11)) &amp; ":" &amp; ADDRESS(ROW(),COLUMN(L11)))), 0)</f>
        <v>0</v>
      </c>
      <c r="N11" s="1" t="n">
        <f aca="false">IF(K11="-",1,0)</f>
        <v>0</v>
      </c>
      <c r="O11" s="1" t="n">
        <f aca="true">IF(M11 = 0, INDIRECT("O" &amp; ROW() - 1), M11)</f>
        <v>0</v>
      </c>
      <c r="P11" s="1" t="str">
        <f aca="false">IF(G11="","",VLOOKUP(G11,'Соль SKU'!$A$1:$B$150,2, 0))</f>
        <v>2.7, Сакко</v>
      </c>
    </row>
    <row r="12" customFormat="false" ht="13.8" hidden="false" customHeight="true" outlineLevel="0" collapsed="false">
      <c r="A12" s="8" t="n">
        <f aca="true">IF(K12="-", "-", 1 + MAX(Вода!$A$2:$A$52) + SUM(INDIRECT(ADDRESS(2,COLUMN(N12)) &amp; ":" &amp; ADDRESS(ROW(),COLUMN(N12)))))</f>
        <v>3</v>
      </c>
      <c r="B12" s="6" t="n">
        <f aca="true">IF(G12="","",IF(K12="-","",1+SUM(INDIRECT(ADDRESS(2,COLUMN(N12))&amp;":"&amp;ADDRESS(ROW(),COLUMN(N12))))))</f>
        <v>3</v>
      </c>
      <c r="C12" s="5" t="s">
        <v>24</v>
      </c>
      <c r="D12" s="5" t="n">
        <v>850</v>
      </c>
      <c r="E12" s="5" t="s">
        <v>14</v>
      </c>
      <c r="F12" s="5" t="s">
        <v>25</v>
      </c>
      <c r="G12" s="5" t="s">
        <v>27</v>
      </c>
      <c r="H12" s="5" t="n">
        <v>87</v>
      </c>
      <c r="I12" s="1" t="str">
        <f aca="true">IF(O12 - INDIRECT("O" &amp; ROW() - 1) = 0, "", INDIRECT("O" &amp; ROW() - 1) - O12)</f>
        <v/>
      </c>
      <c r="J12" s="7" t="n">
        <v>1</v>
      </c>
      <c r="L12" s="1" t="n">
        <f aca="true">IF(K12 = "-", -INDIRECT("D" &amp; ROW() - 1),H12)</f>
        <v>87</v>
      </c>
      <c r="M12" s="1" t="n">
        <f aca="true">IF(K12 = "-", SUM(INDIRECT(ADDRESS(2,COLUMN(L12)) &amp; ":" &amp; ADDRESS(ROW(),COLUMN(L12)))), 0)</f>
        <v>0</v>
      </c>
      <c r="N12" s="1" t="n">
        <f aca="false">IF(K12="-",1,0)</f>
        <v>0</v>
      </c>
      <c r="O12" s="1" t="n">
        <f aca="true">IF(M12 = 0, INDIRECT("O" &amp; ROW() - 1), M12)</f>
        <v>0</v>
      </c>
      <c r="P12" s="1" t="str">
        <f aca="false">IF(G12="","",VLOOKUP(G12,'Соль SKU'!$A$1:$B$150,2, 0))</f>
        <v>2.7, Сакко</v>
      </c>
    </row>
    <row r="13" customFormat="false" ht="13.8" hidden="false" customHeight="true" outlineLevel="0" collapsed="false">
      <c r="A13" s="9" t="str">
        <f aca="true">IF(K13="-", "-", 1 + MAX(Вода!$A$2:$A$52) + SUM(INDIRECT(ADDRESS(2,COLUMN(N13)) &amp; ":" &amp; ADDRESS(ROW(),COLUMN(N13)))))</f>
        <v>-</v>
      </c>
      <c r="B13" s="4" t="str">
        <f aca="true">IF(G13="","",IF(K13="-","",1+SUM(INDIRECT(ADDRESS(2,COLUMN(N13))&amp;":"&amp;ADDRESS(ROW(),COLUMN(N13))))))</f>
        <v/>
      </c>
      <c r="C13" s="7" t="s">
        <v>19</v>
      </c>
      <c r="D13" s="7" t="s">
        <v>19</v>
      </c>
      <c r="E13" s="7" t="s">
        <v>19</v>
      </c>
      <c r="F13" s="7" t="s">
        <v>19</v>
      </c>
      <c r="G13" s="7" t="s">
        <v>19</v>
      </c>
      <c r="H13" s="7" t="s">
        <v>19</v>
      </c>
      <c r="I13" s="1" t="str">
        <f aca="true">IF(O13 - INDIRECT("O" &amp; ROW() - 1) = 0, "", INDIRECT("O" &amp; ROW() - 1) - O13)</f>
        <v/>
      </c>
      <c r="J13" s="7" t="s">
        <v>19</v>
      </c>
      <c r="K13" s="7" t="s">
        <v>19</v>
      </c>
      <c r="L13" s="1" t="n">
        <f aca="true">IF(K13 = "-", -INDIRECT("D" &amp; ROW() - 1),H13)</f>
        <v>-850</v>
      </c>
      <c r="M13" s="1" t="n">
        <f aca="true">IF(K13 = "-", SUM(INDIRECT(ADDRESS(2,COLUMN(L13)) &amp; ":" &amp; ADDRESS(ROW(),COLUMN(L13)))), 0)</f>
        <v>0</v>
      </c>
      <c r="N13" s="1" t="n">
        <f aca="false">IF(K13="-",1,0)</f>
        <v>1</v>
      </c>
      <c r="O13" s="1" t="n">
        <f aca="true">IF(M13 = 0, INDIRECT("O" &amp; ROW() - 1), M13)</f>
        <v>0</v>
      </c>
      <c r="P13" s="1" t="str">
        <f aca="false">IF(G13="","",VLOOKUP(G13,'Соль SKU'!$A$1:$B$150,2, 0))</f>
        <v>-</v>
      </c>
    </row>
    <row r="14" customFormat="false" ht="13.8" hidden="false" customHeight="true" outlineLevel="0" collapsed="false">
      <c r="A14" s="8" t="n">
        <f aca="true">IF(K14="-", "-", 1 + MAX(Вода!$A$2:$A$52) + SUM(INDIRECT(ADDRESS(2,COLUMN(N14)) &amp; ":" &amp; ADDRESS(ROW(),COLUMN(N14)))))</f>
        <v>4</v>
      </c>
      <c r="B14" s="6" t="n">
        <f aca="true">IF(G14="","",IF(K14="-","",1+SUM(INDIRECT(ADDRESS(2,COLUMN(N14))&amp;":"&amp;ADDRESS(ROW(),COLUMN(N14))))))</f>
        <v>4</v>
      </c>
      <c r="C14" s="5" t="s">
        <v>24</v>
      </c>
      <c r="D14" s="5" t="n">
        <v>850</v>
      </c>
      <c r="E14" s="5" t="s">
        <v>14</v>
      </c>
      <c r="F14" s="5" t="s">
        <v>25</v>
      </c>
      <c r="G14" s="5" t="s">
        <v>27</v>
      </c>
      <c r="H14" s="5" t="n">
        <v>850</v>
      </c>
      <c r="I14" s="1" t="str">
        <f aca="true">IF(O14 - INDIRECT("O" &amp; ROW() - 1) = 0, "", INDIRECT("O" &amp; ROW() - 1) - O14)</f>
        <v/>
      </c>
      <c r="J14" s="7" t="n">
        <v>1</v>
      </c>
      <c r="L14" s="1" t="n">
        <f aca="true">IF(K14 = "-", -INDIRECT("D" &amp; ROW() - 1),H14)</f>
        <v>850</v>
      </c>
      <c r="M14" s="1" t="n">
        <f aca="true">IF(K14 = "-", SUM(INDIRECT(ADDRESS(2,COLUMN(L14)) &amp; ":" &amp; ADDRESS(ROW(),COLUMN(L14)))), 0)</f>
        <v>0</v>
      </c>
      <c r="N14" s="1" t="n">
        <f aca="false">IF(K14="-",1,0)</f>
        <v>0</v>
      </c>
      <c r="O14" s="1" t="n">
        <f aca="true">IF(M14 = 0, INDIRECT("O" &amp; ROW() - 1), M14)</f>
        <v>0</v>
      </c>
      <c r="P14" s="1" t="str">
        <f aca="false">IF(G14="","",VLOOKUP(G14,'Соль SKU'!$A$1:$B$150,2, 0))</f>
        <v>2.7, Сакко</v>
      </c>
    </row>
    <row r="15" customFormat="false" ht="13.8" hidden="false" customHeight="true" outlineLevel="0" collapsed="false">
      <c r="A15" s="9" t="str">
        <f aca="true">IF(K15="-", "-", 1 + MAX(Вода!$A$2:$A$52) + SUM(INDIRECT(ADDRESS(2,COLUMN(N15)) &amp; ":" &amp; ADDRESS(ROW(),COLUMN(N15)))))</f>
        <v>-</v>
      </c>
      <c r="B15" s="4" t="str">
        <f aca="true">IF(G15="","",IF(K15="-","",1+SUM(INDIRECT(ADDRESS(2,COLUMN(N15))&amp;":"&amp;ADDRESS(ROW(),COLUMN(N15))))))</f>
        <v/>
      </c>
      <c r="C15" s="7" t="s">
        <v>19</v>
      </c>
      <c r="D15" s="7" t="s">
        <v>19</v>
      </c>
      <c r="E15" s="7" t="s">
        <v>19</v>
      </c>
      <c r="F15" s="7" t="s">
        <v>19</v>
      </c>
      <c r="G15" s="7" t="s">
        <v>19</v>
      </c>
      <c r="H15" s="7" t="s">
        <v>19</v>
      </c>
      <c r="I15" s="1" t="str">
        <f aca="true">IF(O15 - INDIRECT("O" &amp; ROW() - 1) = 0, "", INDIRECT("O" &amp; ROW() - 1) - O15)</f>
        <v/>
      </c>
      <c r="J15" s="7" t="s">
        <v>19</v>
      </c>
      <c r="K15" s="7" t="s">
        <v>19</v>
      </c>
      <c r="L15" s="1" t="n">
        <f aca="true">IF(K15 = "-", -INDIRECT("D" &amp; ROW() - 1),H15)</f>
        <v>-850</v>
      </c>
      <c r="M15" s="1" t="n">
        <f aca="true">IF(K15 = "-", SUM(INDIRECT(ADDRESS(2,COLUMN(L15)) &amp; ":" &amp; ADDRESS(ROW(),COLUMN(L15)))), 0)</f>
        <v>0</v>
      </c>
      <c r="N15" s="1" t="n">
        <f aca="false">IF(K15="-",1,0)</f>
        <v>1</v>
      </c>
      <c r="O15" s="1" t="n">
        <f aca="true">IF(M15 = 0, INDIRECT("O" &amp; ROW() - 1), M15)</f>
        <v>0</v>
      </c>
      <c r="P15" s="1" t="str">
        <f aca="false">IF(G15="","",VLOOKUP(G15,'Соль SKU'!$A$1:$B$150,2, 0))</f>
        <v>-</v>
      </c>
    </row>
    <row r="16" customFormat="false" ht="13.8" hidden="false" customHeight="true" outlineLevel="0" collapsed="false">
      <c r="A16" s="10" t="n">
        <f aca="true">IF(K16="-", "-", 1 + MAX(Вода!$A$2:$A$52) + SUM(INDIRECT(ADDRESS(2,COLUMN(N16)) &amp; ":" &amp; ADDRESS(ROW(),COLUMN(N16)))))</f>
        <v>5</v>
      </c>
      <c r="B16" s="11" t="n">
        <f aca="true">IF(G16="","",IF(K16="-","",1+SUM(INDIRECT(ADDRESS(2,COLUMN(N16))&amp;":"&amp;ADDRESS(ROW(),COLUMN(N16))))))</f>
        <v>5</v>
      </c>
      <c r="C16" s="12" t="s">
        <v>13</v>
      </c>
      <c r="D16" s="12" t="n">
        <v>850</v>
      </c>
      <c r="E16" s="12" t="s">
        <v>21</v>
      </c>
      <c r="F16" s="12" t="s">
        <v>25</v>
      </c>
      <c r="G16" s="12" t="s">
        <v>28</v>
      </c>
      <c r="H16" s="12" t="n">
        <v>850</v>
      </c>
      <c r="I16" s="1" t="str">
        <f aca="true">IF(O16 - INDIRECT("O" &amp; ROW() - 1) = 0, "", INDIRECT("O" &amp; ROW() - 1) - O16)</f>
        <v/>
      </c>
      <c r="J16" s="7" t="n">
        <v>1</v>
      </c>
      <c r="L16" s="1" t="n">
        <f aca="true">IF(K16 = "-", -INDIRECT("D" &amp; ROW() - 1),H16)</f>
        <v>850</v>
      </c>
      <c r="M16" s="1" t="n">
        <f aca="true">IF(K16 = "-", SUM(INDIRECT(ADDRESS(2,COLUMN(L16)) &amp; ":" &amp; ADDRESS(ROW(),COLUMN(L16)))), 0)</f>
        <v>0</v>
      </c>
      <c r="N16" s="1" t="n">
        <f aca="false">IF(K16="-",1,0)</f>
        <v>0</v>
      </c>
      <c r="O16" s="1" t="n">
        <f aca="true">IF(M16 = 0, INDIRECT("O" &amp; ROW() - 1), M16)</f>
        <v>0</v>
      </c>
      <c r="P16" s="1" t="str">
        <f aca="false">IF(G16="","",VLOOKUP(G16,'Соль SKU'!$A$1:$B$150,2, 0))</f>
        <v>2.7, Альче</v>
      </c>
    </row>
    <row r="17" customFormat="false" ht="13.8" hidden="false" customHeight="true" outlineLevel="0" collapsed="false">
      <c r="A17" s="9" t="str">
        <f aca="true">IF(K17="-", "-", 1 + MAX(Вода!$A$2:$A$52) + SUM(INDIRECT(ADDRESS(2,COLUMN(N17)) &amp; ":" &amp; ADDRESS(ROW(),COLUMN(N17)))))</f>
        <v>-</v>
      </c>
      <c r="B17" s="4" t="str">
        <f aca="true">IF(G17="","",IF(K17="-","",1+SUM(INDIRECT(ADDRESS(2,COLUMN(N17))&amp;":"&amp;ADDRESS(ROW(),COLUMN(N17))))))</f>
        <v/>
      </c>
      <c r="C17" s="7" t="s">
        <v>19</v>
      </c>
      <c r="D17" s="7" t="s">
        <v>19</v>
      </c>
      <c r="E17" s="7" t="s">
        <v>19</v>
      </c>
      <c r="F17" s="7" t="s">
        <v>19</v>
      </c>
      <c r="G17" s="7" t="s">
        <v>19</v>
      </c>
      <c r="H17" s="7" t="s">
        <v>19</v>
      </c>
      <c r="I17" s="1" t="str">
        <f aca="true">IF(O17 - INDIRECT("O" &amp; ROW() - 1) = 0, "", INDIRECT("O" &amp; ROW() - 1) - O17)</f>
        <v/>
      </c>
      <c r="J17" s="7" t="s">
        <v>19</v>
      </c>
      <c r="K17" s="7" t="s">
        <v>19</v>
      </c>
      <c r="L17" s="1" t="n">
        <f aca="true">IF(K17 = "-", -INDIRECT("D" &amp; ROW() - 1),H17)</f>
        <v>-850</v>
      </c>
      <c r="M17" s="1" t="n">
        <f aca="true">IF(K17 = "-", SUM(INDIRECT(ADDRESS(2,COLUMN(L17)) &amp; ":" &amp; ADDRESS(ROW(),COLUMN(L17)))), 0)</f>
        <v>0</v>
      </c>
      <c r="N17" s="1" t="n">
        <f aca="false">IF(K17="-",1,0)</f>
        <v>1</v>
      </c>
      <c r="O17" s="1" t="n">
        <f aca="true">IF(M17 = 0, INDIRECT("O" &amp; ROW() - 1), M17)</f>
        <v>0</v>
      </c>
      <c r="P17" s="1" t="str">
        <f aca="false">IF(G17="","",VLOOKUP(G17,'Соль SKU'!$A$1:$B$150,2, 0))</f>
        <v>-</v>
      </c>
    </row>
    <row r="18" customFormat="false" ht="13.8" hidden="false" customHeight="true" outlineLevel="0" collapsed="false">
      <c r="A18" s="8" t="n">
        <f aca="true">IF(K18="-", "-", 1 + MAX(Вода!$A$2:$A$52) + SUM(INDIRECT(ADDRESS(2,COLUMN(N18)) &amp; ":" &amp; ADDRESS(ROW(),COLUMN(N18)))))</f>
        <v>6</v>
      </c>
      <c r="B18" s="6" t="n">
        <f aca="true">IF(G18="","",IF(K18="-","",1+SUM(INDIRECT(ADDRESS(2,COLUMN(N18))&amp;":"&amp;ADDRESS(ROW(),COLUMN(N18))))))</f>
        <v>6</v>
      </c>
      <c r="C18" s="5" t="s">
        <v>24</v>
      </c>
      <c r="D18" s="5" t="n">
        <v>850</v>
      </c>
      <c r="E18" s="5" t="s">
        <v>14</v>
      </c>
      <c r="F18" s="5" t="s">
        <v>29</v>
      </c>
      <c r="G18" s="5" t="s">
        <v>30</v>
      </c>
      <c r="H18" s="5" t="n">
        <v>850</v>
      </c>
      <c r="I18" s="1" t="str">
        <f aca="true">IF(O18 - INDIRECT("O" &amp; ROW() - 1) = 0, "", INDIRECT("O" &amp; ROW() - 1) - O18)</f>
        <v/>
      </c>
      <c r="J18" s="7" t="n">
        <v>1</v>
      </c>
      <c r="L18" s="1" t="n">
        <f aca="true">IF(K18 = "-", -INDIRECT("D" &amp; ROW() - 1),H18)</f>
        <v>850</v>
      </c>
      <c r="M18" s="1" t="n">
        <f aca="true">IF(K18 = "-", SUM(INDIRECT(ADDRESS(2,COLUMN(L18)) &amp; ":" &amp; ADDRESS(ROW(),COLUMN(L18)))), 0)</f>
        <v>0</v>
      </c>
      <c r="N18" s="1" t="n">
        <f aca="false">IF(K18="-",1,0)</f>
        <v>0</v>
      </c>
      <c r="O18" s="1" t="n">
        <f aca="true">IF(M18 = 0, INDIRECT("O" &amp; ROW() - 1), M18)</f>
        <v>0</v>
      </c>
      <c r="P18" s="1" t="str">
        <f aca="false">IF(G18="","",VLOOKUP(G18,'Соль SKU'!$A$1:$B$150,2, 0))</f>
        <v>2.7, Сакко</v>
      </c>
    </row>
    <row r="19" customFormat="false" ht="13.8" hidden="false" customHeight="true" outlineLevel="0" collapsed="false">
      <c r="A19" s="9" t="str">
        <f aca="true">IF(K19="-", "-", 1 + MAX(Вода!$A$2:$A$52) + SUM(INDIRECT(ADDRESS(2,COLUMN(N19)) &amp; ":" &amp; ADDRESS(ROW(),COLUMN(N19)))))</f>
        <v>-</v>
      </c>
      <c r="B19" s="4" t="str">
        <f aca="true">IF(G19="","",IF(K19="-","",1+SUM(INDIRECT(ADDRESS(2,COLUMN(N19))&amp;":"&amp;ADDRESS(ROW(),COLUMN(N19))))))</f>
        <v/>
      </c>
      <c r="C19" s="7" t="s">
        <v>19</v>
      </c>
      <c r="D19" s="7" t="s">
        <v>19</v>
      </c>
      <c r="E19" s="7" t="s">
        <v>19</v>
      </c>
      <c r="F19" s="7" t="s">
        <v>19</v>
      </c>
      <c r="G19" s="7" t="s">
        <v>19</v>
      </c>
      <c r="H19" s="7" t="s">
        <v>19</v>
      </c>
      <c r="I19" s="1" t="str">
        <f aca="true">IF(O19 - INDIRECT("O" &amp; ROW() - 1) = 0, "", INDIRECT("O" &amp; ROW() - 1) - O19)</f>
        <v/>
      </c>
      <c r="J19" s="7" t="s">
        <v>19</v>
      </c>
      <c r="K19" s="7" t="s">
        <v>19</v>
      </c>
      <c r="L19" s="1" t="n">
        <f aca="true">IF(K19 = "-", -INDIRECT("D" &amp; ROW() - 1),H19)</f>
        <v>-850</v>
      </c>
      <c r="M19" s="1" t="n">
        <f aca="true">IF(K19 = "-", SUM(INDIRECT(ADDRESS(2,COLUMN(L19)) &amp; ":" &amp; ADDRESS(ROW(),COLUMN(L19)))), 0)</f>
        <v>0</v>
      </c>
      <c r="N19" s="1" t="n">
        <f aca="false">IF(K19="-",1,0)</f>
        <v>1</v>
      </c>
      <c r="O19" s="1" t="n">
        <f aca="true">IF(M19 = 0, INDIRECT("O" &amp; ROW() - 1), M19)</f>
        <v>0</v>
      </c>
      <c r="P19" s="1" t="str">
        <f aca="false">IF(G19="","",VLOOKUP(G19,'Соль SKU'!$A$1:$B$150,2, 0))</f>
        <v>-</v>
      </c>
    </row>
    <row r="20" customFormat="false" ht="13.8" hidden="false" customHeight="true" outlineLevel="0" collapsed="false">
      <c r="A20" s="8" t="n">
        <f aca="true">IF(K20="-", "-", 1 + MAX(Вода!$A$2:$A$52) + SUM(INDIRECT(ADDRESS(2,COLUMN(N20)) &amp; ":" &amp; ADDRESS(ROW(),COLUMN(N20)))))</f>
        <v>7</v>
      </c>
      <c r="B20" s="6" t="n">
        <f aca="true">IF(G20="","",IF(K20="-","",1+SUM(INDIRECT(ADDRESS(2,COLUMN(N20))&amp;":"&amp;ADDRESS(ROW(),COLUMN(N20))))))</f>
        <v>7</v>
      </c>
      <c r="C20" s="5" t="s">
        <v>13</v>
      </c>
      <c r="D20" s="5" t="n">
        <v>850</v>
      </c>
      <c r="E20" s="5" t="s">
        <v>14</v>
      </c>
      <c r="F20" s="5" t="s">
        <v>29</v>
      </c>
      <c r="G20" s="5" t="s">
        <v>31</v>
      </c>
      <c r="H20" s="5" t="n">
        <v>452</v>
      </c>
      <c r="I20" s="1" t="str">
        <f aca="true">IF(O20 - INDIRECT("O" &amp; ROW() - 1) = 0, "", INDIRECT("O" &amp; ROW() - 1) - O20)</f>
        <v/>
      </c>
      <c r="J20" s="7" t="n">
        <v>1</v>
      </c>
      <c r="L20" s="1" t="n">
        <f aca="true">IF(K20 = "-", -INDIRECT("D" &amp; ROW() - 1),H20)</f>
        <v>452</v>
      </c>
      <c r="M20" s="1" t="n">
        <f aca="true">IF(K20 = "-", SUM(INDIRECT(ADDRESS(2,COLUMN(L20)) &amp; ":" &amp; ADDRESS(ROW(),COLUMN(L20)))), 0)</f>
        <v>0</v>
      </c>
      <c r="N20" s="1" t="n">
        <f aca="false">IF(K20="-",1,0)</f>
        <v>0</v>
      </c>
      <c r="O20" s="1" t="n">
        <f aca="true">IF(M20 = 0, INDIRECT("O" &amp; ROW() - 1), M20)</f>
        <v>0</v>
      </c>
      <c r="P20" s="1" t="str">
        <f aca="false">IF(G20="","",VLOOKUP(G20,'Соль SKU'!$A$1:$B$150,2, 0))</f>
        <v>2.7, Альче</v>
      </c>
    </row>
    <row r="21" customFormat="false" ht="13.8" hidden="false" customHeight="true" outlineLevel="0" collapsed="false">
      <c r="A21" s="10" t="n">
        <f aca="true">IF(K21="-", "-", 1 + MAX(Вода!$A$2:$A$52) + SUM(INDIRECT(ADDRESS(2,COLUMN(N21)) &amp; ":" &amp; ADDRESS(ROW(),COLUMN(N21)))))</f>
        <v>7</v>
      </c>
      <c r="B21" s="11" t="n">
        <f aca="true">IF(G21="","",IF(K21="-","",1+SUM(INDIRECT(ADDRESS(2,COLUMN(N21))&amp;":"&amp;ADDRESS(ROW(),COLUMN(N21))))))</f>
        <v>7</v>
      </c>
      <c r="C21" s="12" t="s">
        <v>13</v>
      </c>
      <c r="D21" s="12" t="n">
        <v>850</v>
      </c>
      <c r="E21" s="12" t="s">
        <v>21</v>
      </c>
      <c r="F21" s="12" t="s">
        <v>29</v>
      </c>
      <c r="G21" s="12" t="s">
        <v>32</v>
      </c>
      <c r="H21" s="12" t="n">
        <v>398</v>
      </c>
      <c r="I21" s="1" t="str">
        <f aca="true">IF(O21 - INDIRECT("O" &amp; ROW() - 1) = 0, "", INDIRECT("O" &amp; ROW() - 1) - O21)</f>
        <v/>
      </c>
      <c r="J21" s="7" t="n">
        <v>1</v>
      </c>
      <c r="L21" s="1" t="n">
        <f aca="true">IF(K21 = "-", -INDIRECT("D" &amp; ROW() - 1),H21)</f>
        <v>398</v>
      </c>
      <c r="M21" s="1" t="n">
        <f aca="true">IF(K21 = "-", SUM(INDIRECT(ADDRESS(2,COLUMN(L21)) &amp; ":" &amp; ADDRESS(ROW(),COLUMN(L21)))), 0)</f>
        <v>0</v>
      </c>
      <c r="N21" s="1" t="n">
        <f aca="false">IF(K21="-",1,0)</f>
        <v>0</v>
      </c>
      <c r="O21" s="1" t="n">
        <f aca="true">IF(M21 = 0, INDIRECT("O" &amp; ROW() - 1), M21)</f>
        <v>0</v>
      </c>
      <c r="P21" s="1" t="str">
        <f aca="false">IF(G21="","",VLOOKUP(G21,'Соль SKU'!$A$1:$B$150,2, 0))</f>
        <v>2.7, Альче</v>
      </c>
    </row>
    <row r="22" customFormat="false" ht="13.8" hidden="false" customHeight="true" outlineLevel="0" collapsed="false">
      <c r="A22" s="9" t="str">
        <f aca="true">IF(K22="-", "-", 1 + MAX(Вода!$A$2:$A$52) + SUM(INDIRECT(ADDRESS(2,COLUMN(N22)) &amp; ":" &amp; ADDRESS(ROW(),COLUMN(N22)))))</f>
        <v>-</v>
      </c>
      <c r="B22" s="4" t="str">
        <f aca="true">IF(G22="","",IF(K22="-","",1+SUM(INDIRECT(ADDRESS(2,COLUMN(N22))&amp;":"&amp;ADDRESS(ROW(),COLUMN(N22))))))</f>
        <v/>
      </c>
      <c r="C22" s="7" t="s">
        <v>19</v>
      </c>
      <c r="D22" s="7" t="s">
        <v>19</v>
      </c>
      <c r="E22" s="7" t="s">
        <v>19</v>
      </c>
      <c r="F22" s="7" t="s">
        <v>19</v>
      </c>
      <c r="G22" s="7" t="s">
        <v>19</v>
      </c>
      <c r="H22" s="7" t="s">
        <v>19</v>
      </c>
      <c r="I22" s="1" t="str">
        <f aca="true">IF(O22 - INDIRECT("O" &amp; ROW() - 1) = 0, "", INDIRECT("O" &amp; ROW() - 1) - O22)</f>
        <v/>
      </c>
      <c r="J22" s="7" t="s">
        <v>19</v>
      </c>
      <c r="K22" s="7" t="s">
        <v>19</v>
      </c>
      <c r="L22" s="1" t="n">
        <f aca="true">IF(K22 = "-", -INDIRECT("D" &amp; ROW() - 1),H22)</f>
        <v>-850</v>
      </c>
      <c r="M22" s="1" t="n">
        <f aca="true">IF(K22 = "-", SUM(INDIRECT(ADDRESS(2,COLUMN(L22)) &amp; ":" &amp; ADDRESS(ROW(),COLUMN(L22)))), 0)</f>
        <v>0</v>
      </c>
      <c r="N22" s="1" t="n">
        <f aca="false">IF(K22="-",1,0)</f>
        <v>1</v>
      </c>
      <c r="O22" s="1" t="n">
        <f aca="true">IF(M22 = 0, INDIRECT("O" &amp; ROW() - 1), M22)</f>
        <v>0</v>
      </c>
      <c r="P22" s="1" t="str">
        <f aca="false">IF(G22="","",VLOOKUP(G22,'Соль SKU'!$A$1:$B$150,2, 0))</f>
        <v>-</v>
      </c>
    </row>
    <row r="23" customFormat="false" ht="13.8" hidden="false" customHeight="true" outlineLevel="0" collapsed="false">
      <c r="A23" s="10" t="n">
        <f aca="true">IF(K23="-", "-", 1 + MAX(Вода!$A$2:$A$52) + SUM(INDIRECT(ADDRESS(2,COLUMN(N23)) &amp; ":" &amp; ADDRESS(ROW(),COLUMN(N23)))))</f>
        <v>8</v>
      </c>
      <c r="B23" s="11" t="n">
        <f aca="true">IF(G23="","",IF(K23="-","",1+SUM(INDIRECT(ADDRESS(2,COLUMN(N23))&amp;":"&amp;ADDRESS(ROW(),COLUMN(N23))))))</f>
        <v>8</v>
      </c>
      <c r="C23" s="12" t="s">
        <v>13</v>
      </c>
      <c r="D23" s="12" t="n">
        <v>850</v>
      </c>
      <c r="E23" s="12" t="s">
        <v>21</v>
      </c>
      <c r="F23" s="12" t="s">
        <v>29</v>
      </c>
      <c r="G23" s="12" t="s">
        <v>32</v>
      </c>
      <c r="H23" s="12" t="n">
        <v>386</v>
      </c>
      <c r="I23" s="1" t="str">
        <f aca="true">IF(O23 - INDIRECT("O" &amp; ROW() - 1) = 0, "", INDIRECT("O" &amp; ROW() - 1) - O23)</f>
        <v/>
      </c>
      <c r="J23" s="7" t="n">
        <v>1</v>
      </c>
      <c r="L23" s="1" t="n">
        <f aca="true">IF(K23 = "-", -INDIRECT("D" &amp; ROW() - 1),H23)</f>
        <v>386</v>
      </c>
      <c r="M23" s="1" t="n">
        <f aca="true">IF(K23 = "-", SUM(INDIRECT(ADDRESS(2,COLUMN(L23)) &amp; ":" &amp; ADDRESS(ROW(),COLUMN(L23)))), 0)</f>
        <v>0</v>
      </c>
      <c r="N23" s="1" t="n">
        <f aca="false">IF(K23="-",1,0)</f>
        <v>0</v>
      </c>
      <c r="O23" s="1" t="n">
        <f aca="true">IF(M23 = 0, INDIRECT("O" &amp; ROW() - 1), M23)</f>
        <v>0</v>
      </c>
      <c r="P23" s="1" t="str">
        <f aca="false">IF(G23="","",VLOOKUP(G23,'Соль SKU'!$A$1:$B$150,2, 0))</f>
        <v>2.7, Альче</v>
      </c>
    </row>
    <row r="24" customFormat="false" ht="13.8" hidden="false" customHeight="true" outlineLevel="0" collapsed="false">
      <c r="A24" s="10" t="n">
        <f aca="true">IF(K24="-", "-", 1 + MAX(Вода!$A$2:$A$52) + SUM(INDIRECT(ADDRESS(2,COLUMN(N24)) &amp; ":" &amp; ADDRESS(ROW(),COLUMN(N24)))))</f>
        <v>8</v>
      </c>
      <c r="B24" s="11" t="n">
        <f aca="true">IF(G24="","",IF(K24="-","",1+SUM(INDIRECT(ADDRESS(2,COLUMN(N24))&amp;":"&amp;ADDRESS(ROW(),COLUMN(N24))))))</f>
        <v>8</v>
      </c>
      <c r="C24" s="12" t="s">
        <v>13</v>
      </c>
      <c r="D24" s="12" t="n">
        <v>850</v>
      </c>
      <c r="E24" s="12" t="s">
        <v>21</v>
      </c>
      <c r="F24" s="12" t="s">
        <v>29</v>
      </c>
      <c r="G24" s="12" t="s">
        <v>33</v>
      </c>
      <c r="H24" s="12" t="n">
        <v>464</v>
      </c>
      <c r="I24" s="1" t="str">
        <f aca="true">IF(O24 - INDIRECT("O" &amp; ROW() - 1) = 0, "", INDIRECT("O" &amp; ROW() - 1) - O24)</f>
        <v/>
      </c>
      <c r="J24" s="7" t="n">
        <v>1</v>
      </c>
      <c r="L24" s="1" t="n">
        <f aca="true">IF(K24 = "-", -INDIRECT("D" &amp; ROW() - 1),H24)</f>
        <v>464</v>
      </c>
      <c r="M24" s="1" t="n">
        <f aca="true">IF(K24 = "-", SUM(INDIRECT(ADDRESS(2,COLUMN(L24)) &amp; ":" &amp; ADDRESS(ROW(),COLUMN(L24)))), 0)</f>
        <v>0</v>
      </c>
      <c r="N24" s="1" t="n">
        <f aca="false">IF(K24="-",1,0)</f>
        <v>0</v>
      </c>
      <c r="O24" s="1" t="n">
        <f aca="true">IF(M24 = 0, INDIRECT("O" &amp; ROW() - 1), M24)</f>
        <v>0</v>
      </c>
      <c r="P24" s="1" t="str">
        <f aca="false">IF(G24="","",VLOOKUP(G24,'Соль SKU'!$A$1:$B$150,2, 0))</f>
        <v>2.7, Альче</v>
      </c>
    </row>
    <row r="25" customFormat="false" ht="13.8" hidden="false" customHeight="true" outlineLevel="0" collapsed="false">
      <c r="A25" s="9" t="str">
        <f aca="true">IF(K25="-", "-", 1 + MAX(Вода!$A$2:$A$52) + SUM(INDIRECT(ADDRESS(2,COLUMN(N25)) &amp; ":" &amp; ADDRESS(ROW(),COLUMN(N25)))))</f>
        <v>-</v>
      </c>
      <c r="B25" s="4" t="str">
        <f aca="true">IF(G25="","",IF(K25="-","",1+SUM(INDIRECT(ADDRESS(2,COLUMN(N25))&amp;":"&amp;ADDRESS(ROW(),COLUMN(N25))))))</f>
        <v/>
      </c>
      <c r="C25" s="7" t="s">
        <v>19</v>
      </c>
      <c r="D25" s="7" t="s">
        <v>19</v>
      </c>
      <c r="E25" s="7" t="s">
        <v>19</v>
      </c>
      <c r="F25" s="7" t="s">
        <v>19</v>
      </c>
      <c r="G25" s="7" t="s">
        <v>19</v>
      </c>
      <c r="H25" s="7" t="s">
        <v>19</v>
      </c>
      <c r="I25" s="1" t="str">
        <f aca="true">IF(O25 - INDIRECT("O" &amp; ROW() - 1) = 0, "", INDIRECT("O" &amp; ROW() - 1) - O25)</f>
        <v/>
      </c>
      <c r="J25" s="7" t="s">
        <v>19</v>
      </c>
      <c r="K25" s="7" t="s">
        <v>19</v>
      </c>
      <c r="L25" s="1" t="n">
        <f aca="true">IF(K25 = "-", -INDIRECT("D" &amp; ROW() - 1),H25)</f>
        <v>-850</v>
      </c>
      <c r="M25" s="1" t="n">
        <f aca="true">IF(K25 = "-", SUM(INDIRECT(ADDRESS(2,COLUMN(L25)) &amp; ":" &amp; ADDRESS(ROW(),COLUMN(L25)))), 0)</f>
        <v>0</v>
      </c>
      <c r="N25" s="1" t="n">
        <f aca="false">IF(K25="-",1,0)</f>
        <v>1</v>
      </c>
      <c r="O25" s="1" t="n">
        <f aca="true">IF(M25 = 0, INDIRECT("O" &amp; ROW() - 1), M25)</f>
        <v>0</v>
      </c>
      <c r="P25" s="1" t="str">
        <f aca="false">IF(G25="","",VLOOKUP(G25,'Соль SKU'!$A$1:$B$150,2, 0))</f>
        <v>-</v>
      </c>
    </row>
    <row r="26" customFormat="false" ht="13.8" hidden="false" customHeight="true" outlineLevel="0" collapsed="false">
      <c r="A26" s="10" t="n">
        <f aca="true">IF(K26="-", "-", 1 + MAX(Вода!$A$2:$A$52) + SUM(INDIRECT(ADDRESS(2,COLUMN(N26)) &amp; ":" &amp; ADDRESS(ROW(),COLUMN(N26)))))</f>
        <v>9</v>
      </c>
      <c r="B26" s="11" t="n">
        <f aca="true">IF(G26="","",IF(K26="-","",1+SUM(INDIRECT(ADDRESS(2,COLUMN(N26))&amp;":"&amp;ADDRESS(ROW(),COLUMN(N26))))))</f>
        <v>9</v>
      </c>
      <c r="C26" s="12" t="s">
        <v>13</v>
      </c>
      <c r="D26" s="12" t="n">
        <v>850</v>
      </c>
      <c r="E26" s="12" t="s">
        <v>21</v>
      </c>
      <c r="F26" s="12" t="s">
        <v>29</v>
      </c>
      <c r="G26" s="12" t="s">
        <v>33</v>
      </c>
      <c r="H26" s="12" t="n">
        <v>850</v>
      </c>
      <c r="I26" s="1" t="str">
        <f aca="true">IF(O26 - INDIRECT("O" &amp; ROW() - 1) = 0, "", INDIRECT("O" &amp; ROW() - 1) - O26)</f>
        <v/>
      </c>
      <c r="J26" s="7" t="n">
        <v>1</v>
      </c>
      <c r="L26" s="1" t="n">
        <f aca="true">IF(K26 = "-", -INDIRECT("D" &amp; ROW() - 1),H26)</f>
        <v>850</v>
      </c>
      <c r="M26" s="1" t="n">
        <f aca="true">IF(K26 = "-", SUM(INDIRECT(ADDRESS(2,COLUMN(L26)) &amp; ":" &amp; ADDRESS(ROW(),COLUMN(L26)))), 0)</f>
        <v>0</v>
      </c>
      <c r="N26" s="1" t="n">
        <f aca="false">IF(K26="-",1,0)</f>
        <v>0</v>
      </c>
      <c r="O26" s="1" t="n">
        <f aca="true">IF(M26 = 0, INDIRECT("O" &amp; ROW() - 1), M26)</f>
        <v>0</v>
      </c>
      <c r="P26" s="1" t="str">
        <f aca="false">IF(G26="","",VLOOKUP(G26,'Соль SKU'!$A$1:$B$150,2, 0))</f>
        <v>2.7, Альче</v>
      </c>
    </row>
    <row r="27" customFormat="false" ht="13.8" hidden="false" customHeight="true" outlineLevel="0" collapsed="false">
      <c r="A27" s="9" t="str">
        <f aca="true">IF(K27="-", "-", 1 + MAX(Вода!$A$2:$A$52) + SUM(INDIRECT(ADDRESS(2,COLUMN(N27)) &amp; ":" &amp; ADDRESS(ROW(),COLUMN(N27)))))</f>
        <v>-</v>
      </c>
      <c r="B27" s="4" t="str">
        <f aca="true">IF(G27="","",IF(K27="-","",1+SUM(INDIRECT(ADDRESS(2,COLUMN(N27))&amp;":"&amp;ADDRESS(ROW(),COLUMN(N27))))))</f>
        <v/>
      </c>
      <c r="C27" s="7" t="s">
        <v>19</v>
      </c>
      <c r="D27" s="7" t="s">
        <v>19</v>
      </c>
      <c r="E27" s="7" t="s">
        <v>19</v>
      </c>
      <c r="F27" s="7" t="s">
        <v>19</v>
      </c>
      <c r="G27" s="7" t="s">
        <v>19</v>
      </c>
      <c r="H27" s="7" t="s">
        <v>19</v>
      </c>
      <c r="I27" s="1" t="str">
        <f aca="true">IF(O27 - INDIRECT("O" &amp; ROW() - 1) = 0, "", INDIRECT("O" &amp; ROW() - 1) - O27)</f>
        <v/>
      </c>
      <c r="J27" s="7" t="s">
        <v>19</v>
      </c>
      <c r="K27" s="7" t="s">
        <v>19</v>
      </c>
      <c r="L27" s="1" t="n">
        <f aca="true">IF(K27 = "-", -INDIRECT("D" &amp; ROW() - 1),H27)</f>
        <v>-850</v>
      </c>
      <c r="M27" s="1" t="n">
        <f aca="true">IF(K27 = "-", SUM(INDIRECT(ADDRESS(2,COLUMN(L27)) &amp; ":" &amp; ADDRESS(ROW(),COLUMN(L27)))), 0)</f>
        <v>0</v>
      </c>
      <c r="N27" s="1" t="n">
        <f aca="false">IF(K27="-",1,0)</f>
        <v>1</v>
      </c>
      <c r="O27" s="1" t="n">
        <f aca="true">IF(M27 = 0, INDIRECT("O" &amp; ROW() - 1), M27)</f>
        <v>0</v>
      </c>
      <c r="P27" s="1" t="str">
        <f aca="false">IF(G27="","",VLOOKUP(G27,'Соль SKU'!$A$1:$B$150,2, 0))</f>
        <v>-</v>
      </c>
    </row>
    <row r="28" customFormat="false" ht="13.8" hidden="false" customHeight="true" outlineLevel="0" collapsed="false">
      <c r="A28" s="10" t="n">
        <f aca="true">IF(K28="-", "-", 1 + MAX(Вода!$A$2:$A$52) + SUM(INDIRECT(ADDRESS(2,COLUMN(N28)) &amp; ":" &amp; ADDRESS(ROW(),COLUMN(N28)))))</f>
        <v>10</v>
      </c>
      <c r="B28" s="11" t="n">
        <f aca="true">IF(G28="","",IF(K28="-","",1+SUM(INDIRECT(ADDRESS(2,COLUMN(N28))&amp;":"&amp;ADDRESS(ROW(),COLUMN(N28))))))</f>
        <v>10</v>
      </c>
      <c r="C28" s="12" t="s">
        <v>13</v>
      </c>
      <c r="D28" s="12" t="n">
        <v>850</v>
      </c>
      <c r="E28" s="12" t="s">
        <v>21</v>
      </c>
      <c r="F28" s="12" t="s">
        <v>29</v>
      </c>
      <c r="G28" s="12" t="s">
        <v>33</v>
      </c>
      <c r="H28" s="12" t="n">
        <v>850</v>
      </c>
      <c r="I28" s="1" t="str">
        <f aca="true">IF(O28 - INDIRECT("O" &amp; ROW() - 1) = 0, "", INDIRECT("O" &amp; ROW() - 1) - O28)</f>
        <v/>
      </c>
      <c r="J28" s="7" t="n">
        <v>1</v>
      </c>
      <c r="L28" s="1" t="n">
        <f aca="true">IF(K28 = "-", -INDIRECT("D" &amp; ROW() - 1),H28)</f>
        <v>850</v>
      </c>
      <c r="M28" s="1" t="n">
        <f aca="true">IF(K28 = "-", SUM(INDIRECT(ADDRESS(2,COLUMN(L28)) &amp; ":" &amp; ADDRESS(ROW(),COLUMN(L28)))), 0)</f>
        <v>0</v>
      </c>
      <c r="N28" s="1" t="n">
        <f aca="false">IF(K28="-",1,0)</f>
        <v>0</v>
      </c>
      <c r="O28" s="1" t="n">
        <f aca="true">IF(M28 = 0, INDIRECT("O" &amp; ROW() - 1), M28)</f>
        <v>0</v>
      </c>
      <c r="P28" s="1" t="str">
        <f aca="false">IF(G28="","",VLOOKUP(G28,'Соль SKU'!$A$1:$B$150,2, 0))</f>
        <v>2.7, Альче</v>
      </c>
    </row>
    <row r="29" customFormat="false" ht="13.8" hidden="false" customHeight="true" outlineLevel="0" collapsed="false">
      <c r="A29" s="9" t="str">
        <f aca="true">IF(K29="-", "-", 1 + MAX(Вода!$A$2:$A$52) + SUM(INDIRECT(ADDRESS(2,COLUMN(N29)) &amp; ":" &amp; ADDRESS(ROW(),COLUMN(N29)))))</f>
        <v>-</v>
      </c>
      <c r="B29" s="4" t="str">
        <f aca="true">IF(G29="","",IF(K29="-","",1+SUM(INDIRECT(ADDRESS(2,COLUMN(N29))&amp;":"&amp;ADDRESS(ROW(),COLUMN(N29))))))</f>
        <v/>
      </c>
      <c r="C29" s="7" t="s">
        <v>19</v>
      </c>
      <c r="D29" s="7" t="s">
        <v>19</v>
      </c>
      <c r="E29" s="7" t="s">
        <v>19</v>
      </c>
      <c r="F29" s="7" t="s">
        <v>19</v>
      </c>
      <c r="G29" s="7" t="s">
        <v>19</v>
      </c>
      <c r="H29" s="7" t="s">
        <v>19</v>
      </c>
      <c r="I29" s="1" t="str">
        <f aca="true">IF(O29 - INDIRECT("O" &amp; ROW() - 1) = 0, "", INDIRECT("O" &amp; ROW() - 1) - O29)</f>
        <v/>
      </c>
      <c r="J29" s="7" t="s">
        <v>19</v>
      </c>
      <c r="K29" s="7" t="s">
        <v>19</v>
      </c>
      <c r="L29" s="1" t="n">
        <f aca="true">IF(K29 = "-", -INDIRECT("D" &amp; ROW() - 1),H29)</f>
        <v>-850</v>
      </c>
      <c r="M29" s="1" t="n">
        <f aca="true">IF(K29 = "-", SUM(INDIRECT(ADDRESS(2,COLUMN(L29)) &amp; ":" &amp; ADDRESS(ROW(),COLUMN(L29)))), 0)</f>
        <v>0</v>
      </c>
      <c r="N29" s="1" t="n">
        <f aca="false">IF(K29="-",1,0)</f>
        <v>1</v>
      </c>
      <c r="O29" s="1" t="n">
        <f aca="true">IF(M29 = 0, INDIRECT("O" &amp; ROW() - 1), M29)</f>
        <v>0</v>
      </c>
      <c r="P29" s="1" t="str">
        <f aca="false">IF(G29="","",VLOOKUP(G29,'Соль SKU'!$A$1:$B$150,2, 0))</f>
        <v>-</v>
      </c>
    </row>
    <row r="30" customFormat="false" ht="13.8" hidden="false" customHeight="true" outlineLevel="0" collapsed="false">
      <c r="A30" s="10" t="n">
        <f aca="true">IF(K30="-", "-", 1 + MAX(Вода!$A$2:$A$52) + SUM(INDIRECT(ADDRESS(2,COLUMN(N30)) &amp; ":" &amp; ADDRESS(ROW(),COLUMN(N30)))))</f>
        <v>11</v>
      </c>
      <c r="B30" s="11" t="n">
        <f aca="true">IF(G30="","",IF(K30="-","",1+SUM(INDIRECT(ADDRESS(2,COLUMN(N30))&amp;":"&amp;ADDRESS(ROW(),COLUMN(N30))))))</f>
        <v>11</v>
      </c>
      <c r="C30" s="12" t="s">
        <v>13</v>
      </c>
      <c r="D30" s="12" t="n">
        <v>850</v>
      </c>
      <c r="E30" s="12" t="s">
        <v>21</v>
      </c>
      <c r="F30" s="12" t="s">
        <v>29</v>
      </c>
      <c r="G30" s="12" t="s">
        <v>33</v>
      </c>
      <c r="H30" s="12" t="n">
        <v>850</v>
      </c>
      <c r="I30" s="1" t="str">
        <f aca="true">IF(O30 - INDIRECT("O" &amp; ROW() - 1) = 0, "", INDIRECT("O" &amp; ROW() - 1) - O30)</f>
        <v/>
      </c>
      <c r="J30" s="7" t="n">
        <v>1</v>
      </c>
      <c r="L30" s="1" t="n">
        <f aca="true">IF(K30 = "-", -INDIRECT("D" &amp; ROW() - 1),H30)</f>
        <v>850</v>
      </c>
      <c r="M30" s="1" t="n">
        <f aca="true">IF(K30 = "-", SUM(INDIRECT(ADDRESS(2,COLUMN(L30)) &amp; ":" &amp; ADDRESS(ROW(),COLUMN(L30)))), 0)</f>
        <v>0</v>
      </c>
      <c r="N30" s="1" t="n">
        <f aca="false">IF(K30="-",1,0)</f>
        <v>0</v>
      </c>
      <c r="O30" s="1" t="n">
        <f aca="true">IF(M30 = 0, INDIRECT("O" &amp; ROW() - 1), M30)</f>
        <v>0</v>
      </c>
      <c r="P30" s="1" t="str">
        <f aca="false">IF(G30="","",VLOOKUP(G30,'Соль SKU'!$A$1:$B$150,2, 0))</f>
        <v>2.7, Альче</v>
      </c>
    </row>
    <row r="31" customFormat="false" ht="13.8" hidden="false" customHeight="true" outlineLevel="0" collapsed="false">
      <c r="A31" s="9" t="str">
        <f aca="true">IF(K31="-", "-", 1 + MAX(Вода!$A$2:$A$52) + SUM(INDIRECT(ADDRESS(2,COLUMN(N31)) &amp; ":" &amp; ADDRESS(ROW(),COLUMN(N31)))))</f>
        <v>-</v>
      </c>
      <c r="B31" s="4" t="str">
        <f aca="true">IF(G31="","",IF(K31="-","",1+SUM(INDIRECT(ADDRESS(2,COLUMN(N31))&amp;":"&amp;ADDRESS(ROW(),COLUMN(N31))))))</f>
        <v/>
      </c>
      <c r="C31" s="7" t="s">
        <v>19</v>
      </c>
      <c r="D31" s="7" t="s">
        <v>19</v>
      </c>
      <c r="E31" s="7" t="s">
        <v>19</v>
      </c>
      <c r="F31" s="7" t="s">
        <v>19</v>
      </c>
      <c r="G31" s="7" t="s">
        <v>19</v>
      </c>
      <c r="H31" s="7" t="s">
        <v>19</v>
      </c>
      <c r="I31" s="1" t="str">
        <f aca="true">IF(O31 - INDIRECT("O" &amp; ROW() - 1) = 0, "", INDIRECT("O" &amp; ROW() - 1) - O31)</f>
        <v/>
      </c>
      <c r="J31" s="7" t="s">
        <v>19</v>
      </c>
      <c r="K31" s="7" t="s">
        <v>19</v>
      </c>
      <c r="L31" s="1" t="n">
        <f aca="true">IF(K31 = "-", -INDIRECT("D" &amp; ROW() - 1),H31)</f>
        <v>-850</v>
      </c>
      <c r="M31" s="1" t="n">
        <f aca="true">IF(K31 = "-", SUM(INDIRECT(ADDRESS(2,COLUMN(L31)) &amp; ":" &amp; ADDRESS(ROW(),COLUMN(L31)))), 0)</f>
        <v>0</v>
      </c>
      <c r="N31" s="1" t="n">
        <f aca="false">IF(K31="-",1,0)</f>
        <v>1</v>
      </c>
      <c r="O31" s="1" t="n">
        <f aca="true">IF(M31 = 0, INDIRECT("O" &amp; ROW() - 1), M31)</f>
        <v>0</v>
      </c>
      <c r="P31" s="1" t="str">
        <f aca="false">IF(G31="","",VLOOKUP(G31,'Соль SKU'!$A$1:$B$150,2, 0))</f>
        <v>-</v>
      </c>
    </row>
    <row r="32" customFormat="false" ht="13.8" hidden="false" customHeight="true" outlineLevel="0" collapsed="false">
      <c r="A32" s="10" t="n">
        <f aca="true">IF(K32="-", "-", 1 + MAX(Вода!$A$2:$A$52) + SUM(INDIRECT(ADDRESS(2,COLUMN(N32)) &amp; ":" &amp; ADDRESS(ROW(),COLUMN(N32)))))</f>
        <v>12</v>
      </c>
      <c r="B32" s="11" t="n">
        <f aca="true">IF(G32="","",IF(K32="-","",1+SUM(INDIRECT(ADDRESS(2,COLUMN(N32))&amp;":"&amp;ADDRESS(ROW(),COLUMN(N32))))))</f>
        <v>12</v>
      </c>
      <c r="C32" s="12" t="s">
        <v>13</v>
      </c>
      <c r="D32" s="12" t="n">
        <v>850</v>
      </c>
      <c r="E32" s="12" t="s">
        <v>21</v>
      </c>
      <c r="F32" s="12" t="s">
        <v>29</v>
      </c>
      <c r="G32" s="12" t="s">
        <v>33</v>
      </c>
      <c r="H32" s="12" t="n">
        <v>850</v>
      </c>
      <c r="I32" s="1" t="str">
        <f aca="true">IF(O32 - INDIRECT("O" &amp; ROW() - 1) = 0, "", INDIRECT("O" &amp; ROW() - 1) - O32)</f>
        <v/>
      </c>
      <c r="J32" s="7" t="n">
        <v>1</v>
      </c>
      <c r="L32" s="1" t="n">
        <f aca="true">IF(K32 = "-", -INDIRECT("D" &amp; ROW() - 1),H32)</f>
        <v>850</v>
      </c>
      <c r="M32" s="1" t="n">
        <f aca="true">IF(K32 = "-", SUM(INDIRECT(ADDRESS(2,COLUMN(L32)) &amp; ":" &amp; ADDRESS(ROW(),COLUMN(L32)))), 0)</f>
        <v>0</v>
      </c>
      <c r="N32" s="1" t="n">
        <f aca="false">IF(K32="-",1,0)</f>
        <v>0</v>
      </c>
      <c r="O32" s="1" t="n">
        <f aca="true">IF(M32 = 0, INDIRECT("O" &amp; ROW() - 1), M32)</f>
        <v>0</v>
      </c>
      <c r="P32" s="1" t="str">
        <f aca="false">IF(G32="","",VLOOKUP(G32,'Соль SKU'!$A$1:$B$150,2, 0))</f>
        <v>2.7, Альче</v>
      </c>
    </row>
    <row r="33" customFormat="false" ht="13.8" hidden="false" customHeight="true" outlineLevel="0" collapsed="false">
      <c r="A33" s="9" t="str">
        <f aca="true">IF(K33="-", "-", 1 + MAX(Вода!$A$2:$A$52) + SUM(INDIRECT(ADDRESS(2,COLUMN(N33)) &amp; ":" &amp; ADDRESS(ROW(),COLUMN(N33)))))</f>
        <v>-</v>
      </c>
      <c r="B33" s="4" t="str">
        <f aca="true">IF(G33="","",IF(K33="-","",1+SUM(INDIRECT(ADDRESS(2,COLUMN(N33))&amp;":"&amp;ADDRESS(ROW(),COLUMN(N33))))))</f>
        <v/>
      </c>
      <c r="C33" s="7" t="s">
        <v>19</v>
      </c>
      <c r="D33" s="7" t="s">
        <v>19</v>
      </c>
      <c r="E33" s="7" t="s">
        <v>19</v>
      </c>
      <c r="F33" s="7" t="s">
        <v>19</v>
      </c>
      <c r="G33" s="7" t="s">
        <v>19</v>
      </c>
      <c r="H33" s="7" t="s">
        <v>19</v>
      </c>
      <c r="I33" s="1" t="str">
        <f aca="true">IF(O33 - INDIRECT("O" &amp; ROW() - 1) = 0, "", INDIRECT("O" &amp; ROW() - 1) - O33)</f>
        <v/>
      </c>
      <c r="J33" s="7" t="s">
        <v>19</v>
      </c>
      <c r="K33" s="7" t="s">
        <v>19</v>
      </c>
      <c r="L33" s="1" t="n">
        <f aca="true">IF(K33 = "-", -INDIRECT("D" &amp; ROW() - 1),H33)</f>
        <v>-850</v>
      </c>
      <c r="M33" s="1" t="n">
        <f aca="true">IF(K33 = "-", SUM(INDIRECT(ADDRESS(2,COLUMN(L33)) &amp; ":" &amp; ADDRESS(ROW(),COLUMN(L33)))), 0)</f>
        <v>0</v>
      </c>
      <c r="N33" s="1" t="n">
        <f aca="false">IF(K33="-",1,0)</f>
        <v>1</v>
      </c>
      <c r="O33" s="1" t="n">
        <f aca="true">IF(M33 = 0, INDIRECT("O" &amp; ROW() - 1), M33)</f>
        <v>0</v>
      </c>
      <c r="P33" s="1" t="str">
        <f aca="false">IF(G33="","",VLOOKUP(G33,'Соль SKU'!$A$1:$B$150,2, 0))</f>
        <v>-</v>
      </c>
    </row>
    <row r="34" customFormat="false" ht="13.8" hidden="false" customHeight="true" outlineLevel="0" collapsed="false">
      <c r="A34" s="10" t="n">
        <f aca="true">IF(K34="-", "-", 1 + MAX(Вода!$A$2:$A$52) + SUM(INDIRECT(ADDRESS(2,COLUMN(N34)) &amp; ":" &amp; ADDRESS(ROW(),COLUMN(N34)))))</f>
        <v>13</v>
      </c>
      <c r="B34" s="11" t="n">
        <f aca="true">IF(G34="","",IF(K34="-","",1+SUM(INDIRECT(ADDRESS(2,COLUMN(N34))&amp;":"&amp;ADDRESS(ROW(),COLUMN(N34))))))</f>
        <v>13</v>
      </c>
      <c r="C34" s="12" t="s">
        <v>13</v>
      </c>
      <c r="D34" s="12" t="n">
        <v>850</v>
      </c>
      <c r="E34" s="12" t="s">
        <v>21</v>
      </c>
      <c r="F34" s="12" t="s">
        <v>29</v>
      </c>
      <c r="G34" s="12" t="s">
        <v>33</v>
      </c>
      <c r="H34" s="12" t="n">
        <v>850</v>
      </c>
      <c r="I34" s="1" t="str">
        <f aca="true">IF(O34 - INDIRECT("O" &amp; ROW() - 1) = 0, "", INDIRECT("O" &amp; ROW() - 1) - O34)</f>
        <v/>
      </c>
      <c r="J34" s="7" t="n">
        <v>1</v>
      </c>
      <c r="L34" s="1" t="n">
        <f aca="true">IF(K34 = "-", -INDIRECT("D" &amp; ROW() - 1),H34)</f>
        <v>850</v>
      </c>
      <c r="M34" s="1" t="n">
        <f aca="true">IF(K34 = "-", SUM(INDIRECT(ADDRESS(2,COLUMN(L34)) &amp; ":" &amp; ADDRESS(ROW(),COLUMN(L34)))), 0)</f>
        <v>0</v>
      </c>
      <c r="N34" s="1" t="n">
        <f aca="false">IF(K34="-",1,0)</f>
        <v>0</v>
      </c>
      <c r="O34" s="1" t="n">
        <f aca="true">IF(M34 = 0, INDIRECT("O" &amp; ROW() - 1), M34)</f>
        <v>0</v>
      </c>
      <c r="P34" s="1" t="str">
        <f aca="false">IF(G34="","",VLOOKUP(G34,'Соль SKU'!$A$1:$B$150,2, 0))</f>
        <v>2.7, Альче</v>
      </c>
    </row>
    <row r="35" customFormat="false" ht="13.8" hidden="false" customHeight="true" outlineLevel="0" collapsed="false">
      <c r="A35" s="9" t="str">
        <f aca="true">IF(K35="-", "-", 1 + MAX(Вода!$A$2:$A$52) + SUM(INDIRECT(ADDRESS(2,COLUMN(N35)) &amp; ":" &amp; ADDRESS(ROW(),COLUMN(N35)))))</f>
        <v>-</v>
      </c>
      <c r="B35" s="4" t="str">
        <f aca="true">IF(G35="","",IF(K35="-","",1+SUM(INDIRECT(ADDRESS(2,COLUMN(N35))&amp;":"&amp;ADDRESS(ROW(),COLUMN(N35))))))</f>
        <v/>
      </c>
      <c r="C35" s="7" t="s">
        <v>19</v>
      </c>
      <c r="D35" s="7" t="s">
        <v>19</v>
      </c>
      <c r="E35" s="7" t="s">
        <v>19</v>
      </c>
      <c r="F35" s="7" t="s">
        <v>19</v>
      </c>
      <c r="G35" s="7" t="s">
        <v>19</v>
      </c>
      <c r="H35" s="7" t="s">
        <v>19</v>
      </c>
      <c r="I35" s="1" t="str">
        <f aca="true">IF(O35 - INDIRECT("O" &amp; ROW() - 1) = 0, "", INDIRECT("O" &amp; ROW() - 1) - O35)</f>
        <v/>
      </c>
      <c r="J35" s="7" t="s">
        <v>19</v>
      </c>
      <c r="K35" s="7" t="s">
        <v>19</v>
      </c>
      <c r="L35" s="1" t="n">
        <f aca="true">IF(K35 = "-", -INDIRECT("D" &amp; ROW() - 1),H35)</f>
        <v>-850</v>
      </c>
      <c r="M35" s="1" t="n">
        <f aca="true">IF(K35 = "-", SUM(INDIRECT(ADDRESS(2,COLUMN(L35)) &amp; ":" &amp; ADDRESS(ROW(),COLUMN(L35)))), 0)</f>
        <v>0</v>
      </c>
      <c r="N35" s="1" t="n">
        <f aca="false">IF(K35="-",1,0)</f>
        <v>1</v>
      </c>
      <c r="O35" s="1" t="n">
        <f aca="true">IF(M35 = 0, INDIRECT("O" &amp; ROW() - 1), M35)</f>
        <v>0</v>
      </c>
      <c r="P35" s="1" t="str">
        <f aca="false">IF(G35="","",VLOOKUP(G35,'Соль SKU'!$A$1:$B$150,2, 0))</f>
        <v>-</v>
      </c>
    </row>
    <row r="36" customFormat="false" ht="13.8" hidden="false" customHeight="true" outlineLevel="0" collapsed="false">
      <c r="A36" s="8" t="n">
        <f aca="true">IF(K36="-", "-", 1 + MAX(Вода!$A$2:$A$52) + SUM(INDIRECT(ADDRESS(2,COLUMN(N36)) &amp; ":" &amp; ADDRESS(ROW(),COLUMN(N36)))))</f>
        <v>14</v>
      </c>
      <c r="B36" s="6" t="n">
        <f aca="true">IF(G36="","",IF(K36="-","",1+SUM(INDIRECT(ADDRESS(2,COLUMN(N36))&amp;":"&amp;ADDRESS(ROW(),COLUMN(N36))))))</f>
        <v>14</v>
      </c>
      <c r="C36" s="5" t="s">
        <v>34</v>
      </c>
      <c r="D36" s="5" t="n">
        <v>850</v>
      </c>
      <c r="E36" s="5" t="s">
        <v>14</v>
      </c>
      <c r="F36" s="5" t="s">
        <v>29</v>
      </c>
      <c r="G36" s="5" t="s">
        <v>35</v>
      </c>
      <c r="H36" s="5" t="n">
        <v>850</v>
      </c>
      <c r="I36" s="1" t="str">
        <f aca="true">IF(O36 - INDIRECT("O" &amp; ROW() - 1) = 0, "", INDIRECT("O" &amp; ROW() - 1) - O36)</f>
        <v/>
      </c>
      <c r="J36" s="7" t="n">
        <v>1</v>
      </c>
      <c r="L36" s="1" t="n">
        <f aca="true">IF(K36 = "-", -INDIRECT("D" &amp; ROW() - 1),H36)</f>
        <v>850</v>
      </c>
      <c r="M36" s="1" t="n">
        <f aca="true">IF(K36 = "-", SUM(INDIRECT(ADDRESS(2,COLUMN(L36)) &amp; ":" &amp; ADDRESS(ROW(),COLUMN(L36)))), 0)</f>
        <v>0</v>
      </c>
      <c r="N36" s="1" t="n">
        <f aca="false">IF(K36="-",1,0)</f>
        <v>0</v>
      </c>
      <c r="O36" s="1" t="n">
        <f aca="true">IF(M36 = 0, INDIRECT("O" &amp; ROW() - 1), M36)</f>
        <v>0</v>
      </c>
      <c r="P36" s="1" t="str">
        <f aca="false">IF(G36="","",VLOOKUP(G36,'Соль SKU'!$A$1:$B$150,2, 0))</f>
        <v>2.7, Альче, без лактозы</v>
      </c>
    </row>
    <row r="37" customFormat="false" ht="13.8" hidden="false" customHeight="true" outlineLevel="0" collapsed="false">
      <c r="A37" s="9" t="str">
        <f aca="true">IF(K37="-", "-", 1 + MAX(Вода!$A$2:$A$52) + SUM(INDIRECT(ADDRESS(2,COLUMN(N37)) &amp; ":" &amp; ADDRESS(ROW(),COLUMN(N37)))))</f>
        <v>-</v>
      </c>
      <c r="B37" s="4" t="str">
        <f aca="true">IF(G37="","",IF(K37="-","",1+SUM(INDIRECT(ADDRESS(2,COLUMN(N37))&amp;":"&amp;ADDRESS(ROW(),COLUMN(N37))))))</f>
        <v/>
      </c>
      <c r="C37" s="7" t="s">
        <v>19</v>
      </c>
      <c r="D37" s="7" t="s">
        <v>19</v>
      </c>
      <c r="E37" s="7" t="s">
        <v>19</v>
      </c>
      <c r="F37" s="7" t="s">
        <v>19</v>
      </c>
      <c r="G37" s="7" t="s">
        <v>19</v>
      </c>
      <c r="H37" s="7" t="s">
        <v>19</v>
      </c>
      <c r="I37" s="1" t="str">
        <f aca="true">IF(O37 - INDIRECT("O" &amp; ROW() - 1) = 0, "", INDIRECT("O" &amp; ROW() - 1) - O37)</f>
        <v/>
      </c>
      <c r="J37" s="7" t="s">
        <v>19</v>
      </c>
      <c r="K37" s="7" t="s">
        <v>19</v>
      </c>
      <c r="L37" s="1" t="n">
        <f aca="true">IF(K37 = "-", -INDIRECT("D" &amp; ROW() - 1),H37)</f>
        <v>-850</v>
      </c>
      <c r="M37" s="1" t="n">
        <f aca="true">IF(K37 = "-", SUM(INDIRECT(ADDRESS(2,COLUMN(L37)) &amp; ":" &amp; ADDRESS(ROW(),COLUMN(L37)))), 0)</f>
        <v>0</v>
      </c>
      <c r="N37" s="1" t="n">
        <f aca="false">IF(K37="-",1,0)</f>
        <v>1</v>
      </c>
      <c r="O37" s="1" t="n">
        <f aca="true">IF(M37 = 0, INDIRECT("O" &amp; ROW() - 1), M37)</f>
        <v>0</v>
      </c>
      <c r="P37" s="1" t="str">
        <f aca="false">IF(G37="","",VLOOKUP(G37,'Соль SKU'!$A$1:$B$150,2, 0))</f>
        <v>-</v>
      </c>
    </row>
    <row r="38" customFormat="false" ht="13.8" hidden="false" customHeight="true" outlineLevel="0" collapsed="false">
      <c r="A38" s="8" t="n">
        <f aca="true">IF(K38="-", "-", 1 + MAX(Вода!$A$2:$A$52) + SUM(INDIRECT(ADDRESS(2,COLUMN(N38)) &amp; ":" &amp; ADDRESS(ROW(),COLUMN(N38)))))</f>
        <v>15</v>
      </c>
      <c r="B38" s="6" t="n">
        <f aca="true">IF(G38="","",IF(K38="-","",1+SUM(INDIRECT(ADDRESS(2,COLUMN(N38))&amp;":"&amp;ADDRESS(ROW(),COLUMN(N38))))))</f>
        <v>15</v>
      </c>
      <c r="C38" s="5" t="s">
        <v>24</v>
      </c>
      <c r="D38" s="5" t="n">
        <v>850</v>
      </c>
      <c r="E38" s="5" t="s">
        <v>14</v>
      </c>
      <c r="F38" s="5" t="s">
        <v>36</v>
      </c>
      <c r="G38" s="5" t="s">
        <v>37</v>
      </c>
      <c r="H38" s="5" t="n">
        <v>850</v>
      </c>
      <c r="I38" s="1" t="str">
        <f aca="true">IF(O38 - INDIRECT("O" &amp; ROW() - 1) = 0, "", INDIRECT("O" &amp; ROW() - 1) - O38)</f>
        <v/>
      </c>
      <c r="J38" s="7" t="n">
        <v>1</v>
      </c>
      <c r="L38" s="1" t="n">
        <f aca="true">IF(K38 = "-", -INDIRECT("D" &amp; ROW() - 1),H38)</f>
        <v>850</v>
      </c>
      <c r="M38" s="1" t="n">
        <f aca="true">IF(K38 = "-", SUM(INDIRECT(ADDRESS(2,COLUMN(L38)) &amp; ":" &amp; ADDRESS(ROW(),COLUMN(L38)))), 0)</f>
        <v>0</v>
      </c>
      <c r="N38" s="1" t="n">
        <f aca="false">IF(K38="-",1,0)</f>
        <v>0</v>
      </c>
      <c r="O38" s="1" t="n">
        <f aca="true">IF(M38 = 0, INDIRECT("O" &amp; ROW() - 1), M38)</f>
        <v>0</v>
      </c>
      <c r="P38" s="1" t="str">
        <f aca="false">IF(G38="","",VLOOKUP(G38,'Соль SKU'!$A$1:$B$150,2, 0))</f>
        <v>2.7, Сакко</v>
      </c>
    </row>
    <row r="39" customFormat="false" ht="13.8" hidden="false" customHeight="true" outlineLevel="0" collapsed="false">
      <c r="A39" s="9" t="str">
        <f aca="true">IF(K39="-", "-", 1 + MAX(Вода!$A$2:$A$52) + SUM(INDIRECT(ADDRESS(2,COLUMN(N39)) &amp; ":" &amp; ADDRESS(ROW(),COLUMN(N39)))))</f>
        <v>-</v>
      </c>
      <c r="B39" s="4" t="str">
        <f aca="true">IF(G39="","",IF(K39="-","",1+SUM(INDIRECT(ADDRESS(2,COLUMN(N39))&amp;":"&amp;ADDRESS(ROW(),COLUMN(N39))))))</f>
        <v/>
      </c>
      <c r="C39" s="7" t="s">
        <v>19</v>
      </c>
      <c r="D39" s="7" t="s">
        <v>19</v>
      </c>
      <c r="E39" s="7" t="s">
        <v>19</v>
      </c>
      <c r="F39" s="7" t="s">
        <v>19</v>
      </c>
      <c r="G39" s="7" t="s">
        <v>19</v>
      </c>
      <c r="H39" s="7" t="s">
        <v>19</v>
      </c>
      <c r="I39" s="1" t="str">
        <f aca="true">IF(O39 - INDIRECT("O" &amp; ROW() - 1) = 0, "", INDIRECT("O" &amp; ROW() - 1) - O39)</f>
        <v/>
      </c>
      <c r="J39" s="7" t="s">
        <v>19</v>
      </c>
      <c r="K39" s="7" t="s">
        <v>19</v>
      </c>
      <c r="L39" s="1" t="n">
        <f aca="true">IF(K39 = "-", -INDIRECT("D" &amp; ROW() - 1),H39)</f>
        <v>-850</v>
      </c>
      <c r="M39" s="1" t="n">
        <f aca="true">IF(K39 = "-", SUM(INDIRECT(ADDRESS(2,COLUMN(L39)) &amp; ":" &amp; ADDRESS(ROW(),COLUMN(L39)))), 0)</f>
        <v>0</v>
      </c>
      <c r="N39" s="1" t="n">
        <f aca="false">IF(K39="-",1,0)</f>
        <v>1</v>
      </c>
      <c r="O39" s="1" t="n">
        <f aca="true">IF(M39 = 0, INDIRECT("O" &amp; ROW() - 1), M39)</f>
        <v>0</v>
      </c>
      <c r="P39" s="1" t="str">
        <f aca="false">IF(G39="","",VLOOKUP(G39,'Соль SKU'!$A$1:$B$150,2, 0))</f>
        <v>-</v>
      </c>
    </row>
    <row r="40" customFormat="false" ht="13.8" hidden="false" customHeight="true" outlineLevel="0" collapsed="false">
      <c r="A40" s="10" t="n">
        <f aca="true">IF(K40="-", "-", 1 + MAX(Вода!$A$2:$A$52) + SUM(INDIRECT(ADDRESS(2,COLUMN(N40)) &amp; ":" &amp; ADDRESS(ROW(),COLUMN(N40)))))</f>
        <v>16</v>
      </c>
      <c r="B40" s="11" t="n">
        <f aca="true">IF(G40="","",IF(K40="-","",1+SUM(INDIRECT(ADDRESS(2,COLUMN(N40))&amp;":"&amp;ADDRESS(ROW(),COLUMN(N40))))))</f>
        <v>16</v>
      </c>
      <c r="C40" s="12" t="s">
        <v>13</v>
      </c>
      <c r="D40" s="12" t="n">
        <v>850</v>
      </c>
      <c r="E40" s="12" t="s">
        <v>21</v>
      </c>
      <c r="F40" s="12" t="s">
        <v>36</v>
      </c>
      <c r="G40" s="12" t="s">
        <v>38</v>
      </c>
      <c r="H40" s="12" t="n">
        <v>850</v>
      </c>
      <c r="I40" s="1" t="str">
        <f aca="true">IF(O40 - INDIRECT("O" &amp; ROW() - 1) = 0, "", INDIRECT("O" &amp; ROW() - 1) - O40)</f>
        <v/>
      </c>
      <c r="J40" s="7" t="n">
        <v>1</v>
      </c>
      <c r="L40" s="1" t="n">
        <f aca="true">IF(K40 = "-", -INDIRECT("D" &amp; ROW() - 1),H40)</f>
        <v>850</v>
      </c>
      <c r="M40" s="1" t="n">
        <f aca="true">IF(K40 = "-", SUM(INDIRECT(ADDRESS(2,COLUMN(L40)) &amp; ":" &amp; ADDRESS(ROW(),COLUMN(L40)))), 0)</f>
        <v>0</v>
      </c>
      <c r="N40" s="1" t="n">
        <f aca="false">IF(K40="-",1,0)</f>
        <v>0</v>
      </c>
      <c r="O40" s="1" t="n">
        <f aca="true">IF(M40 = 0, INDIRECT("O" &amp; ROW() - 1), M40)</f>
        <v>0</v>
      </c>
      <c r="P40" s="1" t="str">
        <f aca="false">IF(G40="","",VLOOKUP(G40,'Соль SKU'!$A$1:$B$150,2, 0))</f>
        <v>2.7, Альче</v>
      </c>
    </row>
    <row r="41" customFormat="false" ht="13.8" hidden="false" customHeight="true" outlineLevel="0" collapsed="false">
      <c r="A41" s="9" t="str">
        <f aca="true">IF(K41="-", "-", 1 + MAX(Вода!$A$2:$A$52) + SUM(INDIRECT(ADDRESS(2,COLUMN(N41)) &amp; ":" &amp; ADDRESS(ROW(),COLUMN(N41)))))</f>
        <v>-</v>
      </c>
      <c r="B41" s="4" t="str">
        <f aca="true">IF(G41="","",IF(K41="-","",1+SUM(INDIRECT(ADDRESS(2,COLUMN(N41))&amp;":"&amp;ADDRESS(ROW(),COLUMN(N41))))))</f>
        <v/>
      </c>
      <c r="C41" s="7" t="s">
        <v>19</v>
      </c>
      <c r="D41" s="7" t="s">
        <v>19</v>
      </c>
      <c r="E41" s="7" t="s">
        <v>19</v>
      </c>
      <c r="F41" s="7" t="s">
        <v>19</v>
      </c>
      <c r="G41" s="7" t="s">
        <v>19</v>
      </c>
      <c r="H41" s="7" t="s">
        <v>19</v>
      </c>
      <c r="I41" s="1" t="str">
        <f aca="true">IF(O41 - INDIRECT("O" &amp; ROW() - 1) = 0, "", INDIRECT("O" &amp; ROW() - 1) - O41)</f>
        <v/>
      </c>
      <c r="J41" s="7" t="s">
        <v>19</v>
      </c>
      <c r="K41" s="7" t="s">
        <v>19</v>
      </c>
      <c r="L41" s="1" t="n">
        <f aca="true">IF(K41 = "-", -INDIRECT("D" &amp; ROW() - 1),H41)</f>
        <v>-850</v>
      </c>
      <c r="M41" s="1" t="n">
        <f aca="true">IF(K41 = "-", SUM(INDIRECT(ADDRESS(2,COLUMN(L41)) &amp; ":" &amp; ADDRESS(ROW(),COLUMN(L41)))), 0)</f>
        <v>0</v>
      </c>
      <c r="N41" s="1" t="n">
        <f aca="false">IF(K41="-",1,0)</f>
        <v>1</v>
      </c>
      <c r="O41" s="1" t="n">
        <f aca="true">IF(M41 = 0, INDIRECT("O" &amp; ROW() - 1), M41)</f>
        <v>0</v>
      </c>
      <c r="P41" s="1" t="str">
        <f aca="false">IF(G41="","",VLOOKUP(G41,'Соль SKU'!$A$1:$B$150,2, 0))</f>
        <v>-</v>
      </c>
    </row>
    <row r="42" customFormat="false" ht="13.8" hidden="false" customHeight="true" outlineLevel="0" collapsed="false">
      <c r="A42" s="10" t="n">
        <f aca="true">IF(K42="-", "-", 1 + MAX(Вода!$A$2:$A$52) + SUM(INDIRECT(ADDRESS(2,COLUMN(N42)) &amp; ":" &amp; ADDRESS(ROW(),COLUMN(N42)))))</f>
        <v>17</v>
      </c>
      <c r="B42" s="11" t="n">
        <f aca="true">IF(G42="","",IF(K42="-","",1+SUM(INDIRECT(ADDRESS(2,COLUMN(N42))&amp;":"&amp;ADDRESS(ROW(),COLUMN(N42))))))</f>
        <v>17</v>
      </c>
      <c r="C42" s="12" t="s">
        <v>13</v>
      </c>
      <c r="D42" s="12" t="n">
        <v>850</v>
      </c>
      <c r="E42" s="12" t="s">
        <v>21</v>
      </c>
      <c r="F42" s="12" t="s">
        <v>36</v>
      </c>
      <c r="G42" s="12" t="s">
        <v>38</v>
      </c>
      <c r="H42" s="12" t="n">
        <v>850</v>
      </c>
      <c r="I42" s="1" t="str">
        <f aca="true">IF(O42 - INDIRECT("O" &amp; ROW() - 1) = 0, "", INDIRECT("O" &amp; ROW() - 1) - O42)</f>
        <v/>
      </c>
      <c r="J42" s="7" t="n">
        <v>1</v>
      </c>
      <c r="L42" s="1" t="n">
        <f aca="true">IF(K42 = "-", -INDIRECT("D" &amp; ROW() - 1),H42)</f>
        <v>850</v>
      </c>
      <c r="M42" s="1" t="n">
        <f aca="true">IF(K42 = "-", SUM(INDIRECT(ADDRESS(2,COLUMN(L42)) &amp; ":" &amp; ADDRESS(ROW(),COLUMN(L42)))), 0)</f>
        <v>0</v>
      </c>
      <c r="N42" s="1" t="n">
        <f aca="false">IF(K42="-",1,0)</f>
        <v>0</v>
      </c>
      <c r="O42" s="1" t="n">
        <f aca="true">IF(M42 = 0, INDIRECT("O" &amp; ROW() - 1), M42)</f>
        <v>0</v>
      </c>
      <c r="P42" s="1" t="str">
        <f aca="false">IF(G42="","",VLOOKUP(G42,'Соль SKU'!$A$1:$B$150,2, 0))</f>
        <v>2.7, Альче</v>
      </c>
    </row>
    <row r="43" customFormat="false" ht="13.8" hidden="false" customHeight="true" outlineLevel="0" collapsed="false">
      <c r="A43" s="9" t="str">
        <f aca="true">IF(K43="-", "-", 1 + MAX(Вода!$A$2:$A$52) + SUM(INDIRECT(ADDRESS(2,COLUMN(N43)) &amp; ":" &amp; ADDRESS(ROW(),COLUMN(N43)))))</f>
        <v>-</v>
      </c>
      <c r="B43" s="4" t="str">
        <f aca="true">IF(G43="","",IF(K43="-","",1+SUM(INDIRECT(ADDRESS(2,COLUMN(N43))&amp;":"&amp;ADDRESS(ROW(),COLUMN(N43))))))</f>
        <v/>
      </c>
      <c r="C43" s="7" t="s">
        <v>19</v>
      </c>
      <c r="D43" s="7" t="s">
        <v>19</v>
      </c>
      <c r="E43" s="7" t="s">
        <v>19</v>
      </c>
      <c r="F43" s="7" t="s">
        <v>19</v>
      </c>
      <c r="G43" s="7" t="s">
        <v>19</v>
      </c>
      <c r="H43" s="7" t="s">
        <v>19</v>
      </c>
      <c r="I43" s="1" t="str">
        <f aca="true">IF(O43 - INDIRECT("O" &amp; ROW() - 1) = 0, "", INDIRECT("O" &amp; ROW() - 1) - O43)</f>
        <v/>
      </c>
      <c r="J43" s="7" t="s">
        <v>19</v>
      </c>
      <c r="K43" s="7" t="s">
        <v>19</v>
      </c>
      <c r="L43" s="1" t="n">
        <f aca="true">IF(K43 = "-", -INDIRECT("D" &amp; ROW() - 1),H43)</f>
        <v>-850</v>
      </c>
      <c r="M43" s="1" t="n">
        <f aca="true">IF(K43 = "-", SUM(INDIRECT(ADDRESS(2,COLUMN(L43)) &amp; ":" &amp; ADDRESS(ROW(),COLUMN(L43)))), 0)</f>
        <v>0</v>
      </c>
      <c r="N43" s="1" t="n">
        <f aca="false">IF(K43="-",1,0)</f>
        <v>1</v>
      </c>
      <c r="O43" s="1" t="n">
        <f aca="true">IF(M43 = 0, INDIRECT("O" &amp; ROW() - 1), M43)</f>
        <v>0</v>
      </c>
      <c r="P43" s="1" t="str">
        <f aca="false">IF(G43="","",VLOOKUP(G43,'Соль SKU'!$A$1:$B$150,2, 0))</f>
        <v>-</v>
      </c>
    </row>
    <row r="44" customFormat="false" ht="13.8" hidden="false" customHeight="true" outlineLevel="0" collapsed="false">
      <c r="A44" s="8" t="n">
        <f aca="true">IF(K44="-", "-", 1 + MAX(Вода!$A$2:$A$52) + SUM(INDIRECT(ADDRESS(2,COLUMN(N44)) &amp; ":" &amp; ADDRESS(ROW(),COLUMN(N44)))))</f>
        <v>18</v>
      </c>
      <c r="B44" s="6" t="n">
        <f aca="true">IF(G44="","",IF(K44="-","",1+SUM(INDIRECT(ADDRESS(2,COLUMN(N44))&amp;":"&amp;ADDRESS(ROW(),COLUMN(N44))))))</f>
        <v>18</v>
      </c>
      <c r="C44" s="5" t="s">
        <v>24</v>
      </c>
      <c r="D44" s="5" t="n">
        <v>850</v>
      </c>
      <c r="E44" s="5" t="s">
        <v>14</v>
      </c>
      <c r="F44" s="5" t="s">
        <v>39</v>
      </c>
      <c r="G44" s="5" t="s">
        <v>40</v>
      </c>
      <c r="H44" s="5" t="n">
        <v>400</v>
      </c>
      <c r="I44" s="1" t="str">
        <f aca="true">IF(O44 - INDIRECT("O" &amp; ROW() - 1) = 0, "", INDIRECT("O" &amp; ROW() - 1) - O44)</f>
        <v/>
      </c>
      <c r="J44" s="7" t="n">
        <v>1</v>
      </c>
      <c r="L44" s="1" t="n">
        <f aca="true">IF(K44 = "-", -INDIRECT("D" &amp; ROW() - 1),H44)</f>
        <v>400</v>
      </c>
      <c r="M44" s="1" t="n">
        <f aca="true">IF(K44 = "-", SUM(INDIRECT(ADDRESS(2,COLUMN(L44)) &amp; ":" &amp; ADDRESS(ROW(),COLUMN(L44)))), 0)</f>
        <v>0</v>
      </c>
      <c r="N44" s="1" t="n">
        <f aca="false">IF(K44="-",1,0)</f>
        <v>0</v>
      </c>
      <c r="O44" s="1" t="n">
        <f aca="true">IF(M44 = 0, INDIRECT("O" &amp; ROW() - 1), M44)</f>
        <v>0</v>
      </c>
      <c r="P44" s="1" t="str">
        <f aca="false">IF(G44="","",VLOOKUP(G44,'Соль SKU'!$A$1:$B$150,2, 0))</f>
        <v>2.7, Сакко</v>
      </c>
    </row>
    <row r="45" customFormat="false" ht="13.8" hidden="false" customHeight="true" outlineLevel="0" collapsed="false">
      <c r="A45" s="8" t="n">
        <f aca="true">IF(K45="-", "-", 1 + MAX(Вода!$A$2:$A$52) + SUM(INDIRECT(ADDRESS(2,COLUMN(N45)) &amp; ":" &amp; ADDRESS(ROW(),COLUMN(N45)))))</f>
        <v>18</v>
      </c>
      <c r="B45" s="6" t="n">
        <f aca="true">IF(G45="","",IF(K45="-","",1+SUM(INDIRECT(ADDRESS(2,COLUMN(N45))&amp;":"&amp;ADDRESS(ROW(),COLUMN(N45))))))</f>
        <v>18</v>
      </c>
      <c r="C45" s="5" t="s">
        <v>24</v>
      </c>
      <c r="D45" s="5" t="n">
        <v>850</v>
      </c>
      <c r="E45" s="5" t="s">
        <v>14</v>
      </c>
      <c r="F45" s="5" t="s">
        <v>39</v>
      </c>
      <c r="G45" s="5" t="s">
        <v>41</v>
      </c>
      <c r="H45" s="5" t="n">
        <v>450</v>
      </c>
      <c r="I45" s="1" t="str">
        <f aca="true">IF(O45 - INDIRECT("O" &amp; ROW() - 1) = 0, "", INDIRECT("O" &amp; ROW() - 1) - O45)</f>
        <v/>
      </c>
      <c r="J45" s="7" t="n">
        <v>1</v>
      </c>
      <c r="L45" s="1" t="n">
        <f aca="true">IF(K45 = "-", -INDIRECT("D" &amp; ROW() - 1),H45)</f>
        <v>450</v>
      </c>
      <c r="M45" s="1" t="n">
        <f aca="true">IF(K45 = "-", SUM(INDIRECT(ADDRESS(2,COLUMN(L45)) &amp; ":" &amp; ADDRESS(ROW(),COLUMN(L45)))), 0)</f>
        <v>0</v>
      </c>
      <c r="N45" s="1" t="n">
        <f aca="false">IF(K45="-",1,0)</f>
        <v>0</v>
      </c>
      <c r="O45" s="1" t="n">
        <f aca="true">IF(M45 = 0, INDIRECT("O" &amp; ROW() - 1), M45)</f>
        <v>0</v>
      </c>
      <c r="P45" s="1" t="str">
        <f aca="false">IF(G45="","",VLOOKUP(G45,'Соль SKU'!$A$1:$B$150,2, 0))</f>
        <v>2.7, Сакко</v>
      </c>
    </row>
    <row r="46" customFormat="false" ht="13.8" hidden="false" customHeight="true" outlineLevel="0" collapsed="false">
      <c r="A46" s="9" t="str">
        <f aca="true">IF(K46="-", "-", 1 + MAX(Вода!$A$2:$A$52) + SUM(INDIRECT(ADDRESS(2,COLUMN(N46)) &amp; ":" &amp; ADDRESS(ROW(),COLUMN(N46)))))</f>
        <v>-</v>
      </c>
      <c r="B46" s="4" t="str">
        <f aca="true">IF(G46="","",IF(K46="-","",1+SUM(INDIRECT(ADDRESS(2,COLUMN(N46))&amp;":"&amp;ADDRESS(ROW(),COLUMN(N46))))))</f>
        <v/>
      </c>
      <c r="C46" s="7" t="s">
        <v>19</v>
      </c>
      <c r="D46" s="7" t="s">
        <v>19</v>
      </c>
      <c r="E46" s="7" t="s">
        <v>19</v>
      </c>
      <c r="F46" s="7" t="s">
        <v>19</v>
      </c>
      <c r="G46" s="7" t="s">
        <v>19</v>
      </c>
      <c r="H46" s="7" t="s">
        <v>19</v>
      </c>
      <c r="I46" s="1" t="str">
        <f aca="true">IF(O46 - INDIRECT("O" &amp; ROW() - 1) = 0, "", INDIRECT("O" &amp; ROW() - 1) - O46)</f>
        <v/>
      </c>
      <c r="J46" s="7" t="s">
        <v>19</v>
      </c>
      <c r="K46" s="7" t="s">
        <v>19</v>
      </c>
      <c r="L46" s="1" t="n">
        <f aca="true">IF(K46 = "-", -INDIRECT("D" &amp; ROW() - 1),H46)</f>
        <v>-850</v>
      </c>
      <c r="M46" s="1" t="n">
        <f aca="true">IF(K46 = "-", SUM(INDIRECT(ADDRESS(2,COLUMN(L46)) &amp; ":" &amp; ADDRESS(ROW(),COLUMN(L46)))), 0)</f>
        <v>0</v>
      </c>
      <c r="N46" s="1" t="n">
        <f aca="false">IF(K46="-",1,0)</f>
        <v>1</v>
      </c>
      <c r="O46" s="1" t="n">
        <f aca="true">IF(M46 = 0, INDIRECT("O" &amp; ROW() - 1), M46)</f>
        <v>0</v>
      </c>
      <c r="P46" s="1" t="str">
        <f aca="false">IF(G46="","",VLOOKUP(G46,'Соль SKU'!$A$1:$B$150,2, 0))</f>
        <v>-</v>
      </c>
    </row>
    <row r="47" customFormat="false" ht="13.8" hidden="false" customHeight="true" outlineLevel="0" collapsed="false">
      <c r="A47" s="8" t="n">
        <f aca="true">IF(K47="-", "-", 1 + MAX(Вода!$A$2:$A$52) + SUM(INDIRECT(ADDRESS(2,COLUMN(N47)) &amp; ":" &amp; ADDRESS(ROW(),COLUMN(N47)))))</f>
        <v>19</v>
      </c>
      <c r="B47" s="6" t="n">
        <f aca="true">IF(G47="","",IF(K47="-","",1+SUM(INDIRECT(ADDRESS(2,COLUMN(N47))&amp;":"&amp;ADDRESS(ROW(),COLUMN(N47))))))</f>
        <v>19</v>
      </c>
      <c r="C47" s="5" t="s">
        <v>13</v>
      </c>
      <c r="D47" s="5" t="n">
        <v>850</v>
      </c>
      <c r="E47" s="5" t="s">
        <v>14</v>
      </c>
      <c r="F47" s="5" t="s">
        <v>39</v>
      </c>
      <c r="G47" s="5" t="s">
        <v>42</v>
      </c>
      <c r="H47" s="5" t="n">
        <v>850</v>
      </c>
      <c r="I47" s="1" t="str">
        <f aca="true">IF(O47 - INDIRECT("O" &amp; ROW() - 1) = 0, "", INDIRECT("O" &amp; ROW() - 1) - O47)</f>
        <v/>
      </c>
      <c r="J47" s="7" t="n">
        <v>1</v>
      </c>
      <c r="L47" s="1" t="n">
        <f aca="true">IF(K47 = "-", -INDIRECT("D" &amp; ROW() - 1),H47)</f>
        <v>850</v>
      </c>
      <c r="M47" s="1" t="n">
        <f aca="true">IF(K47 = "-", SUM(INDIRECT(ADDRESS(2,COLUMN(L47)) &amp; ":" &amp; ADDRESS(ROW(),COLUMN(L47)))), 0)</f>
        <v>0</v>
      </c>
      <c r="N47" s="1" t="n">
        <f aca="false">IF(K47="-",1,0)</f>
        <v>0</v>
      </c>
      <c r="O47" s="1" t="n">
        <f aca="true">IF(M47 = 0, INDIRECT("O" &amp; ROW() - 1), M47)</f>
        <v>0</v>
      </c>
      <c r="P47" s="1" t="str">
        <f aca="false">IF(G47="","",VLOOKUP(G47,'Соль SKU'!$A$1:$B$150,2, 0))</f>
        <v>2.7, Альче</v>
      </c>
    </row>
    <row r="48" customFormat="false" ht="13.8" hidden="false" customHeight="true" outlineLevel="0" collapsed="false">
      <c r="A48" s="9" t="str">
        <f aca="true">IF(K48="-", "-", 1 + MAX(Вода!$A$2:$A$52) + SUM(INDIRECT(ADDRESS(2,COLUMN(N48)) &amp; ":" &amp; ADDRESS(ROW(),COLUMN(N48)))))</f>
        <v>-</v>
      </c>
      <c r="B48" s="4" t="str">
        <f aca="true">IF(G48="","",IF(K48="-","",1+SUM(INDIRECT(ADDRESS(2,COLUMN(N48))&amp;":"&amp;ADDRESS(ROW(),COLUMN(N48))))))</f>
        <v/>
      </c>
      <c r="C48" s="7" t="s">
        <v>19</v>
      </c>
      <c r="D48" s="7" t="s">
        <v>19</v>
      </c>
      <c r="E48" s="7" t="s">
        <v>19</v>
      </c>
      <c r="F48" s="7" t="s">
        <v>19</v>
      </c>
      <c r="G48" s="7" t="s">
        <v>19</v>
      </c>
      <c r="H48" s="7" t="s">
        <v>19</v>
      </c>
      <c r="I48" s="1" t="str">
        <f aca="true">IF(O48 - INDIRECT("O" &amp; ROW() - 1) = 0, "", INDIRECT("O" &amp; ROW() - 1) - O48)</f>
        <v/>
      </c>
      <c r="J48" s="7" t="s">
        <v>19</v>
      </c>
      <c r="K48" s="7" t="s">
        <v>19</v>
      </c>
      <c r="L48" s="1" t="n">
        <f aca="true">IF(K48 = "-", -INDIRECT("D" &amp; ROW() - 1),H48)</f>
        <v>-850</v>
      </c>
      <c r="M48" s="1" t="n">
        <f aca="true">IF(K48 = "-", SUM(INDIRECT(ADDRESS(2,COLUMN(L48)) &amp; ":" &amp; ADDRESS(ROW(),COLUMN(L48)))), 0)</f>
        <v>0</v>
      </c>
      <c r="N48" s="1" t="n">
        <f aca="false">IF(K48="-",1,0)</f>
        <v>1</v>
      </c>
      <c r="O48" s="1" t="n">
        <f aca="true">IF(M48 = 0, INDIRECT("O" &amp; ROW() - 1), M48)</f>
        <v>0</v>
      </c>
      <c r="P48" s="1" t="str">
        <f aca="false">IF(G48="","",VLOOKUP(G48,'Соль SKU'!$A$1:$B$150,2, 0))</f>
        <v>-</v>
      </c>
    </row>
    <row r="49" customFormat="false" ht="13.8" hidden="false" customHeight="true" outlineLevel="0" collapsed="false">
      <c r="A49" s="5" t="n">
        <f aca="true">IF(K49="-", "-", 1 + MAX(Вода!$A$2:$A$52) + SUM(INDIRECT(ADDRESS(2,COLUMN(N49)) &amp; ":" &amp; ADDRESS(ROW(),COLUMN(N49)))))</f>
        <v>20</v>
      </c>
      <c r="B49" s="6" t="n">
        <f aca="true">IF(G49="","",IF(K49="-","",1+SUM(INDIRECT(ADDRESS(2,COLUMN(N49))&amp;":"&amp;ADDRESS(ROW(),COLUMN(N49))))))</f>
        <v>20</v>
      </c>
      <c r="C49" s="5" t="s">
        <v>13</v>
      </c>
      <c r="D49" s="5" t="n">
        <v>850</v>
      </c>
      <c r="E49" s="5" t="s">
        <v>14</v>
      </c>
      <c r="F49" s="5" t="s">
        <v>39</v>
      </c>
      <c r="G49" s="5" t="s">
        <v>42</v>
      </c>
      <c r="H49" s="5" t="n">
        <v>850</v>
      </c>
      <c r="I49" s="1" t="str">
        <f aca="true">IF(O49 - INDIRECT("O" &amp; ROW() - 1) = 0, "", INDIRECT("O" &amp; ROW() - 1) - O49)</f>
        <v/>
      </c>
      <c r="J49" s="7" t="n">
        <v>1</v>
      </c>
      <c r="L49" s="1" t="n">
        <f aca="true">IF(K49 = "-", -INDIRECT("D" &amp; ROW() - 1),H49)</f>
        <v>850</v>
      </c>
      <c r="M49" s="1" t="n">
        <f aca="true">IF(K49 = "-", SUM(INDIRECT(ADDRESS(2,COLUMN(L49)) &amp; ":" &amp; ADDRESS(ROW(),COLUMN(L49)))), 0)</f>
        <v>0</v>
      </c>
      <c r="N49" s="1" t="n">
        <f aca="false">IF(K49="-",1,0)</f>
        <v>0</v>
      </c>
      <c r="O49" s="1" t="n">
        <f aca="true">IF(M49 = 0, INDIRECT("O" &amp; ROW() - 1), M49)</f>
        <v>0</v>
      </c>
      <c r="P49" s="1" t="str">
        <f aca="false">IF(G49="","",VLOOKUP(G49,'Соль SKU'!$A$1:$B$150,2, 0))</f>
        <v>2.7, Альче</v>
      </c>
    </row>
    <row r="50" customFormat="false" ht="13.8" hidden="false" customHeight="true" outlineLevel="0" collapsed="false">
      <c r="A50" s="7" t="str">
        <f aca="true">IF(K50="-", "-", 1 + MAX(Вода!$A$2:$A$52) + SUM(INDIRECT(ADDRESS(2,COLUMN(N50)) &amp; ":" &amp; ADDRESS(ROW(),COLUMN(N50)))))</f>
        <v>-</v>
      </c>
      <c r="B50" s="4" t="str">
        <f aca="true">IF(G50="","",IF(K50="-","",1+SUM(INDIRECT(ADDRESS(2,COLUMN(N50))&amp;":"&amp;ADDRESS(ROW(),COLUMN(N50))))))</f>
        <v/>
      </c>
      <c r="C50" s="7" t="s">
        <v>19</v>
      </c>
      <c r="D50" s="7" t="s">
        <v>19</v>
      </c>
      <c r="E50" s="7" t="s">
        <v>19</v>
      </c>
      <c r="F50" s="7" t="s">
        <v>19</v>
      </c>
      <c r="G50" s="7" t="s">
        <v>19</v>
      </c>
      <c r="H50" s="7" t="s">
        <v>19</v>
      </c>
      <c r="I50" s="1" t="str">
        <f aca="true">IF(O50 - INDIRECT("O" &amp; ROW() - 1) = 0, "", INDIRECT("O" &amp; ROW() - 1) - O50)</f>
        <v/>
      </c>
      <c r="J50" s="7" t="s">
        <v>19</v>
      </c>
      <c r="K50" s="7" t="s">
        <v>19</v>
      </c>
      <c r="L50" s="1" t="n">
        <f aca="true">IF(K50 = "-", -INDIRECT("D" &amp; ROW() - 1),H50)</f>
        <v>-850</v>
      </c>
      <c r="M50" s="1" t="n">
        <f aca="true">IF(K50 = "-", SUM(INDIRECT(ADDRESS(2,COLUMN(L50)) &amp; ":" &amp; ADDRESS(ROW(),COLUMN(L50)))), 0)</f>
        <v>0</v>
      </c>
      <c r="N50" s="1" t="n">
        <f aca="false">IF(K50="-",1,0)</f>
        <v>1</v>
      </c>
      <c r="O50" s="1" t="n">
        <f aca="true">IF(M50 = 0, INDIRECT("O" &amp; ROW() - 1), M50)</f>
        <v>0</v>
      </c>
      <c r="P50" s="1" t="str">
        <f aca="false">IF(G50="","",VLOOKUP(G50,'Соль SKU'!$A$1:$B$150,2, 0))</f>
        <v>-</v>
      </c>
    </row>
    <row r="51" customFormat="false" ht="13.8" hidden="false" customHeight="true" outlineLevel="0" collapsed="false">
      <c r="A51" s="5" t="n">
        <f aca="true">IF(K51="-", "-", 1 + MAX(Вода!$A$2:$A$52) + SUM(INDIRECT(ADDRESS(2,COLUMN(N51)) &amp; ":" &amp; ADDRESS(ROW(),COLUMN(N51)))))</f>
        <v>21</v>
      </c>
      <c r="B51" s="6" t="n">
        <f aca="true">IF(G51="","",IF(K51="-","",1+SUM(INDIRECT(ADDRESS(2,COLUMN(N51))&amp;":"&amp;ADDRESS(ROW(),COLUMN(N51))))))</f>
        <v>21</v>
      </c>
      <c r="C51" s="5" t="s">
        <v>13</v>
      </c>
      <c r="D51" s="5" t="n">
        <v>850</v>
      </c>
      <c r="E51" s="5" t="s">
        <v>14</v>
      </c>
      <c r="F51" s="5" t="s">
        <v>39</v>
      </c>
      <c r="G51" s="5" t="s">
        <v>42</v>
      </c>
      <c r="H51" s="5" t="n">
        <v>850</v>
      </c>
      <c r="I51" s="1" t="str">
        <f aca="true">IF(O51 - INDIRECT("O" &amp; ROW() - 1) = 0, "", INDIRECT("O" &amp; ROW() - 1) - O51)</f>
        <v/>
      </c>
      <c r="J51" s="7" t="n">
        <v>1</v>
      </c>
      <c r="L51" s="1" t="n">
        <f aca="true">IF(K51 = "-", -INDIRECT("D" &amp; ROW() - 1),H51)</f>
        <v>850</v>
      </c>
      <c r="M51" s="1" t="n">
        <f aca="true">IF(K51 = "-", SUM(INDIRECT(ADDRESS(2,COLUMN(L51)) &amp; ":" &amp; ADDRESS(ROW(),COLUMN(L51)))), 0)</f>
        <v>0</v>
      </c>
      <c r="N51" s="1" t="n">
        <f aca="false">IF(K51="-",1,0)</f>
        <v>0</v>
      </c>
      <c r="O51" s="1" t="n">
        <f aca="true">IF(M51 = 0, INDIRECT("O" &amp; ROW() - 1), M51)</f>
        <v>0</v>
      </c>
      <c r="P51" s="1" t="str">
        <f aca="false">IF(G51="","",VLOOKUP(G51,'Соль SKU'!$A$1:$B$150,2, 0))</f>
        <v>2.7, Альче</v>
      </c>
    </row>
    <row r="52" customFormat="false" ht="13.8" hidden="false" customHeight="true" outlineLevel="0" collapsed="false">
      <c r="A52" s="7" t="str">
        <f aca="true">IF(K52="-", "-", 1 + MAX(Вода!$A$2:$A$52) + SUM(INDIRECT(ADDRESS(2,COLUMN(N52)) &amp; ":" &amp; ADDRESS(ROW(),COLUMN(N52)))))</f>
        <v>-</v>
      </c>
      <c r="B52" s="4" t="str">
        <f aca="true">IF(G52="","",IF(K52="-","",1+SUM(INDIRECT(ADDRESS(2,COLUMN(N52))&amp;":"&amp;ADDRESS(ROW(),COLUMN(N52))))))</f>
        <v/>
      </c>
      <c r="C52" s="7" t="s">
        <v>19</v>
      </c>
      <c r="D52" s="7" t="s">
        <v>19</v>
      </c>
      <c r="E52" s="7" t="s">
        <v>19</v>
      </c>
      <c r="F52" s="7" t="s">
        <v>19</v>
      </c>
      <c r="G52" s="7" t="s">
        <v>19</v>
      </c>
      <c r="H52" s="7" t="s">
        <v>19</v>
      </c>
      <c r="I52" s="1" t="str">
        <f aca="true">IF(O52 - INDIRECT("O" &amp; ROW() - 1) = 0, "", INDIRECT("O" &amp; ROW() - 1) - O52)</f>
        <v/>
      </c>
      <c r="J52" s="7" t="s">
        <v>19</v>
      </c>
      <c r="K52" s="7" t="s">
        <v>19</v>
      </c>
      <c r="L52" s="1" t="n">
        <f aca="true">IF(K52 = "-", -INDIRECT("D" &amp; ROW() - 1),H52)</f>
        <v>-850</v>
      </c>
      <c r="M52" s="1" t="n">
        <f aca="true">IF(K52 = "-", SUM(INDIRECT(ADDRESS(2,COLUMN(L52)) &amp; ":" &amp; ADDRESS(ROW(),COLUMN(L52)))), 0)</f>
        <v>0</v>
      </c>
      <c r="N52" s="1" t="n">
        <f aca="false">IF(K52="-",1,0)</f>
        <v>1</v>
      </c>
      <c r="O52" s="1" t="n">
        <f aca="true">IF(M52 = 0, INDIRECT("O" &amp; ROW() - 1), M52)</f>
        <v>0</v>
      </c>
      <c r="P52" s="1" t="str">
        <f aca="false">IF(G52="","",VLOOKUP(G52,'Соль SKU'!$A$1:$B$150,2, 0))</f>
        <v>-</v>
      </c>
    </row>
    <row r="53" customFormat="false" ht="13.8" hidden="false" customHeight="true" outlineLevel="0" collapsed="false">
      <c r="A53" s="5" t="n">
        <f aca="true">IF(K53="-", "-", 1 + MAX(Вода!$A$2:$A$52) + SUM(INDIRECT(ADDRESS(2,COLUMN(N53)) &amp; ":" &amp; ADDRESS(ROW(),COLUMN(N53)))))</f>
        <v>22</v>
      </c>
      <c r="B53" s="6" t="n">
        <f aca="true">IF(G53="","",IF(K53="-","",1+SUM(INDIRECT(ADDRESS(2,COLUMN(N53))&amp;":"&amp;ADDRESS(ROW(),COLUMN(N53))))))</f>
        <v>22</v>
      </c>
      <c r="C53" s="5" t="s">
        <v>13</v>
      </c>
      <c r="D53" s="5" t="n">
        <v>850</v>
      </c>
      <c r="E53" s="5" t="s">
        <v>14</v>
      </c>
      <c r="F53" s="5" t="s">
        <v>39</v>
      </c>
      <c r="G53" s="5" t="s">
        <v>42</v>
      </c>
      <c r="H53" s="5" t="n">
        <v>850</v>
      </c>
      <c r="I53" s="1" t="str">
        <f aca="true">IF(O53 - INDIRECT("O" &amp; ROW() - 1) = 0, "", INDIRECT("O" &amp; ROW() - 1) - O53)</f>
        <v/>
      </c>
      <c r="J53" s="7" t="n">
        <v>1</v>
      </c>
      <c r="L53" s="1" t="n">
        <f aca="true">IF(K53 = "-", -INDIRECT("D" &amp; ROW() - 1),H53)</f>
        <v>850</v>
      </c>
      <c r="M53" s="1" t="n">
        <f aca="true">IF(K53 = "-", SUM(INDIRECT(ADDRESS(2,COLUMN(L53)) &amp; ":" &amp; ADDRESS(ROW(),COLUMN(L53)))), 0)</f>
        <v>0</v>
      </c>
      <c r="N53" s="1" t="n">
        <f aca="false">IF(K53="-",1,0)</f>
        <v>0</v>
      </c>
      <c r="O53" s="1" t="n">
        <f aca="true">IF(M53 = 0, INDIRECT("O" &amp; ROW() - 1), M53)</f>
        <v>0</v>
      </c>
      <c r="P53" s="1" t="str">
        <f aca="false">IF(G53="","",VLOOKUP(G53,'Соль SKU'!$A$1:$B$150,2, 0))</f>
        <v>2.7, Альче</v>
      </c>
    </row>
    <row r="54" customFormat="false" ht="13.8" hidden="false" customHeight="true" outlineLevel="0" collapsed="false">
      <c r="A54" s="7" t="str">
        <f aca="true">IF(K54="-", "-", 1 + MAX(Вода!$A$2:$A$52) + SUM(INDIRECT(ADDRESS(2,COLUMN(N54)) &amp; ":" &amp; ADDRESS(ROW(),COLUMN(N54)))))</f>
        <v>-</v>
      </c>
      <c r="B54" s="4" t="str">
        <f aca="true">IF(G54="","",IF(K54="-","",1+SUM(INDIRECT(ADDRESS(2,COLUMN(N54))&amp;":"&amp;ADDRESS(ROW(),COLUMN(N54))))))</f>
        <v/>
      </c>
      <c r="C54" s="7" t="s">
        <v>19</v>
      </c>
      <c r="D54" s="7" t="s">
        <v>19</v>
      </c>
      <c r="E54" s="7" t="s">
        <v>19</v>
      </c>
      <c r="F54" s="7" t="s">
        <v>19</v>
      </c>
      <c r="G54" s="7" t="s">
        <v>19</v>
      </c>
      <c r="H54" s="7" t="s">
        <v>19</v>
      </c>
      <c r="I54" s="1" t="str">
        <f aca="true">IF(O54 - INDIRECT("O" &amp; ROW() - 1) = 0, "", INDIRECT("O" &amp; ROW() - 1) - O54)</f>
        <v/>
      </c>
      <c r="J54" s="7" t="s">
        <v>19</v>
      </c>
      <c r="K54" s="7" t="s">
        <v>19</v>
      </c>
      <c r="L54" s="1" t="n">
        <f aca="true">IF(K54 = "-", -INDIRECT("D" &amp; ROW() - 1),H54)</f>
        <v>-850</v>
      </c>
      <c r="M54" s="1" t="n">
        <f aca="true">IF(K54 = "-", SUM(INDIRECT(ADDRESS(2,COLUMN(L54)) &amp; ":" &amp; ADDRESS(ROW(),COLUMN(L54)))), 0)</f>
        <v>0</v>
      </c>
      <c r="N54" s="1" t="n">
        <f aca="false">IF(K54="-",1,0)</f>
        <v>1</v>
      </c>
      <c r="O54" s="1" t="n">
        <f aca="true">IF(M54 = 0, INDIRECT("O" &amp; ROW() - 1), M54)</f>
        <v>0</v>
      </c>
      <c r="P54" s="1" t="str">
        <f aca="false">IF(G54="","",VLOOKUP(G54,'Соль SKU'!$A$1:$B$150,2, 0))</f>
        <v>-</v>
      </c>
    </row>
    <row r="55" customFormat="false" ht="13.8" hidden="false" customHeight="true" outlineLevel="0" collapsed="false">
      <c r="A55" s="5" t="n">
        <f aca="true">IF(K55="-", "-", 1 + MAX(Вода!$A$2:$A$52) + SUM(INDIRECT(ADDRESS(2,COLUMN(N55)) &amp; ":" &amp; ADDRESS(ROW(),COLUMN(N55)))))</f>
        <v>23</v>
      </c>
      <c r="B55" s="6" t="n">
        <f aca="true">IF(G55="","",IF(K55="-","",1+SUM(INDIRECT(ADDRESS(2,COLUMN(N55))&amp;":"&amp;ADDRESS(ROW(),COLUMN(N55))))))</f>
        <v>23</v>
      </c>
      <c r="C55" s="5" t="s">
        <v>13</v>
      </c>
      <c r="D55" s="5" t="n">
        <v>850</v>
      </c>
      <c r="E55" s="5" t="s">
        <v>14</v>
      </c>
      <c r="F55" s="5" t="s">
        <v>39</v>
      </c>
      <c r="G55" s="5" t="s">
        <v>42</v>
      </c>
      <c r="H55" s="5" t="n">
        <v>850</v>
      </c>
      <c r="I55" s="1" t="str">
        <f aca="true">IF(O55 - INDIRECT("O" &amp; ROW() - 1) = 0, "", INDIRECT("O" &amp; ROW() - 1) - O55)</f>
        <v/>
      </c>
      <c r="J55" s="7" t="n">
        <v>1</v>
      </c>
      <c r="L55" s="1" t="n">
        <f aca="true">IF(K55 = "-", -INDIRECT("D" &amp; ROW() - 1),H55)</f>
        <v>850</v>
      </c>
      <c r="M55" s="1" t="n">
        <f aca="true">IF(K55 = "-", SUM(INDIRECT(ADDRESS(2,COLUMN(L55)) &amp; ":" &amp; ADDRESS(ROW(),COLUMN(L55)))), 0)</f>
        <v>0</v>
      </c>
      <c r="N55" s="1" t="n">
        <f aca="false">IF(K55="-",1,0)</f>
        <v>0</v>
      </c>
      <c r="O55" s="1" t="n">
        <f aca="true">IF(M55 = 0, INDIRECT("O" &amp; ROW() - 1), M55)</f>
        <v>0</v>
      </c>
      <c r="P55" s="1" t="str">
        <f aca="false">IF(G55="","",VLOOKUP(G55,'Соль SKU'!$A$1:$B$150,2, 0))</f>
        <v>2.7, Альче</v>
      </c>
    </row>
    <row r="56" customFormat="false" ht="13.8" hidden="false" customHeight="true" outlineLevel="0" collapsed="false">
      <c r="A56" s="7" t="str">
        <f aca="true">IF(K56="-", "-", 1 + MAX(Вода!$A$2:$A$52) + SUM(INDIRECT(ADDRESS(2,COLUMN(N56)) &amp; ":" &amp; ADDRESS(ROW(),COLUMN(N56)))))</f>
        <v>-</v>
      </c>
      <c r="B56" s="4" t="str">
        <f aca="true">IF(G56="","",IF(K56="-","",1+SUM(INDIRECT(ADDRESS(2,COLUMN(N56))&amp;":"&amp;ADDRESS(ROW(),COLUMN(N56))))))</f>
        <v/>
      </c>
      <c r="C56" s="7" t="s">
        <v>19</v>
      </c>
      <c r="D56" s="7" t="s">
        <v>19</v>
      </c>
      <c r="E56" s="7" t="s">
        <v>19</v>
      </c>
      <c r="F56" s="7" t="s">
        <v>19</v>
      </c>
      <c r="G56" s="7" t="s">
        <v>19</v>
      </c>
      <c r="H56" s="7" t="s">
        <v>19</v>
      </c>
      <c r="I56" s="1" t="str">
        <f aca="true">IF(O56 - INDIRECT("O" &amp; ROW() - 1) = 0, "", INDIRECT("O" &amp; ROW() - 1) - O56)</f>
        <v/>
      </c>
      <c r="J56" s="7" t="s">
        <v>19</v>
      </c>
      <c r="K56" s="7" t="s">
        <v>19</v>
      </c>
      <c r="L56" s="1" t="n">
        <f aca="true">IF(K56 = "-", -INDIRECT("D" &amp; ROW() - 1),H56)</f>
        <v>-850</v>
      </c>
      <c r="M56" s="1" t="n">
        <f aca="true">IF(K56 = "-", SUM(INDIRECT(ADDRESS(2,COLUMN(L56)) &amp; ":" &amp; ADDRESS(ROW(),COLUMN(L56)))), 0)</f>
        <v>0</v>
      </c>
      <c r="N56" s="1" t="n">
        <f aca="false">IF(K56="-",1,0)</f>
        <v>1</v>
      </c>
      <c r="O56" s="1" t="n">
        <f aca="true">IF(M56 = 0, INDIRECT("O" &amp; ROW() - 1), M56)</f>
        <v>0</v>
      </c>
      <c r="P56" s="1" t="str">
        <f aca="false">IF(G56="","",VLOOKUP(G56,'Соль SKU'!$A$1:$B$150,2, 0))</f>
        <v>-</v>
      </c>
    </row>
    <row r="57" customFormat="false" ht="13.8" hidden="false" customHeight="true" outlineLevel="0" collapsed="false">
      <c r="A57" s="5" t="n">
        <f aca="true">IF(K57="-", "-", 1 + MAX(Вода!$A$2:$A$52) + SUM(INDIRECT(ADDRESS(2,COLUMN(N57)) &amp; ":" &amp; ADDRESS(ROW(),COLUMN(N57)))))</f>
        <v>24</v>
      </c>
      <c r="B57" s="6" t="n">
        <f aca="true">IF(G57="","",IF(K57="-","",1+SUM(INDIRECT(ADDRESS(2,COLUMN(N57))&amp;":"&amp;ADDRESS(ROW(),COLUMN(N57))))))</f>
        <v>24</v>
      </c>
      <c r="C57" s="5" t="s">
        <v>13</v>
      </c>
      <c r="D57" s="5" t="n">
        <v>850</v>
      </c>
      <c r="E57" s="5" t="s">
        <v>14</v>
      </c>
      <c r="F57" s="5" t="s">
        <v>39</v>
      </c>
      <c r="G57" s="5" t="s">
        <v>42</v>
      </c>
      <c r="H57" s="5" t="n">
        <v>850</v>
      </c>
      <c r="I57" s="1" t="str">
        <f aca="true">IF(O57 - INDIRECT("O" &amp; ROW() - 1) = 0, "", INDIRECT("O" &amp; ROW() - 1) - O57)</f>
        <v/>
      </c>
      <c r="J57" s="7" t="n">
        <v>1</v>
      </c>
      <c r="L57" s="1" t="n">
        <f aca="true">IF(K57 = "-", -INDIRECT("D" &amp; ROW() - 1),H57)</f>
        <v>850</v>
      </c>
      <c r="M57" s="1" t="n">
        <f aca="true">IF(K57 = "-", SUM(INDIRECT(ADDRESS(2,COLUMN(L57)) &amp; ":" &amp; ADDRESS(ROW(),COLUMN(L57)))), 0)</f>
        <v>0</v>
      </c>
      <c r="N57" s="1" t="n">
        <f aca="false">IF(K57="-",1,0)</f>
        <v>0</v>
      </c>
      <c r="O57" s="1" t="n">
        <f aca="true">IF(M57 = 0, INDIRECT("O" &amp; ROW() - 1), M57)</f>
        <v>0</v>
      </c>
      <c r="P57" s="1" t="str">
        <f aca="false">IF(G57="","",VLOOKUP(G57,'Соль SKU'!$A$1:$B$150,2, 0))</f>
        <v>2.7, Альче</v>
      </c>
    </row>
    <row r="58" customFormat="false" ht="13.8" hidden="false" customHeight="true" outlineLevel="0" collapsed="false">
      <c r="A58" s="7" t="str">
        <f aca="true">IF(K58="-", "-", 1 + MAX(Вода!$A$2:$A$52) + SUM(INDIRECT(ADDRESS(2,COLUMN(N58)) &amp; ":" &amp; ADDRESS(ROW(),COLUMN(N58)))))</f>
        <v>-</v>
      </c>
      <c r="B58" s="4" t="str">
        <f aca="true">IF(G58="","",IF(K58="-","",1+SUM(INDIRECT(ADDRESS(2,COLUMN(N58))&amp;":"&amp;ADDRESS(ROW(),COLUMN(N58))))))</f>
        <v/>
      </c>
      <c r="C58" s="7" t="s">
        <v>19</v>
      </c>
      <c r="D58" s="7" t="s">
        <v>19</v>
      </c>
      <c r="E58" s="7" t="s">
        <v>19</v>
      </c>
      <c r="F58" s="7" t="s">
        <v>19</v>
      </c>
      <c r="G58" s="7" t="s">
        <v>19</v>
      </c>
      <c r="H58" s="7" t="s">
        <v>19</v>
      </c>
      <c r="I58" s="1" t="str">
        <f aca="true">IF(O58 - INDIRECT("O" &amp; ROW() - 1) = 0, "", INDIRECT("O" &amp; ROW() - 1) - O58)</f>
        <v/>
      </c>
      <c r="J58" s="7" t="s">
        <v>19</v>
      </c>
      <c r="K58" s="7" t="s">
        <v>19</v>
      </c>
      <c r="L58" s="1" t="n">
        <f aca="true">IF(K58 = "-", -INDIRECT("D" &amp; ROW() - 1),H58)</f>
        <v>-850</v>
      </c>
      <c r="M58" s="1" t="n">
        <f aca="true">IF(K58 = "-", SUM(INDIRECT(ADDRESS(2,COLUMN(L58)) &amp; ":" &amp; ADDRESS(ROW(),COLUMN(L58)))), 0)</f>
        <v>0</v>
      </c>
      <c r="N58" s="1" t="n">
        <f aca="false">IF(K58="-",1,0)</f>
        <v>1</v>
      </c>
      <c r="O58" s="1" t="n">
        <f aca="true">IF(M58 = 0, INDIRECT("O" &amp; ROW() - 1), M58)</f>
        <v>0</v>
      </c>
      <c r="P58" s="1" t="str">
        <f aca="false">IF(G58="","",VLOOKUP(G58,'Соль SKU'!$A$1:$B$150,2, 0))</f>
        <v>-</v>
      </c>
    </row>
    <row r="59" customFormat="false" ht="13.8" hidden="false" customHeight="true" outlineLevel="0" collapsed="false">
      <c r="A59" s="12" t="n">
        <f aca="true">IF(K59="-", "-", 1 + MAX(Вода!$A$2:$A$52) + SUM(INDIRECT(ADDRESS(2,COLUMN(N59)) &amp; ":" &amp; ADDRESS(ROW(),COLUMN(N59)))))</f>
        <v>25</v>
      </c>
      <c r="B59" s="11" t="n">
        <f aca="true">IF(G59="","",IF(K59="-","",1+SUM(INDIRECT(ADDRESS(2,COLUMN(N59))&amp;":"&amp;ADDRESS(ROW(),COLUMN(N59))))))</f>
        <v>25</v>
      </c>
      <c r="C59" s="12" t="s">
        <v>43</v>
      </c>
      <c r="D59" s="12" t="n">
        <v>850</v>
      </c>
      <c r="E59" s="12" t="s">
        <v>44</v>
      </c>
      <c r="F59" s="12" t="s">
        <v>45</v>
      </c>
      <c r="G59" s="12" t="s">
        <v>46</v>
      </c>
      <c r="H59" s="12" t="n">
        <v>500</v>
      </c>
      <c r="I59" s="1" t="str">
        <f aca="true">IF(O59 - INDIRECT("O" &amp; ROW() - 1) = 0, "", INDIRECT("O" &amp; ROW() - 1) - O59)</f>
        <v/>
      </c>
      <c r="J59" s="7" t="n">
        <v>1</v>
      </c>
      <c r="L59" s="1" t="n">
        <f aca="true">IF(K59 = "-", -INDIRECT("D" &amp; ROW() - 1),H59)</f>
        <v>500</v>
      </c>
      <c r="M59" s="1" t="n">
        <f aca="true">IF(K59 = "-", SUM(INDIRECT(ADDRESS(2,COLUMN(L59)) &amp; ":" &amp; ADDRESS(ROW(),COLUMN(L59)))), 0)</f>
        <v>0</v>
      </c>
      <c r="N59" s="1" t="n">
        <f aca="false">IF(K59="-",1,0)</f>
        <v>0</v>
      </c>
      <c r="O59" s="1" t="n">
        <f aca="true">IF(M59 = 0, INDIRECT("O" &amp; ROW() - 1), M59)</f>
        <v>0</v>
      </c>
      <c r="P59" s="1" t="str">
        <f aca="false">IF(G59="","",VLOOKUP(G59,'Соль SKU'!$A$1:$B$150,2, 0))</f>
        <v>3.6, Альче</v>
      </c>
    </row>
    <row r="60" customFormat="false" ht="13.8" hidden="false" customHeight="true" outlineLevel="0" collapsed="false">
      <c r="A60" s="12" t="n">
        <f aca="true">IF(K60="-", "-", 1 + MAX(Вода!$A$2:$A$52) + SUM(INDIRECT(ADDRESS(2,COLUMN(N60)) &amp; ":" &amp; ADDRESS(ROW(),COLUMN(N60)))))</f>
        <v>25</v>
      </c>
      <c r="B60" s="11" t="n">
        <f aca="true">IF(G60="","",IF(K60="-","",1+SUM(INDIRECT(ADDRESS(2,COLUMN(N60))&amp;":"&amp;ADDRESS(ROW(),COLUMN(N60))))))</f>
        <v>25</v>
      </c>
      <c r="C60" s="12" t="s">
        <v>43</v>
      </c>
      <c r="D60" s="12" t="n">
        <v>850</v>
      </c>
      <c r="E60" s="12" t="s">
        <v>44</v>
      </c>
      <c r="F60" s="12" t="s">
        <v>45</v>
      </c>
      <c r="G60" s="12" t="s">
        <v>47</v>
      </c>
      <c r="H60" s="12" t="n">
        <v>350</v>
      </c>
      <c r="I60" s="1" t="str">
        <f aca="true">IF(O60 - INDIRECT("O" &amp; ROW() - 1) = 0, "", INDIRECT("O" &amp; ROW() - 1) - O60)</f>
        <v/>
      </c>
      <c r="J60" s="7" t="n">
        <v>1</v>
      </c>
      <c r="L60" s="1" t="n">
        <f aca="true">IF(K60 = "-", -INDIRECT("D" &amp; ROW() - 1),H60)</f>
        <v>350</v>
      </c>
      <c r="M60" s="1" t="n">
        <f aca="true">IF(K60 = "-", SUM(INDIRECT(ADDRESS(2,COLUMN(L60)) &amp; ":" &amp; ADDRESS(ROW(),COLUMN(L60)))), 0)</f>
        <v>0</v>
      </c>
      <c r="N60" s="1" t="n">
        <f aca="false">IF(K60="-",1,0)</f>
        <v>0</v>
      </c>
      <c r="O60" s="1" t="n">
        <f aca="true">IF(M60 = 0, INDIRECT("O" &amp; ROW() - 1), M60)</f>
        <v>0</v>
      </c>
      <c r="P60" s="1" t="str">
        <f aca="false">IF(G60="","",VLOOKUP(G60,'Соль SKU'!$A$1:$B$150,2, 0))</f>
        <v>3.6, Альче</v>
      </c>
    </row>
    <row r="61" customFormat="false" ht="13.8" hidden="false" customHeight="true" outlineLevel="0" collapsed="false">
      <c r="A61" s="7" t="str">
        <f aca="true">IF(K61="-", "-", 1 + MAX(Вода!$A$2:$A$52) + SUM(INDIRECT(ADDRESS(2,COLUMN(N61)) &amp; ":" &amp; ADDRESS(ROW(),COLUMN(N61)))))</f>
        <v>-</v>
      </c>
      <c r="B61" s="4" t="str">
        <f aca="true">IF(G61="","",IF(K61="-","",1+SUM(INDIRECT(ADDRESS(2,COLUMN(N61))&amp;":"&amp;ADDRESS(ROW(),COLUMN(N61))))))</f>
        <v/>
      </c>
      <c r="C61" s="7" t="s">
        <v>19</v>
      </c>
      <c r="D61" s="7" t="s">
        <v>19</v>
      </c>
      <c r="E61" s="7" t="s">
        <v>19</v>
      </c>
      <c r="F61" s="7" t="s">
        <v>19</v>
      </c>
      <c r="G61" s="7" t="s">
        <v>19</v>
      </c>
      <c r="H61" s="7" t="s">
        <v>19</v>
      </c>
      <c r="I61" s="1" t="str">
        <f aca="true">IF(O61 - INDIRECT("O" &amp; ROW() - 1) = 0, "", INDIRECT("O" &amp; ROW() - 1) - O61)</f>
        <v/>
      </c>
      <c r="J61" s="7" t="s">
        <v>19</v>
      </c>
      <c r="K61" s="7" t="s">
        <v>19</v>
      </c>
      <c r="L61" s="1" t="n">
        <f aca="true">IF(K61 = "-", -INDIRECT("D" &amp; ROW() - 1),H61)</f>
        <v>-850</v>
      </c>
      <c r="M61" s="1" t="n">
        <f aca="true">IF(K61 = "-", SUM(INDIRECT(ADDRESS(2,COLUMN(L61)) &amp; ":" &amp; ADDRESS(ROW(),COLUMN(L61)))), 0)</f>
        <v>0</v>
      </c>
      <c r="N61" s="1" t="n">
        <f aca="false">IF(K61="-",1,0)</f>
        <v>1</v>
      </c>
      <c r="O61" s="1" t="n">
        <f aca="true">IF(M61 = 0, INDIRECT("O" &amp; ROW() - 1), M61)</f>
        <v>0</v>
      </c>
      <c r="P61" s="1" t="str">
        <f aca="false">IF(G61="","",VLOOKUP(G61,'Соль SKU'!$A$1:$B$150,2, 0))</f>
        <v>-</v>
      </c>
    </row>
    <row r="62" customFormat="false" ht="13.8" hidden="false" customHeight="true" outlineLevel="0" collapsed="false">
      <c r="A62" s="5" t="n">
        <f aca="true">IF(K62="-", "-", 1 + MAX(Вода!$A$2:$A$52) + SUM(INDIRECT(ADDRESS(2,COLUMN(N62)) &amp; ":" &amp; ADDRESS(ROW(),COLUMN(N62)))))</f>
        <v>26</v>
      </c>
      <c r="B62" s="6" t="n">
        <f aca="true">IF(G62="","",IF(K62="-","",1+SUM(INDIRECT(ADDRESS(2,COLUMN(N62))&amp;":"&amp;ADDRESS(ROW(),COLUMN(N62))))))</f>
        <v>26</v>
      </c>
      <c r="C62" s="5" t="s">
        <v>24</v>
      </c>
      <c r="D62" s="5" t="n">
        <v>850</v>
      </c>
      <c r="E62" s="5" t="s">
        <v>14</v>
      </c>
      <c r="F62" s="5" t="s">
        <v>48</v>
      </c>
      <c r="G62" s="5" t="s">
        <v>49</v>
      </c>
      <c r="H62" s="5" t="n">
        <v>850</v>
      </c>
      <c r="I62" s="1" t="str">
        <f aca="true">IF(O62 - INDIRECT("O" &amp; ROW() - 1) = 0, "", INDIRECT("O" &amp; ROW() - 1) - O62)</f>
        <v/>
      </c>
      <c r="J62" s="7" t="n">
        <v>1</v>
      </c>
      <c r="L62" s="1" t="n">
        <f aca="true">IF(K62 = "-", -INDIRECT("D" &amp; ROW() - 1),H62)</f>
        <v>850</v>
      </c>
      <c r="M62" s="1" t="n">
        <f aca="true">IF(K62 = "-", SUM(INDIRECT(ADDRESS(2,COLUMN(L62)) &amp; ":" &amp; ADDRESS(ROW(),COLUMN(L62)))), 0)</f>
        <v>0</v>
      </c>
      <c r="N62" s="1" t="n">
        <f aca="false">IF(K62="-",1,0)</f>
        <v>0</v>
      </c>
      <c r="O62" s="1" t="n">
        <f aca="true">IF(M62 = 0, INDIRECT("O" &amp; ROW() - 1), M62)</f>
        <v>0</v>
      </c>
      <c r="P62" s="1" t="str">
        <f aca="false">IF(G62="","",VLOOKUP(G62,'Соль SKU'!$A$1:$B$150,2, 0))</f>
        <v>2.7, Сакко</v>
      </c>
    </row>
    <row r="63" customFormat="false" ht="13.8" hidden="false" customHeight="true" outlineLevel="0" collapsed="false">
      <c r="A63" s="7" t="str">
        <f aca="true">IF(K63="-", "-", 1 + MAX(Вода!$A$2:$A$52) + SUM(INDIRECT(ADDRESS(2,COLUMN(N63)) &amp; ":" &amp; ADDRESS(ROW(),COLUMN(N63)))))</f>
        <v>-</v>
      </c>
      <c r="B63" s="4" t="str">
        <f aca="true">IF(G63="","",IF(K63="-","",1+SUM(INDIRECT(ADDRESS(2,COLUMN(N63))&amp;":"&amp;ADDRESS(ROW(),COLUMN(N63))))))</f>
        <v/>
      </c>
      <c r="C63" s="7" t="s">
        <v>19</v>
      </c>
      <c r="D63" s="7" t="s">
        <v>19</v>
      </c>
      <c r="E63" s="7" t="s">
        <v>19</v>
      </c>
      <c r="F63" s="7" t="s">
        <v>19</v>
      </c>
      <c r="G63" s="7" t="s">
        <v>19</v>
      </c>
      <c r="H63" s="7" t="s">
        <v>19</v>
      </c>
      <c r="I63" s="1" t="str">
        <f aca="true">IF(O63 - INDIRECT("O" &amp; ROW() - 1) = 0, "", INDIRECT("O" &amp; ROW() - 1) - O63)</f>
        <v/>
      </c>
      <c r="J63" s="7" t="s">
        <v>19</v>
      </c>
      <c r="K63" s="7" t="s">
        <v>19</v>
      </c>
      <c r="L63" s="1" t="n">
        <f aca="true">IF(K63 = "-", -INDIRECT("D" &amp; ROW() - 1),H63)</f>
        <v>-850</v>
      </c>
      <c r="M63" s="1" t="n">
        <f aca="true">IF(K63 = "-", SUM(INDIRECT(ADDRESS(2,COLUMN(L63)) &amp; ":" &amp; ADDRESS(ROW(),COLUMN(L63)))), 0)</f>
        <v>0</v>
      </c>
      <c r="N63" s="1" t="n">
        <f aca="false">IF(K63="-",1,0)</f>
        <v>1</v>
      </c>
      <c r="O63" s="1" t="n">
        <f aca="true">IF(M63 = 0, INDIRECT("O" &amp; ROW() - 1), M63)</f>
        <v>0</v>
      </c>
      <c r="P63" s="1" t="str">
        <f aca="false">IF(G63="","",VLOOKUP(G63,'Соль SKU'!$A$1:$B$150,2, 0))</f>
        <v>-</v>
      </c>
    </row>
    <row r="64" customFormat="false" ht="13.8" hidden="false" customHeight="true" outlineLevel="0" collapsed="false">
      <c r="B64" s="4" t="str">
        <f aca="true">IF(G64="","",IF(K64="-","",1+SUM(INDIRECT(ADDRESS(2,COLUMN(N64))&amp;":"&amp;ADDRESS(ROW(),COLUMN(N64))))))</f>
        <v/>
      </c>
      <c r="I64" s="1" t="str">
        <f aca="true">IF(O64 - INDIRECT("O" &amp; ROW() - 1) = 0, "", INDIRECT("O" &amp; ROW() - 1) - O64)</f>
        <v/>
      </c>
      <c r="L64" s="1" t="n">
        <f aca="true">IF(K64 = "-", -INDIRECT("D" &amp; ROW() - 1),H64)</f>
        <v>0</v>
      </c>
      <c r="M64" s="1" t="n">
        <f aca="true">IF(K64 = "-", SUM(INDIRECT(ADDRESS(2,COLUMN(L64)) &amp; ":" &amp; ADDRESS(ROW(),COLUMN(L64)))), 0)</f>
        <v>0</v>
      </c>
      <c r="N64" s="1" t="n">
        <f aca="false">IF(K64="-",1,0)</f>
        <v>0</v>
      </c>
      <c r="O64" s="1" t="n">
        <f aca="true">IF(M64 = 0, INDIRECT("O" &amp; ROW() - 1), M64)</f>
        <v>0</v>
      </c>
      <c r="P64" s="1" t="str">
        <f aca="false">IF(G64="","",VLOOKUP(G64,'Соль SKU'!$A$1:$B$150,2, 0))</f>
        <v/>
      </c>
    </row>
    <row r="65" customFormat="false" ht="13.8" hidden="false" customHeight="true" outlineLevel="0" collapsed="false">
      <c r="B65" s="4" t="str">
        <f aca="true">IF(G65="","",IF(K65="-","",1+SUM(INDIRECT(ADDRESS(2,COLUMN(N65))&amp;":"&amp;ADDRESS(ROW(),COLUMN(N65))))))</f>
        <v/>
      </c>
      <c r="I65" s="1" t="str">
        <f aca="true">IF(O65 - INDIRECT("O" &amp; ROW() - 1) = 0, "", INDIRECT("O" &amp; ROW() - 1) - O65)</f>
        <v/>
      </c>
      <c r="L65" s="1" t="n">
        <f aca="true">IF(K65 = "-", -INDIRECT("D" &amp; ROW() - 1),H65)</f>
        <v>0</v>
      </c>
      <c r="M65" s="1" t="n">
        <f aca="true">IF(K65 = "-", SUM(INDIRECT(ADDRESS(2,COLUMN(L65)) &amp; ":" &amp; ADDRESS(ROW(),COLUMN(L65)))), 0)</f>
        <v>0</v>
      </c>
      <c r="N65" s="1" t="n">
        <f aca="false">IF(K65="-",1,0)</f>
        <v>0</v>
      </c>
      <c r="O65" s="1" t="n">
        <f aca="true">IF(M65 = 0, INDIRECT("O" &amp; ROW() - 1), M65)</f>
        <v>0</v>
      </c>
      <c r="P65" s="1" t="str">
        <f aca="false">IF(G65="","",VLOOKUP(G65,'Соль SKU'!$A$1:$B$150,2, 0))</f>
        <v/>
      </c>
    </row>
    <row r="66" customFormat="false" ht="13.8" hidden="false" customHeight="true" outlineLevel="0" collapsed="false">
      <c r="B66" s="4" t="str">
        <f aca="true">IF(G66="","",IF(K66="-","",1+SUM(INDIRECT(ADDRESS(2,COLUMN(N66))&amp;":"&amp;ADDRESS(ROW(),COLUMN(N66))))))</f>
        <v/>
      </c>
      <c r="I66" s="1" t="str">
        <f aca="true">IF(O66 - INDIRECT("O" &amp; ROW() - 1) = 0, "", INDIRECT("O" &amp; ROW() - 1) - O66)</f>
        <v/>
      </c>
      <c r="L66" s="1" t="n">
        <f aca="true">IF(K66 = "-", -INDIRECT("D" &amp; ROW() - 1),H66)</f>
        <v>0</v>
      </c>
      <c r="M66" s="1" t="n">
        <f aca="true">IF(K66 = "-", SUM(INDIRECT(ADDRESS(2,COLUMN(L66)) &amp; ":" &amp; ADDRESS(ROW(),COLUMN(L66)))), 0)</f>
        <v>0</v>
      </c>
      <c r="N66" s="1" t="n">
        <f aca="false">IF(K66="-",1,0)</f>
        <v>0</v>
      </c>
      <c r="O66" s="1" t="n">
        <f aca="true">IF(M66 = 0, INDIRECT("O" &amp; ROW() - 1), M66)</f>
        <v>0</v>
      </c>
      <c r="P66" s="1" t="str">
        <f aca="false">IF(G66="","",VLOOKUP(G66,'Соль SKU'!$A$1:$B$150,2, 0))</f>
        <v/>
      </c>
    </row>
    <row r="67" customFormat="false" ht="13.8" hidden="false" customHeight="true" outlineLevel="0" collapsed="false">
      <c r="B67" s="4" t="str">
        <f aca="true">IF(G67="","",IF(K67="-","",1+SUM(INDIRECT(ADDRESS(2,COLUMN(N67))&amp;":"&amp;ADDRESS(ROW(),COLUMN(N67))))))</f>
        <v/>
      </c>
      <c r="I67" s="1" t="str">
        <f aca="true">IF(O67 - INDIRECT("O" &amp; ROW() - 1) = 0, "", INDIRECT("O" &amp; ROW() - 1) - O67)</f>
        <v/>
      </c>
      <c r="L67" s="1" t="n">
        <f aca="true">IF(K67 = "-", -INDIRECT("D" &amp; ROW() - 1),H67)</f>
        <v>0</v>
      </c>
      <c r="M67" s="1" t="n">
        <f aca="true">IF(K67 = "-", SUM(INDIRECT(ADDRESS(2,COLUMN(L67)) &amp; ":" &amp; ADDRESS(ROW(),COLUMN(L67)))), 0)</f>
        <v>0</v>
      </c>
      <c r="N67" s="1" t="n">
        <f aca="false">IF(K67="-",1,0)</f>
        <v>0</v>
      </c>
      <c r="O67" s="1" t="n">
        <f aca="true">IF(M67 = 0, INDIRECT("O" &amp; ROW() - 1), M67)</f>
        <v>0</v>
      </c>
      <c r="P67" s="1" t="str">
        <f aca="false">IF(G67="","",VLOOKUP(G67,'Соль SKU'!$A$1:$B$150,2, 0))</f>
        <v/>
      </c>
    </row>
    <row r="68" customFormat="false" ht="13.8" hidden="false" customHeight="true" outlineLevel="0" collapsed="false">
      <c r="B68" s="4" t="str">
        <f aca="true">IF(G68="","",IF(K68="-","",1+SUM(INDIRECT(ADDRESS(2,COLUMN(N68))&amp;":"&amp;ADDRESS(ROW(),COLUMN(N68))))))</f>
        <v/>
      </c>
      <c r="I68" s="1" t="str">
        <f aca="true">IF(O68 - INDIRECT("O" &amp; ROW() - 1) = 0, "", INDIRECT("O" &amp; ROW() - 1) - O68)</f>
        <v/>
      </c>
      <c r="L68" s="1" t="n">
        <f aca="true">IF(K68 = "-", -INDIRECT("D" &amp; ROW() - 1),H68)</f>
        <v>0</v>
      </c>
      <c r="M68" s="1" t="n">
        <f aca="true">IF(K68 = "-", SUM(INDIRECT(ADDRESS(2,COLUMN(L68)) &amp; ":" &amp; ADDRESS(ROW(),COLUMN(L68)))), 0)</f>
        <v>0</v>
      </c>
      <c r="N68" s="1" t="n">
        <f aca="false">IF(K68="-",1,0)</f>
        <v>0</v>
      </c>
      <c r="O68" s="1" t="n">
        <f aca="true">IF(M68 = 0, INDIRECT("O" &amp; ROW() - 1), M68)</f>
        <v>0</v>
      </c>
      <c r="P68" s="1" t="str">
        <f aca="false">IF(G68="","",VLOOKUP(G68,'Соль SKU'!$A$1:$B$150,2, 0))</f>
        <v/>
      </c>
    </row>
    <row r="69" customFormat="false" ht="13.8" hidden="false" customHeight="true" outlineLevel="0" collapsed="false">
      <c r="B69" s="4" t="str">
        <f aca="true">IF(G69="","",IF(K69="-","",1+SUM(INDIRECT(ADDRESS(2,COLUMN(N69))&amp;":"&amp;ADDRESS(ROW(),COLUMN(N69))))))</f>
        <v/>
      </c>
      <c r="I69" s="1" t="str">
        <f aca="true">IF(O69 - INDIRECT("O" &amp; ROW() - 1) = 0, "", INDIRECT("O" &amp; ROW() - 1) - O69)</f>
        <v/>
      </c>
      <c r="L69" s="1" t="n">
        <f aca="true">IF(K69 = "-", -INDIRECT("D" &amp; ROW() - 1),H69)</f>
        <v>0</v>
      </c>
      <c r="M69" s="1" t="n">
        <f aca="true">IF(K69 = "-", SUM(INDIRECT(ADDRESS(2,COLUMN(L69)) &amp; ":" &amp; ADDRESS(ROW(),COLUMN(L69)))), 0)</f>
        <v>0</v>
      </c>
      <c r="N69" s="1" t="n">
        <f aca="false">IF(K69="-",1,0)</f>
        <v>0</v>
      </c>
      <c r="O69" s="1" t="n">
        <f aca="true">IF(M69 = 0, INDIRECT("O" &amp; ROW() - 1), M69)</f>
        <v>0</v>
      </c>
      <c r="P69" s="1" t="str">
        <f aca="false">IF(G69="","",VLOOKUP(G69,'Соль SKU'!$A$1:$B$150,2, 0))</f>
        <v/>
      </c>
    </row>
    <row r="70" customFormat="false" ht="13.8" hidden="false" customHeight="true" outlineLevel="0" collapsed="false">
      <c r="B70" s="4" t="str">
        <f aca="true">IF(G70="","",IF(K70="-","",1+SUM(INDIRECT(ADDRESS(2,COLUMN(N70))&amp;":"&amp;ADDRESS(ROW(),COLUMN(N70))))))</f>
        <v/>
      </c>
      <c r="I70" s="1" t="str">
        <f aca="true">IF(O70 - INDIRECT("O" &amp; ROW() - 1) = 0, "", INDIRECT("O" &amp; ROW() - 1) - O70)</f>
        <v/>
      </c>
      <c r="L70" s="1" t="n">
        <f aca="true">IF(K70 = "-", -INDIRECT("D" &amp; ROW() - 1),H70)</f>
        <v>0</v>
      </c>
      <c r="M70" s="1" t="n">
        <f aca="true">IF(K70 = "-", SUM(INDIRECT(ADDRESS(2,COLUMN(L70)) &amp; ":" &amp; ADDRESS(ROW(),COLUMN(L70)))), 0)</f>
        <v>0</v>
      </c>
      <c r="N70" s="1" t="n">
        <f aca="false">IF(K70="-",1,0)</f>
        <v>0</v>
      </c>
      <c r="O70" s="1" t="n">
        <f aca="true">IF(M70 = 0, INDIRECT("O" &amp; ROW() - 1), M70)</f>
        <v>0</v>
      </c>
      <c r="P70" s="1" t="str">
        <f aca="false">IF(G70="","",VLOOKUP(G70,'Соль SKU'!$A$1:$B$150,2, 0))</f>
        <v/>
      </c>
    </row>
    <row r="71" customFormat="false" ht="13.8" hidden="false" customHeight="true" outlineLevel="0" collapsed="false">
      <c r="B71" s="4" t="str">
        <f aca="true">IF(G71="","",IF(K71="-","",1+SUM(INDIRECT(ADDRESS(2,COLUMN(N71))&amp;":"&amp;ADDRESS(ROW(),COLUMN(N71))))))</f>
        <v/>
      </c>
      <c r="I71" s="1" t="str">
        <f aca="true">IF(O71 - INDIRECT("O" &amp; ROW() - 1) = 0, "", INDIRECT("O" &amp; ROW() - 1) - O71)</f>
        <v/>
      </c>
      <c r="L71" s="1" t="n">
        <f aca="false">IF(K71 = "-", -D70,H71)</f>
        <v>0</v>
      </c>
      <c r="M71" s="1" t="n">
        <f aca="true">IF(K71 = "-", SUM(INDIRECT(ADDRESS(2,COLUMN(L71)) &amp; ":" &amp; ADDRESS(ROW(),COLUMN(L71)))), 0)</f>
        <v>0</v>
      </c>
      <c r="N71" s="1" t="n">
        <f aca="false">IF(K71="-",1,0)</f>
        <v>0</v>
      </c>
      <c r="O71" s="1" t="n">
        <f aca="true">IF(M71 = 0, INDIRECT("O" &amp; ROW() - 1), M71)</f>
        <v>0</v>
      </c>
      <c r="P71" s="1" t="str">
        <f aca="false">IF(G71="","",VLOOKUP(G71,'Соль SKU'!$A$1:$B$150,2, 0))</f>
        <v/>
      </c>
    </row>
    <row r="72" customFormat="false" ht="13.8" hidden="false" customHeight="true" outlineLevel="0" collapsed="false">
      <c r="B72" s="4" t="str">
        <f aca="true">IF(G72="","",IF(K72="-","",1+SUM(INDIRECT(ADDRESS(2,COLUMN(N72))&amp;":"&amp;ADDRESS(ROW(),COLUMN(N72))))))</f>
        <v/>
      </c>
      <c r="I72" s="1" t="str">
        <f aca="true">IF(O72 - INDIRECT("O" &amp; ROW() - 1) = 0, "", INDIRECT("O" &amp; ROW() - 1) - O72)</f>
        <v/>
      </c>
      <c r="L72" s="1" t="n">
        <f aca="false">IF(K72 = "-", -D71,H72)</f>
        <v>0</v>
      </c>
      <c r="M72" s="1" t="n">
        <f aca="true">IF(K72 = "-", SUM(INDIRECT(ADDRESS(2,COLUMN(L72)) &amp; ":" &amp; ADDRESS(ROW(),COLUMN(L72)))), 0)</f>
        <v>0</v>
      </c>
      <c r="N72" s="1" t="n">
        <f aca="false">IF(K72="-",1,0)</f>
        <v>0</v>
      </c>
      <c r="O72" s="1" t="n">
        <f aca="true">IF(M72 = 0, INDIRECT("O" &amp; ROW() - 1), M72)</f>
        <v>0</v>
      </c>
      <c r="P72" s="1" t="str">
        <f aca="false">IF(G72="","",VLOOKUP(G72,'Соль SKU'!$A$1:$B$150,2, 0))</f>
        <v/>
      </c>
    </row>
    <row r="73" customFormat="false" ht="13.8" hidden="false" customHeight="true" outlineLevel="0" collapsed="false">
      <c r="B73" s="4" t="str">
        <f aca="true">IF(G73="","",IF(K73="-","",1+SUM(INDIRECT(ADDRESS(2,COLUMN(N73))&amp;":"&amp;ADDRESS(ROW(),COLUMN(N73))))))</f>
        <v/>
      </c>
      <c r="I73" s="1" t="str">
        <f aca="true">IF(O73 - INDIRECT("O" &amp; ROW() - 1) = 0, "", INDIRECT("O" &amp; ROW() - 1) - O73)</f>
        <v/>
      </c>
      <c r="L73" s="1" t="n">
        <f aca="false">IF(K73 = "-", -D72,H73)</f>
        <v>0</v>
      </c>
      <c r="M73" s="1" t="n">
        <f aca="true">IF(K73 = "-", SUM(INDIRECT(ADDRESS(2,COLUMN(L73)) &amp; ":" &amp; ADDRESS(ROW(),COLUMN(L73)))), 0)</f>
        <v>0</v>
      </c>
      <c r="N73" s="1" t="n">
        <f aca="false">IF(K73="-",1,0)</f>
        <v>0</v>
      </c>
      <c r="O73" s="1" t="n">
        <f aca="true">IF(M73 = 0, INDIRECT("O" &amp; ROW() - 1), M73)</f>
        <v>0</v>
      </c>
      <c r="P73" s="1" t="str">
        <f aca="false">IF(G73="","",VLOOKUP(G73,'Соль SKU'!$A$1:$B$150,2, 0))</f>
        <v/>
      </c>
    </row>
    <row r="74" customFormat="false" ht="13.8" hidden="false" customHeight="true" outlineLevel="0" collapsed="false">
      <c r="B74" s="4" t="str">
        <f aca="true">IF(G74="","",IF(K74="-","",1+SUM(INDIRECT(ADDRESS(2,COLUMN(N74))&amp;":"&amp;ADDRESS(ROW(),COLUMN(N74))))))</f>
        <v/>
      </c>
      <c r="I74" s="1" t="str">
        <f aca="true">IF(O74-INDIRECT("O"&amp;ROW()-1)=0,"",INDIRECT("O"&amp;ROW()-1)-O74)</f>
        <v/>
      </c>
      <c r="L74" s="1" t="n">
        <f aca="false">IF(K74 = "-", -D73,H74)</f>
        <v>0</v>
      </c>
      <c r="M74" s="1" t="n">
        <f aca="true">IF(K74="-",SUM(INDIRECT(ADDRESS(2,COLUMN(L74))&amp;":"&amp;ADDRESS(ROW(),COLUMN(L74)))),0)</f>
        <v>0</v>
      </c>
      <c r="N74" s="1" t="n">
        <f aca="false">IF(K74="-",1,0)</f>
        <v>0</v>
      </c>
      <c r="O74" s="1" t="n">
        <f aca="true">IF(M74 = 0, INDIRECT("O" &amp; ROW() - 1), M74)</f>
        <v>0</v>
      </c>
      <c r="P74" s="1" t="str">
        <f aca="false">IF(G74="","",VLOOKUP(G74,'Соль SKU'!$A$1:$B$150,2, 0))</f>
        <v/>
      </c>
    </row>
    <row r="75" customFormat="false" ht="13.8" hidden="false" customHeight="true" outlineLevel="0" collapsed="false">
      <c r="B75" s="4" t="str">
        <f aca="true">IF(G75="","",IF(K75="-","",1+SUM(INDIRECT(ADDRESS(2,COLUMN(N75))&amp;":"&amp;ADDRESS(ROW(),COLUMN(N75))))))</f>
        <v/>
      </c>
      <c r="I75" s="1" t="str">
        <f aca="true">IF(O75-INDIRECT("O"&amp;ROW()-1)=0,"",INDIRECT("O"&amp;ROW()-1)-O75)</f>
        <v/>
      </c>
      <c r="L75" s="1" t="n">
        <f aca="false">IF(K75 = "-", -D74,H75)</f>
        <v>0</v>
      </c>
      <c r="M75" s="1" t="n">
        <f aca="true">IF(K75="-",SUM(INDIRECT(ADDRESS(2,COLUMN(L75))&amp;":"&amp;ADDRESS(ROW(),COLUMN(L75)))),0)</f>
        <v>0</v>
      </c>
      <c r="N75" s="1" t="n">
        <f aca="false">IF(K75="-",1,0)</f>
        <v>0</v>
      </c>
      <c r="O75" s="1" t="n">
        <f aca="true">IF(M75 = 0, INDIRECT("O" &amp; ROW() - 1), M75)</f>
        <v>0</v>
      </c>
      <c r="P75" s="1" t="str">
        <f aca="false">IF(G75="","",VLOOKUP(G75,'Соль SKU'!$A$1:$B$150,2, 0))</f>
        <v/>
      </c>
    </row>
    <row r="76" customFormat="false" ht="13.8" hidden="false" customHeight="true" outlineLevel="0" collapsed="false">
      <c r="B76" s="4" t="str">
        <f aca="true">IF(G76="","",IF(K76="-","",1+SUM(INDIRECT(ADDRESS(2,COLUMN(N76))&amp;":"&amp;ADDRESS(ROW(),COLUMN(N76))))))</f>
        <v/>
      </c>
      <c r="I76" s="1" t="str">
        <f aca="true">IF(O76-INDIRECT("O"&amp;ROW()-1)=0,"",INDIRECT("O"&amp;ROW()-1)-O76)</f>
        <v/>
      </c>
      <c r="L76" s="1" t="n">
        <f aca="false">IF(K76 = "-", -D75,H76)</f>
        <v>0</v>
      </c>
      <c r="M76" s="1" t="n">
        <f aca="true">IF(K76="-",SUM(INDIRECT(ADDRESS(2,COLUMN(L76))&amp;":"&amp;ADDRESS(ROW(),COLUMN(L76)))),0)</f>
        <v>0</v>
      </c>
      <c r="N76" s="1" t="n">
        <f aca="false">IF(K76="-",1,0)</f>
        <v>0</v>
      </c>
      <c r="O76" s="1" t="n">
        <f aca="true">IF(M76 = 0, INDIRECT("O" &amp; ROW() - 1), M76)</f>
        <v>0</v>
      </c>
      <c r="P76" s="1" t="str">
        <f aca="false">IF(G76="","",VLOOKUP(G76,'Соль SKU'!$A$1:$B$150,2, 0))</f>
        <v/>
      </c>
    </row>
    <row r="77" customFormat="false" ht="13.8" hidden="false" customHeight="true" outlineLevel="0" collapsed="false">
      <c r="B77" s="4" t="str">
        <f aca="true">IF(G77="","",IF(K77="-","",1+SUM(INDIRECT(ADDRESS(2,COLUMN(N77))&amp;":"&amp;ADDRESS(ROW(),COLUMN(N77))))))</f>
        <v/>
      </c>
      <c r="I77" s="1" t="str">
        <f aca="true">IF(O77-INDIRECT("O"&amp;ROW()-1)=0,"",INDIRECT("O"&amp;ROW()-1)-O77)</f>
        <v/>
      </c>
      <c r="L77" s="1" t="n">
        <f aca="false">IF(K77 = "-", -D76,H77)</f>
        <v>0</v>
      </c>
      <c r="M77" s="1" t="n">
        <f aca="true">IF(K77="-",SUM(INDIRECT(ADDRESS(2,COLUMN(L77))&amp;":"&amp;ADDRESS(ROW(),COLUMN(L77)))),0)</f>
        <v>0</v>
      </c>
      <c r="N77" s="1" t="n">
        <f aca="false">IF(K77="-",1,0)</f>
        <v>0</v>
      </c>
      <c r="O77" s="1" t="n">
        <f aca="true">IF(M77 = 0, INDIRECT("O" &amp; ROW() - 1), M77)</f>
        <v>0</v>
      </c>
      <c r="P77" s="1" t="str">
        <f aca="false">IF(G77="","",VLOOKUP(G77,'Соль SKU'!$A$1:$B$150,2, 0))</f>
        <v/>
      </c>
    </row>
    <row r="78" customFormat="false" ht="13.8" hidden="false" customHeight="true" outlineLevel="0" collapsed="false">
      <c r="I78" s="1" t="str">
        <f aca="true">IF(O78-INDIRECT("O"&amp;ROW()-1)=0,"",INDIRECT("O"&amp;ROW()-1)-O78)</f>
        <v/>
      </c>
      <c r="L78" s="1" t="n">
        <f aca="false">IF(K78 = "-", -D77,H78)</f>
        <v>0</v>
      </c>
      <c r="M78" s="1" t="n">
        <f aca="true">IF(K78="-",SUM(INDIRECT(ADDRESS(2,COLUMN(L78))&amp;":"&amp;ADDRESS(ROW(),COLUMN(L78)))),0)</f>
        <v>0</v>
      </c>
      <c r="N78" s="1" t="n">
        <f aca="false">IF(K78="-",1,0)</f>
        <v>0</v>
      </c>
      <c r="O78" s="1" t="n">
        <f aca="true">IF(M78 = 0, INDIRECT("O" &amp; ROW() - 1), M78)</f>
        <v>0</v>
      </c>
      <c r="P78" s="1" t="str">
        <f aca="false">IF(G78="","",VLOOKUP(G78,'Соль SKU'!$A$1:$B$150,2, 0))</f>
        <v/>
      </c>
    </row>
    <row r="79" customFormat="false" ht="13.8" hidden="false" customHeight="true" outlineLevel="0" collapsed="false">
      <c r="I79" s="1" t="str">
        <f aca="true">IF(O79-INDIRECT("O"&amp;ROW()-1)=0,"",INDIRECT("O"&amp;ROW()-1)-O79)</f>
        <v/>
      </c>
      <c r="L79" s="1" t="n">
        <f aca="false">IF(K79 = "-", -D78,H79)</f>
        <v>0</v>
      </c>
      <c r="M79" s="1" t="n">
        <f aca="true">IF(K79="-",SUM(INDIRECT(ADDRESS(2,COLUMN(L79))&amp;":"&amp;ADDRESS(ROW(),COLUMN(L79)))),0)</f>
        <v>0</v>
      </c>
      <c r="N79" s="1" t="n">
        <f aca="false">IF(K79="-",1,0)</f>
        <v>0</v>
      </c>
      <c r="O79" s="1" t="n">
        <f aca="true">IF(M79 = 0, INDIRECT("O" &amp; ROW() - 1), M79)</f>
        <v>0</v>
      </c>
      <c r="P79" s="1" t="str">
        <f aca="false">IF(G79="","",VLOOKUP(G79,'Соль SKU'!$A$1:$B$150,2, 0))</f>
        <v/>
      </c>
    </row>
    <row r="80" customFormat="false" ht="13.8" hidden="false" customHeight="true" outlineLevel="0" collapsed="false">
      <c r="I80" s="1" t="str">
        <f aca="true">IF(O80-INDIRECT("O"&amp;ROW()-1)=0,"",INDIRECT("O"&amp;ROW()-1)-O80)</f>
        <v/>
      </c>
      <c r="L80" s="1" t="n">
        <f aca="false">IF(K80 = "-", -D79,H80)</f>
        <v>0</v>
      </c>
      <c r="M80" s="1" t="n">
        <f aca="true">IF(K80="-",SUM(INDIRECT(ADDRESS(2,COLUMN(L80))&amp;":"&amp;ADDRESS(ROW(),COLUMN(L80)))),0)</f>
        <v>0</v>
      </c>
      <c r="N80" s="1" t="n">
        <f aca="false">IF(K80="-",1,0)</f>
        <v>0</v>
      </c>
      <c r="O80" s="1" t="n">
        <f aca="true">IF(M80 = 0, INDIRECT("O" &amp; ROW() - 1), M80)</f>
        <v>0</v>
      </c>
      <c r="P80" s="1" t="str">
        <f aca="false">IF(G80="","",VLOOKUP(G80,'Соль SKU'!$A$1:$B$150,2, 0))</f>
        <v/>
      </c>
    </row>
    <row r="81" customFormat="false" ht="13.8" hidden="false" customHeight="true" outlineLevel="0" collapsed="false">
      <c r="I81" s="1" t="str">
        <f aca="true">IF(O81-INDIRECT("O"&amp;ROW()-1)=0,"",INDIRECT("O"&amp;ROW()-1)-O81)</f>
        <v/>
      </c>
      <c r="L81" s="1" t="n">
        <f aca="false">IF(K81 = "-", -D80,H81)</f>
        <v>0</v>
      </c>
      <c r="M81" s="1" t="n">
        <f aca="true">IF(K81="-",SUM(INDIRECT(ADDRESS(2,COLUMN(L81))&amp;":"&amp;ADDRESS(ROW(),COLUMN(L81)))),0)</f>
        <v>0</v>
      </c>
      <c r="N81" s="1" t="n">
        <f aca="false">IF(K81="-",1,0)</f>
        <v>0</v>
      </c>
      <c r="O81" s="1" t="n">
        <f aca="true">IF(M81 = 0, INDIRECT("O" &amp; ROW() - 1), M81)</f>
        <v>0</v>
      </c>
      <c r="P81" s="1" t="str">
        <f aca="false">IF(G81="","",VLOOKUP(G81,'Соль SKU'!$A$1:$B$150,2, 0))</f>
        <v/>
      </c>
    </row>
    <row r="82" customFormat="false" ht="13.8" hidden="false" customHeight="true" outlineLevel="0" collapsed="false">
      <c r="I82" s="1" t="str">
        <f aca="true">IF(O82-INDIRECT("O"&amp;ROW()-1)=0,"",INDIRECT("O"&amp;ROW()-1)-O82)</f>
        <v/>
      </c>
      <c r="L82" s="1" t="n">
        <f aca="false">IF(K82 = "-", -D81,H82)</f>
        <v>0</v>
      </c>
      <c r="M82" s="1" t="n">
        <f aca="true">IF(K82="-",SUM(INDIRECT(ADDRESS(2,COLUMN(L82))&amp;":"&amp;ADDRESS(ROW(),COLUMN(L82)))),0)</f>
        <v>0</v>
      </c>
      <c r="N82" s="1" t="n">
        <f aca="false">IF(K82="-",1,0)</f>
        <v>0</v>
      </c>
      <c r="O82" s="1" t="n">
        <f aca="true">IF(M82 = 0, INDIRECT("O" &amp; ROW() - 1), M82)</f>
        <v>0</v>
      </c>
      <c r="P82" s="1" t="str">
        <f aca="false">IF(G82="","",VLOOKUP(G82,'Соль SKU'!$A$1:$B$150,2, 0))</f>
        <v/>
      </c>
    </row>
    <row r="83" customFormat="false" ht="13.8" hidden="false" customHeight="true" outlineLevel="0" collapsed="false">
      <c r="I83" s="1" t="str">
        <f aca="true">IF(O83-INDIRECT("O"&amp;ROW()-1)=0,"",INDIRECT("O"&amp;ROW()-1)-O83)</f>
        <v/>
      </c>
      <c r="L83" s="1" t="n">
        <f aca="false">IF(K83 = "-", -D82,H83)</f>
        <v>0</v>
      </c>
      <c r="M83" s="1" t="n">
        <f aca="true">IF(K83="-",SUM(INDIRECT(ADDRESS(2,COLUMN(L83))&amp;":"&amp;ADDRESS(ROW(),COLUMN(L83)))),0)</f>
        <v>0</v>
      </c>
      <c r="N83" s="1" t="n">
        <f aca="false">IF(K83="-",1,0)</f>
        <v>0</v>
      </c>
      <c r="O83" s="1" t="n">
        <f aca="true">IF(M83 = 0, INDIRECT("O" &amp; ROW() - 1), M83)</f>
        <v>0</v>
      </c>
      <c r="P83" s="1" t="str">
        <f aca="false">IF(G83="","",VLOOKUP(G83,'Соль SKU'!$A$1:$B$150,2, 0))</f>
        <v/>
      </c>
    </row>
    <row r="84" customFormat="false" ht="13.8" hidden="false" customHeight="true" outlineLevel="0" collapsed="false">
      <c r="I84" s="1" t="str">
        <f aca="true">IF(O84-INDIRECT("O"&amp;ROW()-1)=0,"",INDIRECT("O"&amp;ROW()-1)-O84)</f>
        <v/>
      </c>
      <c r="L84" s="1" t="n">
        <f aca="false">IF(K84 = "-", -D83,H84)</f>
        <v>0</v>
      </c>
      <c r="M84" s="1" t="n">
        <f aca="true">IF(K84="-",SUM(INDIRECT(ADDRESS(2,COLUMN(L84))&amp;":"&amp;ADDRESS(ROW(),COLUMN(L84)))),0)</f>
        <v>0</v>
      </c>
      <c r="N84" s="1" t="n">
        <f aca="false">IF(K84="-",1,0)</f>
        <v>0</v>
      </c>
      <c r="O84" s="1" t="n">
        <f aca="true">IF(M84 = 0, INDIRECT("O" &amp; ROW() - 1), M84)</f>
        <v>0</v>
      </c>
      <c r="P84" s="1" t="str">
        <f aca="false">IF(G84="","",VLOOKUP(G84,'Соль SKU'!$A$1:$B$150,2, 0))</f>
        <v/>
      </c>
    </row>
    <row r="85" customFormat="false" ht="13.8" hidden="false" customHeight="true" outlineLevel="0" collapsed="false">
      <c r="I85" s="1" t="str">
        <f aca="true">IF(O85-INDIRECT("O"&amp;ROW()-1)=0,"",INDIRECT("O"&amp;ROW()-1)-O85)</f>
        <v/>
      </c>
      <c r="L85" s="1" t="n">
        <f aca="false">IF(K85 = "-", -D84,H85)</f>
        <v>0</v>
      </c>
      <c r="M85" s="1" t="n">
        <f aca="true">IF(K85="-",SUM(INDIRECT(ADDRESS(2,COLUMN(L85))&amp;":"&amp;ADDRESS(ROW(),COLUMN(L85)))),0)</f>
        <v>0</v>
      </c>
      <c r="N85" s="1" t="n">
        <f aca="false">IF(K85="-",1,0)</f>
        <v>0</v>
      </c>
      <c r="O85" s="1" t="n">
        <f aca="true">IF(M85 = 0, INDIRECT("O" &amp; ROW() - 1), M85)</f>
        <v>0</v>
      </c>
      <c r="P85" s="1" t="str">
        <f aca="false">IF(G85="","",VLOOKUP(G85,'Соль SKU'!$A$1:$B$150,2, 0))</f>
        <v/>
      </c>
    </row>
    <row r="86" customFormat="false" ht="13.8" hidden="false" customHeight="true" outlineLevel="0" collapsed="false">
      <c r="I86" s="1" t="str">
        <f aca="true">IF(O86-INDIRECT("O"&amp;ROW()-1)=0,"",INDIRECT("O"&amp;ROW()-1)-O86)</f>
        <v/>
      </c>
      <c r="L86" s="1" t="n">
        <f aca="false">IF(K86 = "-", -D85,H86)</f>
        <v>0</v>
      </c>
      <c r="M86" s="1" t="n">
        <f aca="true">IF(K86="-",SUM(INDIRECT(ADDRESS(2,COLUMN(L86))&amp;":"&amp;ADDRESS(ROW(),COLUMN(L86)))),0)</f>
        <v>0</v>
      </c>
      <c r="N86" s="1" t="n">
        <f aca="false">IF(K86="-",1,0)</f>
        <v>0</v>
      </c>
      <c r="O86" s="1" t="n">
        <f aca="true">IF(M86 = 0, INDIRECT("O" &amp; ROW() - 1), M86)</f>
        <v>0</v>
      </c>
      <c r="P86" s="1" t="str">
        <f aca="false">IF(G86="","",VLOOKUP(G86,'Соль SKU'!$A$1:$B$150,2, 0))</f>
        <v/>
      </c>
    </row>
    <row r="87" customFormat="false" ht="13.8" hidden="false" customHeight="true" outlineLevel="0" collapsed="false">
      <c r="I87" s="1" t="str">
        <f aca="true">IF(O87-INDIRECT("O"&amp;ROW()-1)=0,"",INDIRECT("O"&amp;ROW()-1)-O87)</f>
        <v/>
      </c>
      <c r="L87" s="1" t="n">
        <f aca="false">IF(K87 = "-", -D86,H87)</f>
        <v>0</v>
      </c>
      <c r="M87" s="1" t="n">
        <f aca="true">IF(K87="-",SUM(INDIRECT(ADDRESS(2,COLUMN(L87))&amp;":"&amp;ADDRESS(ROW(),COLUMN(L87)))),0)</f>
        <v>0</v>
      </c>
      <c r="N87" s="1" t="n">
        <f aca="false">IF(K87="-",1,0)</f>
        <v>0</v>
      </c>
      <c r="O87" s="1" t="n">
        <f aca="true">IF(M87 = 0, INDIRECT("O" &amp; ROW() - 1), M87)</f>
        <v>0</v>
      </c>
      <c r="P87" s="1" t="str">
        <f aca="false">IF(G87="","",VLOOKUP(G87,'Соль SKU'!$A$1:$B$150,2, 0))</f>
        <v/>
      </c>
    </row>
    <row r="88" customFormat="false" ht="13.8" hidden="false" customHeight="true" outlineLevel="0" collapsed="false">
      <c r="I88" s="1" t="str">
        <f aca="true">IF(O88-INDIRECT("O"&amp;ROW()-1)=0,"",INDIRECT("O"&amp;ROW()-1)-O88)</f>
        <v/>
      </c>
      <c r="L88" s="1" t="n">
        <f aca="false">IF(K88 = "-", -D87,H88)</f>
        <v>0</v>
      </c>
      <c r="M88" s="1" t="n">
        <f aca="true">IF(K88="-",SUM(INDIRECT(ADDRESS(2,COLUMN(L88))&amp;":"&amp;ADDRESS(ROW(),COLUMN(L88)))),0)</f>
        <v>0</v>
      </c>
      <c r="N88" s="1" t="n">
        <f aca="false">IF(K88="-",1,0)</f>
        <v>0</v>
      </c>
      <c r="O88" s="1" t="n">
        <f aca="true">IF(M88 = 0, INDIRECT("O" &amp; ROW() - 1), M88)</f>
        <v>0</v>
      </c>
      <c r="P88" s="1" t="str">
        <f aca="false">IF(G88="","",VLOOKUP(G88,'Соль SKU'!$A$1:$B$150,2, 0))</f>
        <v/>
      </c>
    </row>
    <row r="89" customFormat="false" ht="13.8" hidden="false" customHeight="true" outlineLevel="0" collapsed="false">
      <c r="I89" s="1" t="str">
        <f aca="true">IF(O89-INDIRECT("O"&amp;ROW()-1)=0,"",INDIRECT("O"&amp;ROW()-1)-O89)</f>
        <v/>
      </c>
      <c r="L89" s="1" t="n">
        <f aca="false">IF(K89 = "-", -D88,H89)</f>
        <v>0</v>
      </c>
      <c r="M89" s="1" t="n">
        <f aca="true">IF(K89="-",SUM(INDIRECT(ADDRESS(2,COLUMN(L89))&amp;":"&amp;ADDRESS(ROW(),COLUMN(L89)))),0)</f>
        <v>0</v>
      </c>
      <c r="N89" s="1" t="n">
        <f aca="false">IF(K89="-",1,0)</f>
        <v>0</v>
      </c>
      <c r="O89" s="1" t="n">
        <f aca="true">IF(M89 = 0, INDIRECT("O" &amp; ROW() - 1), M89)</f>
        <v>0</v>
      </c>
      <c r="P89" s="1" t="str">
        <f aca="false">IF(G89="","",VLOOKUP(G89,'Соль SKU'!$A$1:$B$150,2, 0))</f>
        <v/>
      </c>
    </row>
    <row r="90" customFormat="false" ht="13.8" hidden="false" customHeight="true" outlineLevel="0" collapsed="false">
      <c r="I90" s="1" t="str">
        <f aca="true">IF(O90-INDIRECT("O"&amp;ROW()-1)=0,"",INDIRECT("O"&amp;ROW()-1)-O90)</f>
        <v/>
      </c>
      <c r="L90" s="1" t="n">
        <f aca="false">IF(K90 = "-", -D89,H90)</f>
        <v>0</v>
      </c>
      <c r="M90" s="1" t="n">
        <f aca="true">IF(K90="-",SUM(INDIRECT(ADDRESS(2,COLUMN(L90))&amp;":"&amp;ADDRESS(ROW(),COLUMN(L90)))),0)</f>
        <v>0</v>
      </c>
      <c r="N90" s="1" t="n">
        <f aca="false">IF(K90="-",1,0)</f>
        <v>0</v>
      </c>
      <c r="O90" s="1" t="n">
        <f aca="true">IF(M90 = 0, INDIRECT("O" &amp; ROW() - 1), M90)</f>
        <v>0</v>
      </c>
      <c r="P90" s="1" t="str">
        <f aca="false">IF(G90="","",VLOOKUP(G90,'Соль SKU'!$A$1:$B$150,2, 0))</f>
        <v/>
      </c>
    </row>
    <row r="91" customFormat="false" ht="13.8" hidden="false" customHeight="true" outlineLevel="0" collapsed="false">
      <c r="I91" s="1" t="str">
        <f aca="true">IF(O91-INDIRECT("O"&amp;ROW()-1)=0,"",INDIRECT("O"&amp;ROW()-1)-O91)</f>
        <v/>
      </c>
      <c r="L91" s="1" t="n">
        <f aca="false">IF(K91 = "-", -D90,H91)</f>
        <v>0</v>
      </c>
      <c r="M91" s="1" t="n">
        <f aca="true">IF(K91="-",SUM(INDIRECT(ADDRESS(2,COLUMN(L91))&amp;":"&amp;ADDRESS(ROW(),COLUMN(L91)))),0)</f>
        <v>0</v>
      </c>
      <c r="N91" s="1" t="n">
        <f aca="false">IF(K91="-",1,0)</f>
        <v>0</v>
      </c>
      <c r="O91" s="1" t="n">
        <f aca="true">IF(M91 = 0, INDIRECT("O" &amp; ROW() - 1), M91)</f>
        <v>0</v>
      </c>
      <c r="P91" s="1" t="str">
        <f aca="false">IF(G91="","",VLOOKUP(G91,'Соль SKU'!$A$1:$B$150,2, 0))</f>
        <v/>
      </c>
    </row>
    <row r="92" customFormat="false" ht="13.8" hidden="false" customHeight="true" outlineLevel="0" collapsed="false">
      <c r="I92" s="1" t="str">
        <f aca="true">IF(O92-INDIRECT("O"&amp;ROW()-1)=0,"",INDIRECT("O"&amp;ROW()-1)-O92)</f>
        <v/>
      </c>
      <c r="L92" s="1" t="n">
        <f aca="false">IF(K92 = "-", -D91,H92)</f>
        <v>0</v>
      </c>
      <c r="M92" s="1" t="n">
        <f aca="true">IF(K92="-",SUM(INDIRECT(ADDRESS(2,COLUMN(L92))&amp;":"&amp;ADDRESS(ROW(),COLUMN(L92)))),0)</f>
        <v>0</v>
      </c>
      <c r="N92" s="1" t="n">
        <f aca="false">IF(K92="-",1,0)</f>
        <v>0</v>
      </c>
      <c r="O92" s="1" t="n">
        <f aca="true">IF(M92 = 0, INDIRECT("O" &amp; ROW() - 1), M92)</f>
        <v>0</v>
      </c>
      <c r="P92" s="1" t="str">
        <f aca="false">IF(G92="","",VLOOKUP(G92,'Соль SKU'!$A$1:$B$150,2, 0))</f>
        <v/>
      </c>
    </row>
    <row r="93" customFormat="false" ht="13.8" hidden="false" customHeight="true" outlineLevel="0" collapsed="false">
      <c r="I93" s="1" t="str">
        <f aca="true">IF(O93-INDIRECT("O"&amp;ROW()-1)=0,"",INDIRECT("O"&amp;ROW()-1)-O93)</f>
        <v/>
      </c>
      <c r="L93" s="1" t="n">
        <f aca="false">IF(K93 = "-", -D92,H93)</f>
        <v>0</v>
      </c>
      <c r="M93" s="1" t="n">
        <f aca="true">IF(K93="-",SUM(INDIRECT(ADDRESS(2,COLUMN(L93))&amp;":"&amp;ADDRESS(ROW(),COLUMN(L93)))),0)</f>
        <v>0</v>
      </c>
      <c r="N93" s="1" t="n">
        <f aca="false">IF(K93="-",1,0)</f>
        <v>0</v>
      </c>
      <c r="O93" s="1" t="n">
        <f aca="true">IF(M93 = 0, INDIRECT("O" &amp; ROW() - 1), M93)</f>
        <v>0</v>
      </c>
      <c r="P93" s="1" t="str">
        <f aca="false">IF(G93="","",VLOOKUP(G93,'Соль SKU'!$A$1:$B$150,2, 0))</f>
        <v/>
      </c>
    </row>
    <row r="94" customFormat="false" ht="13.8" hidden="false" customHeight="true" outlineLevel="0" collapsed="false">
      <c r="I94" s="1" t="str">
        <f aca="true">IF(O94-INDIRECT("O"&amp;ROW()-1)=0,"",INDIRECT("O"&amp;ROW()-1)-O94)</f>
        <v/>
      </c>
      <c r="L94" s="1" t="n">
        <f aca="false">IF(K94 = "-", -D93,H94)</f>
        <v>0</v>
      </c>
      <c r="M94" s="1" t="n">
        <f aca="true">IF(K94="-",SUM(INDIRECT(ADDRESS(2,COLUMN(L94))&amp;":"&amp;ADDRESS(ROW(),COLUMN(L94)))),0)</f>
        <v>0</v>
      </c>
      <c r="N94" s="1" t="n">
        <f aca="false">IF(K94="-",1,0)</f>
        <v>0</v>
      </c>
      <c r="O94" s="1" t="n">
        <f aca="true">IF(M94 = 0, INDIRECT("O" &amp; ROW() - 1), M94)</f>
        <v>0</v>
      </c>
      <c r="P94" s="1" t="str">
        <f aca="false">IF(G94="","",VLOOKUP(G94,'Соль SKU'!$A$1:$B$150,2, 0))</f>
        <v/>
      </c>
    </row>
    <row r="95" customFormat="false" ht="13.8" hidden="false" customHeight="true" outlineLevel="0" collapsed="false">
      <c r="I95" s="1" t="str">
        <f aca="true">IF(O95-INDIRECT("O"&amp;ROW()-1)=0,"",INDIRECT("O"&amp;ROW()-1)-O95)</f>
        <v/>
      </c>
      <c r="L95" s="1" t="n">
        <f aca="false">IF(K95 = "-", -D94,H95)</f>
        <v>0</v>
      </c>
      <c r="M95" s="1" t="n">
        <f aca="true">IF(K95="-",SUM(INDIRECT(ADDRESS(2,COLUMN(L95))&amp;":"&amp;ADDRESS(ROW(),COLUMN(L95)))),0)</f>
        <v>0</v>
      </c>
      <c r="N95" s="1" t="n">
        <f aca="false">IF(K95="-",1,0)</f>
        <v>0</v>
      </c>
      <c r="O95" s="1" t="n">
        <f aca="true">IF(M95 = 0, INDIRECT("O" &amp; ROW() - 1), M95)</f>
        <v>0</v>
      </c>
      <c r="P95" s="1" t="str">
        <f aca="false">IF(G95="","",VLOOKUP(G95,'Соль SKU'!$A$1:$B$150,2, 0))</f>
        <v/>
      </c>
    </row>
    <row r="96" customFormat="false" ht="13.8" hidden="false" customHeight="true" outlineLevel="0" collapsed="false">
      <c r="I96" s="1" t="str">
        <f aca="true">IF(O96-INDIRECT("O"&amp;ROW()-1)=0,"",INDIRECT("O"&amp;ROW()-1)-O96)</f>
        <v/>
      </c>
      <c r="L96" s="1" t="n">
        <f aca="false">IF(K96 = "-", -D95,H96)</f>
        <v>0</v>
      </c>
      <c r="M96" s="1" t="n">
        <f aca="true">IF(K96="-",SUM(INDIRECT(ADDRESS(2,COLUMN(L96))&amp;":"&amp;ADDRESS(ROW(),COLUMN(L96)))),0)</f>
        <v>0</v>
      </c>
      <c r="N96" s="1" t="n">
        <f aca="false">IF(K96="-",1,0)</f>
        <v>0</v>
      </c>
      <c r="O96" s="1" t="n">
        <f aca="true">IF(M96 = 0, INDIRECT("O" &amp; ROW() - 1), M96)</f>
        <v>0</v>
      </c>
      <c r="P96" s="1" t="str">
        <f aca="false">IF(G96="","",VLOOKUP(G96,'Соль SKU'!$A$1:$B$150,2, 0))</f>
        <v/>
      </c>
    </row>
    <row r="97" customFormat="false" ht="13.8" hidden="false" customHeight="true" outlineLevel="0" collapsed="false">
      <c r="I97" s="1" t="str">
        <f aca="true">IF(O97-INDIRECT("O"&amp;ROW()-1)=0,"",INDIRECT("O"&amp;ROW()-1)-O97)</f>
        <v/>
      </c>
      <c r="L97" s="1" t="n">
        <f aca="false">IF(K97 = "-", -D96,H97)</f>
        <v>0</v>
      </c>
      <c r="M97" s="1" t="n">
        <f aca="true">IF(K97="-",SUM(INDIRECT(ADDRESS(2,COLUMN(L97))&amp;":"&amp;ADDRESS(ROW(),COLUMN(L97)))),0)</f>
        <v>0</v>
      </c>
      <c r="N97" s="1" t="n">
        <f aca="false">IF(K97="-",1,0)</f>
        <v>0</v>
      </c>
      <c r="O97" s="1" t="n">
        <f aca="true">IF(M97 = 0, INDIRECT("O" &amp; ROW() - 1), M97)</f>
        <v>0</v>
      </c>
      <c r="P97" s="1" t="str">
        <f aca="false">IF(G97="","",VLOOKUP(G97,'Соль SKU'!$A$1:$B$150,2, 0))</f>
        <v/>
      </c>
    </row>
    <row r="98" customFormat="false" ht="13.8" hidden="false" customHeight="true" outlineLevel="0" collapsed="false">
      <c r="I98" s="1" t="str">
        <f aca="true">IF(O98-INDIRECT("O"&amp;ROW()-1)=0,"",INDIRECT("O"&amp;ROW()-1)-O98)</f>
        <v/>
      </c>
      <c r="L98" s="1" t="n">
        <f aca="false">IF(K98 = "-", -D97,H98)</f>
        <v>0</v>
      </c>
      <c r="M98" s="1" t="n">
        <f aca="true">IF(K98="-",SUM(INDIRECT(ADDRESS(2,COLUMN(L98))&amp;":"&amp;ADDRESS(ROW(),COLUMN(L98)))),0)</f>
        <v>0</v>
      </c>
      <c r="N98" s="1" t="n">
        <f aca="false">IF(K98="-",1,0)</f>
        <v>0</v>
      </c>
      <c r="O98" s="1" t="n">
        <f aca="true">IF(M98 = 0, INDIRECT("O" &amp; ROW() - 1), M98)</f>
        <v>0</v>
      </c>
      <c r="P98" s="1" t="str">
        <f aca="false">IF(G98="","",VLOOKUP(G98,'Соль SKU'!$A$1:$B$150,2, 0))</f>
        <v/>
      </c>
    </row>
    <row r="99" customFormat="false" ht="13.8" hidden="false" customHeight="true" outlineLevel="0" collapsed="false">
      <c r="I99" s="1" t="str">
        <f aca="true">IF(O99-INDIRECT("O"&amp;ROW()-1)=0,"",INDIRECT("O"&amp;ROW()-1)-O99)</f>
        <v/>
      </c>
      <c r="L99" s="1" t="n">
        <f aca="false">IF(K99 = "-", -D98,H99)</f>
        <v>0</v>
      </c>
      <c r="M99" s="1" t="n">
        <f aca="true">IF(K99="-",SUM(INDIRECT(ADDRESS(2,COLUMN(L99))&amp;":"&amp;ADDRESS(ROW(),COLUMN(L99)))),0)</f>
        <v>0</v>
      </c>
      <c r="N99" s="1" t="n">
        <f aca="false">IF(K99="-",1,0)</f>
        <v>0</v>
      </c>
      <c r="O99" s="1" t="n">
        <f aca="true">IF(M99 = 0, INDIRECT("O" &amp; ROW() - 1), M99)</f>
        <v>0</v>
      </c>
      <c r="P99" s="1" t="str">
        <f aca="false">IF(G99="","",VLOOKUP(G99,'Соль SKU'!$A$1:$B$150,2, 0))</f>
        <v/>
      </c>
    </row>
    <row r="100" customFormat="false" ht="13.8" hidden="false" customHeight="true" outlineLevel="0" collapsed="false">
      <c r="I100" s="1" t="str">
        <f aca="true">IF(O100 - INDIRECT("O" &amp; ROW() - 1) = 0, "", INDIRECT("O" &amp; ROW() - 1) - O100)</f>
        <v/>
      </c>
      <c r="L100" s="1" t="n">
        <f aca="false">IF(K100 = "-", -D99,H100)</f>
        <v>0</v>
      </c>
      <c r="M100" s="1" t="n">
        <f aca="true">IF(K100 = "-", SUM(INDIRECT(ADDRESS(2,COLUMN(L100)) &amp; ":" &amp; ADDRESS(ROW(),COLUMN(L100)))), 0)</f>
        <v>0</v>
      </c>
      <c r="N100" s="1" t="n">
        <f aca="false">IF(K100="-",1,0)</f>
        <v>0</v>
      </c>
      <c r="O100" s="1" t="n">
        <f aca="true">IF(M100 = 0, INDIRECT("O" &amp; ROW() - 1), M100)</f>
        <v>0</v>
      </c>
      <c r="P100" s="1" t="str">
        <f aca="false">IF(G100="","",VLOOKUP(G100,'Соль SKU'!$A$1:$B$150,2, 0))</f>
        <v/>
      </c>
    </row>
    <row r="101" customFormat="false" ht="13.8" hidden="false" customHeight="true" outlineLevel="0" collapsed="false">
      <c r="I101" s="1" t="str">
        <f aca="true">IF(O101 - INDIRECT("O" &amp; ROW() - 1) = 0, "", INDIRECT("O" &amp; ROW() - 1) - O101)</f>
        <v/>
      </c>
      <c r="L101" s="1" t="n">
        <f aca="false">IF(K101 = "-", -D100,H101)</f>
        <v>0</v>
      </c>
      <c r="M101" s="1" t="n">
        <f aca="true">IF(K101 = "-", SUM(INDIRECT(ADDRESS(2,COLUMN(L101)) &amp; ":" &amp; ADDRESS(ROW(),COLUMN(L101)))), 0)</f>
        <v>0</v>
      </c>
      <c r="N101" s="1" t="n">
        <f aca="false">IF(K101="-",1,0)</f>
        <v>0</v>
      </c>
      <c r="O101" s="1" t="n">
        <f aca="true">IF(M101 = 0, INDIRECT("O" &amp; ROW() - 1), M101)</f>
        <v>0</v>
      </c>
      <c r="P101" s="1" t="str">
        <f aca="false">IF(G101="","",VLOOKUP(G101,'Соль SKU'!$A$1:$B$150,2, 0))</f>
        <v/>
      </c>
    </row>
    <row r="102" customFormat="false" ht="13.8" hidden="false" customHeight="true" outlineLevel="0" collapsed="false">
      <c r="I102" s="1" t="str">
        <f aca="true">IF(O102 - INDIRECT("O" &amp; ROW() - 1) = 0, "", INDIRECT("O" &amp; ROW() - 1) - O102)</f>
        <v/>
      </c>
      <c r="L102" s="1" t="n">
        <f aca="false">IF(K102 = "-", -D101,H102)</f>
        <v>0</v>
      </c>
      <c r="M102" s="1" t="n">
        <f aca="true">IF(K102 = "-", SUM(INDIRECT(ADDRESS(2,COLUMN(L102)) &amp; ":" &amp; ADDRESS(ROW(),COLUMN(L102)))), 0)</f>
        <v>0</v>
      </c>
      <c r="N102" s="1" t="n">
        <f aca="false">IF(K102="-",1,0)</f>
        <v>0</v>
      </c>
      <c r="O102" s="1" t="n">
        <f aca="true">IF(M102 = 0, INDIRECT("O" &amp; ROW() - 1), M102)</f>
        <v>0</v>
      </c>
      <c r="P102" s="1" t="str">
        <f aca="false">IF(G102="","",VLOOKUP(G102,'Соль SKU'!$A$1:$B$150,2, 0))</f>
        <v/>
      </c>
    </row>
    <row r="103" customFormat="false" ht="13.8" hidden="false" customHeight="true" outlineLevel="0" collapsed="false">
      <c r="I103" s="1" t="str">
        <f aca="true">IF(O103 - INDIRECT("O" &amp; ROW() - 1) = 0, "", INDIRECT("O" &amp; ROW() - 1) - O103)</f>
        <v/>
      </c>
      <c r="L103" s="1" t="n">
        <f aca="false">IF(K103 = "-", -D102,H103)</f>
        <v>0</v>
      </c>
      <c r="M103" s="1" t="n">
        <f aca="true">IF(K103 = "-", SUM(INDIRECT(ADDRESS(2,COLUMN(L103)) &amp; ":" &amp; ADDRESS(ROW(),COLUMN(L103)))), 0)</f>
        <v>0</v>
      </c>
      <c r="N103" s="1" t="n">
        <f aca="false">IF(K103="-",1,0)</f>
        <v>0</v>
      </c>
      <c r="O103" s="1" t="n">
        <f aca="true">IF(M103 = 0, INDIRECT("O" &amp; ROW() - 1), M103)</f>
        <v>0</v>
      </c>
      <c r="P103" s="1" t="str">
        <f aca="false">IF(G103="","",VLOOKUP(G103,'Соль SKU'!$A$1:$B$150,2, 0))</f>
        <v/>
      </c>
    </row>
    <row r="104" customFormat="false" ht="13.8" hidden="false" customHeight="true" outlineLevel="0" collapsed="false">
      <c r="I104" s="1" t="str">
        <f aca="true">IF(O104 - INDIRECT("O" &amp; ROW() - 1) = 0, "", INDIRECT("O" &amp; ROW() - 1) - O104)</f>
        <v/>
      </c>
      <c r="L104" s="1" t="n">
        <f aca="false">IF(K104 = "-", -D103,H104)</f>
        <v>0</v>
      </c>
      <c r="M104" s="1" t="n">
        <f aca="true">IF(K104 = "-", SUM(INDIRECT(ADDRESS(2,COLUMN(L104)) &amp; ":" &amp; ADDRESS(ROW(),COLUMN(L104)))), 0)</f>
        <v>0</v>
      </c>
      <c r="N104" s="1" t="n">
        <f aca="false">IF(K104="-",1,0)</f>
        <v>0</v>
      </c>
      <c r="O104" s="1" t="n">
        <f aca="true">IF(M104 = 0, INDIRECT("O" &amp; ROW() - 1), M104)</f>
        <v>0</v>
      </c>
      <c r="P104" s="1" t="str">
        <f aca="false">IF(G104="","",VLOOKUP(G104,'Соль SKU'!$A$1:$B$150,2, 0))</f>
        <v/>
      </c>
    </row>
    <row r="105" customFormat="false" ht="13.8" hidden="false" customHeight="true" outlineLevel="0" collapsed="false">
      <c r="I105" s="1" t="str">
        <f aca="true">IF(O105 - INDIRECT("O" &amp; ROW() - 1) = 0, "", INDIRECT("O" &amp; ROW() - 1) - O105)</f>
        <v/>
      </c>
      <c r="L105" s="1" t="n">
        <f aca="false">IF(K105 = "-", -D104,H105)</f>
        <v>0</v>
      </c>
      <c r="M105" s="1" t="n">
        <f aca="true">IF(K105 = "-", SUM(INDIRECT(ADDRESS(2,COLUMN(L105)) &amp; ":" &amp; ADDRESS(ROW(),COLUMN(L105)))), 0)</f>
        <v>0</v>
      </c>
      <c r="N105" s="1" t="n">
        <f aca="false">IF(K105="-",1,0)</f>
        <v>0</v>
      </c>
      <c r="O105" s="1" t="n">
        <f aca="true">IF(M105 = 0, INDIRECT("O" &amp; ROW() - 1), M105)</f>
        <v>0</v>
      </c>
      <c r="P105" s="1" t="str">
        <f aca="false">IF(G105="","",VLOOKUP(G105,'Соль SKU'!$A$1:$B$150,2, 0))</f>
        <v/>
      </c>
    </row>
    <row r="106" customFormat="false" ht="13.8" hidden="false" customHeight="true" outlineLevel="0" collapsed="false">
      <c r="I106" s="1" t="str">
        <f aca="true">IF(O106 - INDIRECT("O" &amp; ROW() - 1) = 0, "", INDIRECT("O" &amp; ROW() - 1) - O106)</f>
        <v/>
      </c>
      <c r="L106" s="1" t="n">
        <f aca="false">IF(K106 = "-", -D105,H106)</f>
        <v>0</v>
      </c>
      <c r="M106" s="1" t="n">
        <f aca="true">IF(K106 = "-", SUM(INDIRECT(ADDRESS(2,COLUMN(L106)) &amp; ":" &amp; ADDRESS(ROW(),COLUMN(L106)))), 0)</f>
        <v>0</v>
      </c>
      <c r="N106" s="1" t="n">
        <f aca="false">IF(K106="-",1,0)</f>
        <v>0</v>
      </c>
      <c r="O106" s="1" t="n">
        <f aca="true">IF(M106 = 0, INDIRECT("O" &amp; ROW() - 1), M106)</f>
        <v>0</v>
      </c>
      <c r="P106" s="1" t="str">
        <f aca="false">IF(G106="","",VLOOKUP(G106,'Соль SKU'!$A$1:$B$150,2, 0))</f>
        <v/>
      </c>
    </row>
    <row r="107" customFormat="false" ht="13.8" hidden="false" customHeight="true" outlineLevel="0" collapsed="false">
      <c r="I107" s="1" t="str">
        <f aca="true">IF(O107 - INDIRECT("O" &amp; ROW() - 1) = 0, "", INDIRECT("O" &amp; ROW() - 1) - O107)</f>
        <v/>
      </c>
      <c r="L107" s="1" t="n">
        <f aca="false">IF(K107 = "-", -D106,H107)</f>
        <v>0</v>
      </c>
      <c r="M107" s="1" t="n">
        <f aca="true">IF(K107 = "-", SUM(INDIRECT(ADDRESS(2,COLUMN(L107)) &amp; ":" &amp; ADDRESS(ROW(),COLUMN(L107)))), 0)</f>
        <v>0</v>
      </c>
      <c r="N107" s="1" t="n">
        <f aca="false">IF(K107="-",1,0)</f>
        <v>0</v>
      </c>
      <c r="O107" s="1" t="n">
        <f aca="true">IF(M107 = 0, INDIRECT("O" &amp; ROW() - 1), M107)</f>
        <v>0</v>
      </c>
      <c r="P107" s="1" t="str">
        <f aca="false">IF(G107="","",VLOOKUP(G107,'Соль SKU'!$A$1:$B$150,2, 0))</f>
        <v/>
      </c>
    </row>
    <row r="108" customFormat="false" ht="13.8" hidden="false" customHeight="true" outlineLevel="0" collapsed="false">
      <c r="I108" s="1" t="str">
        <f aca="true">IF(O108 - INDIRECT("O" &amp; ROW() - 1) = 0, "", INDIRECT("O" &amp; ROW() - 1) - O108)</f>
        <v/>
      </c>
      <c r="L108" s="1" t="n">
        <f aca="false">IF(K108 = "-", -D107,H108)</f>
        <v>0</v>
      </c>
      <c r="M108" s="1" t="n">
        <f aca="true">IF(K108 = "-", SUM(INDIRECT(ADDRESS(2,COLUMN(L108)) &amp; ":" &amp; ADDRESS(ROW(),COLUMN(L108)))), 0)</f>
        <v>0</v>
      </c>
      <c r="N108" s="1" t="n">
        <f aca="false">IF(K108="-",1,0)</f>
        <v>0</v>
      </c>
      <c r="O108" s="1" t="n">
        <f aca="true">IF(M108 = 0, INDIRECT("O" &amp; ROW() - 1), M108)</f>
        <v>0</v>
      </c>
      <c r="P108" s="1" t="str">
        <f aca="false">IF(G108="","",VLOOKUP(G108,'Соль SKU'!$A$1:$B$150,2, 0))</f>
        <v/>
      </c>
    </row>
    <row r="109" customFormat="false" ht="13.8" hidden="false" customHeight="true" outlineLevel="0" collapsed="false">
      <c r="I109" s="1" t="str">
        <f aca="true">IF(O109 - INDIRECT("O" &amp; ROW() - 1) = 0, "", INDIRECT("O" &amp; ROW() - 1) - O109)</f>
        <v/>
      </c>
      <c r="L109" s="1" t="n">
        <f aca="false">IF(K109 = "-", -D108,H109)</f>
        <v>0</v>
      </c>
      <c r="M109" s="1" t="n">
        <f aca="true">IF(K109 = "-", SUM(INDIRECT(ADDRESS(2,COLUMN(L109)) &amp; ":" &amp; ADDRESS(ROW(),COLUMN(L109)))), 0)</f>
        <v>0</v>
      </c>
      <c r="N109" s="1" t="n">
        <f aca="false">IF(K109="-",1,0)</f>
        <v>0</v>
      </c>
      <c r="O109" s="1" t="n">
        <f aca="true">IF(M109 = 0, INDIRECT("O" &amp; ROW() - 1), M109)</f>
        <v>0</v>
      </c>
      <c r="P109" s="1" t="str">
        <f aca="false">IF(G109="","",VLOOKUP(G109,'Соль SKU'!$A$1:$B$150,2, 0))</f>
        <v/>
      </c>
    </row>
    <row r="110" customFormat="false" ht="13.8" hidden="false" customHeight="true" outlineLevel="0" collapsed="false">
      <c r="I110" s="1" t="str">
        <f aca="true">IF(O110 - INDIRECT("O" &amp; ROW() - 1) = 0, "", INDIRECT("O" &amp; ROW() - 1) - O110)</f>
        <v/>
      </c>
      <c r="L110" s="1" t="n">
        <f aca="false">IF(K110 = "-", -D109,H110)</f>
        <v>0</v>
      </c>
      <c r="M110" s="1" t="n">
        <f aca="true">IF(K110 = "-", SUM(INDIRECT(ADDRESS(2,COLUMN(L110)) &amp; ":" &amp; ADDRESS(ROW(),COLUMN(L110)))), 0)</f>
        <v>0</v>
      </c>
      <c r="N110" s="1" t="n">
        <f aca="false">IF(K110="-",1,0)</f>
        <v>0</v>
      </c>
      <c r="O110" s="1" t="n">
        <f aca="true">IF(M110 = 0, INDIRECT("O" &amp; ROW() - 1), M110)</f>
        <v>0</v>
      </c>
      <c r="P110" s="1" t="str">
        <f aca="false">IF(G110="","",VLOOKUP(G110,'Соль SKU'!$A$1:$B$150,2, 0))</f>
        <v/>
      </c>
    </row>
    <row r="111" customFormat="false" ht="13.8" hidden="false" customHeight="true" outlineLevel="0" collapsed="false">
      <c r="I111" s="1" t="str">
        <f aca="true">IF(O111 - INDIRECT("O" &amp; ROW() - 1) = 0, "", INDIRECT("O" &amp; ROW() - 1) - O111)</f>
        <v/>
      </c>
      <c r="L111" s="1" t="n">
        <f aca="false">IF(K111 = "-", -D110,H111)</f>
        <v>0</v>
      </c>
      <c r="M111" s="1" t="n">
        <f aca="true">IF(K111 = "-", SUM(INDIRECT(ADDRESS(2,COLUMN(L111)) &amp; ":" &amp; ADDRESS(ROW(),COLUMN(L111)))), 0)</f>
        <v>0</v>
      </c>
      <c r="N111" s="1" t="n">
        <f aca="false">IF(K111="-",1,0)</f>
        <v>0</v>
      </c>
      <c r="O111" s="1" t="n">
        <f aca="true">IF(M111 = 0, INDIRECT("O" &amp; ROW() - 1), M111)</f>
        <v>0</v>
      </c>
      <c r="P111" s="1" t="str">
        <f aca="false">IF(G111="","",VLOOKUP(G111,'Соль SKU'!$A$1:$B$150,2, 0))</f>
        <v/>
      </c>
    </row>
    <row r="112" customFormat="false" ht="13.8" hidden="false" customHeight="true" outlineLevel="0" collapsed="false">
      <c r="I112" s="1" t="str">
        <f aca="true">IF(O112 - INDIRECT("O" &amp; ROW() - 1) = 0, "", INDIRECT("O" &amp; ROW() - 1) - O112)</f>
        <v/>
      </c>
      <c r="L112" s="1" t="n">
        <f aca="false">IF(K112 = "-", -D111,H112)</f>
        <v>0</v>
      </c>
      <c r="M112" s="1" t="n">
        <f aca="true">IF(K112 = "-", SUM(INDIRECT(ADDRESS(2,COLUMN(L112)) &amp; ":" &amp; ADDRESS(ROW(),COLUMN(L112)))), 0)</f>
        <v>0</v>
      </c>
      <c r="N112" s="1" t="n">
        <f aca="false">IF(K112="-",1,0)</f>
        <v>0</v>
      </c>
      <c r="O112" s="1" t="n">
        <f aca="true">IF(M112 = 0, INDIRECT("O" &amp; ROW() - 1), M112)</f>
        <v>0</v>
      </c>
      <c r="P112" s="1" t="str">
        <f aca="false">IF(G112="","",VLOOKUP(G112,'Соль SKU'!$A$1:$B$150,2, 0))</f>
        <v/>
      </c>
    </row>
    <row r="113" customFormat="false" ht="13.8" hidden="false" customHeight="true" outlineLevel="0" collapsed="false">
      <c r="I113" s="1" t="str">
        <f aca="true">IF(O113 - INDIRECT("O" &amp; ROW() - 1) = 0, "", INDIRECT("O" &amp; ROW() - 1) - O113)</f>
        <v/>
      </c>
      <c r="L113" s="1" t="n">
        <f aca="false">IF(K113 = "-", -D112,H113)</f>
        <v>0</v>
      </c>
      <c r="M113" s="1" t="n">
        <f aca="true">IF(K113 = "-", SUM(INDIRECT(ADDRESS(2,COLUMN(L113)) &amp; ":" &amp; ADDRESS(ROW(),COLUMN(L113)))), 0)</f>
        <v>0</v>
      </c>
      <c r="N113" s="1" t="n">
        <f aca="false">IF(K113="-",1,0)</f>
        <v>0</v>
      </c>
      <c r="O113" s="1" t="n">
        <f aca="true">IF(M113 = 0, INDIRECT("O" &amp; ROW() - 1), M113)</f>
        <v>0</v>
      </c>
      <c r="P113" s="1" t="str">
        <f aca="false">IF(G113="","",VLOOKUP(G113,'Соль SKU'!$A$1:$B$150,2, 0))</f>
        <v/>
      </c>
    </row>
    <row r="114" customFormat="false" ht="13.8" hidden="false" customHeight="true" outlineLevel="0" collapsed="false">
      <c r="I114" s="1" t="str">
        <f aca="true">IF(O114 - INDIRECT("O" &amp; ROW() - 1) = 0, "", INDIRECT("O" &amp; ROW() - 1) - O114)</f>
        <v/>
      </c>
      <c r="L114" s="1" t="n">
        <f aca="false">IF(K114 = "-", -D113,H114)</f>
        <v>0</v>
      </c>
      <c r="M114" s="1" t="n">
        <f aca="true">IF(K114 = "-", SUM(INDIRECT(ADDRESS(2,COLUMN(L114)) &amp; ":" &amp; ADDRESS(ROW(),COLUMN(L114)))), 0)</f>
        <v>0</v>
      </c>
      <c r="N114" s="1" t="n">
        <f aca="false">IF(K114="-",1,0)</f>
        <v>0</v>
      </c>
      <c r="O114" s="1" t="n">
        <f aca="true">IF(M114 = 0, INDIRECT("O" &amp; ROW() - 1), M114)</f>
        <v>0</v>
      </c>
      <c r="P114" s="1" t="str">
        <f aca="false">IF(G114="","",VLOOKUP(G114,'Соль SKU'!$A$1:$B$150,2, 0))</f>
        <v/>
      </c>
    </row>
    <row r="115" customFormat="false" ht="13.8" hidden="false" customHeight="true" outlineLevel="0" collapsed="false">
      <c r="I115" s="1" t="str">
        <f aca="true">IF(O115 - INDIRECT("O" &amp; ROW() - 1) = 0, "", INDIRECT("O" &amp; ROW() - 1) - O115)</f>
        <v/>
      </c>
      <c r="L115" s="1" t="n">
        <f aca="false">IF(K115 = "-", -D114,H115)</f>
        <v>0</v>
      </c>
      <c r="M115" s="1" t="n">
        <f aca="true">IF(K115 = "-", SUM(INDIRECT(ADDRESS(2,COLUMN(L115)) &amp; ":" &amp; ADDRESS(ROW(),COLUMN(L115)))), 0)</f>
        <v>0</v>
      </c>
      <c r="N115" s="1" t="n">
        <f aca="false">IF(K115="-",1,0)</f>
        <v>0</v>
      </c>
      <c r="O115" s="1" t="n">
        <f aca="true">IF(M115 = 0, INDIRECT("O" &amp; ROW() - 1), M115)</f>
        <v>0</v>
      </c>
      <c r="P115" s="1" t="str">
        <f aca="false">IF(G115="","",VLOOKUP(G115,'Соль SKU'!$A$1:$B$150,2, 0))</f>
        <v/>
      </c>
    </row>
    <row r="116" customFormat="false" ht="13.8" hidden="false" customHeight="true" outlineLevel="0" collapsed="false">
      <c r="I116" s="1" t="str">
        <f aca="true">IF(O116 - INDIRECT("O" &amp; ROW() - 1) = 0, "", INDIRECT("O" &amp; ROW() - 1) - O116)</f>
        <v/>
      </c>
      <c r="L116" s="1" t="n">
        <f aca="false">IF(K116 = "-", -D115,H116)</f>
        <v>0</v>
      </c>
      <c r="M116" s="1" t="n">
        <f aca="true">IF(K116 = "-", SUM(INDIRECT(ADDRESS(2,COLUMN(L116)) &amp; ":" &amp; ADDRESS(ROW(),COLUMN(L116)))), 0)</f>
        <v>0</v>
      </c>
      <c r="N116" s="1" t="n">
        <f aca="false">IF(K116="-",1,0)</f>
        <v>0</v>
      </c>
      <c r="O116" s="1" t="n">
        <f aca="true">IF(M116 = 0, INDIRECT("O" &amp; ROW() - 1), M116)</f>
        <v>0</v>
      </c>
      <c r="P116" s="1" t="str">
        <f aca="false">IF(G116="","",VLOOKUP(G116,'Соль SKU'!$A$1:$B$150,2, 0))</f>
        <v/>
      </c>
    </row>
    <row r="117" customFormat="false" ht="13.8" hidden="false" customHeight="true" outlineLevel="0" collapsed="false">
      <c r="I117" s="1" t="str">
        <f aca="true">IF(O117 - INDIRECT("O" &amp; ROW() - 1) = 0, "", INDIRECT("O" &amp; ROW() - 1) - O117)</f>
        <v/>
      </c>
      <c r="L117" s="1" t="n">
        <f aca="false">IF(K117 = "-", -D116,H117)</f>
        <v>0</v>
      </c>
      <c r="M117" s="1" t="n">
        <f aca="true">IF(K117 = "-", SUM(INDIRECT(ADDRESS(2,COLUMN(L117)) &amp; ":" &amp; ADDRESS(ROW(),COLUMN(L117)))), 0)</f>
        <v>0</v>
      </c>
      <c r="N117" s="1" t="n">
        <f aca="false">IF(K117="-",1,0)</f>
        <v>0</v>
      </c>
      <c r="O117" s="1" t="n">
        <f aca="true">IF(M117 = 0, INDIRECT("O" &amp; ROW() - 1), M117)</f>
        <v>0</v>
      </c>
      <c r="P117" s="1" t="str">
        <f aca="false">IF(G117="","",VLOOKUP(G117,'Соль SKU'!$A$1:$B$150,2, 0))</f>
        <v/>
      </c>
    </row>
    <row r="118" customFormat="false" ht="13.8" hidden="false" customHeight="true" outlineLevel="0" collapsed="false">
      <c r="I118" s="1" t="str">
        <f aca="true">IF(O118 - INDIRECT("O" &amp; ROW() - 1) = 0, "", INDIRECT("O" &amp; ROW() - 1) - O118)</f>
        <v/>
      </c>
      <c r="L118" s="1" t="n">
        <f aca="false">IF(K118 = "-", -D117,H118)</f>
        <v>0</v>
      </c>
      <c r="M118" s="1" t="n">
        <f aca="true">IF(K118 = "-", SUM(INDIRECT(ADDRESS(2,COLUMN(L118)) &amp; ":" &amp; ADDRESS(ROW(),COLUMN(L118)))), 0)</f>
        <v>0</v>
      </c>
      <c r="N118" s="1" t="n">
        <f aca="false">IF(K118="-",1,0)</f>
        <v>0</v>
      </c>
      <c r="O118" s="1" t="n">
        <f aca="true">IF(M118 = 0, INDIRECT("O" &amp; ROW() - 1), M118)</f>
        <v>0</v>
      </c>
      <c r="P118" s="1" t="str">
        <f aca="false">IF(G118="","",VLOOKUP(G118,'Соль SKU'!$A$1:$B$150,2, 0))</f>
        <v/>
      </c>
    </row>
    <row r="119" customFormat="false" ht="13.8" hidden="false" customHeight="true" outlineLevel="0" collapsed="false">
      <c r="I119" s="1" t="str">
        <f aca="true">IF(O119 - INDIRECT("O" &amp; ROW() - 1) = 0, "", INDIRECT("O" &amp; ROW() - 1) - O119)</f>
        <v/>
      </c>
      <c r="L119" s="1" t="n">
        <f aca="false">IF(K119 = "-", -D118,H119)</f>
        <v>0</v>
      </c>
      <c r="M119" s="1" t="n">
        <f aca="true">IF(K119 = "-", SUM(INDIRECT(ADDRESS(2,COLUMN(L119)) &amp; ":" &amp; ADDRESS(ROW(),COLUMN(L119)))), 0)</f>
        <v>0</v>
      </c>
      <c r="N119" s="1" t="n">
        <f aca="false">IF(K119="-",1,0)</f>
        <v>0</v>
      </c>
      <c r="O119" s="1" t="n">
        <f aca="true">IF(M119 = 0, INDIRECT("O" &amp; ROW() - 1), M119)</f>
        <v>0</v>
      </c>
      <c r="P119" s="1" t="str">
        <f aca="false">IF(G119="","",VLOOKUP(G119,'Соль SKU'!$A$1:$B$150,2, 0))</f>
        <v/>
      </c>
    </row>
    <row r="120" customFormat="false" ht="13.8" hidden="false" customHeight="true" outlineLevel="0" collapsed="false">
      <c r="I120" s="1" t="str">
        <f aca="true">IF(O120 - INDIRECT("O" &amp; ROW() - 1) = 0, "", INDIRECT("O" &amp; ROW() - 1) - O120)</f>
        <v/>
      </c>
      <c r="L120" s="1" t="n">
        <f aca="false">IF(K120 = "-", -D119,H120)</f>
        <v>0</v>
      </c>
      <c r="M120" s="1" t="n">
        <f aca="true">IF(K120 = "-", SUM(INDIRECT(ADDRESS(2,COLUMN(L120)) &amp; ":" &amp; ADDRESS(ROW(),COLUMN(L120)))), 0)</f>
        <v>0</v>
      </c>
      <c r="N120" s="1" t="n">
        <f aca="false">IF(K120="-",1,0)</f>
        <v>0</v>
      </c>
      <c r="O120" s="1" t="n">
        <f aca="true">IF(M120 = 0, INDIRECT("O" &amp; ROW() - 1), M120)</f>
        <v>0</v>
      </c>
      <c r="P120" s="1" t="str">
        <f aca="false">IF(G120="","",VLOOKUP(G120,'Соль SKU'!$A$1:$B$150,2, 0))</f>
        <v/>
      </c>
    </row>
    <row r="121" customFormat="false" ht="13.8" hidden="false" customHeight="true" outlineLevel="0" collapsed="false">
      <c r="I121" s="1" t="str">
        <f aca="true">IF(O121 - INDIRECT("O" &amp; ROW() - 1) = 0, "", INDIRECT("O" &amp; ROW() - 1) - O121)</f>
        <v/>
      </c>
      <c r="L121" s="1" t="n">
        <f aca="false">IF(K121 = "-", -D120,H121)</f>
        <v>0</v>
      </c>
      <c r="M121" s="1" t="n">
        <f aca="true">IF(K121 = "-", SUM(INDIRECT(ADDRESS(2,COLUMN(L121)) &amp; ":" &amp; ADDRESS(ROW(),COLUMN(L121)))), 0)</f>
        <v>0</v>
      </c>
      <c r="N121" s="1" t="n">
        <f aca="false">IF(K121="-",1,0)</f>
        <v>0</v>
      </c>
      <c r="O121" s="1" t="n">
        <f aca="true">IF(M121 = 0, INDIRECT("O" &amp; ROW() - 1), M121)</f>
        <v>0</v>
      </c>
      <c r="P121" s="1" t="str">
        <f aca="false">IF(G121="","",VLOOKUP(G121,'Соль SKU'!$A$1:$B$150,2, 0))</f>
        <v/>
      </c>
    </row>
    <row r="122" customFormat="false" ht="13.8" hidden="false" customHeight="true" outlineLevel="0" collapsed="false">
      <c r="I122" s="1" t="str">
        <f aca="true">IF(O122 - INDIRECT("O" &amp; ROW() - 1) = 0, "", INDIRECT("O" &amp; ROW() - 1) - O122)</f>
        <v/>
      </c>
      <c r="L122" s="1" t="n">
        <f aca="false">IF(K122 = "-", -D121,H122)</f>
        <v>0</v>
      </c>
      <c r="M122" s="1" t="n">
        <f aca="true">IF(K122 = "-", SUM(INDIRECT(ADDRESS(2,COLUMN(L122)) &amp; ":" &amp; ADDRESS(ROW(),COLUMN(L122)))), 0)</f>
        <v>0</v>
      </c>
      <c r="N122" s="1" t="n">
        <f aca="false">IF(K122="-",1,0)</f>
        <v>0</v>
      </c>
      <c r="O122" s="1" t="n">
        <f aca="true">IF(M122 = 0, INDIRECT("O" &amp; ROW() - 1), M122)</f>
        <v>0</v>
      </c>
      <c r="P122" s="1" t="str">
        <f aca="false">IF(G122="","",VLOOKUP(G122,'Соль SKU'!$A$1:$B$150,2, 0))</f>
        <v/>
      </c>
    </row>
  </sheetData>
  <conditionalFormatting sqref="I1:I1048576">
    <cfRule type="cellIs" priority="2" operator="between" aboveAverage="0" equalAverage="0" bottom="0" percent="0" rank="0" text="" dxfId="0">
      <formula>0</formula>
      <formula>10000000</formula>
    </cfRule>
    <cfRule type="cellIs" priority="3" operator="between" aboveAverage="0" equalAverage="0" bottom="0" percent="0" rank="0" text="" dxfId="1">
      <formula>-1000000</formula>
      <formula>0</formula>
    </cfRule>
  </conditionalFormatting>
  <conditionalFormatting sqref="C2:C122">
    <cfRule type="expression" priority="4" aboveAverage="0" equalAverage="0" bottom="0" percent="0" rank="0" text="" dxfId="2">
      <formula>$C2&lt;&gt;$P2</formula>
    </cfRule>
  </conditionalFormatting>
  <dataValidations count="2">
    <dataValidation allowBlank="false" operator="between" showDropDown="false" showErrorMessage="false" showInputMessage="true" sqref="C2:C122" type="list">
      <formula1>'Типы варок'!$A$1:$A$102</formula1>
      <formula2>0</formula2>
    </dataValidation>
    <dataValidation allowBlank="false" operator="between" showDropDown="false" showErrorMessage="true" showInputMessage="true" sqref="G2:G122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E7" activeCellId="0" sqref="E7"/>
    </sheetView>
  </sheetViews>
  <sheetFormatPr defaultRowHeight="14.5" zeroHeight="false" outlineLevelRow="0" outlineLevelCol="0"/>
  <cols>
    <col collapsed="false" customWidth="true" hidden="false" outlineLevel="0" max="1" min="1" style="1" width="43.63"/>
    <col collapsed="false" customWidth="true" hidden="false" outlineLevel="0" max="1025" min="2" style="1" width="8.54"/>
  </cols>
  <sheetData>
    <row r="1" customFormat="false" ht="14.5" hidden="false" customHeight="true" outlineLevel="0" collapsed="false">
      <c r="A1" s="9" t="s">
        <v>19</v>
      </c>
      <c r="B1" s="9" t="s">
        <v>19</v>
      </c>
    </row>
    <row r="2" customFormat="false" ht="14.5" hidden="false" customHeight="true" outlineLevel="0" collapsed="false">
      <c r="A2" s="9" t="s">
        <v>50</v>
      </c>
      <c r="B2" s="9" t="s">
        <v>43</v>
      </c>
    </row>
    <row r="3" customFormat="false" ht="14.5" hidden="false" customHeight="false" outlineLevel="0" collapsed="false">
      <c r="A3" s="7" t="s">
        <v>51</v>
      </c>
      <c r="B3" s="7" t="s">
        <v>52</v>
      </c>
    </row>
    <row r="4" customFormat="false" ht="14.5" hidden="false" customHeight="false" outlineLevel="0" collapsed="false">
      <c r="A4" s="7" t="s">
        <v>53</v>
      </c>
      <c r="B4" s="7" t="s">
        <v>52</v>
      </c>
    </row>
    <row r="5" customFormat="false" ht="14.5" hidden="false" customHeight="false" outlineLevel="0" collapsed="false">
      <c r="A5" s="7" t="s">
        <v>54</v>
      </c>
      <c r="B5" s="7" t="s">
        <v>52</v>
      </c>
    </row>
    <row r="6" customFormat="false" ht="14.5" hidden="false" customHeight="false" outlineLevel="0" collapsed="false">
      <c r="A6" s="7" t="s">
        <v>55</v>
      </c>
      <c r="B6" s="7" t="s">
        <v>52</v>
      </c>
    </row>
    <row r="7" customFormat="false" ht="14.5" hidden="false" customHeight="false" outlineLevel="0" collapsed="false">
      <c r="A7" s="7" t="s">
        <v>56</v>
      </c>
      <c r="B7" s="7" t="s">
        <v>52</v>
      </c>
    </row>
    <row r="8" customFormat="false" ht="14.5" hidden="false" customHeight="false" outlineLevel="0" collapsed="false">
      <c r="A8" s="7" t="s">
        <v>57</v>
      </c>
      <c r="B8" s="7" t="s">
        <v>43</v>
      </c>
    </row>
    <row r="9" customFormat="false" ht="14.5" hidden="false" customHeight="false" outlineLevel="0" collapsed="false">
      <c r="A9" s="7" t="s">
        <v>58</v>
      </c>
      <c r="B9" s="7" t="s">
        <v>52</v>
      </c>
    </row>
    <row r="10" customFormat="false" ht="14.5" hidden="false" customHeight="false" outlineLevel="0" collapsed="false">
      <c r="A10" s="7" t="s">
        <v>59</v>
      </c>
      <c r="B10" s="7" t="s">
        <v>52</v>
      </c>
    </row>
    <row r="11" customFormat="false" ht="14.5" hidden="false" customHeight="false" outlineLevel="0" collapsed="false">
      <c r="A11" s="7" t="s">
        <v>60</v>
      </c>
      <c r="B11" s="7" t="s">
        <v>43</v>
      </c>
    </row>
    <row r="12" customFormat="false" ht="14.5" hidden="false" customHeight="false" outlineLevel="0" collapsed="false">
      <c r="A12" s="7" t="s">
        <v>61</v>
      </c>
      <c r="B12" s="7" t="s">
        <v>52</v>
      </c>
    </row>
    <row r="13" customFormat="false" ht="14.5" hidden="false" customHeight="false" outlineLevel="0" collapsed="false">
      <c r="A13" s="7" t="s">
        <v>62</v>
      </c>
      <c r="B13" s="7" t="s">
        <v>52</v>
      </c>
    </row>
    <row r="14" customFormat="false" ht="14.5" hidden="false" customHeight="false" outlineLevel="0" collapsed="false">
      <c r="A14" s="7" t="s">
        <v>63</v>
      </c>
      <c r="B14" s="7" t="s">
        <v>52</v>
      </c>
    </row>
    <row r="15" customFormat="false" ht="14.5" hidden="false" customHeight="false" outlineLevel="0" collapsed="false">
      <c r="A15" s="7" t="s">
        <v>64</v>
      </c>
      <c r="B15" s="7" t="s">
        <v>52</v>
      </c>
    </row>
    <row r="16" customFormat="false" ht="14.5" hidden="false" customHeight="false" outlineLevel="0" collapsed="false">
      <c r="A16" s="7" t="s">
        <v>65</v>
      </c>
      <c r="B16" s="7" t="s">
        <v>66</v>
      </c>
    </row>
    <row r="17" customFormat="false" ht="14.5" hidden="false" customHeight="false" outlineLevel="0" collapsed="false">
      <c r="A17" s="7" t="s">
        <v>67</v>
      </c>
      <c r="B17" s="7" t="s">
        <v>66</v>
      </c>
    </row>
    <row r="18" customFormat="false" ht="14.5" hidden="false" customHeight="false" outlineLevel="0" collapsed="false">
      <c r="A18" s="7" t="s">
        <v>68</v>
      </c>
      <c r="B18" s="7" t="s">
        <v>66</v>
      </c>
    </row>
    <row r="19" customFormat="false" ht="14.5" hidden="false" customHeight="false" outlineLevel="0" collapsed="false">
      <c r="A19" s="7" t="s">
        <v>69</v>
      </c>
      <c r="B19" s="7" t="s">
        <v>66</v>
      </c>
    </row>
    <row r="20" customFormat="false" ht="14.5" hidden="false" customHeight="false" outlineLevel="0" collapsed="false">
      <c r="A20" s="7" t="s">
        <v>70</v>
      </c>
      <c r="B20" s="7" t="s">
        <v>52</v>
      </c>
    </row>
    <row r="21" customFormat="false" ht="14.5" hidden="false" customHeight="false" outlineLevel="0" collapsed="false">
      <c r="A21" s="7" t="s">
        <v>71</v>
      </c>
      <c r="B21" s="7" t="s">
        <v>52</v>
      </c>
    </row>
    <row r="22" customFormat="false" ht="14.5" hidden="false" customHeight="false" outlineLevel="0" collapsed="false">
      <c r="A22" s="7" t="s">
        <v>72</v>
      </c>
      <c r="B22" s="7" t="s">
        <v>52</v>
      </c>
    </row>
    <row r="23" customFormat="false" ht="14.5" hidden="false" customHeight="false" outlineLevel="0" collapsed="false">
      <c r="A23" s="7" t="s">
        <v>73</v>
      </c>
      <c r="B23" s="7" t="s">
        <v>52</v>
      </c>
    </row>
    <row r="24" customFormat="false" ht="14.5" hidden="false" customHeight="false" outlineLevel="0" collapsed="false">
      <c r="A24" s="7" t="s">
        <v>74</v>
      </c>
      <c r="B24" s="7" t="s">
        <v>66</v>
      </c>
    </row>
    <row r="25" customFormat="false" ht="14.5" hidden="false" customHeight="false" outlineLevel="0" collapsed="false">
      <c r="A25" s="7" t="s">
        <v>75</v>
      </c>
      <c r="B25" s="7" t="s">
        <v>66</v>
      </c>
    </row>
    <row r="26" customFormat="false" ht="14.5" hidden="false" customHeight="false" outlineLevel="0" collapsed="false">
      <c r="A26" s="7" t="s">
        <v>76</v>
      </c>
      <c r="B26" s="7" t="s">
        <v>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1" width="43.7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7" t="s">
        <v>19</v>
      </c>
      <c r="B1" s="7" t="s">
        <v>19</v>
      </c>
    </row>
    <row r="2" customFormat="false" ht="14.5" hidden="false" customHeight="false" outlineLevel="0" collapsed="false">
      <c r="A2" s="7" t="s">
        <v>78</v>
      </c>
      <c r="B2" s="7" t="s">
        <v>43</v>
      </c>
    </row>
    <row r="3" customFormat="false" ht="14.5" hidden="false" customHeight="false" outlineLevel="0" collapsed="false">
      <c r="A3" s="7" t="s">
        <v>47</v>
      </c>
      <c r="B3" s="7" t="s">
        <v>43</v>
      </c>
    </row>
    <row r="4" customFormat="false" ht="14.5" hidden="false" customHeight="false" outlineLevel="0" collapsed="false">
      <c r="A4" s="7" t="s">
        <v>79</v>
      </c>
      <c r="B4" s="7" t="s">
        <v>43</v>
      </c>
    </row>
    <row r="5" customFormat="false" ht="14.5" hidden="false" customHeight="false" outlineLevel="0" collapsed="false">
      <c r="A5" s="7" t="s">
        <v>46</v>
      </c>
      <c r="B5" s="7" t="s">
        <v>43</v>
      </c>
    </row>
    <row r="6" customFormat="false" ht="14.5" hidden="false" customHeight="false" outlineLevel="0" collapsed="false">
      <c r="A6" s="7" t="s">
        <v>26</v>
      </c>
      <c r="B6" s="7" t="s">
        <v>24</v>
      </c>
    </row>
    <row r="7" customFormat="false" ht="14.5" hidden="false" customHeight="false" outlineLevel="0" collapsed="false">
      <c r="A7" s="7" t="s">
        <v>49</v>
      </c>
      <c r="B7" s="7" t="s">
        <v>24</v>
      </c>
    </row>
    <row r="8" customFormat="false" ht="14.5" hidden="false" customHeight="false" outlineLevel="0" collapsed="false">
      <c r="A8" s="7" t="s">
        <v>80</v>
      </c>
      <c r="B8" s="7" t="s">
        <v>13</v>
      </c>
    </row>
    <row r="9" customFormat="false" ht="14.5" hidden="false" customHeight="false" outlineLevel="0" collapsed="false">
      <c r="A9" s="7" t="s">
        <v>81</v>
      </c>
      <c r="B9" s="7" t="s">
        <v>24</v>
      </c>
    </row>
    <row r="10" customFormat="false" ht="14.5" hidden="false" customHeight="false" outlineLevel="0" collapsed="false">
      <c r="A10" s="7" t="s">
        <v>82</v>
      </c>
      <c r="B10" s="7" t="s">
        <v>13</v>
      </c>
    </row>
    <row r="11" customFormat="false" ht="14.5" hidden="false" customHeight="false" outlineLevel="0" collapsed="false">
      <c r="A11" s="7" t="s">
        <v>83</v>
      </c>
      <c r="B11" s="7" t="s">
        <v>13</v>
      </c>
    </row>
    <row r="12" customFormat="false" ht="14.5" hidden="false" customHeight="false" outlineLevel="0" collapsed="false">
      <c r="A12" s="7" t="s">
        <v>35</v>
      </c>
      <c r="B12" s="7" t="s">
        <v>34</v>
      </c>
    </row>
    <row r="13" customFormat="false" ht="14.5" hidden="false" customHeight="false" outlineLevel="0" collapsed="false">
      <c r="A13" s="7" t="s">
        <v>84</v>
      </c>
      <c r="B13" s="7" t="s">
        <v>24</v>
      </c>
    </row>
    <row r="14" customFormat="false" ht="14.5" hidden="false" customHeight="false" outlineLevel="0" collapsed="false">
      <c r="A14" s="7" t="s">
        <v>85</v>
      </c>
      <c r="B14" s="7" t="s">
        <v>24</v>
      </c>
    </row>
    <row r="15" customFormat="false" ht="14.5" hidden="false" customHeight="false" outlineLevel="0" collapsed="false">
      <c r="A15" s="7" t="s">
        <v>40</v>
      </c>
      <c r="B15" s="7" t="s">
        <v>24</v>
      </c>
    </row>
    <row r="16" customFormat="false" ht="14.5" hidden="false" customHeight="false" outlineLevel="0" collapsed="false">
      <c r="A16" s="7" t="s">
        <v>42</v>
      </c>
      <c r="B16" s="7" t="s">
        <v>13</v>
      </c>
    </row>
    <row r="17" customFormat="false" ht="14.5" hidden="false" customHeight="false" outlineLevel="0" collapsed="false">
      <c r="A17" s="7" t="s">
        <v>30</v>
      </c>
      <c r="B17" s="7" t="s">
        <v>24</v>
      </c>
    </row>
    <row r="18" customFormat="false" ht="14.5" hidden="false" customHeight="false" outlineLevel="0" collapsed="false">
      <c r="A18" s="7" t="s">
        <v>27</v>
      </c>
      <c r="B18" s="7" t="s">
        <v>24</v>
      </c>
    </row>
    <row r="19" customFormat="false" ht="14.5" hidden="false" customHeight="false" outlineLevel="0" collapsed="false">
      <c r="A19" s="7" t="s">
        <v>37</v>
      </c>
      <c r="B19" s="7" t="s">
        <v>24</v>
      </c>
    </row>
    <row r="20" customFormat="false" ht="14.5" hidden="false" customHeight="false" outlineLevel="0" collapsed="false">
      <c r="A20" s="7" t="s">
        <v>31</v>
      </c>
      <c r="B20" s="7" t="s">
        <v>13</v>
      </c>
    </row>
    <row r="21" customFormat="false" ht="14.5" hidden="false" customHeight="false" outlineLevel="0" collapsed="false">
      <c r="A21" s="7" t="s">
        <v>16</v>
      </c>
      <c r="B21" s="7" t="s">
        <v>13</v>
      </c>
    </row>
    <row r="22" customFormat="false" ht="14.5" hidden="false" customHeight="false" outlineLevel="0" collapsed="false">
      <c r="A22" s="7" t="s">
        <v>17</v>
      </c>
      <c r="B22" s="7" t="s">
        <v>13</v>
      </c>
    </row>
    <row r="23" customFormat="false" ht="14.5" hidden="false" customHeight="false" outlineLevel="0" collapsed="false">
      <c r="A23" s="7" t="s">
        <v>18</v>
      </c>
      <c r="B23" s="7" t="s">
        <v>13</v>
      </c>
    </row>
    <row r="24" customFormat="false" ht="14.5" hidden="false" customHeight="false" outlineLevel="0" collapsed="false">
      <c r="A24" s="7" t="s">
        <v>20</v>
      </c>
      <c r="B24" s="7" t="s">
        <v>13</v>
      </c>
    </row>
    <row r="25" customFormat="false" ht="14.5" hidden="false" customHeight="false" outlineLevel="0" collapsed="false">
      <c r="A25" s="7" t="s">
        <v>41</v>
      </c>
      <c r="B25" s="7" t="s">
        <v>24</v>
      </c>
    </row>
    <row r="26" customFormat="false" ht="14.5" hidden="false" customHeight="false" outlineLevel="0" collapsed="false">
      <c r="A26" s="7" t="s">
        <v>38</v>
      </c>
      <c r="B26" s="7" t="s">
        <v>13</v>
      </c>
    </row>
    <row r="27" customFormat="false" ht="14.5" hidden="false" customHeight="false" outlineLevel="0" collapsed="false">
      <c r="A27" s="7" t="s">
        <v>32</v>
      </c>
      <c r="B27" s="7" t="s">
        <v>13</v>
      </c>
    </row>
    <row r="28" customFormat="false" ht="14.5" hidden="false" customHeight="false" outlineLevel="0" collapsed="false">
      <c r="A28" s="7" t="s">
        <v>86</v>
      </c>
      <c r="B28" s="7" t="s">
        <v>24</v>
      </c>
    </row>
    <row r="29" customFormat="false" ht="14.5" hidden="false" customHeight="false" outlineLevel="0" collapsed="false">
      <c r="A29" s="7" t="s">
        <v>87</v>
      </c>
      <c r="B29" s="7" t="s">
        <v>13</v>
      </c>
    </row>
    <row r="30" customFormat="false" ht="14.5" hidden="false" customHeight="false" outlineLevel="0" collapsed="false">
      <c r="A30" s="7" t="s">
        <v>28</v>
      </c>
      <c r="B30" s="7" t="s">
        <v>13</v>
      </c>
    </row>
    <row r="31" customFormat="false" ht="14.5" hidden="false" customHeight="false" outlineLevel="0" collapsed="false">
      <c r="A31" s="7" t="s">
        <v>33</v>
      </c>
      <c r="B31" s="7" t="s">
        <v>13</v>
      </c>
    </row>
    <row r="32" customFormat="false" ht="14.5" hidden="false" customHeight="false" outlineLevel="0" collapsed="false">
      <c r="A32" s="7" t="s">
        <v>88</v>
      </c>
      <c r="B32" s="7" t="s">
        <v>13</v>
      </c>
    </row>
    <row r="33" customFormat="false" ht="14.5" hidden="false" customHeight="false" outlineLevel="0" collapsed="false">
      <c r="A33" s="7" t="s">
        <v>23</v>
      </c>
      <c r="B33" s="7" t="s">
        <v>13</v>
      </c>
    </row>
    <row r="34" customFormat="false" ht="14.5" hidden="false" customHeight="false" outlineLevel="0" collapsed="false">
      <c r="A34" s="7" t="s">
        <v>22</v>
      </c>
      <c r="B34" s="7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1" width="69.82"/>
    <col collapsed="false" customWidth="true" hidden="false" outlineLevel="0" max="1025" min="2" style="1" width="8.53"/>
  </cols>
  <sheetData>
    <row r="1" customFormat="false" ht="14.5" hidden="false" customHeight="false" outlineLevel="0" collapsed="false">
      <c r="A1" s="7" t="s">
        <v>19</v>
      </c>
    </row>
    <row r="2" customFormat="false" ht="14.5" hidden="false" customHeight="false" outlineLevel="0" collapsed="false">
      <c r="A2" s="7" t="s">
        <v>52</v>
      </c>
    </row>
    <row r="3" customFormat="false" ht="14.5" hidden="false" customHeight="false" outlineLevel="0" collapsed="false">
      <c r="A3" s="7" t="s">
        <v>34</v>
      </c>
    </row>
    <row r="4" customFormat="false" ht="14.5" hidden="false" customHeight="false" outlineLevel="0" collapsed="false">
      <c r="A4" s="7" t="s">
        <v>13</v>
      </c>
    </row>
    <row r="5" customFormat="false" ht="14.5" hidden="false" customHeight="false" outlineLevel="0" collapsed="false">
      <c r="A5" s="7" t="s">
        <v>43</v>
      </c>
    </row>
    <row r="6" customFormat="false" ht="14.5" hidden="false" customHeight="false" outlineLevel="0" collapsed="false">
      <c r="A6" s="7" t="s">
        <v>24</v>
      </c>
    </row>
    <row r="7" customFormat="false" ht="14.5" hidden="false" customHeight="false" outlineLevel="0" collapsed="false">
      <c r="A7" s="7" t="s">
        <v>77</v>
      </c>
    </row>
    <row r="8" customFormat="false" ht="14.5" hidden="false" customHeight="false" outlineLevel="0" collapsed="false">
      <c r="A8" s="7" t="s">
        <v>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2021-01-17T11:22:24Z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