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ricotta/"/>
    </mc:Choice>
  </mc:AlternateContent>
  <xr:revisionPtr revIDLastSave="0" documentId="13_ncr:1_{47ED6966-B793-DD4E-AC03-BFDD51C16561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</workbook>
</file>

<file path=xl/calcChain.xml><?xml version="1.0" encoding="utf-8"?>
<calcChain xmlns="http://schemas.openxmlformats.org/spreadsheetml/2006/main">
  <c r="H165" i="3" l="1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M123" i="3"/>
  <c r="L123" i="3"/>
  <c r="K123" i="3"/>
  <c r="H123" i="3"/>
  <c r="G123" i="3" s="1"/>
  <c r="M122" i="3"/>
  <c r="L122" i="3"/>
  <c r="K122" i="3"/>
  <c r="H122" i="3"/>
  <c r="G122" i="3" s="1"/>
  <c r="M121" i="3"/>
  <c r="L121" i="3"/>
  <c r="K121" i="3"/>
  <c r="H121" i="3"/>
  <c r="G121" i="3" s="1"/>
  <c r="M120" i="3"/>
  <c r="L120" i="3"/>
  <c r="K120" i="3"/>
  <c r="H120" i="3"/>
  <c r="G120" i="3" s="1"/>
  <c r="M119" i="3"/>
  <c r="L119" i="3"/>
  <c r="K119" i="3"/>
  <c r="H119" i="3"/>
  <c r="G119" i="3" s="1"/>
  <c r="M118" i="3"/>
  <c r="L118" i="3"/>
  <c r="K118" i="3"/>
  <c r="H118" i="3"/>
  <c r="G118" i="3" s="1"/>
  <c r="M117" i="3"/>
  <c r="L117" i="3"/>
  <c r="K117" i="3"/>
  <c r="H117" i="3"/>
  <c r="G117" i="3" s="1"/>
  <c r="M116" i="3"/>
  <c r="L116" i="3"/>
  <c r="K116" i="3"/>
  <c r="H116" i="3"/>
  <c r="G116" i="3" s="1"/>
  <c r="M115" i="3"/>
  <c r="L115" i="3"/>
  <c r="K115" i="3"/>
  <c r="H115" i="3"/>
  <c r="G115" i="3" s="1"/>
  <c r="M114" i="3"/>
  <c r="L114" i="3"/>
  <c r="K114" i="3"/>
  <c r="H114" i="3"/>
  <c r="G114" i="3" s="1"/>
  <c r="M113" i="3"/>
  <c r="L113" i="3"/>
  <c r="K113" i="3"/>
  <c r="H113" i="3"/>
  <c r="G113" i="3" s="1"/>
  <c r="M112" i="3"/>
  <c r="L112" i="3"/>
  <c r="K112" i="3"/>
  <c r="H112" i="3"/>
  <c r="G112" i="3" s="1"/>
  <c r="M111" i="3"/>
  <c r="L111" i="3"/>
  <c r="K111" i="3"/>
  <c r="H111" i="3"/>
  <c r="G111" i="3" s="1"/>
  <c r="M110" i="3"/>
  <c r="L110" i="3"/>
  <c r="K110" i="3"/>
  <c r="H110" i="3"/>
  <c r="G110" i="3" s="1"/>
  <c r="M109" i="3"/>
  <c r="L109" i="3"/>
  <c r="K109" i="3"/>
  <c r="H109" i="3"/>
  <c r="G109" i="3" s="1"/>
  <c r="M108" i="3"/>
  <c r="L108" i="3"/>
  <c r="K108" i="3"/>
  <c r="H108" i="3"/>
  <c r="G108" i="3" s="1"/>
  <c r="M107" i="3"/>
  <c r="L107" i="3"/>
  <c r="K107" i="3"/>
  <c r="H107" i="3"/>
  <c r="G107" i="3" s="1"/>
  <c r="M106" i="3"/>
  <c r="L106" i="3"/>
  <c r="K106" i="3"/>
  <c r="H106" i="3"/>
  <c r="G106" i="3" s="1"/>
  <c r="M105" i="3"/>
  <c r="L105" i="3"/>
  <c r="K105" i="3"/>
  <c r="H105" i="3"/>
  <c r="G105" i="3" s="1"/>
  <c r="M104" i="3"/>
  <c r="L104" i="3"/>
  <c r="K104" i="3"/>
  <c r="H104" i="3"/>
  <c r="G104" i="3" s="1"/>
  <c r="M103" i="3"/>
  <c r="L103" i="3"/>
  <c r="K103" i="3"/>
  <c r="H103" i="3"/>
  <c r="G103" i="3" s="1"/>
  <c r="M102" i="3"/>
  <c r="L102" i="3"/>
  <c r="K102" i="3"/>
  <c r="H102" i="3"/>
  <c r="G102" i="3" s="1"/>
  <c r="M101" i="3"/>
  <c r="L101" i="3"/>
  <c r="K101" i="3"/>
  <c r="H101" i="3"/>
  <c r="G101" i="3" s="1"/>
  <c r="M100" i="3"/>
  <c r="L100" i="3"/>
  <c r="K100" i="3"/>
  <c r="H100" i="3"/>
  <c r="G100" i="3" s="1"/>
  <c r="M99" i="3"/>
  <c r="L99" i="3"/>
  <c r="K99" i="3"/>
  <c r="H99" i="3"/>
  <c r="G99" i="3" s="1"/>
  <c r="M98" i="3"/>
  <c r="L98" i="3"/>
  <c r="K98" i="3"/>
  <c r="H98" i="3"/>
  <c r="G98" i="3" s="1"/>
  <c r="M97" i="3"/>
  <c r="L97" i="3"/>
  <c r="K97" i="3"/>
  <c r="H97" i="3"/>
  <c r="G97" i="3" s="1"/>
  <c r="M96" i="3"/>
  <c r="L96" i="3"/>
  <c r="K96" i="3"/>
  <c r="H96" i="3"/>
  <c r="G96" i="3" s="1"/>
  <c r="M95" i="3"/>
  <c r="L95" i="3"/>
  <c r="K95" i="3"/>
  <c r="H95" i="3"/>
  <c r="G95" i="3" s="1"/>
  <c r="M94" i="3"/>
  <c r="L94" i="3"/>
  <c r="K94" i="3"/>
  <c r="H94" i="3"/>
  <c r="G94" i="3" s="1"/>
  <c r="M93" i="3"/>
  <c r="L93" i="3"/>
  <c r="K93" i="3"/>
  <c r="H93" i="3"/>
  <c r="G93" i="3" s="1"/>
  <c r="M92" i="3"/>
  <c r="L92" i="3"/>
  <c r="K92" i="3"/>
  <c r="H92" i="3"/>
  <c r="G92" i="3" s="1"/>
  <c r="M91" i="3"/>
  <c r="L91" i="3"/>
  <c r="K91" i="3"/>
  <c r="H91" i="3"/>
  <c r="G91" i="3" s="1"/>
  <c r="M90" i="3"/>
  <c r="L90" i="3"/>
  <c r="K90" i="3"/>
  <c r="H90" i="3"/>
  <c r="G90" i="3" s="1"/>
  <c r="M89" i="3"/>
  <c r="L89" i="3"/>
  <c r="K89" i="3"/>
  <c r="H89" i="3"/>
  <c r="G89" i="3" s="1"/>
  <c r="M88" i="3"/>
  <c r="L88" i="3"/>
  <c r="K88" i="3"/>
  <c r="H88" i="3"/>
  <c r="G88" i="3" s="1"/>
  <c r="M87" i="3"/>
  <c r="L87" i="3"/>
  <c r="K87" i="3"/>
  <c r="H87" i="3"/>
  <c r="G87" i="3" s="1"/>
  <c r="M86" i="3"/>
  <c r="L86" i="3"/>
  <c r="K86" i="3"/>
  <c r="H86" i="3"/>
  <c r="G86" i="3" s="1"/>
  <c r="M85" i="3"/>
  <c r="L85" i="3"/>
  <c r="K85" i="3"/>
  <c r="H85" i="3"/>
  <c r="G85" i="3" s="1"/>
  <c r="M84" i="3"/>
  <c r="L84" i="3"/>
  <c r="K84" i="3"/>
  <c r="H84" i="3"/>
  <c r="G84" i="3" s="1"/>
  <c r="M83" i="3"/>
  <c r="L83" i="3"/>
  <c r="K83" i="3"/>
  <c r="H83" i="3"/>
  <c r="G83" i="3" s="1"/>
  <c r="M82" i="3"/>
  <c r="L82" i="3"/>
  <c r="K82" i="3"/>
  <c r="H82" i="3"/>
  <c r="G82" i="3" s="1"/>
  <c r="M81" i="3"/>
  <c r="L81" i="3"/>
  <c r="K81" i="3"/>
  <c r="H81" i="3"/>
  <c r="G81" i="3" s="1"/>
  <c r="M80" i="3"/>
  <c r="L80" i="3"/>
  <c r="K80" i="3"/>
  <c r="H80" i="3"/>
  <c r="G80" i="3" s="1"/>
  <c r="M79" i="3"/>
  <c r="L79" i="3"/>
  <c r="K79" i="3"/>
  <c r="H79" i="3"/>
  <c r="G79" i="3" s="1"/>
  <c r="M78" i="3"/>
  <c r="L78" i="3"/>
  <c r="K78" i="3"/>
  <c r="H78" i="3"/>
  <c r="G78" i="3" s="1"/>
  <c r="M77" i="3"/>
  <c r="L77" i="3"/>
  <c r="K77" i="3"/>
  <c r="H77" i="3"/>
  <c r="G77" i="3" s="1"/>
  <c r="M76" i="3"/>
  <c r="L76" i="3"/>
  <c r="K76" i="3"/>
  <c r="H76" i="3"/>
  <c r="G76" i="3" s="1"/>
  <c r="M75" i="3"/>
  <c r="L75" i="3"/>
  <c r="K75" i="3"/>
  <c r="H75" i="3"/>
  <c r="G75" i="3" s="1"/>
  <c r="M74" i="3"/>
  <c r="L74" i="3"/>
  <c r="K74" i="3"/>
  <c r="H74" i="3"/>
  <c r="G74" i="3" s="1"/>
  <c r="M73" i="3"/>
  <c r="L73" i="3"/>
  <c r="K73" i="3"/>
  <c r="H73" i="3"/>
  <c r="G73" i="3" s="1"/>
  <c r="M72" i="3"/>
  <c r="L72" i="3"/>
  <c r="K72" i="3"/>
  <c r="H72" i="3"/>
  <c r="G72" i="3" s="1"/>
  <c r="M71" i="3"/>
  <c r="L71" i="3"/>
  <c r="K71" i="3"/>
  <c r="H71" i="3"/>
  <c r="G71" i="3" s="1"/>
  <c r="M70" i="3"/>
  <c r="L70" i="3"/>
  <c r="K70" i="3"/>
  <c r="H70" i="3"/>
  <c r="G70" i="3" s="1"/>
  <c r="M69" i="3"/>
  <c r="L69" i="3"/>
  <c r="K69" i="3"/>
  <c r="H69" i="3"/>
  <c r="G69" i="3" s="1"/>
  <c r="M68" i="3"/>
  <c r="L68" i="3"/>
  <c r="K68" i="3"/>
  <c r="H68" i="3"/>
  <c r="G68" i="3" s="1"/>
  <c r="M67" i="3"/>
  <c r="L67" i="3"/>
  <c r="K67" i="3"/>
  <c r="H67" i="3"/>
  <c r="G67" i="3" s="1"/>
  <c r="M66" i="3"/>
  <c r="L66" i="3"/>
  <c r="K66" i="3"/>
  <c r="H66" i="3"/>
  <c r="G66" i="3" s="1"/>
  <c r="M65" i="3"/>
  <c r="L65" i="3"/>
  <c r="K65" i="3"/>
  <c r="H65" i="3"/>
  <c r="G65" i="3" s="1"/>
  <c r="M64" i="3"/>
  <c r="L64" i="3"/>
  <c r="K64" i="3"/>
  <c r="H64" i="3"/>
  <c r="G64" i="3" s="1"/>
  <c r="M63" i="3"/>
  <c r="L63" i="3"/>
  <c r="K63" i="3"/>
  <c r="H63" i="3"/>
  <c r="G63" i="3" s="1"/>
  <c r="M62" i="3"/>
  <c r="L62" i="3"/>
  <c r="K62" i="3"/>
  <c r="H62" i="3"/>
  <c r="G62" i="3" s="1"/>
  <c r="M61" i="3"/>
  <c r="L61" i="3"/>
  <c r="K61" i="3"/>
  <c r="H61" i="3"/>
  <c r="G61" i="3" s="1"/>
  <c r="M60" i="3"/>
  <c r="L60" i="3"/>
  <c r="K60" i="3"/>
  <c r="H60" i="3"/>
  <c r="G60" i="3" s="1"/>
  <c r="M59" i="3"/>
  <c r="L59" i="3"/>
  <c r="K59" i="3"/>
  <c r="H59" i="3"/>
  <c r="G59" i="3" s="1"/>
  <c r="M58" i="3"/>
  <c r="L58" i="3"/>
  <c r="K58" i="3"/>
  <c r="H58" i="3"/>
  <c r="G58" i="3" s="1"/>
  <c r="M57" i="3"/>
  <c r="L57" i="3"/>
  <c r="K57" i="3"/>
  <c r="H57" i="3"/>
  <c r="G57" i="3" s="1"/>
  <c r="M56" i="3"/>
  <c r="L56" i="3"/>
  <c r="K56" i="3"/>
  <c r="H56" i="3"/>
  <c r="G56" i="3" s="1"/>
  <c r="M55" i="3"/>
  <c r="L55" i="3"/>
  <c r="K55" i="3"/>
  <c r="H55" i="3"/>
  <c r="G55" i="3" s="1"/>
  <c r="M54" i="3"/>
  <c r="L54" i="3"/>
  <c r="K54" i="3"/>
  <c r="H54" i="3"/>
  <c r="G54" i="3" s="1"/>
  <c r="M53" i="3"/>
  <c r="L53" i="3"/>
  <c r="K53" i="3"/>
  <c r="H53" i="3"/>
  <c r="G53" i="3" s="1"/>
  <c r="M52" i="3"/>
  <c r="L52" i="3"/>
  <c r="K52" i="3"/>
  <c r="H52" i="3"/>
  <c r="G52" i="3" s="1"/>
  <c r="M51" i="3"/>
  <c r="L51" i="3"/>
  <c r="K51" i="3"/>
  <c r="H51" i="3"/>
  <c r="G51" i="3" s="1"/>
  <c r="M50" i="3"/>
  <c r="L50" i="3"/>
  <c r="K50" i="3"/>
  <c r="H50" i="3"/>
  <c r="G50" i="3" s="1"/>
  <c r="M49" i="3"/>
  <c r="L49" i="3"/>
  <c r="K49" i="3"/>
  <c r="H49" i="3"/>
  <c r="G49" i="3" s="1"/>
  <c r="M48" i="3"/>
  <c r="L48" i="3"/>
  <c r="K48" i="3"/>
  <c r="H48" i="3"/>
  <c r="G48" i="3" s="1"/>
  <c r="M47" i="3"/>
  <c r="L47" i="3"/>
  <c r="K47" i="3"/>
  <c r="H47" i="3"/>
  <c r="G47" i="3" s="1"/>
  <c r="M46" i="3"/>
  <c r="L46" i="3"/>
  <c r="K46" i="3"/>
  <c r="H46" i="3"/>
  <c r="G46" i="3" s="1"/>
  <c r="M45" i="3"/>
  <c r="L45" i="3"/>
  <c r="K45" i="3"/>
  <c r="H45" i="3"/>
  <c r="G45" i="3" s="1"/>
  <c r="M44" i="3"/>
  <c r="L44" i="3"/>
  <c r="K44" i="3"/>
  <c r="H44" i="3"/>
  <c r="G44" i="3" s="1"/>
  <c r="M43" i="3"/>
  <c r="L43" i="3"/>
  <c r="K43" i="3"/>
  <c r="H43" i="3"/>
  <c r="G43" i="3" s="1"/>
  <c r="M42" i="3"/>
  <c r="L42" i="3"/>
  <c r="K42" i="3"/>
  <c r="H42" i="3"/>
  <c r="G42" i="3" s="1"/>
  <c r="M41" i="3"/>
  <c r="L41" i="3"/>
  <c r="K41" i="3"/>
  <c r="H41" i="3"/>
  <c r="G41" i="3" s="1"/>
  <c r="M40" i="3"/>
  <c r="L40" i="3"/>
  <c r="K40" i="3"/>
  <c r="H40" i="3"/>
  <c r="G40" i="3" s="1"/>
  <c r="M39" i="3"/>
  <c r="L39" i="3"/>
  <c r="K39" i="3"/>
  <c r="H39" i="3"/>
  <c r="G39" i="3" s="1"/>
  <c r="M38" i="3"/>
  <c r="L38" i="3"/>
  <c r="K38" i="3"/>
  <c r="H38" i="3"/>
  <c r="G38" i="3" s="1"/>
  <c r="M37" i="3"/>
  <c r="L37" i="3"/>
  <c r="K37" i="3"/>
  <c r="H37" i="3"/>
  <c r="G37" i="3" s="1"/>
  <c r="M36" i="3"/>
  <c r="L36" i="3"/>
  <c r="K36" i="3"/>
  <c r="H36" i="3"/>
  <c r="G36" i="3" s="1"/>
  <c r="M35" i="3"/>
  <c r="L35" i="3"/>
  <c r="K35" i="3"/>
  <c r="H35" i="3"/>
  <c r="G35" i="3" s="1"/>
  <c r="M34" i="3"/>
  <c r="L34" i="3"/>
  <c r="K34" i="3"/>
  <c r="H34" i="3"/>
  <c r="G34" i="3" s="1"/>
  <c r="M33" i="3"/>
  <c r="L33" i="3"/>
  <c r="K33" i="3"/>
  <c r="H33" i="3"/>
  <c r="G33" i="3" s="1"/>
  <c r="M32" i="3"/>
  <c r="L32" i="3"/>
  <c r="K32" i="3"/>
  <c r="H32" i="3"/>
  <c r="G32" i="3" s="1"/>
  <c r="M31" i="3"/>
  <c r="L31" i="3"/>
  <c r="K31" i="3"/>
  <c r="H31" i="3"/>
  <c r="G31" i="3" s="1"/>
  <c r="M30" i="3"/>
  <c r="L30" i="3"/>
  <c r="K30" i="3"/>
  <c r="H30" i="3"/>
  <c r="G30" i="3" s="1"/>
  <c r="M29" i="3"/>
  <c r="L29" i="3"/>
  <c r="K29" i="3"/>
  <c r="H29" i="3"/>
  <c r="G29" i="3" s="1"/>
  <c r="M28" i="3"/>
  <c r="L28" i="3"/>
  <c r="K28" i="3"/>
  <c r="H28" i="3"/>
  <c r="G28" i="3" s="1"/>
  <c r="M27" i="3"/>
  <c r="L27" i="3"/>
  <c r="K27" i="3"/>
  <c r="H27" i="3"/>
  <c r="G27" i="3" s="1"/>
  <c r="M26" i="3"/>
  <c r="L26" i="3"/>
  <c r="K26" i="3"/>
  <c r="H26" i="3"/>
  <c r="G26" i="3" s="1"/>
  <c r="M25" i="3"/>
  <c r="L25" i="3"/>
  <c r="K25" i="3"/>
  <c r="H25" i="3"/>
  <c r="G25" i="3" s="1"/>
  <c r="M24" i="3"/>
  <c r="L24" i="3"/>
  <c r="K24" i="3"/>
  <c r="H24" i="3"/>
  <c r="G24" i="3" s="1"/>
  <c r="M23" i="3"/>
  <c r="A23" i="3"/>
  <c r="M22" i="3"/>
  <c r="L22" i="3"/>
  <c r="K22" i="3"/>
  <c r="H22" i="3"/>
  <c r="G22" i="3" s="1"/>
  <c r="M21" i="3"/>
  <c r="L21" i="3"/>
  <c r="K21" i="3"/>
  <c r="H21" i="3"/>
  <c r="G21" i="3" s="1"/>
  <c r="M20" i="3"/>
  <c r="A20" i="3"/>
  <c r="M19" i="3"/>
  <c r="L19" i="3"/>
  <c r="K19" i="3"/>
  <c r="H19" i="3"/>
  <c r="G19" i="3" s="1"/>
  <c r="M18" i="3"/>
  <c r="A18" i="3"/>
  <c r="M17" i="3"/>
  <c r="L17" i="3"/>
  <c r="K17" i="3"/>
  <c r="H17" i="3"/>
  <c r="G17" i="3" s="1"/>
  <c r="M16" i="3"/>
  <c r="L16" i="3"/>
  <c r="K16" i="3"/>
  <c r="H16" i="3"/>
  <c r="G16" i="3" s="1"/>
  <c r="M15" i="3"/>
  <c r="A15" i="3"/>
  <c r="M14" i="3"/>
  <c r="L14" i="3"/>
  <c r="K14" i="3"/>
  <c r="H14" i="3"/>
  <c r="G14" i="3" s="1"/>
  <c r="M13" i="3"/>
  <c r="A13" i="3"/>
  <c r="M12" i="3"/>
  <c r="L12" i="3"/>
  <c r="K12" i="3"/>
  <c r="H12" i="3"/>
  <c r="G12" i="3" s="1"/>
  <c r="M11" i="3"/>
  <c r="A11" i="3"/>
  <c r="M10" i="3"/>
  <c r="L10" i="3"/>
  <c r="K10" i="3"/>
  <c r="H10" i="3"/>
  <c r="G10" i="3" s="1"/>
  <c r="M9" i="3"/>
  <c r="A9" i="3"/>
  <c r="M8" i="3"/>
  <c r="L8" i="3"/>
  <c r="K8" i="3"/>
  <c r="H8" i="3"/>
  <c r="G8" i="3" s="1"/>
  <c r="M7" i="3"/>
  <c r="L7" i="3"/>
  <c r="K7" i="3"/>
  <c r="H7" i="3"/>
  <c r="G7" i="3" s="1"/>
  <c r="M6" i="3"/>
  <c r="A6" i="3"/>
  <c r="M5" i="3"/>
  <c r="L5" i="3"/>
  <c r="K5" i="3"/>
  <c r="H5" i="3"/>
  <c r="G5" i="3" s="1"/>
  <c r="M4" i="3"/>
  <c r="A4" i="3"/>
  <c r="M3" i="3"/>
  <c r="L3" i="3"/>
  <c r="K3" i="3"/>
  <c r="H3" i="3"/>
  <c r="G3" i="3" s="1"/>
  <c r="F30" i="2"/>
  <c r="E30" i="2"/>
  <c r="G30" i="2" s="1"/>
  <c r="K30" i="2" s="1"/>
  <c r="L30" i="2" s="1"/>
  <c r="G27" i="2"/>
  <c r="K27" i="2" s="1"/>
  <c r="L27" i="2" s="1"/>
  <c r="F27" i="2"/>
  <c r="E27" i="2"/>
  <c r="F24" i="2"/>
  <c r="E24" i="2"/>
  <c r="G24" i="2" s="1"/>
  <c r="G23" i="2"/>
  <c r="K23" i="2" s="1"/>
  <c r="L23" i="2" s="1"/>
  <c r="F23" i="2"/>
  <c r="E23" i="2"/>
  <c r="F20" i="2"/>
  <c r="E20" i="2"/>
  <c r="G20" i="2" s="1"/>
  <c r="G19" i="2"/>
  <c r="K19" i="2" s="1"/>
  <c r="L19" i="2" s="1"/>
  <c r="F19" i="2"/>
  <c r="E19" i="2"/>
  <c r="F16" i="2"/>
  <c r="E16" i="2"/>
  <c r="G16" i="2" s="1"/>
  <c r="G15" i="2"/>
  <c r="F15" i="2"/>
  <c r="E15" i="2"/>
  <c r="F12" i="2"/>
  <c r="E12" i="2"/>
  <c r="G12" i="2" s="1"/>
  <c r="F11" i="2"/>
  <c r="E11" i="2"/>
  <c r="G11" i="2" s="1"/>
  <c r="G10" i="2"/>
  <c r="F10" i="2"/>
  <c r="E10" i="2"/>
  <c r="G9" i="2"/>
  <c r="F9" i="2"/>
  <c r="E9" i="2"/>
  <c r="F8" i="2"/>
  <c r="E8" i="2"/>
  <c r="G8" i="2" s="1"/>
  <c r="F7" i="2"/>
  <c r="E7" i="2"/>
  <c r="G7" i="2" s="1"/>
  <c r="F6" i="2"/>
  <c r="E6" i="2"/>
  <c r="G6" i="2" s="1"/>
  <c r="F3" i="2"/>
  <c r="E3" i="2"/>
  <c r="G3" i="2" s="1"/>
  <c r="F2" i="2"/>
  <c r="E2" i="2"/>
  <c r="G2" i="2" s="1"/>
  <c r="K18" i="3"/>
  <c r="H9" i="3"/>
  <c r="A7" i="3"/>
  <c r="H18" i="3"/>
  <c r="A16" i="3"/>
  <c r="K11" i="3"/>
  <c r="A8" i="3"/>
  <c r="K20" i="3"/>
  <c r="A17" i="3"/>
  <c r="H11" i="3"/>
  <c r="K4" i="3"/>
  <c r="H20" i="3"/>
  <c r="K13" i="3"/>
  <c r="A10" i="3"/>
  <c r="H4" i="3"/>
  <c r="A19" i="3"/>
  <c r="H13" i="3"/>
  <c r="K6" i="3"/>
  <c r="A3" i="3"/>
  <c r="K23" i="3"/>
  <c r="K15" i="3"/>
  <c r="A12" i="3"/>
  <c r="H6" i="3"/>
  <c r="H23" i="3"/>
  <c r="A21" i="3"/>
  <c r="H15" i="3"/>
  <c r="A5" i="3"/>
  <c r="N3" i="3"/>
  <c r="A22" i="3"/>
  <c r="A14" i="3"/>
  <c r="K9" i="3"/>
  <c r="L13" i="3"/>
  <c r="L4" i="3"/>
  <c r="L20" i="3"/>
  <c r="L11" i="3"/>
  <c r="L15" i="3"/>
  <c r="L23" i="3"/>
  <c r="L6" i="3"/>
  <c r="L18" i="3"/>
  <c r="L9" i="3"/>
  <c r="S2" i="3" l="1"/>
  <c r="T2" i="3" s="1"/>
  <c r="K15" i="2"/>
  <c r="L15" i="2" s="1"/>
  <c r="K6" i="2"/>
  <c r="L6" i="2" s="1"/>
  <c r="K2" i="2"/>
  <c r="L2" i="2" s="1"/>
  <c r="N4" i="3"/>
  <c r="G4" i="3"/>
  <c r="N5" i="3"/>
  <c r="N6" i="3"/>
  <c r="N7" i="3" s="1"/>
  <c r="N8" i="3" s="1"/>
  <c r="G6" i="3"/>
  <c r="N9" i="3"/>
  <c r="G9" i="3"/>
  <c r="N10" i="3"/>
  <c r="N11" i="3"/>
  <c r="N12" i="3" s="1"/>
  <c r="G11" i="3"/>
  <c r="N13" i="3"/>
  <c r="G13" i="3"/>
  <c r="N14" i="3"/>
  <c r="N15" i="3"/>
  <c r="G15" i="3"/>
  <c r="N16" i="3"/>
  <c r="N17" i="3" s="1"/>
  <c r="N18" i="3"/>
  <c r="N19" i="3" s="1"/>
  <c r="G18" i="3"/>
  <c r="N20" i="3"/>
  <c r="N21" i="3" s="1"/>
  <c r="N22" i="3" s="1"/>
  <c r="G20" i="3"/>
  <c r="N23" i="3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G23" i="3"/>
</calcChain>
</file>

<file path=xl/sharedStrings.xml><?xml version="1.0" encoding="utf-8"?>
<sst xmlns="http://schemas.openxmlformats.org/spreadsheetml/2006/main" count="2769" uniqueCount="690">
  <si>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</si>
  <si>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</si>
  <si>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</si>
  <si>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</si>
  <si>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</si>
  <si>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</si>
  <si>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</si>
  <si>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</si>
  <si>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</si>
  <si>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</si>
  <si>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</si>
  <si>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</si>
  <si>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</si>
  <si>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</si>
  <si>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</si>
  <si>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</si>
  <si>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</si>
  <si>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</si>
  <si>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</si>
  <si>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</si>
  <si>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</si>
  <si>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</si>
  <si>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</si>
  <si>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</si>
  <si>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</si>
  <si>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</si>
  <si>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</si>
  <si>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</si>
  <si>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</si>
  <si>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</si>
  <si>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</si>
  <si>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</si>
  <si>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</si>
  <si>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</si>
  <si>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</si>
  <si>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</si>
  <si>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</si>
  <si>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</si>
  <si>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</si>
  <si>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</si>
  <si>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</si>
  <si>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</si>
  <si>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</si>
  <si>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</si>
  <si>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</si>
  <si>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</si>
  <si>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</si>
  <si>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</si>
  <si>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</si>
  <si>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</si>
  <si>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</si>
  <si>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</si>
  <si>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</si>
  <si>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</si>
  <si>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</si>
  <si>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</si>
  <si>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</si>
  <si>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</si>
  <si>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</si>
  <si>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</si>
  <si>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</si>
  <si>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</si>
  <si>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</si>
  <si>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</si>
  <si>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</si>
  <si>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</si>
  <si>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</si>
  <si>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</si>
  <si>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</si>
  <si>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</si>
  <si>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</si>
  <si>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</si>
  <si>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</si>
  <si>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</si>
  <si>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</si>
  <si>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</si>
  <si>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</si>
  <si>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</si>
  <si>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</si>
  <si>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</si>
  <si>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</si>
  <si>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</si>
  <si>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</si>
  <si>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</si>
  <si>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</si>
  <si>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</si>
  <si>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</si>
  <si>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</si>
  <si>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</si>
  <si>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</si>
  <si>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</si>
  <si>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</si>
  <si>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</si>
  <si>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</si>
  <si>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</si>
  <si>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</si>
  <si>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</si>
  <si>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</si>
  <si>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</si>
  <si>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</si>
  <si>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</si>
  <si>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</si>
  <si>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</si>
  <si>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</si>
  <si>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</si>
  <si>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</si>
  <si>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</si>
  <si>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</si>
  <si>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</si>
  <si>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</si>
  <si>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</si>
  <si>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</si>
  <si>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</si>
  <si>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</si>
  <si>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</si>
  <si>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</si>
  <si>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</si>
  <si>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</si>
  <si>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</si>
  <si>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</si>
  <si>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</si>
  <si>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</si>
  <si>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</si>
  <si>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</si>
  <si>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</si>
  <si>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</si>
  <si>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</si>
  <si>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</si>
  <si>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</si>
  <si>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</si>
  <si>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</si>
  <si>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</si>
  <si>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</si>
  <si>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</si>
  <si>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</si>
  <si>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</si>
  <si>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</si>
  <si>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</si>
  <si>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</si>
  <si>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</si>
  <si>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</si>
  <si>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</si>
  <si>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</si>
  <si>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</si>
  <si>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</si>
  <si>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</si>
  <si>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</si>
  <si>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</si>
  <si>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</si>
  <si>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</si>
  <si>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</si>
  <si>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</si>
  <si>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</si>
  <si>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</si>
  <si>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</si>
  <si>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</si>
  <si>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</si>
  <si>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</si>
  <si>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</si>
  <si>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</si>
  <si>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</si>
  <si>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</si>
  <si>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</si>
  <si>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</si>
  <si>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</si>
  <si>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</si>
  <si>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</si>
  <si>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</si>
  <si>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</si>
  <si>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</si>
  <si>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</si>
  <si>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</si>
  <si>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</si>
  <si>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</si>
  <si>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</si>
  <si>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</si>
  <si>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</si>
  <si>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</si>
  <si>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</si>
  <si>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</si>
  <si>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</si>
  <si>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</si>
  <si>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</si>
  <si>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</si>
  <si>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</si>
  <si>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</si>
  <si>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</si>
  <si>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</si>
  <si>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</si>
  <si>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</si>
  <si>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</si>
  <si>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</si>
  <si>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</si>
  <si>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</si>
  <si>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</si>
  <si>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</si>
  <si>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</si>
  <si>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</si>
  <si>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</si>
  <si>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</si>
  <si>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</si>
  <si>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</si>
  <si>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</si>
  <si>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</si>
  <si>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</si>
  <si>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</si>
  <si>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</si>
  <si>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</si>
  <si>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</si>
  <si>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</si>
  <si>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</si>
  <si>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</si>
  <si>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</si>
  <si>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</si>
  <si>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</si>
  <si>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</si>
  <si>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</si>
  <si>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</si>
  <si>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</si>
  <si>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</si>
  <si>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</si>
  <si>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</si>
  <si>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</si>
  <si>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</si>
  <si>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</si>
  <si>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</si>
  <si>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</si>
  <si>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</si>
  <si>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</si>
  <si>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</si>
  <si>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</si>
  <si>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</si>
  <si>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</si>
  <si>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</si>
  <si>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</si>
  <si>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</si>
  <si>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</si>
  <si>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</si>
  <si>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</si>
  <si>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</si>
  <si>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</si>
  <si>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</si>
  <si>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</si>
  <si>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</si>
  <si>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</si>
  <si>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</si>
  <si>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</si>
  <si>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</si>
  <si>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</si>
  <si>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</si>
  <si>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</si>
  <si>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</si>
  <si>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</si>
  <si>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</si>
  <si>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</si>
  <si>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</si>
  <si>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</si>
  <si>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</si>
  <si>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</si>
  <si>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</si>
  <si>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</si>
  <si>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</si>
  <si>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</si>
  <si>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</si>
  <si>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</si>
  <si>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</si>
  <si>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</si>
  <si>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</si>
  <si>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</si>
  <si>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</si>
  <si>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</si>
  <si>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</si>
  <si>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</si>
  <si>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</si>
  <si>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</si>
  <si>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</si>
  <si>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</si>
  <si>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</si>
  <si>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</si>
  <si>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</si>
  <si>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</si>
  <si>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</si>
  <si>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</si>
  <si>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</si>
  <si>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</si>
  <si>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</si>
  <si>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</si>
  <si>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</si>
  <si>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</si>
  <si>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</si>
  <si>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</si>
  <si>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</si>
  <si>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</si>
  <si>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</si>
  <si>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</si>
  <si>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</si>
  <si>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</si>
  <si>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</si>
  <si>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</si>
  <si>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</si>
  <si>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</si>
  <si>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</si>
  <si>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</si>
  <si>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</si>
  <si>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</si>
  <si>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</si>
  <si>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</si>
  <si>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</si>
  <si>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</si>
  <si>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</si>
  <si>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</si>
  <si>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</si>
  <si>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</si>
  <si>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</si>
  <si>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</si>
  <si>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</si>
  <si>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</si>
  <si>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</si>
  <si>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</si>
  <si>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</si>
  <si>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</si>
  <si>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</si>
  <si>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</si>
  <si>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</si>
  <si>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</si>
  <si>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</si>
  <si>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</si>
  <si>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</si>
  <si>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</si>
  <si>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</si>
  <si>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</si>
  <si>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</si>
  <si>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</si>
  <si>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</si>
  <si>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</si>
  <si>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</si>
  <si>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</si>
  <si>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</si>
  <si>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</si>
  <si>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</si>
  <si>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</si>
  <si>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</si>
  <si>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</si>
  <si>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</si>
  <si>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</si>
  <si>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</si>
  <si>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</si>
  <si>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</si>
  <si>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</si>
  <si>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</si>
  <si>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</si>
  <si>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</si>
  <si>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</si>
  <si>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</si>
  <si>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</si>
  <si>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</si>
  <si>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</si>
  <si>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</si>
  <si>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</si>
  <si>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</si>
  <si>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</si>
  <si>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</si>
  <si>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</si>
  <si>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</si>
  <si>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</si>
  <si>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</si>
  <si>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</si>
  <si>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</si>
  <si>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</si>
  <si>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</si>
  <si>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</si>
  <si>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</si>
  <si>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</si>
  <si>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</si>
  <si>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</si>
  <si>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</si>
  <si>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</si>
  <si>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</si>
  <si>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</si>
  <si>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</si>
  <si>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</si>
  <si>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</si>
  <si>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</si>
  <si>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</si>
  <si>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</si>
  <si>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</si>
  <si>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</si>
  <si>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</si>
  <si>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</si>
  <si>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</si>
  <si>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</si>
  <si>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</si>
  <si>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</si>
  <si>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</si>
  <si>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</si>
  <si>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</si>
  <si>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</si>
  <si>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</si>
  <si>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</si>
  <si>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</si>
  <si>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</si>
  <si>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</si>
  <si>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</si>
  <si>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</si>
  <si>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</si>
  <si>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</si>
  <si>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</si>
  <si>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</si>
  <si>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</si>
  <si>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</si>
  <si>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</si>
  <si>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</si>
  <si>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</si>
  <si>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</si>
  <si>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</si>
  <si>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</si>
  <si>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</si>
  <si>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</si>
  <si>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</si>
  <si>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</si>
  <si>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</si>
  <si>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</si>
  <si>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</si>
  <si>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</si>
  <si>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</si>
  <si>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</si>
  <si>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</si>
  <si>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</si>
  <si>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</si>
  <si>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</si>
  <si>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</si>
  <si>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</si>
  <si>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</si>
  <si>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</si>
  <si>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</si>
  <si>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</si>
  <si>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</si>
  <si>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</si>
  <si>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</si>
  <si>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</si>
  <si>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</si>
  <si>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</si>
  <si>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</si>
  <si>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</si>
  <si>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</si>
  <si>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</si>
  <si>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</si>
  <si>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</si>
  <si>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</si>
  <si>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</si>
  <si>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</si>
  <si>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</si>
  <si>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</si>
  <si>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</si>
  <si>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</si>
  <si>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</si>
  <si>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</si>
  <si>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</si>
  <si>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</si>
  <si>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</si>
  <si>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</si>
  <si>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</si>
  <si>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</si>
  <si>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</si>
  <si>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</si>
  <si>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</si>
  <si>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</si>
  <si>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</si>
  <si>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</si>
  <si>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</si>
  <si>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</si>
  <si>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</si>
  <si>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</si>
  <si>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</si>
  <si>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</si>
  <si>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</si>
  <si>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</si>
  <si>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</si>
  <si>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</si>
  <si>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</si>
  <si>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</si>
  <si>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</si>
  <si>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</si>
  <si>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</si>
  <si>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</si>
  <si>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</si>
  <si>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</si>
  <si>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</si>
  <si>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</si>
  <si>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</si>
  <si>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</si>
  <si>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</si>
  <si>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</si>
  <si>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</si>
  <si>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</si>
  <si>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</si>
  <si>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</si>
  <si>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</si>
  <si>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</si>
  <si>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</si>
  <si>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</si>
  <si>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</si>
  <si>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</si>
  <si>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</si>
  <si>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</si>
  <si>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</si>
  <si>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</si>
  <si>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</si>
  <si>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</si>
  <si>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</si>
  <si>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</si>
  <si>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</si>
  <si>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</si>
  <si>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</si>
  <si>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</si>
  <si>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</si>
  <si>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</si>
  <si>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</si>
  <si>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</si>
  <si>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</si>
  <si>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</si>
  <si>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</si>
  <si>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</si>
  <si>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</si>
  <si>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</si>
  <si>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</si>
  <si>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</si>
  <si>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</si>
  <si>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</si>
  <si>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</si>
  <si>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</si>
  <si>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</si>
  <si>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</si>
  <si>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</si>
  <si>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</si>
  <si>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</si>
  <si>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</si>
  <si>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</si>
  <si>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</si>
  <si>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</si>
  <si>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</si>
  <si>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</si>
  <si>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</si>
  <si>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</si>
  <si>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</si>
  <si>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</si>
  <si>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</si>
  <si>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</si>
  <si>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</si>
  <si>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</si>
  <si>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</si>
  <si>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</si>
  <si>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</si>
  <si>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</si>
  <si>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</si>
  <si>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</si>
  <si>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</si>
  <si>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</si>
  <si>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</si>
  <si>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</si>
  <si>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</si>
  <si>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</si>
  <si>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</si>
  <si>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</si>
  <si>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</si>
  <si>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</si>
  <si>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</si>
  <si>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</si>
  <si>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</si>
  <si>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</si>
  <si>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</si>
  <si>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</si>
  <si>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</si>
  <si>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</si>
  <si>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</si>
  <si>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</si>
  <si>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</si>
  <si>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</si>
  <si>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</si>
  <si>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</si>
  <si>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</si>
  <si>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</si>
  <si>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</si>
  <si>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</si>
  <si>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</si>
  <si>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</si>
  <si>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</si>
  <si>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</si>
  <si>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</si>
  <si>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</si>
  <si>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</si>
  <si>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</si>
  <si>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</si>
  <si>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</si>
  <si>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</si>
  <si>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</si>
  <si>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</si>
  <si>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</si>
  <si>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</si>
  <si>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</si>
  <si>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</si>
  <si>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</si>
  <si>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</si>
  <si>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</si>
  <si>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</si>
  <si>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</si>
  <si>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</si>
  <si>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</si>
  <si>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</si>
  <si>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</si>
  <si>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</si>
  <si>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</si>
  <si>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</si>
  <si>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</si>
  <si>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</si>
  <si>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</si>
  <si>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</si>
  <si>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</si>
  <si>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</si>
  <si>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</si>
  <si>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</si>
  <si>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</si>
  <si>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</si>
  <si>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</si>
  <si>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</si>
  <si>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</si>
  <si>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</si>
  <si>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</si>
  <si>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</si>
  <si>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</si>
  <si>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</si>
  <si>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</si>
  <si>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</si>
  <si>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</si>
  <si>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</si>
  <si>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</si>
  <si>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</si>
  <si>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</si>
  <si>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</si>
  <si>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</si>
  <si>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</si>
  <si>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</si>
  <si>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</si>
  <si>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</si>
  <si>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</si>
  <si>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</si>
  <si>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</si>
  <si>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</si>
  <si>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</si>
  <si>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</si>
  <si>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</si>
  <si>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</si>
  <si>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</si>
  <si>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</si>
  <si>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</si>
  <si>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</si>
  <si>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</si>
  <si>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</si>
  <si>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</si>
  <si>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</si>
  <si>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</si>
  <si>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[66, 67]</t>
  </si>
  <si>
    <t>45</t>
  </si>
  <si>
    <t>[68, 69, 70, 71, 72, 82, 80]</t>
  </si>
  <si>
    <t>30</t>
  </si>
  <si>
    <t>[73, 76]</t>
  </si>
  <si>
    <t>30, Ваниль</t>
  </si>
  <si>
    <t>[74, 77]</t>
  </si>
  <si>
    <t>35, Шоколад-орех</t>
  </si>
  <si>
    <t>[75, 79]</t>
  </si>
  <si>
    <t>30, Шоколад</t>
  </si>
  <si>
    <t>[78]</t>
  </si>
  <si>
    <t>30, Мед</t>
  </si>
  <si>
    <t>[81]</t>
  </si>
  <si>
    <t>Номер группы варок</t>
  </si>
  <si>
    <t>Выход с варки, кг</t>
  </si>
  <si>
    <t>Количество ванн</t>
  </si>
  <si>
    <t>SKU</t>
  </si>
  <si>
    <t>КГ</t>
  </si>
  <si>
    <t>Остатки</t>
  </si>
  <si>
    <t>Суммарный вес сыворотки</t>
  </si>
  <si>
    <t>Вес на выходе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</si>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</sst>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3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Alignment="1"/>
    <xf numFmtId="0" fontId="0" fillId="0" borderId="0" xfId="0" applyAlignment="1"/>
    <xf numFmtId="0" fontId="10" fillId="0" borderId="4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49" fontId="9" fillId="0" borderId="0" xfId="0" applyNumberFormat="1" applyFont="1" applyAlignment="1">
      <alignment horizontal="right"/>
    </xf>
    <xf numFmtId="165" fontId="10" fillId="0" borderId="4" xfId="0" applyNumberFormat="1" applyFont="1" applyBorder="1" applyAlignment="1">
      <alignment horizontal="center" vertical="top"/>
    </xf>
    <xf numFmtId="165" fontId="0" fillId="0" borderId="0" xfId="0" applyNumberFormat="1"/>
    <xf numFmtId="0" fontId="11" fillId="2" borderId="4" xfId="0" applyFont="1" applyFill="1" applyBorder="1"/>
    <xf numFmtId="0" fontId="11" fillId="3" borderId="4" xfId="0" applyFont="1" applyFill="1" applyBorder="1"/>
    <xf numFmtId="0" fontId="12" fillId="0" borderId="1" xfId="0" applyFont="1" applyBorder="1" applyAlignment="1"/>
    <xf numFmtId="0" fontId="11" fillId="2" borderId="0" xfId="0" applyFont="1" applyFill="1"/>
    <xf numFmtId="0" fontId="11" fillId="2" borderId="0" xfId="0" applyFont="1" applyFill="1" applyAlignment="1"/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0" borderId="4" xfId="0" applyFont="1" applyBorder="1"/>
    <xf numFmtId="0" fontId="11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5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22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0.84000000000000008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22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23">
        <v>44227</v>
      </c>
    </row>
    <row r="10" spans="1:138" x14ac:dyDescent="0.2">
      <c r="A10" s="22">
        <v>44228</v>
      </c>
      <c r="F10" s="1" t="s">
        <v>451</v>
      </c>
      <c r="S10" s="1" t="s">
        <v>451</v>
      </c>
      <c r="EE10" s="1">
        <v>0</v>
      </c>
      <c r="EF10" s="23">
        <v>44228</v>
      </c>
    </row>
    <row r="11" spans="1:138" x14ac:dyDescent="0.2">
      <c r="A11" s="22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23">
        <v>44229</v>
      </c>
    </row>
    <row r="12" spans="1:138" x14ac:dyDescent="0.2">
      <c r="A12" s="22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23">
        <v>44230</v>
      </c>
    </row>
    <row r="13" spans="1:138" x14ac:dyDescent="0.2">
      <c r="A13" s="22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23">
        <v>44231</v>
      </c>
    </row>
    <row r="14" spans="1:138" x14ac:dyDescent="0.2">
      <c r="A14" s="22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23">
        <v>44232</v>
      </c>
    </row>
    <row r="15" spans="1:138" x14ac:dyDescent="0.2">
      <c r="A15" s="22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23">
        <v>44233</v>
      </c>
    </row>
    <row r="16" spans="1:138" x14ac:dyDescent="0.2">
      <c r="A16" s="22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23">
        <v>44234</v>
      </c>
    </row>
    <row r="17" spans="1:136" x14ac:dyDescent="0.2">
      <c r="A17" s="22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23">
        <v>44235</v>
      </c>
    </row>
    <row r="18" spans="1:136" x14ac:dyDescent="0.2">
      <c r="A18" s="22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23">
        <v>44236</v>
      </c>
    </row>
    <row r="19" spans="1:136" x14ac:dyDescent="0.2">
      <c r="A19" s="22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23">
        <v>44237</v>
      </c>
    </row>
    <row r="20" spans="1:136" x14ac:dyDescent="0.2">
      <c r="A20" s="22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23">
        <v>44238</v>
      </c>
    </row>
    <row r="21" spans="1:136" x14ac:dyDescent="0.2">
      <c r="A21" s="22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23">
        <v>44239</v>
      </c>
    </row>
    <row r="22" spans="1:136" x14ac:dyDescent="0.2">
      <c r="A22" s="22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23">
        <v>44240</v>
      </c>
    </row>
    <row r="23" spans="1:136" x14ac:dyDescent="0.2">
      <c r="A23" s="22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23">
        <v>44241</v>
      </c>
    </row>
    <row r="24" spans="1:136" x14ac:dyDescent="0.2">
      <c r="A24" s="22">
        <v>44242</v>
      </c>
      <c r="DD24" s="1" t="s">
        <v>451</v>
      </c>
      <c r="EE24" s="1">
        <v>0</v>
      </c>
      <c r="EF24" s="23">
        <v>44242</v>
      </c>
    </row>
    <row r="25" spans="1:136" x14ac:dyDescent="0.2">
      <c r="A25" s="22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23">
        <v>44243</v>
      </c>
    </row>
    <row r="26" spans="1:136" x14ac:dyDescent="0.2">
      <c r="A26" s="22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23">
        <v>44244</v>
      </c>
    </row>
    <row r="27" spans="1:136" x14ac:dyDescent="0.2">
      <c r="A27" s="22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23">
        <v>44245</v>
      </c>
    </row>
    <row r="28" spans="1:136" x14ac:dyDescent="0.2">
      <c r="A28" s="22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23">
        <v>44246</v>
      </c>
    </row>
    <row r="29" spans="1:136" x14ac:dyDescent="0.2">
      <c r="A29" s="22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23">
        <v>44247</v>
      </c>
    </row>
    <row r="30" spans="1:136" x14ac:dyDescent="0.2">
      <c r="A30" s="22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23">
        <v>44248</v>
      </c>
    </row>
    <row r="31" spans="1:136" x14ac:dyDescent="0.2">
      <c r="A31" s="22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23">
        <v>44249</v>
      </c>
    </row>
    <row r="32" spans="1:136" x14ac:dyDescent="0.2">
      <c r="A32" s="22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23">
        <v>44250</v>
      </c>
    </row>
    <row r="33" spans="1:136" x14ac:dyDescent="0.2">
      <c r="A33" s="22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23">
        <v>44251</v>
      </c>
    </row>
    <row r="34" spans="1:136" x14ac:dyDescent="0.2">
      <c r="A34" s="22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23">
        <v>44252</v>
      </c>
    </row>
    <row r="35" spans="1:136" x14ac:dyDescent="0.2">
      <c r="A35" s="22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23">
        <v>44253</v>
      </c>
    </row>
    <row r="36" spans="1:136" x14ac:dyDescent="0.2">
      <c r="A36" s="22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23">
        <v>44254</v>
      </c>
    </row>
    <row r="37" spans="1:136" x14ac:dyDescent="0.2">
      <c r="A37" s="22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23">
        <v>44255</v>
      </c>
    </row>
    <row r="38" spans="1:136" x14ac:dyDescent="0.2">
      <c r="A38" s="22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23">
        <v>44256</v>
      </c>
    </row>
    <row r="39" spans="1:136" x14ac:dyDescent="0.2">
      <c r="A39" s="22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23">
        <v>44257</v>
      </c>
    </row>
    <row r="40" spans="1:136" x14ac:dyDescent="0.2">
      <c r="A40" s="22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23">
        <v>44258</v>
      </c>
    </row>
    <row r="41" spans="1:136" x14ac:dyDescent="0.2">
      <c r="A41" s="22">
        <v>44259</v>
      </c>
      <c r="AI41" s="1" t="s">
        <v>451</v>
      </c>
      <c r="BE41" s="1" t="s">
        <v>450</v>
      </c>
      <c r="EE41" s="1">
        <v>0</v>
      </c>
      <c r="EF41" s="23">
        <v>44259</v>
      </c>
    </row>
    <row r="42" spans="1:136" x14ac:dyDescent="0.2">
      <c r="A42" s="22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23">
        <v>44260</v>
      </c>
    </row>
    <row r="43" spans="1:136" x14ac:dyDescent="0.2">
      <c r="A43" s="22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23">
        <v>44261</v>
      </c>
    </row>
    <row r="44" spans="1:136" x14ac:dyDescent="0.2">
      <c r="A44" s="22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23">
        <v>44262</v>
      </c>
    </row>
    <row r="45" spans="1:136" x14ac:dyDescent="0.2">
      <c r="A45" s="22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23">
        <v>44263</v>
      </c>
    </row>
    <row r="46" spans="1:136" x14ac:dyDescent="0.2">
      <c r="A46" s="22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23">
        <v>44264</v>
      </c>
    </row>
    <row r="47" spans="1:136" x14ac:dyDescent="0.2">
      <c r="A47" s="22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23">
        <v>44265</v>
      </c>
    </row>
    <row r="48" spans="1:136" x14ac:dyDescent="0.2">
      <c r="A48" s="22">
        <v>44266</v>
      </c>
      <c r="DR48" s="1">
        <v>747</v>
      </c>
      <c r="DS48" s="1">
        <v>120</v>
      </c>
      <c r="EE48" s="1">
        <v>867</v>
      </c>
      <c r="EF48" s="23">
        <v>44266</v>
      </c>
    </row>
    <row r="49" spans="1:136" x14ac:dyDescent="0.2">
      <c r="A49" s="22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23">
        <v>44267</v>
      </c>
    </row>
    <row r="50" spans="1:136" x14ac:dyDescent="0.2">
      <c r="A50" s="22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23">
        <v>44268</v>
      </c>
    </row>
    <row r="51" spans="1:136" x14ac:dyDescent="0.2">
      <c r="A51" s="22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23">
        <v>44269</v>
      </c>
    </row>
    <row r="52" spans="1:136" x14ac:dyDescent="0.2">
      <c r="A52" s="22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23">
        <v>44270</v>
      </c>
    </row>
    <row r="53" spans="1:136" x14ac:dyDescent="0.2">
      <c r="A53" s="22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23">
        <v>44271</v>
      </c>
    </row>
    <row r="54" spans="1:136" x14ac:dyDescent="0.2">
      <c r="A54" s="22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23">
        <v>44272</v>
      </c>
    </row>
    <row r="55" spans="1:136" x14ac:dyDescent="0.2">
      <c r="A55" s="22">
        <v>44273</v>
      </c>
      <c r="I55" s="1" t="s">
        <v>451</v>
      </c>
      <c r="EE55" s="1">
        <v>0</v>
      </c>
      <c r="EF55" s="23">
        <v>44273</v>
      </c>
    </row>
    <row r="56" spans="1:136" x14ac:dyDescent="0.2">
      <c r="A56" s="22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23">
        <v>44274</v>
      </c>
    </row>
    <row r="57" spans="1:136" x14ac:dyDescent="0.2">
      <c r="A57" s="22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23">
        <v>44275</v>
      </c>
    </row>
    <row r="58" spans="1:136" x14ac:dyDescent="0.2">
      <c r="A58" s="22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23">
        <v>44276</v>
      </c>
    </row>
    <row r="59" spans="1:136" x14ac:dyDescent="0.2">
      <c r="A59" s="22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23">
        <v>44277</v>
      </c>
    </row>
    <row r="60" spans="1:136" x14ac:dyDescent="0.2">
      <c r="A60" s="22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23">
        <v>44278</v>
      </c>
    </row>
    <row r="61" spans="1:136" x14ac:dyDescent="0.2">
      <c r="A61" s="22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23">
        <v>44279</v>
      </c>
    </row>
    <row r="62" spans="1:136" x14ac:dyDescent="0.2">
      <c r="A62" s="22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23">
        <v>44280</v>
      </c>
    </row>
    <row r="63" spans="1:136" x14ac:dyDescent="0.2">
      <c r="A63" s="22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23">
        <v>44281</v>
      </c>
    </row>
    <row r="64" spans="1:136" x14ac:dyDescent="0.2">
      <c r="A64" s="22">
        <v>44282</v>
      </c>
      <c r="EE64" s="1">
        <v>0</v>
      </c>
      <c r="EF64" s="23">
        <v>44282</v>
      </c>
    </row>
    <row r="65" spans="1:136" x14ac:dyDescent="0.2">
      <c r="A65" s="22">
        <v>44283</v>
      </c>
      <c r="EE65" s="1">
        <v>0</v>
      </c>
      <c r="EF65" s="23">
        <v>44283</v>
      </c>
    </row>
    <row r="66" spans="1:136" x14ac:dyDescent="0.2">
      <c r="A66" s="22">
        <v>44284</v>
      </c>
      <c r="EE66" s="1">
        <v>0</v>
      </c>
      <c r="EF66" s="23">
        <v>44284</v>
      </c>
    </row>
    <row r="67" spans="1:136" x14ac:dyDescent="0.2">
      <c r="A67" s="22">
        <v>44285</v>
      </c>
      <c r="EE67" s="1">
        <v>0</v>
      </c>
      <c r="EF67" s="23">
        <v>44285</v>
      </c>
    </row>
    <row r="68" spans="1:136" x14ac:dyDescent="0.2">
      <c r="A68" s="22">
        <v>44286</v>
      </c>
      <c r="EE68" s="1">
        <v>0</v>
      </c>
      <c r="EF68" s="23">
        <v>44286</v>
      </c>
    </row>
    <row r="69" spans="1:136" x14ac:dyDescent="0.2">
      <c r="A69" s="22">
        <v>44287</v>
      </c>
      <c r="EE69" s="1">
        <v>0</v>
      </c>
      <c r="EF69" s="23">
        <v>44287</v>
      </c>
    </row>
    <row r="70" spans="1:136" x14ac:dyDescent="0.2">
      <c r="A70" s="22">
        <v>44288</v>
      </c>
      <c r="EE70" s="1">
        <v>0</v>
      </c>
      <c r="EF70" s="23">
        <v>44288</v>
      </c>
    </row>
    <row r="71" spans="1:136" x14ac:dyDescent="0.2">
      <c r="A71" s="22">
        <v>44289</v>
      </c>
      <c r="EE71" s="1">
        <v>0</v>
      </c>
      <c r="EF71" s="23">
        <v>44289</v>
      </c>
    </row>
    <row r="72" spans="1:136" x14ac:dyDescent="0.2">
      <c r="A72" s="22">
        <v>44290</v>
      </c>
      <c r="EE72" s="1">
        <v>0</v>
      </c>
      <c r="EF72" s="23">
        <v>44290</v>
      </c>
    </row>
    <row r="73" spans="1:136" x14ac:dyDescent="0.2">
      <c r="A73" s="22">
        <v>44291</v>
      </c>
      <c r="EE73" s="1">
        <v>0</v>
      </c>
      <c r="EF73" s="23">
        <v>44291</v>
      </c>
    </row>
    <row r="74" spans="1:136" x14ac:dyDescent="0.2">
      <c r="A74" s="22">
        <v>44292</v>
      </c>
      <c r="EE74" s="1">
        <v>0</v>
      </c>
      <c r="EF74" s="23">
        <v>44292</v>
      </c>
    </row>
    <row r="75" spans="1:136" x14ac:dyDescent="0.2">
      <c r="A75" s="22">
        <v>44293</v>
      </c>
      <c r="EE75" s="1">
        <v>0</v>
      </c>
      <c r="EF75" s="23">
        <v>44293</v>
      </c>
    </row>
    <row r="76" spans="1:136" x14ac:dyDescent="0.2">
      <c r="A76" s="22">
        <v>44294</v>
      </c>
      <c r="EE76" s="1">
        <v>0</v>
      </c>
      <c r="EF76" s="23">
        <v>44294</v>
      </c>
    </row>
    <row r="77" spans="1:136" x14ac:dyDescent="0.2">
      <c r="A77" s="22">
        <v>44295</v>
      </c>
      <c r="EE77" s="1">
        <v>0</v>
      </c>
      <c r="EF77" s="23">
        <v>44295</v>
      </c>
    </row>
    <row r="78" spans="1:136" x14ac:dyDescent="0.2">
      <c r="A78" s="22">
        <v>44296</v>
      </c>
      <c r="EE78" s="1">
        <v>0</v>
      </c>
      <c r="EF78" s="23">
        <v>44296</v>
      </c>
    </row>
    <row r="79" spans="1:136" x14ac:dyDescent="0.2">
      <c r="A79" s="22">
        <v>44297</v>
      </c>
      <c r="EE79" s="1">
        <v>0</v>
      </c>
      <c r="EF79" s="23">
        <v>44297</v>
      </c>
    </row>
    <row r="80" spans="1:136" x14ac:dyDescent="0.2">
      <c r="A80" s="22">
        <v>44298</v>
      </c>
      <c r="EE80" s="1">
        <v>0</v>
      </c>
      <c r="EF80" s="23">
        <v>44298</v>
      </c>
    </row>
    <row r="81" spans="1:136" x14ac:dyDescent="0.2">
      <c r="A81" s="22">
        <v>44299</v>
      </c>
      <c r="EE81" s="1">
        <v>0</v>
      </c>
      <c r="EF81" s="23">
        <v>44299</v>
      </c>
    </row>
    <row r="82" spans="1:136" x14ac:dyDescent="0.2">
      <c r="A82" s="22">
        <v>44300</v>
      </c>
      <c r="EE82" s="1">
        <v>0</v>
      </c>
      <c r="EF82" s="23">
        <v>44300</v>
      </c>
    </row>
    <row r="83" spans="1:136" x14ac:dyDescent="0.2">
      <c r="A83" s="22">
        <v>44301</v>
      </c>
      <c r="EE83" s="1">
        <v>0</v>
      </c>
      <c r="EF83" s="23">
        <v>44301</v>
      </c>
    </row>
    <row r="84" spans="1:136" x14ac:dyDescent="0.2">
      <c r="A84" s="22">
        <v>44302</v>
      </c>
      <c r="EE84" s="1">
        <v>0</v>
      </c>
      <c r="EF84" s="23">
        <v>44302</v>
      </c>
    </row>
    <row r="85" spans="1:136" x14ac:dyDescent="0.2">
      <c r="A85" s="22">
        <v>44303</v>
      </c>
      <c r="EE85" s="1">
        <v>0</v>
      </c>
      <c r="EF85" s="23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89454.697999999975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89454.697999999975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9.9999999999999982</v>
      </c>
      <c r="K119" s="1">
        <v>3.862068965517242</v>
      </c>
      <c r="L119" s="1">
        <v>0</v>
      </c>
      <c r="M119" s="1">
        <v>0</v>
      </c>
      <c r="N119" s="1">
        <v>25.653333333333329</v>
      </c>
      <c r="O119" s="1">
        <v>0</v>
      </c>
      <c r="P119" s="1">
        <v>7.8933333333333344</v>
      </c>
      <c r="Q119" s="1">
        <v>528.17857142857133</v>
      </c>
      <c r="R119" s="1">
        <v>85.556485355648533</v>
      </c>
      <c r="S119" s="1">
        <v>2595.8571428571431</v>
      </c>
      <c r="T119" s="1">
        <v>302.22222222222217</v>
      </c>
      <c r="U119" s="1">
        <v>60</v>
      </c>
      <c r="V119" s="1">
        <v>696.8888888888888</v>
      </c>
      <c r="W119" s="1">
        <v>40.444444444444443</v>
      </c>
      <c r="X119" s="1">
        <v>304.34782608695662</v>
      </c>
      <c r="Y119" s="1">
        <v>222</v>
      </c>
      <c r="Z119" s="1">
        <v>0</v>
      </c>
      <c r="AA119" s="1">
        <v>327.97826086956519</v>
      </c>
      <c r="AB119" s="1">
        <v>170.33333333333329</v>
      </c>
      <c r="AC119" s="1">
        <v>1617.7777777777781</v>
      </c>
      <c r="AD119" s="1">
        <v>635.33333333333337</v>
      </c>
      <c r="AE119" s="1">
        <v>31.111111111111111</v>
      </c>
      <c r="AF119" s="1">
        <v>19.2</v>
      </c>
      <c r="AG119" s="1">
        <v>127</v>
      </c>
      <c r="AH119" s="1">
        <v>89.999999999999986</v>
      </c>
      <c r="AI119" s="1">
        <v>117</v>
      </c>
      <c r="AJ119" s="1">
        <v>79.207920792079207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608.88888888888891</v>
      </c>
      <c r="AP119" s="1">
        <v>7</v>
      </c>
      <c r="AQ119" s="1">
        <v>0</v>
      </c>
      <c r="AR119" s="1">
        <v>21.333333333333329</v>
      </c>
      <c r="AS119" s="1">
        <v>92.391304347826093</v>
      </c>
      <c r="AT119" s="1">
        <v>179.2307692307692</v>
      </c>
      <c r="AU119" s="1">
        <v>0</v>
      </c>
      <c r="AV119" s="1">
        <v>1.7525773195876291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23.439490445859871</v>
      </c>
      <c r="BI119" s="1">
        <v>1.0389610389610391</v>
      </c>
      <c r="BJ119" s="1">
        <v>0</v>
      </c>
      <c r="BK119" s="1">
        <v>11.39896373056995</v>
      </c>
      <c r="BL119" s="1">
        <v>0</v>
      </c>
      <c r="BM119" s="1">
        <v>2</v>
      </c>
      <c r="BN119" s="1">
        <v>6.9999999999999991</v>
      </c>
      <c r="BO119" s="1">
        <v>16</v>
      </c>
      <c r="BP119" s="1">
        <v>10</v>
      </c>
      <c r="BQ119" s="1">
        <v>950</v>
      </c>
      <c r="BR119" s="1">
        <v>4.5859872611464967</v>
      </c>
      <c r="BS119" s="1">
        <v>0</v>
      </c>
      <c r="BT119" s="1">
        <v>3</v>
      </c>
      <c r="BU119" s="1">
        <v>0</v>
      </c>
      <c r="BV119" s="1">
        <v>7.7720207253886011</v>
      </c>
      <c r="BW119" s="1">
        <v>2.0779220779220782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230.7042253521127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15676.83333333333</v>
      </c>
      <c r="CJ119" s="1">
        <v>59</v>
      </c>
      <c r="CK119" s="1">
        <v>242</v>
      </c>
      <c r="CL119" s="1">
        <v>331</v>
      </c>
      <c r="CM119" s="1">
        <v>0.84507042253521125</v>
      </c>
      <c r="CN119" s="1">
        <v>14.36619718309859</v>
      </c>
      <c r="CO119" s="1">
        <v>102</v>
      </c>
      <c r="CP119" s="1">
        <v>402.25352112676057</v>
      </c>
      <c r="CQ119" s="1">
        <v>191.83098591549299</v>
      </c>
      <c r="CR119" s="1">
        <v>38.028169014084511</v>
      </c>
      <c r="CS119" s="1">
        <v>0</v>
      </c>
      <c r="CT119" s="1">
        <v>24.507042253521121</v>
      </c>
      <c r="CU119" s="1">
        <v>163</v>
      </c>
      <c r="CV119" s="1">
        <v>67</v>
      </c>
      <c r="CW119" s="1">
        <v>12.430939226519341</v>
      </c>
      <c r="CX119" s="1">
        <v>33.139534883720927</v>
      </c>
      <c r="CY119" s="1">
        <v>49</v>
      </c>
      <c r="CZ119" s="1">
        <v>54.929577464788743</v>
      </c>
      <c r="DA119" s="1">
        <v>168</v>
      </c>
      <c r="DB119" s="1">
        <v>520.99999999999989</v>
      </c>
      <c r="DC119" s="1">
        <v>4</v>
      </c>
      <c r="DD119" s="1">
        <v>326.83333333333331</v>
      </c>
      <c r="DE119" s="1">
        <v>17</v>
      </c>
      <c r="DF119" s="1">
        <v>0</v>
      </c>
      <c r="DG119" s="1">
        <v>207.88732394366201</v>
      </c>
      <c r="DH119" s="1">
        <v>154.83333333333329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117.4647887323944</v>
      </c>
      <c r="DN119" s="1">
        <v>865</v>
      </c>
      <c r="DO119" s="1">
        <v>249</v>
      </c>
      <c r="DP119" s="1">
        <v>19</v>
      </c>
      <c r="DQ119" s="1">
        <v>227.32394366197181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47240.423216714167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746.32180952380963</v>
      </c>
      <c r="C121" s="1">
        <v>44.224333333333327</v>
      </c>
      <c r="D121" s="1">
        <v>577.59709523809522</v>
      </c>
      <c r="E121" s="1">
        <v>76.24761904761904</v>
      </c>
      <c r="F121" s="1">
        <v>499.56523809523799</v>
      </c>
      <c r="G121" s="1">
        <v>21.142857142857139</v>
      </c>
      <c r="H121" s="1">
        <v>107.5466666666667</v>
      </c>
      <c r="I121" s="1">
        <v>131.86752380952379</v>
      </c>
      <c r="J121" s="1">
        <v>434.2</v>
      </c>
      <c r="K121" s="1">
        <v>33.473809523809528</v>
      </c>
      <c r="L121" s="1">
        <v>147.43619047619049</v>
      </c>
      <c r="M121" s="1">
        <v>0</v>
      </c>
      <c r="N121" s="1">
        <v>273.412380952381</v>
      </c>
      <c r="O121" s="1">
        <v>83.443809523809534</v>
      </c>
      <c r="P121" s="1">
        <v>151.69999999999999</v>
      </c>
      <c r="Q121" s="1">
        <v>965.97333333333324</v>
      </c>
      <c r="R121" s="1">
        <v>97.135238095238094</v>
      </c>
      <c r="S121" s="1">
        <v>6283.9333333333334</v>
      </c>
      <c r="T121" s="1">
        <v>106.84761904761911</v>
      </c>
      <c r="U121" s="1">
        <v>528.37142857142851</v>
      </c>
      <c r="V121" s="1">
        <v>285.32</v>
      </c>
      <c r="W121" s="1">
        <v>23.88571428571429</v>
      </c>
      <c r="X121" s="1">
        <v>0</v>
      </c>
      <c r="Y121" s="1">
        <v>780.01285714285711</v>
      </c>
      <c r="Z121" s="1">
        <v>13.954285714285721</v>
      </c>
      <c r="AA121" s="1">
        <v>1499.0304761904761</v>
      </c>
      <c r="AB121" s="1">
        <v>467.3485714285714</v>
      </c>
      <c r="AC121" s="1">
        <v>113.3257142857143</v>
      </c>
      <c r="AD121" s="1">
        <v>403.82857142857142</v>
      </c>
      <c r="AE121" s="1">
        <v>63.657142857142858</v>
      </c>
      <c r="AF121" s="1">
        <v>214.4</v>
      </c>
      <c r="AG121" s="1">
        <v>996.50666666666666</v>
      </c>
      <c r="AH121" s="1">
        <v>113.1733333333333</v>
      </c>
      <c r="AI121" s="1">
        <v>2261.485714285714</v>
      </c>
      <c r="AJ121" s="1">
        <v>166.45714285714291</v>
      </c>
      <c r="AK121" s="1">
        <v>618.05714285714282</v>
      </c>
      <c r="AL121" s="1">
        <v>0</v>
      </c>
      <c r="AM121" s="1">
        <v>0</v>
      </c>
      <c r="AN121" s="1">
        <v>318.01333333333332</v>
      </c>
      <c r="AO121" s="1">
        <v>4743.8285714285712</v>
      </c>
      <c r="AP121" s="1">
        <v>92.571428571428569</v>
      </c>
      <c r="AQ121" s="1">
        <v>723.28571428571433</v>
      </c>
      <c r="AR121" s="1">
        <v>13.02857142857143</v>
      </c>
      <c r="AS121" s="1">
        <v>605.4476190476189</v>
      </c>
      <c r="AT121" s="1">
        <v>284.03142857142859</v>
      </c>
      <c r="AU121" s="1">
        <v>59.090571428571437</v>
      </c>
      <c r="AV121" s="1">
        <v>64.469285714285704</v>
      </c>
      <c r="AW121" s="1">
        <v>19.736428571428569</v>
      </c>
      <c r="AX121" s="1">
        <v>0</v>
      </c>
      <c r="AY121" s="1">
        <v>0</v>
      </c>
      <c r="AZ121" s="1">
        <v>238.66666666666671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1839.571428571428</v>
      </c>
      <c r="CA121" s="1">
        <v>325.71428571428572</v>
      </c>
      <c r="CB121" s="1">
        <v>638.57142857142856</v>
      </c>
      <c r="CC121" s="1">
        <v>0</v>
      </c>
      <c r="CD121" s="1">
        <v>251.25428571428569</v>
      </c>
      <c r="CE121" s="1">
        <v>128.69999999999999</v>
      </c>
      <c r="CF121" s="1">
        <v>0</v>
      </c>
      <c r="CG121" s="1">
        <v>0</v>
      </c>
      <c r="CH121" s="1">
        <v>7586.5714285714284</v>
      </c>
      <c r="CI121" s="1">
        <v>8830.4571428571417</v>
      </c>
      <c r="CJ121" s="1">
        <v>200.91428571428571</v>
      </c>
      <c r="CK121" s="1">
        <v>2217.7028571428568</v>
      </c>
      <c r="CL121" s="1">
        <v>641.78571428571422</v>
      </c>
      <c r="CM121" s="1">
        <v>116.2285714285714</v>
      </c>
      <c r="CN121" s="1">
        <v>107.3142857142857</v>
      </c>
      <c r="CO121" s="1">
        <v>401.14285714285722</v>
      </c>
      <c r="CP121" s="1">
        <v>7287.7714285714283</v>
      </c>
      <c r="CQ121" s="1">
        <v>424.85714285714289</v>
      </c>
      <c r="CR121" s="1">
        <v>0</v>
      </c>
      <c r="CS121" s="1">
        <v>0</v>
      </c>
      <c r="CT121" s="1">
        <v>263.42857142857139</v>
      </c>
      <c r="CU121" s="1">
        <v>33.428571428571431</v>
      </c>
      <c r="CV121" s="1">
        <v>111.7380952380952</v>
      </c>
      <c r="CW121" s="1">
        <v>0</v>
      </c>
      <c r="CX121" s="1">
        <v>35.857142857142847</v>
      </c>
      <c r="CY121" s="1">
        <v>2134.7857142857142</v>
      </c>
      <c r="CZ121" s="1">
        <v>126.8571428571429</v>
      </c>
      <c r="DA121" s="1">
        <v>1012.971428571429</v>
      </c>
      <c r="DB121" s="1">
        <v>1159.714285714286</v>
      </c>
      <c r="DC121" s="1">
        <v>68.571428571428569</v>
      </c>
      <c r="DD121" s="1">
        <v>1221.017142857143</v>
      </c>
      <c r="DE121" s="1">
        <v>62.640000000000008</v>
      </c>
      <c r="DF121" s="1">
        <v>725.45142857142855</v>
      </c>
      <c r="DG121" s="1">
        <v>0</v>
      </c>
      <c r="DH121" s="1">
        <v>301.86</v>
      </c>
      <c r="DI121" s="1">
        <v>1797.1071428571429</v>
      </c>
      <c r="DJ121" s="1">
        <v>5162</v>
      </c>
      <c r="DK121" s="1">
        <v>3528.428571428572</v>
      </c>
      <c r="DL121" s="1">
        <v>990.42857142857156</v>
      </c>
      <c r="DM121" s="1">
        <v>136.28571428571431</v>
      </c>
      <c r="DN121" s="1">
        <v>1405.928571428572</v>
      </c>
      <c r="DO121" s="1">
        <v>22.5</v>
      </c>
      <c r="DP121" s="1">
        <v>2397.7142857142849</v>
      </c>
      <c r="DQ121" s="1">
        <v>713.05714285714271</v>
      </c>
      <c r="DR121" s="1">
        <v>562.38095238095241</v>
      </c>
      <c r="DS121" s="1">
        <v>577.52380952380952</v>
      </c>
      <c r="DT121" s="1">
        <v>129.23809523809521</v>
      </c>
      <c r="DU121" s="1">
        <v>84.238095238095241</v>
      </c>
      <c r="DV121" s="1">
        <v>59.428571428571431</v>
      </c>
      <c r="DW121" s="1">
        <v>144.38095238095241</v>
      </c>
      <c r="DX121" s="1">
        <v>355.42857142857139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82816.000380952348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871.19999999999993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994.56000000000006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671.59999999999991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42.000000000000007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570.06000000000006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272.24999999999989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36.40129449838188</v>
      </c>
      <c r="I132" s="1">
        <v>115.6666666666667</v>
      </c>
      <c r="J132" s="1">
        <v>407.24999999999989</v>
      </c>
      <c r="K132" s="1">
        <v>21.551724137931039</v>
      </c>
      <c r="L132" s="1">
        <v>0</v>
      </c>
      <c r="M132" s="1">
        <v>0</v>
      </c>
      <c r="N132" s="1">
        <v>166.2533333333333</v>
      </c>
      <c r="O132" s="1">
        <v>36</v>
      </c>
      <c r="P132" s="1">
        <v>81.893333333333331</v>
      </c>
      <c r="Q132" s="1">
        <v>543.99999999999989</v>
      </c>
      <c r="R132" s="1">
        <v>85.355648535564853</v>
      </c>
      <c r="S132" s="1">
        <v>3297</v>
      </c>
      <c r="T132" s="1">
        <v>83.999999999999986</v>
      </c>
      <c r="U132" s="1">
        <v>622</v>
      </c>
      <c r="V132" s="1">
        <v>696.8888888888888</v>
      </c>
      <c r="W132" s="1">
        <v>45.333333333333343</v>
      </c>
      <c r="X132" s="1">
        <v>304.34782608695662</v>
      </c>
      <c r="Y132" s="1">
        <v>448.00000000000011</v>
      </c>
      <c r="Z132" s="1">
        <v>0</v>
      </c>
      <c r="AA132" s="1">
        <v>440.99999999999989</v>
      </c>
      <c r="AB132" s="1">
        <v>502.8</v>
      </c>
      <c r="AC132" s="1">
        <v>5154.0444444444438</v>
      </c>
      <c r="AD132" s="1">
        <v>635</v>
      </c>
      <c r="AE132" s="1">
        <v>26.666666666666661</v>
      </c>
      <c r="AF132" s="1">
        <v>42.057142857142857</v>
      </c>
      <c r="AG132" s="1">
        <v>223.25</v>
      </c>
      <c r="AH132" s="1">
        <v>83.874999999999986</v>
      </c>
      <c r="AI132" s="1">
        <v>208.5</v>
      </c>
      <c r="AJ132" s="1">
        <v>79.306930693069319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1186.2222222222219</v>
      </c>
      <c r="AP132" s="1">
        <v>0</v>
      </c>
      <c r="AQ132" s="1">
        <v>55</v>
      </c>
      <c r="AR132" s="1">
        <v>17.777777777777779</v>
      </c>
      <c r="AS132" s="1">
        <v>73</v>
      </c>
      <c r="AT132" s="1">
        <v>73</v>
      </c>
      <c r="AU132" s="1">
        <v>6.9072164948453612</v>
      </c>
      <c r="AV132" s="1">
        <v>0</v>
      </c>
      <c r="AW132" s="1">
        <v>17.628865979381441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18.34394904458599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25.477707006369421</v>
      </c>
      <c r="BS132" s="1">
        <v>31</v>
      </c>
      <c r="BT132" s="1">
        <v>240</v>
      </c>
      <c r="BU132" s="1">
        <v>1</v>
      </c>
      <c r="BV132" s="1">
        <v>20.725388601036268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18.591549295774652</v>
      </c>
      <c r="CN132" s="1">
        <v>29.577464788732399</v>
      </c>
      <c r="CO132" s="1">
        <v>230</v>
      </c>
      <c r="CP132" s="1">
        <v>558.16901408450713</v>
      </c>
      <c r="CQ132" s="1">
        <v>241.5492957746479</v>
      </c>
      <c r="CR132" s="1">
        <v>22.25352112676056</v>
      </c>
      <c r="CS132" s="1">
        <v>1</v>
      </c>
      <c r="CT132" s="1">
        <v>73.943661971830991</v>
      </c>
      <c r="CU132" s="1">
        <v>16</v>
      </c>
      <c r="CV132" s="1">
        <v>75</v>
      </c>
      <c r="CW132" s="1">
        <v>17.403314917127069</v>
      </c>
      <c r="CX132" s="1">
        <v>30.52325581395349</v>
      </c>
      <c r="CY132" s="1">
        <v>115</v>
      </c>
      <c r="CZ132" s="1">
        <v>46.478873239436624</v>
      </c>
      <c r="DA132" s="1">
        <v>1362.333333333333</v>
      </c>
      <c r="DB132" s="1">
        <v>679.99999999999989</v>
      </c>
      <c r="DC132" s="1">
        <v>0</v>
      </c>
      <c r="DD132" s="1">
        <v>527.83333333333337</v>
      </c>
      <c r="DE132" s="1">
        <v>0</v>
      </c>
      <c r="DF132" s="1">
        <v>0</v>
      </c>
      <c r="DG132" s="1">
        <v>27.323943661971828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28.73239436619718</v>
      </c>
      <c r="DN132" s="1">
        <v>510</v>
      </c>
      <c r="DO132" s="1">
        <v>14</v>
      </c>
      <c r="DP132" s="1">
        <v>70</v>
      </c>
      <c r="DQ132" s="1">
        <v>218.4507042253521</v>
      </c>
      <c r="DR132" s="1">
        <v>155</v>
      </c>
      <c r="DS132" s="1">
        <v>136.66666666666671</v>
      </c>
      <c r="DT132" s="1">
        <v>31</v>
      </c>
      <c r="DU132" s="1">
        <v>8.8333333333333339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41222.998040457547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-53.741999999999962</v>
      </c>
      <c r="C134" s="1">
        <v>-87</v>
      </c>
      <c r="D134" s="1">
        <v>-1968</v>
      </c>
      <c r="E134" s="1">
        <v>-192</v>
      </c>
      <c r="F134" s="1">
        <v>-936.09999999999991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-35.440000000000047</v>
      </c>
      <c r="R134" s="1">
        <v>0.47999999999998982</v>
      </c>
      <c r="S134" s="1">
        <v>-1570.559999999999</v>
      </c>
      <c r="T134" s="1">
        <v>392.8</v>
      </c>
      <c r="U134" s="1">
        <v>-674.4</v>
      </c>
      <c r="V134" s="1">
        <v>0</v>
      </c>
      <c r="W134" s="1">
        <v>-6.6000000000000014</v>
      </c>
      <c r="X134" s="1">
        <v>0</v>
      </c>
      <c r="Y134" s="1">
        <v>-501.72000000000008</v>
      </c>
      <c r="Z134" s="1">
        <v>0</v>
      </c>
      <c r="AA134" s="1">
        <v>-415.91999999999979</v>
      </c>
      <c r="AB134" s="1">
        <v>-398.96</v>
      </c>
      <c r="AC134" s="1">
        <v>-4773.96</v>
      </c>
      <c r="AD134" s="1">
        <v>0.39999999999997732</v>
      </c>
      <c r="AE134" s="1">
        <v>6</v>
      </c>
      <c r="AF134" s="1">
        <v>-56.000000000000021</v>
      </c>
      <c r="AG134" s="1">
        <v>-215.6</v>
      </c>
      <c r="AH134" s="1">
        <v>13.72</v>
      </c>
      <c r="AI134" s="1">
        <v>-878.39999999999986</v>
      </c>
      <c r="AJ134" s="1">
        <v>-0.20000000000001711</v>
      </c>
      <c r="AK134" s="1">
        <v>-86.399999999999977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4.8000000000000007</v>
      </c>
      <c r="AS134" s="1">
        <v>178.40000000000009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7.9999999999999956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-617.59999999999991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-7.1999999999999993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-21.600000000000009</v>
      </c>
      <c r="CO134" s="1">
        <v>-153.6</v>
      </c>
      <c r="CP134" s="1">
        <v>-221.4</v>
      </c>
      <c r="CQ134" s="1">
        <v>-70.600000000000023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4.5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18.36</v>
      </c>
      <c r="DF134" s="1">
        <v>0</v>
      </c>
      <c r="DG134" s="1">
        <v>256.39999999999998</v>
      </c>
      <c r="DH134" s="1">
        <v>2.5200000000000098</v>
      </c>
      <c r="DI134" s="1">
        <v>159.75</v>
      </c>
      <c r="DJ134" s="1">
        <v>2497.5</v>
      </c>
      <c r="DK134" s="1">
        <v>-912</v>
      </c>
      <c r="DL134" s="1">
        <v>336</v>
      </c>
      <c r="DM134" s="1">
        <v>126</v>
      </c>
      <c r="DN134" s="1">
        <v>532.5</v>
      </c>
      <c r="DO134" s="1">
        <v>352.5</v>
      </c>
      <c r="DP134" s="1">
        <v>-153</v>
      </c>
      <c r="DQ134" s="1">
        <v>12.600000000000019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44868.220000000008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6443.4599999999991</v>
      </c>
      <c r="N138" s="1">
        <v>850.99999999999989</v>
      </c>
      <c r="Q138" s="1">
        <v>29227.840000000011</v>
      </c>
      <c r="BA138" s="1">
        <v>7506.5500000000011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284.03142857142859</v>
      </c>
      <c r="DI142" s="1">
        <v>15440.392857142861</v>
      </c>
      <c r="DR142" s="1">
        <v>1139.9047619047619</v>
      </c>
      <c r="DY142" s="1">
        <v>0</v>
      </c>
      <c r="EE142" s="1">
        <v>17149.649047619048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88.76857142857142</v>
      </c>
      <c r="DI144" s="1">
        <v>-4917.5928571428594</v>
      </c>
      <c r="DR144" s="1">
        <v>5400.0952380952394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7590.3662499999991</v>
      </c>
      <c r="C147" s="1">
        <v>206.51124999999999</v>
      </c>
      <c r="D147" s="1">
        <v>3680</v>
      </c>
      <c r="E147" s="1">
        <v>933</v>
      </c>
      <c r="F147" s="1">
        <v>4372.4229166666664</v>
      </c>
      <c r="G147" s="1">
        <v>132.44999999999999</v>
      </c>
      <c r="H147" s="1">
        <v>284.16000000000003</v>
      </c>
      <c r="I147" s="1">
        <v>914.13750000000005</v>
      </c>
      <c r="J147" s="1">
        <v>2054.2959999999989</v>
      </c>
      <c r="K147" s="1">
        <v>193.22749999999999</v>
      </c>
      <c r="L147" s="1">
        <v>1000</v>
      </c>
      <c r="M147" s="1">
        <v>0</v>
      </c>
      <c r="N147" s="1">
        <v>1650.0245833333331</v>
      </c>
      <c r="O147" s="1">
        <v>377.40000000000009</v>
      </c>
      <c r="P147" s="1">
        <v>781.55562500000008</v>
      </c>
      <c r="Q147" s="1">
        <v>783.68000000000006</v>
      </c>
      <c r="R147" s="1">
        <v>407.67999999999989</v>
      </c>
      <c r="S147" s="1">
        <v>17261.341</v>
      </c>
      <c r="T147" s="1">
        <v>509.1750000000003</v>
      </c>
      <c r="U147" s="1">
        <v>1936.323571428572</v>
      </c>
      <c r="V147" s="1">
        <v>1939.26</v>
      </c>
      <c r="W147" s="1">
        <v>110.08499999999999</v>
      </c>
      <c r="X147" s="1">
        <v>1028.55</v>
      </c>
      <c r="Y147" s="1">
        <v>3743.9778928571418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819.90000000000009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60.794999999999987</v>
      </c>
      <c r="AS147" s="1">
        <v>1383.492500000001</v>
      </c>
      <c r="AT147" s="1">
        <v>480.18035714285708</v>
      </c>
      <c r="AU147" s="1">
        <v>70.657499999999985</v>
      </c>
      <c r="AV147" s="1">
        <v>74.693750000000009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4260.6208333333334</v>
      </c>
      <c r="BB147" s="1">
        <v>745.08333333333337</v>
      </c>
      <c r="BC147" s="1">
        <v>1312.9212500000001</v>
      </c>
      <c r="BD147" s="1">
        <v>2430.2708333333339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96.390000000000043</v>
      </c>
      <c r="BO147" s="1">
        <v>6321.6308333333336</v>
      </c>
      <c r="BP147" s="1">
        <v>296.125</v>
      </c>
      <c r="BQ147" s="1">
        <v>5359.4321428571429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459.19999999999987</v>
      </c>
      <c r="CR147" s="1">
        <v>0</v>
      </c>
      <c r="CS147" s="1">
        <v>0</v>
      </c>
      <c r="CT147" s="1">
        <v>360.17250000000001</v>
      </c>
      <c r="CU147" s="1">
        <v>70.425000000000011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59.400000000000013</v>
      </c>
      <c r="DF147" s="1">
        <v>645.99299999999971</v>
      </c>
      <c r="DG147" s="1">
        <v>51.825000000000003</v>
      </c>
      <c r="DH147" s="1">
        <v>444.73499999999979</v>
      </c>
      <c r="DI147" s="1">
        <v>1727.5062499999999</v>
      </c>
      <c r="DJ147" s="1">
        <v>3444.0736607142849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488.26107142857143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203814.71971428569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16846.30000000001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32041.179999999989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1998.5029166666659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1377.7045833333329</v>
      </c>
      <c r="O153" s="1">
        <v>297.48000000000008</v>
      </c>
      <c r="P153" s="1">
        <v>583.23562500000003</v>
      </c>
      <c r="Q153" s="1">
        <v>600</v>
      </c>
      <c r="R153" s="1">
        <v>407.67999999999989</v>
      </c>
      <c r="S153" s="1">
        <v>9116.7009999999991</v>
      </c>
      <c r="T153" s="1">
        <v>422.77500000000032</v>
      </c>
      <c r="U153" s="1">
        <v>1380.7235714285721</v>
      </c>
      <c r="V153" s="1">
        <v>1233.18</v>
      </c>
      <c r="W153" s="1">
        <v>110.08499999999999</v>
      </c>
      <c r="X153" s="1">
        <v>1028.55</v>
      </c>
      <c r="Y153" s="1">
        <v>3149.0178928571422</v>
      </c>
      <c r="Z153" s="1">
        <v>0</v>
      </c>
      <c r="AA153" s="1">
        <v>2165.8903095238102</v>
      </c>
      <c r="AB153" s="1">
        <v>774.9749999999998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819.90000000000009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47.114999999999988</v>
      </c>
      <c r="AS153" s="1">
        <v>1171.8925000000011</v>
      </c>
      <c r="AT153" s="1">
        <v>367.86035714285708</v>
      </c>
      <c r="AU153" s="1">
        <v>67.80749999999999</v>
      </c>
      <c r="AV153" s="1">
        <v>74.693750000000009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3789.8708333333329</v>
      </c>
      <c r="BB153" s="1">
        <v>610.58333333333337</v>
      </c>
      <c r="BC153" s="1">
        <v>1156.9212500000001</v>
      </c>
      <c r="BD153" s="1">
        <v>1962.2708333333339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89.19000000000004</v>
      </c>
      <c r="BO153" s="1">
        <v>5258.1308333333336</v>
      </c>
      <c r="BP153" s="1">
        <v>284.625</v>
      </c>
      <c r="BQ153" s="1">
        <v>3917.0321428571428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459.19999999999987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59.400000000000013</v>
      </c>
      <c r="DF153" s="1">
        <v>487.23299999999972</v>
      </c>
      <c r="DG153" s="1">
        <v>51.825000000000003</v>
      </c>
      <c r="DH153" s="1">
        <v>338.71499999999992</v>
      </c>
      <c r="DI153" s="1">
        <v>1215.7562499999999</v>
      </c>
      <c r="DJ153" s="1">
        <v>2890.5736607142849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488.26107142857143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154927.23971428571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1570.4800000000009</v>
      </c>
      <c r="E154" s="1">
        <v>500</v>
      </c>
      <c r="F154" s="1">
        <v>2347.3504166666671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927.7045833333334</v>
      </c>
      <c r="O154" s="1">
        <v>297.48000000000008</v>
      </c>
      <c r="P154" s="1">
        <v>583.23562500000003</v>
      </c>
      <c r="Q154" s="1">
        <v>600</v>
      </c>
      <c r="R154" s="1">
        <v>407.67999999999989</v>
      </c>
      <c r="S154" s="1">
        <v>8901.7676666666666</v>
      </c>
      <c r="T154" s="1">
        <v>422.77500000000032</v>
      </c>
      <c r="U154" s="1">
        <v>1415.7235714285721</v>
      </c>
      <c r="V154" s="1">
        <v>1241.9000000000001</v>
      </c>
      <c r="W154" s="1">
        <v>110.08499999999999</v>
      </c>
      <c r="X154" s="1">
        <v>1028.55</v>
      </c>
      <c r="Y154" s="1">
        <v>2148.2358928571421</v>
      </c>
      <c r="Z154" s="1">
        <v>0</v>
      </c>
      <c r="AA154" s="1">
        <v>2345.4455476190492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819.90000000000009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6681.0025000000014</v>
      </c>
      <c r="AP154" s="1">
        <v>155.92500000000001</v>
      </c>
      <c r="AQ154" s="1">
        <v>3295.5</v>
      </c>
      <c r="AR154" s="1">
        <v>47.114999999999988</v>
      </c>
      <c r="AS154" s="1">
        <v>1171.8925000000011</v>
      </c>
      <c r="AT154" s="1">
        <v>280.86035714285708</v>
      </c>
      <c r="AU154" s="1">
        <v>67.80749999999999</v>
      </c>
      <c r="AV154" s="1">
        <v>74.693750000000009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4801.4958333333334</v>
      </c>
      <c r="BB154" s="1">
        <v>910.58333333333337</v>
      </c>
      <c r="BC154" s="1">
        <v>1156.9212500000001</v>
      </c>
      <c r="BD154" s="1">
        <v>1104.2375000000011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89.19000000000004</v>
      </c>
      <c r="BO154" s="1">
        <v>9373.1725000000006</v>
      </c>
      <c r="BP154" s="1">
        <v>357.125</v>
      </c>
      <c r="BQ154" s="1">
        <v>5227.2988095238088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1956.819642857143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12329.367857142861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459.19999999999987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59.400000000000013</v>
      </c>
      <c r="DF154" s="1">
        <v>487.23299999999972</v>
      </c>
      <c r="DG154" s="1">
        <v>51.825000000000003</v>
      </c>
      <c r="DH154" s="1">
        <v>338.71499999999992</v>
      </c>
      <c r="DI154" s="1">
        <v>1215.7562499999999</v>
      </c>
      <c r="DJ154" s="1">
        <v>2351.5736607142858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488.26107142857143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147862.5671190476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1570.4800000000009</v>
      </c>
      <c r="E155" s="1">
        <v>500</v>
      </c>
      <c r="F155" s="1">
        <v>1966.290416666666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927.7045833333334</v>
      </c>
      <c r="O155" s="1">
        <v>297.48000000000008</v>
      </c>
      <c r="P155" s="1">
        <v>583.23562500000003</v>
      </c>
      <c r="Q155" s="1">
        <v>600</v>
      </c>
      <c r="R155" s="1">
        <v>407.67999999999989</v>
      </c>
      <c r="S155" s="1">
        <v>12883.32766666667</v>
      </c>
      <c r="T155" s="1">
        <v>422.77500000000032</v>
      </c>
      <c r="U155" s="1">
        <v>1258.2685714285719</v>
      </c>
      <c r="V155" s="1">
        <v>1233.18</v>
      </c>
      <c r="W155" s="1">
        <v>110.08499999999999</v>
      </c>
      <c r="X155" s="1">
        <v>1028.55</v>
      </c>
      <c r="Y155" s="1">
        <v>2159.1730357142851</v>
      </c>
      <c r="Z155" s="1">
        <v>0</v>
      </c>
      <c r="AA155" s="1">
        <v>2294.0398333333342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357.75200000000012</v>
      </c>
      <c r="AI155" s="1">
        <v>3859.65</v>
      </c>
      <c r="AJ155" s="1">
        <v>819.90000000000009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4681.0025000000014</v>
      </c>
      <c r="AP155" s="1">
        <v>155.92500000000001</v>
      </c>
      <c r="AQ155" s="1">
        <v>3295.5</v>
      </c>
      <c r="AR155" s="1">
        <v>47.114999999999988</v>
      </c>
      <c r="AS155" s="1">
        <v>1171.8925000000011</v>
      </c>
      <c r="AT155" s="1">
        <v>283.35750000000002</v>
      </c>
      <c r="AU155" s="1">
        <v>67.80749999999999</v>
      </c>
      <c r="AV155" s="1">
        <v>74.693750000000009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8687.9958333333325</v>
      </c>
      <c r="BB155" s="1">
        <v>563.79166666666663</v>
      </c>
      <c r="BC155" s="1">
        <v>1156.9212500000001</v>
      </c>
      <c r="BD155" s="1">
        <v>1721.0708333333339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5830.6321428571428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7229.7178571428594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459.19999999999987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891.89999999999986</v>
      </c>
      <c r="DB155" s="1">
        <v>2092.3649999999998</v>
      </c>
      <c r="DC155" s="1">
        <v>91.5</v>
      </c>
      <c r="DD155" s="1">
        <v>1257.5525</v>
      </c>
      <c r="DE155" s="1">
        <v>59.400000000000013</v>
      </c>
      <c r="DF155" s="1">
        <v>487.23299999999972</v>
      </c>
      <c r="DG155" s="1">
        <v>51.825000000000003</v>
      </c>
      <c r="DH155" s="1">
        <v>338.71499999999992</v>
      </c>
      <c r="DI155" s="1">
        <v>1215.7562499999999</v>
      </c>
      <c r="DJ155" s="1">
        <v>2251.5736607142858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488.26107142857143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1570.4800000000009</v>
      </c>
      <c r="E156" s="1">
        <v>250</v>
      </c>
      <c r="F156" s="1">
        <v>1936.3170833333329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677.7045833333334</v>
      </c>
      <c r="O156" s="1">
        <v>519.09</v>
      </c>
      <c r="P156" s="1">
        <v>583.23562500000003</v>
      </c>
      <c r="Q156" s="1">
        <v>600</v>
      </c>
      <c r="R156" s="1">
        <v>407.67999999999989</v>
      </c>
      <c r="S156" s="1">
        <v>29158.994333333329</v>
      </c>
      <c r="T156" s="1">
        <v>422.77500000000032</v>
      </c>
      <c r="U156" s="1">
        <v>1258.2685714285719</v>
      </c>
      <c r="V156" s="1">
        <v>1233.18</v>
      </c>
      <c r="W156" s="1">
        <v>110.08499999999999</v>
      </c>
      <c r="X156" s="1">
        <v>1028.55</v>
      </c>
      <c r="Y156" s="1">
        <v>2659.1730357142851</v>
      </c>
      <c r="Z156" s="1">
        <v>0</v>
      </c>
      <c r="AA156" s="1">
        <v>2294.0398333333342</v>
      </c>
      <c r="AB156" s="1">
        <v>764.87499999999989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187.9920000000001</v>
      </c>
      <c r="AI156" s="1">
        <v>3859.65</v>
      </c>
      <c r="AJ156" s="1">
        <v>819.90000000000009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47.114999999999988</v>
      </c>
      <c r="AS156" s="1">
        <v>1171.8925000000011</v>
      </c>
      <c r="AT156" s="1">
        <v>283.35750000000002</v>
      </c>
      <c r="AU156" s="1">
        <v>67.80749999999999</v>
      </c>
      <c r="AV156" s="1">
        <v>74.693750000000009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2701.4958333333329</v>
      </c>
      <c r="BB156" s="1">
        <v>563.79166666666663</v>
      </c>
      <c r="BC156" s="1">
        <v>1156.9212500000001</v>
      </c>
      <c r="BD156" s="1">
        <v>2337.2708333333339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8171.8321428571426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6475.7178571428594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395.19999999999982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891.89999999999986</v>
      </c>
      <c r="DB156" s="1">
        <v>2092.3649999999998</v>
      </c>
      <c r="DC156" s="1">
        <v>91.5</v>
      </c>
      <c r="DD156" s="1">
        <v>1053.0245</v>
      </c>
      <c r="DE156" s="1">
        <v>59.400000000000013</v>
      </c>
      <c r="DF156" s="1">
        <v>487.23299999999972</v>
      </c>
      <c r="DG156" s="1">
        <v>51.825000000000003</v>
      </c>
      <c r="DH156" s="1">
        <v>338.71499999999992</v>
      </c>
      <c r="DI156" s="1">
        <v>1215.7562499999999</v>
      </c>
      <c r="DJ156" s="1">
        <v>3116.0111607142849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425.70107142857142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149784.11638095239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1570.4800000000009</v>
      </c>
      <c r="E157" s="1">
        <v>50.94</v>
      </c>
      <c r="F157" s="1">
        <v>2116.2904166666658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463.22458333333338</v>
      </c>
      <c r="O157" s="1">
        <v>419.09</v>
      </c>
      <c r="P157" s="1">
        <v>583.23562500000003</v>
      </c>
      <c r="Q157" s="1">
        <v>4000</v>
      </c>
      <c r="R157" s="1">
        <v>407.67999999999989</v>
      </c>
      <c r="S157" s="1">
        <v>8891.6663333333345</v>
      </c>
      <c r="T157" s="1">
        <v>422.77500000000032</v>
      </c>
      <c r="U157" s="1">
        <v>1008.268571428572</v>
      </c>
      <c r="V157" s="1">
        <v>1233.18</v>
      </c>
      <c r="W157" s="1">
        <v>110.08499999999999</v>
      </c>
      <c r="X157" s="1">
        <v>1028.55</v>
      </c>
      <c r="Y157" s="1">
        <v>1913.2358928571421</v>
      </c>
      <c r="Z157" s="1">
        <v>0</v>
      </c>
      <c r="AA157" s="1">
        <v>2345.3655476190488</v>
      </c>
      <c r="AB157" s="1">
        <v>764.87499999999989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187.9920000000001</v>
      </c>
      <c r="AI157" s="1">
        <v>3859.65</v>
      </c>
      <c r="AJ157" s="1">
        <v>819.90000000000009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4886.0462500000012</v>
      </c>
      <c r="AP157" s="1">
        <v>155.92500000000001</v>
      </c>
      <c r="AQ157" s="1">
        <v>3295.5</v>
      </c>
      <c r="AR157" s="1">
        <v>47.114999999999988</v>
      </c>
      <c r="AS157" s="1">
        <v>1171.8925000000011</v>
      </c>
      <c r="AT157" s="1">
        <v>280.86035714285708</v>
      </c>
      <c r="AU157" s="1">
        <v>67.80749999999999</v>
      </c>
      <c r="AV157" s="1">
        <v>74.693750000000009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2251.4958333333329</v>
      </c>
      <c r="BB157" s="1">
        <v>563.79166666666663</v>
      </c>
      <c r="BC157" s="1">
        <v>1156.9212500000001</v>
      </c>
      <c r="BD157" s="1">
        <v>3622.8708333333338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5977.9654761904767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2056.8196428571432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395.19999999999982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891.89999999999986</v>
      </c>
      <c r="DB157" s="1">
        <v>2092.3649999999998</v>
      </c>
      <c r="DC157" s="1">
        <v>91.5</v>
      </c>
      <c r="DD157" s="1">
        <v>990.54449999999974</v>
      </c>
      <c r="DE157" s="1">
        <v>59.400000000000013</v>
      </c>
      <c r="DF157" s="1">
        <v>487.23299999999972</v>
      </c>
      <c r="DG157" s="1">
        <v>51.825000000000003</v>
      </c>
      <c r="DH157" s="1">
        <v>338.71499999999992</v>
      </c>
      <c r="DI157" s="1">
        <v>1254.2562499999999</v>
      </c>
      <c r="DJ157" s="1">
        <v>3116.0111607142849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464.45107142857142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133685.50451190479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1570.4800000000009</v>
      </c>
      <c r="E158" s="1">
        <v>50.94</v>
      </c>
      <c r="F158" s="1">
        <v>2116.2904166666658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463.22458333333338</v>
      </c>
      <c r="O158" s="1">
        <v>297.48000000000008</v>
      </c>
      <c r="P158" s="1">
        <v>583.23562500000003</v>
      </c>
      <c r="Q158" s="1">
        <v>600</v>
      </c>
      <c r="R158" s="1">
        <v>407.67999999999989</v>
      </c>
      <c r="S158" s="1">
        <v>8691.6663333333345</v>
      </c>
      <c r="T158" s="1">
        <v>422.77500000000032</v>
      </c>
      <c r="U158" s="1">
        <v>1008.268571428572</v>
      </c>
      <c r="V158" s="1">
        <v>1233.18</v>
      </c>
      <c r="W158" s="1">
        <v>110.08499999999999</v>
      </c>
      <c r="X158" s="1">
        <v>1028.55</v>
      </c>
      <c r="Y158" s="1">
        <v>2588.8278928571422</v>
      </c>
      <c r="Z158" s="1">
        <v>0</v>
      </c>
      <c r="AA158" s="1">
        <v>2195.3655476190488</v>
      </c>
      <c r="AB158" s="1">
        <v>764.87499999999989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187.9920000000001</v>
      </c>
      <c r="AI158" s="1">
        <v>3859.65</v>
      </c>
      <c r="AJ158" s="1">
        <v>819.90000000000009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3596.4462500000009</v>
      </c>
      <c r="AP158" s="1">
        <v>155.92500000000001</v>
      </c>
      <c r="AQ158" s="1">
        <v>3295.5</v>
      </c>
      <c r="AR158" s="1">
        <v>47.114999999999988</v>
      </c>
      <c r="AS158" s="1">
        <v>1171.8925000000011</v>
      </c>
      <c r="AT158" s="1">
        <v>280.86035714285708</v>
      </c>
      <c r="AU158" s="1">
        <v>67.80749999999999</v>
      </c>
      <c r="AV158" s="1">
        <v>74.693750000000009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1723.829166666666</v>
      </c>
      <c r="BB158" s="1">
        <v>563.79166666666663</v>
      </c>
      <c r="BC158" s="1">
        <v>1156.9212500000001</v>
      </c>
      <c r="BD158" s="1">
        <v>1799.3708333333341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4236.2321428571431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516.40000000000009</v>
      </c>
      <c r="BX158" s="1">
        <v>547.20000000000005</v>
      </c>
      <c r="BY158" s="1">
        <v>904.5</v>
      </c>
      <c r="BZ158" s="1">
        <v>1777.319642857143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7577.0250000000005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395.19999999999982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891.89999999999986</v>
      </c>
      <c r="DB158" s="1">
        <v>2092.3649999999998</v>
      </c>
      <c r="DC158" s="1">
        <v>91.5</v>
      </c>
      <c r="DD158" s="1">
        <v>990.54449999999974</v>
      </c>
      <c r="DE158" s="1">
        <v>59.400000000000013</v>
      </c>
      <c r="DF158" s="1">
        <v>487.23299999999972</v>
      </c>
      <c r="DG158" s="1">
        <v>51.825000000000003</v>
      </c>
      <c r="DH158" s="1">
        <v>338.71499999999992</v>
      </c>
      <c r="DI158" s="1">
        <v>1254.2562499999999</v>
      </c>
      <c r="DJ158" s="1">
        <v>2186.2611607142858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464.45107142857142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121794.7165119047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1570.4800000000009</v>
      </c>
      <c r="E159" s="1">
        <v>50.94</v>
      </c>
      <c r="F159" s="1">
        <v>1587.469583333333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463.22458333333338</v>
      </c>
      <c r="O159" s="1">
        <v>297.48000000000008</v>
      </c>
      <c r="P159" s="1">
        <v>583.23562500000003</v>
      </c>
      <c r="Q159" s="1">
        <v>600</v>
      </c>
      <c r="R159" s="1">
        <v>407.67999999999989</v>
      </c>
      <c r="S159" s="1">
        <v>8891.6663333333345</v>
      </c>
      <c r="T159" s="1">
        <v>422.77500000000032</v>
      </c>
      <c r="U159" s="1">
        <v>1258.2685714285719</v>
      </c>
      <c r="V159" s="1">
        <v>1233.18</v>
      </c>
      <c r="W159" s="1">
        <v>110.08499999999999</v>
      </c>
      <c r="X159" s="1">
        <v>1028.55</v>
      </c>
      <c r="Y159" s="1">
        <v>2588.8278928571422</v>
      </c>
      <c r="Z159" s="1">
        <v>0</v>
      </c>
      <c r="AA159" s="1">
        <v>2192.2160238095248</v>
      </c>
      <c r="AB159" s="1">
        <v>764.87499999999989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865.63400000000013</v>
      </c>
      <c r="AH159" s="1">
        <v>187.9920000000001</v>
      </c>
      <c r="AI159" s="1">
        <v>3859.65</v>
      </c>
      <c r="AJ159" s="1">
        <v>819.90000000000009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47.114999999999988</v>
      </c>
      <c r="AS159" s="1">
        <v>1171.8925000000011</v>
      </c>
      <c r="AT159" s="1">
        <v>280.86035714285708</v>
      </c>
      <c r="AU159" s="1">
        <v>67.80749999999999</v>
      </c>
      <c r="AV159" s="1">
        <v>74.693750000000009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1483.170833333334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89.19000000000004</v>
      </c>
      <c r="BO159" s="1">
        <v>6419.7141666666666</v>
      </c>
      <c r="BP159" s="1">
        <v>134.625</v>
      </c>
      <c r="BQ159" s="1">
        <v>3986.2321428571431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516.40000000000009</v>
      </c>
      <c r="BX159" s="1">
        <v>547.20000000000005</v>
      </c>
      <c r="BY159" s="1">
        <v>904.5</v>
      </c>
      <c r="BZ159" s="1">
        <v>1777.319642857143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4877.3750000000009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395.19999999999982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891.89999999999986</v>
      </c>
      <c r="DB159" s="1">
        <v>2092.3649999999998</v>
      </c>
      <c r="DC159" s="1">
        <v>91.5</v>
      </c>
      <c r="DD159" s="1">
        <v>990.54449999999974</v>
      </c>
      <c r="DE159" s="1">
        <v>59.400000000000013</v>
      </c>
      <c r="DF159" s="1">
        <v>487.23299999999972</v>
      </c>
      <c r="DG159" s="1">
        <v>51.825000000000003</v>
      </c>
      <c r="DH159" s="1">
        <v>338.71499999999992</v>
      </c>
      <c r="DI159" s="1">
        <v>1215.7562499999999</v>
      </c>
      <c r="DJ159" s="1">
        <v>2186.2611607142858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425.70107142857142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115581.7957380952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1570.4800000000009</v>
      </c>
      <c r="E160" s="1">
        <v>50.94</v>
      </c>
      <c r="F160" s="1">
        <v>1587.469583333333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463.22458333333338</v>
      </c>
      <c r="O160" s="1">
        <v>297.48000000000008</v>
      </c>
      <c r="P160" s="1">
        <v>583.23562500000003</v>
      </c>
      <c r="Q160" s="1">
        <v>600</v>
      </c>
      <c r="R160" s="1">
        <v>407.67999999999989</v>
      </c>
      <c r="S160" s="1">
        <v>8691.6663333333345</v>
      </c>
      <c r="T160" s="1">
        <v>422.77500000000032</v>
      </c>
      <c r="U160" s="1">
        <v>1258.2685714285719</v>
      </c>
      <c r="V160" s="1">
        <v>1233.18</v>
      </c>
      <c r="W160" s="1">
        <v>110.08499999999999</v>
      </c>
      <c r="X160" s="1">
        <v>1028.55</v>
      </c>
      <c r="Y160" s="1">
        <v>2588.8278928571422</v>
      </c>
      <c r="Z160" s="1">
        <v>0</v>
      </c>
      <c r="AA160" s="1">
        <v>2192.2160238095248</v>
      </c>
      <c r="AB160" s="1">
        <v>764.87499999999989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865.63400000000013</v>
      </c>
      <c r="AH160" s="1">
        <v>187.9920000000001</v>
      </c>
      <c r="AI160" s="1">
        <v>3859.65</v>
      </c>
      <c r="AJ160" s="1">
        <v>819.90000000000009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47.114999999999988</v>
      </c>
      <c r="AS160" s="1">
        <v>1171.8925000000011</v>
      </c>
      <c r="AT160" s="1">
        <v>280.86035714285708</v>
      </c>
      <c r="AU160" s="1">
        <v>67.80749999999999</v>
      </c>
      <c r="AV160" s="1">
        <v>74.693750000000009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1233.170833333334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89.19000000000004</v>
      </c>
      <c r="BO160" s="1">
        <v>6419.7141666666666</v>
      </c>
      <c r="BP160" s="1">
        <v>234.625</v>
      </c>
      <c r="BQ160" s="1">
        <v>3736.2321428571431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516.40000000000009</v>
      </c>
      <c r="BX160" s="1">
        <v>547.20000000000005</v>
      </c>
      <c r="BY160" s="1">
        <v>904.5</v>
      </c>
      <c r="BZ160" s="1">
        <v>1777.319642857143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4877.3750000000009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395.19999999999982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891.89999999999986</v>
      </c>
      <c r="DB160" s="1">
        <v>2092.3649999999998</v>
      </c>
      <c r="DC160" s="1">
        <v>91.5</v>
      </c>
      <c r="DD160" s="1">
        <v>990.54449999999974</v>
      </c>
      <c r="DE160" s="1">
        <v>59.400000000000013</v>
      </c>
      <c r="DF160" s="1">
        <v>487.23299999999972</v>
      </c>
      <c r="DG160" s="1">
        <v>51.825000000000003</v>
      </c>
      <c r="DH160" s="1">
        <v>338.71499999999992</v>
      </c>
      <c r="DI160" s="1">
        <v>1215.7562499999999</v>
      </c>
      <c r="DJ160" s="1">
        <v>2186.2611607142858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425.70107142857142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114981.7957380952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7519.2300595238094</v>
      </c>
      <c r="C162" s="1">
        <v>250.7355833333333</v>
      </c>
      <c r="D162" s="1">
        <v>4113.5970952380949</v>
      </c>
      <c r="E162" s="1">
        <v>1009.247619047619</v>
      </c>
      <c r="F162" s="1">
        <v>4090.5481547619038</v>
      </c>
      <c r="G162" s="1">
        <v>0</v>
      </c>
      <c r="H162" s="1">
        <v>391.70666666666671</v>
      </c>
      <c r="I162" s="1">
        <v>1046.0050238095239</v>
      </c>
      <c r="J162" s="1">
        <v>2466.0959999999991</v>
      </c>
      <c r="K162" s="1">
        <v>217.74130952380949</v>
      </c>
      <c r="L162" s="1">
        <v>1147.4361904761899</v>
      </c>
      <c r="M162" s="1">
        <v>0</v>
      </c>
      <c r="N162" s="1">
        <v>1846.476964285715</v>
      </c>
      <c r="O162" s="1">
        <v>460.84380952380963</v>
      </c>
      <c r="P162" s="1">
        <v>909.57562499999995</v>
      </c>
      <c r="Q162" s="1">
        <v>566.5333333333333</v>
      </c>
      <c r="R162" s="1">
        <v>300.33523809523808</v>
      </c>
      <c r="S162" s="1">
        <v>17730.55433333333</v>
      </c>
      <c r="T162" s="1">
        <v>72.022619047619401</v>
      </c>
      <c r="U162" s="1">
        <v>2392.6950000000002</v>
      </c>
      <c r="V162" s="1">
        <v>1283.78</v>
      </c>
      <c r="W162" s="1">
        <v>79.370714285714286</v>
      </c>
      <c r="X162" s="1">
        <v>608.55000000000018</v>
      </c>
      <c r="Y162" s="1">
        <v>4031.1507499999989</v>
      </c>
      <c r="Z162" s="1">
        <v>45.034285714285723</v>
      </c>
      <c r="AA162" s="1">
        <v>4401.0007857142864</v>
      </c>
      <c r="AB162" s="1">
        <v>1276.8435714285711</v>
      </c>
      <c r="AC162" s="1">
        <v>10361.985714285711</v>
      </c>
      <c r="AD162" s="1">
        <v>1985.3285714285721</v>
      </c>
      <c r="AE162" s="1">
        <v>102.80714285714291</v>
      </c>
      <c r="AF162" s="1">
        <v>447.64</v>
      </c>
      <c r="AG162" s="1">
        <v>2182.900666666666</v>
      </c>
      <c r="AH162" s="1">
        <v>266.32533333333328</v>
      </c>
      <c r="AI162" s="1">
        <v>5787.5357142857147</v>
      </c>
      <c r="AJ162" s="1">
        <v>826.35714285714289</v>
      </c>
      <c r="AK162" s="1">
        <v>1305.6571428571431</v>
      </c>
      <c r="AL162" s="1">
        <v>0</v>
      </c>
      <c r="AM162" s="1">
        <v>0</v>
      </c>
      <c r="AN162" s="1">
        <v>2002.083333333333</v>
      </c>
      <c r="AO162" s="1">
        <v>18147.10607142857</v>
      </c>
      <c r="AP162" s="1">
        <v>235.8964285714286</v>
      </c>
      <c r="AQ162" s="1">
        <v>4960.7857142857138</v>
      </c>
      <c r="AR162" s="1">
        <v>45.023571428571429</v>
      </c>
      <c r="AS162" s="1">
        <v>1138.9401190476201</v>
      </c>
      <c r="AT162" s="1">
        <v>391.41178571428571</v>
      </c>
      <c r="AU162" s="1">
        <v>129.74807142857139</v>
      </c>
      <c r="AV162" s="1">
        <v>135.76303571428571</v>
      </c>
      <c r="AW162" s="1">
        <v>43.955178571428569</v>
      </c>
      <c r="AX162" s="1">
        <v>0</v>
      </c>
      <c r="AY162" s="1">
        <v>0</v>
      </c>
      <c r="AZ162" s="1">
        <v>238.66666666666671</v>
      </c>
      <c r="BA162" s="1">
        <v>4193.6208333333334</v>
      </c>
      <c r="BB162" s="1">
        <v>717.08333333333337</v>
      </c>
      <c r="BC162" s="1">
        <v>1310.9212500000001</v>
      </c>
      <c r="BD162" s="1">
        <v>2188.670833333334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85.19000000000004</v>
      </c>
      <c r="BO162" s="1">
        <v>6305.6308333333336</v>
      </c>
      <c r="BP162" s="1">
        <v>286.125</v>
      </c>
      <c r="BQ162" s="1">
        <v>4599.4321428571429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</v>
      </c>
      <c r="CA162" s="1">
        <v>1442.714285714286</v>
      </c>
      <c r="CB162" s="1">
        <v>0</v>
      </c>
      <c r="CC162" s="1">
        <v>0</v>
      </c>
      <c r="CD162" s="1">
        <v>786.57428571428579</v>
      </c>
      <c r="CE162" s="1">
        <v>117.5</v>
      </c>
      <c r="CF162" s="1">
        <v>0</v>
      </c>
      <c r="CG162" s="1">
        <v>0</v>
      </c>
      <c r="CH162" s="1">
        <v>1468.008928571428</v>
      </c>
      <c r="CI162" s="1">
        <v>313.4821428571413</v>
      </c>
      <c r="CJ162" s="1">
        <v>390.3642857142857</v>
      </c>
      <c r="CK162" s="1">
        <v>5814.6428571428578</v>
      </c>
      <c r="CL162" s="1">
        <v>1200.535714285714</v>
      </c>
      <c r="CM162" s="1">
        <v>154.60357142857151</v>
      </c>
      <c r="CN162" s="1">
        <v>147.3642857142857</v>
      </c>
      <c r="CO162" s="1">
        <v>558.64285714285722</v>
      </c>
      <c r="CP162" s="1">
        <v>7738.3664285714294</v>
      </c>
      <c r="CQ162" s="1">
        <v>611.65714285714273</v>
      </c>
      <c r="CR162" s="1">
        <v>0</v>
      </c>
      <c r="CS162" s="1">
        <v>0</v>
      </c>
      <c r="CT162" s="1">
        <v>588.8010714285715</v>
      </c>
      <c r="CU162" s="1">
        <v>0</v>
      </c>
      <c r="CV162" s="1">
        <v>499.86309523809518</v>
      </c>
      <c r="CW162" s="1">
        <v>0</v>
      </c>
      <c r="CX162" s="1">
        <v>102.0133928571429</v>
      </c>
      <c r="CY162" s="1">
        <v>3224.0732142857141</v>
      </c>
      <c r="CZ162" s="1">
        <v>201.70714285714291</v>
      </c>
      <c r="DA162" s="1">
        <v>2744.6714285714279</v>
      </c>
      <c r="DB162" s="1">
        <v>3445.3992857142862</v>
      </c>
      <c r="DC162" s="1">
        <v>155.27142857142849</v>
      </c>
      <c r="DD162" s="1">
        <v>2513.9016428571431</v>
      </c>
      <c r="DE162" s="1">
        <v>103.68</v>
      </c>
      <c r="DF162" s="1">
        <v>1371.444428571428</v>
      </c>
      <c r="DG162" s="1">
        <v>0</v>
      </c>
      <c r="DH162" s="1">
        <v>579.37499999999977</v>
      </c>
      <c r="DI162" s="1">
        <v>2516.613392857143</v>
      </c>
      <c r="DJ162" s="1">
        <v>3866.0736607142858</v>
      </c>
      <c r="DK162" s="1">
        <v>7434.9285714285716</v>
      </c>
      <c r="DL162" s="1">
        <v>1747.553571428572</v>
      </c>
      <c r="DM162" s="1">
        <v>39.685714285714248</v>
      </c>
      <c r="DN162" s="1">
        <v>2083.553571428572</v>
      </c>
      <c r="DO162" s="1">
        <v>0</v>
      </c>
      <c r="DP162" s="1">
        <v>3013.8142857142848</v>
      </c>
      <c r="DQ162" s="1">
        <v>878.51821428571407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20.380952380952412</v>
      </c>
      <c r="DX162" s="1">
        <v>529.67857142857156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199773.68221428571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44.224333333333327</v>
      </c>
      <c r="D163" s="1">
        <v>433.59709523809522</v>
      </c>
      <c r="E163" s="1">
        <v>76.24761904761904</v>
      </c>
      <c r="F163" s="1">
        <v>0</v>
      </c>
      <c r="G163" s="1">
        <v>0</v>
      </c>
      <c r="H163" s="1">
        <v>107.5466666666667</v>
      </c>
      <c r="I163" s="1">
        <v>131.86752380952379</v>
      </c>
      <c r="J163" s="1">
        <v>411.80000000000013</v>
      </c>
      <c r="K163" s="1">
        <v>24.513809523809531</v>
      </c>
      <c r="L163" s="1">
        <v>147.43619047619049</v>
      </c>
      <c r="M163" s="1">
        <v>0</v>
      </c>
      <c r="N163" s="1">
        <v>196.45238095238099</v>
      </c>
      <c r="O163" s="1">
        <v>83.443809523809534</v>
      </c>
      <c r="P163" s="1">
        <v>128.02000000000001</v>
      </c>
      <c r="Q163" s="1">
        <v>0</v>
      </c>
      <c r="R163" s="1">
        <v>0</v>
      </c>
      <c r="S163" s="1">
        <v>469.21333333333308</v>
      </c>
      <c r="T163" s="1">
        <v>0</v>
      </c>
      <c r="U163" s="1">
        <v>456.37142857142851</v>
      </c>
      <c r="V163" s="1">
        <v>0</v>
      </c>
      <c r="W163" s="1">
        <v>0</v>
      </c>
      <c r="X163" s="1">
        <v>0</v>
      </c>
      <c r="Y163" s="1">
        <v>287.17285714285708</v>
      </c>
      <c r="Z163" s="1">
        <v>13.954285714285721</v>
      </c>
      <c r="AA163" s="1">
        <v>292.07047619047597</v>
      </c>
      <c r="AB163" s="1">
        <v>262.94857142857143</v>
      </c>
      <c r="AC163" s="1">
        <v>0</v>
      </c>
      <c r="AD163" s="1">
        <v>0</v>
      </c>
      <c r="AE163" s="1">
        <v>21.657142857142858</v>
      </c>
      <c r="AF163" s="1">
        <v>167.36</v>
      </c>
      <c r="AG163" s="1">
        <v>712.02666666666664</v>
      </c>
      <c r="AH163" s="1">
        <v>0</v>
      </c>
      <c r="AI163" s="1">
        <v>1138.285714285714</v>
      </c>
      <c r="AJ163" s="1">
        <v>6.4571428571428564</v>
      </c>
      <c r="AK163" s="1">
        <v>90.057142857142821</v>
      </c>
      <c r="AL163" s="1">
        <v>0</v>
      </c>
      <c r="AM163" s="1">
        <v>0</v>
      </c>
      <c r="AN163" s="1">
        <v>226.01333333333329</v>
      </c>
      <c r="AO163" s="1">
        <v>3647.8285714285712</v>
      </c>
      <c r="AP163" s="1">
        <v>79.971428571428575</v>
      </c>
      <c r="AQ163" s="1">
        <v>723.28571428571433</v>
      </c>
      <c r="AR163" s="1">
        <v>0</v>
      </c>
      <c r="AS163" s="1">
        <v>0</v>
      </c>
      <c r="AT163" s="1">
        <v>0</v>
      </c>
      <c r="AU163" s="1">
        <v>59.090571428571437</v>
      </c>
      <c r="AV163" s="1">
        <v>61.069285714285712</v>
      </c>
      <c r="AW163" s="1">
        <v>19.736428571428569</v>
      </c>
      <c r="AX163" s="1">
        <v>0</v>
      </c>
      <c r="AY163" s="1">
        <v>0</v>
      </c>
      <c r="AZ163" s="1">
        <v>238.66666666666671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848.07142857142844</v>
      </c>
      <c r="CA163" s="1">
        <v>0</v>
      </c>
      <c r="CD163" s="1">
        <v>251.25428571428569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130.1142857142857</v>
      </c>
      <c r="CK163" s="1">
        <v>1956.3428571428569</v>
      </c>
      <c r="CL163" s="1">
        <v>145.28571428571419</v>
      </c>
      <c r="CM163" s="1">
        <v>115.0285714285714</v>
      </c>
      <c r="CN163" s="1">
        <v>86.914285714285711</v>
      </c>
      <c r="CO163" s="1">
        <v>278.74285714285708</v>
      </c>
      <c r="CP163" s="1">
        <v>6716.5714285714284</v>
      </c>
      <c r="CQ163" s="1">
        <v>152.45714285714291</v>
      </c>
      <c r="CR163" s="1">
        <v>0</v>
      </c>
      <c r="CS163" s="1">
        <v>0</v>
      </c>
      <c r="CT163" s="1">
        <v>228.62857142857141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1987.785714285714</v>
      </c>
      <c r="CZ163" s="1">
        <v>48.857142857142861</v>
      </c>
      <c r="DA163" s="1">
        <v>811.37142857142851</v>
      </c>
      <c r="DB163" s="1">
        <v>597.03428571428583</v>
      </c>
      <c r="DC163" s="1">
        <v>63.771428571428572</v>
      </c>
      <c r="DD163" s="1">
        <v>868.03714285714273</v>
      </c>
      <c r="DE163" s="1">
        <v>44.280000000000008</v>
      </c>
      <c r="DF163" s="1">
        <v>725.45142857142855</v>
      </c>
      <c r="DG163" s="1">
        <v>0</v>
      </c>
      <c r="DH163" s="1">
        <v>134.63999999999999</v>
      </c>
      <c r="DI163" s="1">
        <v>789.10714285714312</v>
      </c>
      <c r="DJ163" s="1">
        <v>422</v>
      </c>
      <c r="DK163" s="1">
        <v>1329.428571428572</v>
      </c>
      <c r="DL163" s="1">
        <v>309.42857142857162</v>
      </c>
      <c r="DM163" s="1">
        <v>0</v>
      </c>
      <c r="DN163" s="1">
        <v>108.4285714285716</v>
      </c>
      <c r="DO163" s="1">
        <v>0</v>
      </c>
      <c r="DP163" s="1">
        <v>2340.7142857142849</v>
      </c>
      <c r="DQ163" s="1">
        <v>390.2571428571427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32746.930476190471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26.63999999999999</v>
      </c>
      <c r="O164" s="1">
        <v>20.72</v>
      </c>
      <c r="P164" s="1">
        <v>14.80000000000001</v>
      </c>
      <c r="Q164" s="1">
        <v>0</v>
      </c>
      <c r="R164" s="1">
        <v>0</v>
      </c>
      <c r="S164" s="1">
        <v>2873.9199999999992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77.700000000000045</v>
      </c>
      <c r="Z164" s="1">
        <v>0</v>
      </c>
      <c r="AA164" s="1">
        <v>415.83999999999992</v>
      </c>
      <c r="AB164" s="1">
        <v>91.319999999999936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325.80000000000018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2.850000000000001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1.680000000000007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75.599999999999909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1.200000000000045</v>
      </c>
      <c r="DB164" s="1">
        <v>43.200000000000053</v>
      </c>
      <c r="DC164" s="1">
        <v>0</v>
      </c>
      <c r="DD164" s="1">
        <v>164.16000000000011</v>
      </c>
      <c r="DE164" s="1">
        <v>0</v>
      </c>
      <c r="DF164" s="1">
        <v>31.32000000000005</v>
      </c>
      <c r="DG164" s="1">
        <v>0</v>
      </c>
      <c r="DH164" s="1">
        <v>5.5799999999999841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13678.449047619049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30.000000000000011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571.19999999999993</v>
      </c>
      <c r="K165" s="1">
        <v>36.000000000000007</v>
      </c>
      <c r="L165" s="1">
        <v>0</v>
      </c>
      <c r="M165" s="1">
        <v>0</v>
      </c>
      <c r="N165" s="1">
        <v>245.67999999999989</v>
      </c>
      <c r="O165" s="1">
        <v>59.200000000000017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50.600000000000144</v>
      </c>
      <c r="W165" s="1">
        <v>0</v>
      </c>
      <c r="X165" s="1">
        <v>0</v>
      </c>
      <c r="Y165" s="1">
        <v>517.26000000000022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173.0285714285715</v>
      </c>
      <c r="AE165" s="1">
        <v>0</v>
      </c>
      <c r="AF165" s="1">
        <v>0</v>
      </c>
      <c r="AG165" s="1">
        <v>226.24</v>
      </c>
      <c r="AH165" s="1">
        <v>0</v>
      </c>
      <c r="AI165" s="1">
        <v>789.59999999999991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617.39999999999964</v>
      </c>
      <c r="AP165" s="1">
        <v>0</v>
      </c>
      <c r="AQ165" s="1">
        <v>935.99999999999989</v>
      </c>
      <c r="AR165" s="1">
        <v>0</v>
      </c>
      <c r="AS165" s="1">
        <v>0</v>
      </c>
      <c r="AT165" s="1">
        <v>23.55142857142857</v>
      </c>
      <c r="AU165" s="1">
        <v>0</v>
      </c>
      <c r="AV165" s="1">
        <v>0</v>
      </c>
      <c r="AW165" s="1">
        <v>3.8000000000000012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682.40000000000009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31.714285714285719</v>
      </c>
      <c r="CD165" s="1">
        <v>268.92000000000007</v>
      </c>
      <c r="CE165" s="1">
        <v>7.2800000000000011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939.59999999999991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712.80000000000007</v>
      </c>
      <c r="DC165" s="1">
        <v>0</v>
      </c>
      <c r="DD165" s="1">
        <v>273.23999999999978</v>
      </c>
      <c r="DE165" s="1">
        <v>0</v>
      </c>
      <c r="DF165" s="1">
        <v>127.4399999999999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23285.39238095238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2033.1662499999991</v>
      </c>
      <c r="C168" s="1">
        <v>176.51124999999999</v>
      </c>
      <c r="D168" s="1">
        <v>2000</v>
      </c>
      <c r="E168" s="1">
        <v>900</v>
      </c>
      <c r="F168" s="1">
        <v>1998.5029166666659</v>
      </c>
      <c r="G168" s="1">
        <v>0</v>
      </c>
      <c r="H168" s="1">
        <v>284.16000000000003</v>
      </c>
      <c r="I168" s="1">
        <v>661.13750000000005</v>
      </c>
      <c r="J168" s="1">
        <v>1324.0559999999989</v>
      </c>
      <c r="K168" s="1">
        <v>157.22749999999999</v>
      </c>
      <c r="L168" s="1">
        <v>1000</v>
      </c>
      <c r="M168" s="1">
        <v>0</v>
      </c>
      <c r="N168" s="1">
        <v>1377.7045833333341</v>
      </c>
      <c r="O168" s="1">
        <v>297.48</v>
      </c>
      <c r="P168" s="1">
        <v>583.23562500000003</v>
      </c>
      <c r="Q168" s="1">
        <v>566.5333333333333</v>
      </c>
      <c r="R168" s="1">
        <v>300.33523809523808</v>
      </c>
      <c r="S168" s="1">
        <v>9116.7010000000009</v>
      </c>
      <c r="T168" s="1">
        <v>72.022619047619401</v>
      </c>
      <c r="U168" s="1">
        <v>1380.7235714285721</v>
      </c>
      <c r="V168" s="1">
        <v>1233.18</v>
      </c>
      <c r="W168" s="1">
        <v>79.370714285714286</v>
      </c>
      <c r="X168" s="1">
        <v>608.55000000000018</v>
      </c>
      <c r="Y168" s="1">
        <v>3149.0178928571409</v>
      </c>
      <c r="Z168" s="1">
        <v>0</v>
      </c>
      <c r="AA168" s="1">
        <v>2165.8903095238102</v>
      </c>
      <c r="AB168" s="1">
        <v>774.97499999999968</v>
      </c>
      <c r="AC168" s="1">
        <v>10361.985714285711</v>
      </c>
      <c r="AD168" s="1">
        <v>1812.3</v>
      </c>
      <c r="AE168" s="1">
        <v>81.15000000000002</v>
      </c>
      <c r="AF168" s="1">
        <v>280.27999999999997</v>
      </c>
      <c r="AG168" s="1">
        <v>1074.114</v>
      </c>
      <c r="AH168" s="1">
        <v>266.32533333333328</v>
      </c>
      <c r="AI168" s="1">
        <v>3859.650000000001</v>
      </c>
      <c r="AJ168" s="1">
        <v>819.90000000000009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45.023571428571429</v>
      </c>
      <c r="AS168" s="1">
        <v>1138.9401190476201</v>
      </c>
      <c r="AT168" s="1">
        <v>367.86035714285708</v>
      </c>
      <c r="AU168" s="1">
        <v>67.807499999999976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3789.8708333333329</v>
      </c>
      <c r="BB168" s="1">
        <v>610.58333333333337</v>
      </c>
      <c r="BC168" s="1">
        <v>1156.9212500000001</v>
      </c>
      <c r="BD168" s="1">
        <v>1962.2708333333339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85.19000000000004</v>
      </c>
      <c r="BO168" s="1">
        <v>5258.1308333333336</v>
      </c>
      <c r="BP168" s="1">
        <v>284.625</v>
      </c>
      <c r="BQ168" s="1">
        <v>3917.0321428571428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1468.008928571428</v>
      </c>
      <c r="CI168" s="1">
        <v>313.4821428571413</v>
      </c>
      <c r="CJ168" s="1">
        <v>260.25</v>
      </c>
      <c r="CK168" s="1">
        <v>2843.1000000000008</v>
      </c>
      <c r="CL168" s="1">
        <v>698.25</v>
      </c>
      <c r="CM168" s="1">
        <v>39.575000000000017</v>
      </c>
      <c r="CN168" s="1">
        <v>60.450000000000017</v>
      </c>
      <c r="CO168" s="1">
        <v>279.90000000000009</v>
      </c>
      <c r="CP168" s="1">
        <v>1021.795</v>
      </c>
      <c r="CQ168" s="1">
        <v>459.19999999999982</v>
      </c>
      <c r="CR168" s="1">
        <v>0</v>
      </c>
      <c r="CS168" s="1">
        <v>0</v>
      </c>
      <c r="CT168" s="1">
        <v>360.17250000000013</v>
      </c>
      <c r="CU168" s="1">
        <v>0</v>
      </c>
      <c r="CV168" s="1">
        <v>490.12499999999989</v>
      </c>
      <c r="CW168" s="1">
        <v>0</v>
      </c>
      <c r="CX168" s="1">
        <v>102.0133928571429</v>
      </c>
      <c r="CY168" s="1">
        <v>1185.2874999999999</v>
      </c>
      <c r="CZ168" s="1">
        <v>152.85000000000011</v>
      </c>
      <c r="DA168" s="1">
        <v>1840.1</v>
      </c>
      <c r="DB168" s="1">
        <v>2092.3649999999998</v>
      </c>
      <c r="DC168" s="1">
        <v>91.499999999999972</v>
      </c>
      <c r="DD168" s="1">
        <v>1208.4645</v>
      </c>
      <c r="DE168" s="1">
        <v>59.400000000000013</v>
      </c>
      <c r="DF168" s="1">
        <v>487.23299999999972</v>
      </c>
      <c r="DG168" s="1">
        <v>0</v>
      </c>
      <c r="DH168" s="1">
        <v>338.7149999999998</v>
      </c>
      <c r="DI168" s="1">
        <v>1215.7562499999999</v>
      </c>
      <c r="DJ168" s="1">
        <v>2890.5736607142858</v>
      </c>
      <c r="DK168" s="1">
        <v>5379.5000000000009</v>
      </c>
      <c r="DL168" s="1">
        <v>1067.625</v>
      </c>
      <c r="DM168" s="1">
        <v>39.685714285714248</v>
      </c>
      <c r="DN168" s="1">
        <v>1585.125</v>
      </c>
      <c r="DO168" s="1">
        <v>0</v>
      </c>
      <c r="DP168" s="1">
        <v>598.09999999999991</v>
      </c>
      <c r="DQ168" s="1">
        <v>488.26107142857143</v>
      </c>
      <c r="DR168" s="1">
        <v>0</v>
      </c>
      <c r="DS168" s="1">
        <v>0</v>
      </c>
      <c r="DW168" s="1">
        <v>20.380952380952412</v>
      </c>
      <c r="DX168" s="1">
        <v>529.67857142857156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130062.9103095238</v>
      </c>
      <c r="EF168" s="1" t="s">
        <v>501</v>
      </c>
    </row>
    <row r="169" spans="1:136" x14ac:dyDescent="0.2">
      <c r="A169" s="2" t="s">
        <v>502</v>
      </c>
      <c r="B169" s="1">
        <v>2033.1662499999991</v>
      </c>
      <c r="C169" s="1">
        <v>176.51124999999999</v>
      </c>
      <c r="D169" s="1">
        <v>1570.4800000000009</v>
      </c>
      <c r="E169" s="1">
        <v>500</v>
      </c>
      <c r="F169" s="1">
        <v>2347.350416666668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927.70458333333318</v>
      </c>
      <c r="O169" s="1">
        <v>297.48</v>
      </c>
      <c r="P169" s="1">
        <v>583.23562500000025</v>
      </c>
      <c r="Q169" s="1">
        <v>600</v>
      </c>
      <c r="R169" s="1">
        <v>407.67999999999978</v>
      </c>
      <c r="S169" s="1">
        <v>8901.7676666666666</v>
      </c>
      <c r="T169" s="1">
        <v>422.77500000000009</v>
      </c>
      <c r="U169" s="1">
        <v>1415.7235714285709</v>
      </c>
      <c r="V169" s="1">
        <v>1241.9000000000001</v>
      </c>
      <c r="W169" s="1">
        <v>110.08499999999999</v>
      </c>
      <c r="X169" s="1">
        <v>1028.55</v>
      </c>
      <c r="Y169" s="1">
        <v>2148.2358928571421</v>
      </c>
      <c r="Z169" s="1">
        <v>0</v>
      </c>
      <c r="AA169" s="1">
        <v>2345.4455476190478</v>
      </c>
      <c r="AB169" s="1">
        <v>1606.2149999999999</v>
      </c>
      <c r="AC169" s="1">
        <v>3140.9</v>
      </c>
      <c r="AD169" s="1">
        <v>1812.299999999999</v>
      </c>
      <c r="AE169" s="1">
        <v>81.149999999999991</v>
      </c>
      <c r="AF169" s="1">
        <v>280.27999999999997</v>
      </c>
      <c r="AG169" s="1">
        <v>1074.1139999999989</v>
      </c>
      <c r="AH169" s="1">
        <v>437.95199999999988</v>
      </c>
      <c r="AI169" s="1">
        <v>3859.6499999999978</v>
      </c>
      <c r="AJ169" s="1">
        <v>819.90000000000009</v>
      </c>
      <c r="AK169" s="1">
        <v>1215.5999999999999</v>
      </c>
      <c r="AL169" s="1">
        <v>0</v>
      </c>
      <c r="AM169" s="1">
        <v>0</v>
      </c>
      <c r="AN169" s="1">
        <v>583.14200000000028</v>
      </c>
      <c r="AO169" s="1">
        <v>6681.0025000000014</v>
      </c>
      <c r="AP169" s="1">
        <v>155.9249999999999</v>
      </c>
      <c r="AQ169" s="1">
        <v>3295.4999999999991</v>
      </c>
      <c r="AR169" s="1">
        <v>47.114999999999988</v>
      </c>
      <c r="AS169" s="1">
        <v>1171.8925000000011</v>
      </c>
      <c r="AT169" s="1">
        <v>280.86035714285708</v>
      </c>
      <c r="AU169" s="1">
        <v>67.807500000000005</v>
      </c>
      <c r="AV169" s="1">
        <v>74.693749999999994</v>
      </c>
      <c r="AW169" s="1">
        <v>20.418749999999989</v>
      </c>
      <c r="AX169" s="1">
        <v>0</v>
      </c>
      <c r="AY169" s="1">
        <v>0</v>
      </c>
      <c r="AZ169" s="1">
        <v>0</v>
      </c>
      <c r="BA169" s="1">
        <v>4801.4958333333334</v>
      </c>
      <c r="BB169" s="1">
        <v>910.58333333333337</v>
      </c>
      <c r="BC169" s="1">
        <v>1156.9212500000001</v>
      </c>
      <c r="BD169" s="1">
        <v>1104.2375000000011</v>
      </c>
      <c r="BE169" s="1">
        <v>301.9500000000001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89.190000000000069</v>
      </c>
      <c r="BO169" s="1">
        <v>9373.1725000000006</v>
      </c>
      <c r="BP169" s="1">
        <v>357.125</v>
      </c>
      <c r="BQ169" s="1">
        <v>5227.2988095238106</v>
      </c>
      <c r="BS169" s="1">
        <v>800</v>
      </c>
      <c r="BT169" s="1">
        <v>570.90000000000009</v>
      </c>
      <c r="BU169" s="1">
        <v>0</v>
      </c>
      <c r="BV169" s="1">
        <v>118.375</v>
      </c>
      <c r="BW169" s="1">
        <v>399.99999999999989</v>
      </c>
      <c r="BX169" s="1">
        <v>547.20000000000005</v>
      </c>
      <c r="BY169" s="1">
        <v>904.5</v>
      </c>
      <c r="BZ169" s="1">
        <v>1956.819642857143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12329.367857142861</v>
      </c>
      <c r="CJ169" s="1">
        <v>260.25</v>
      </c>
      <c r="CK169" s="1">
        <v>2843.0999999999981</v>
      </c>
      <c r="CL169" s="1">
        <v>698.25</v>
      </c>
      <c r="CM169" s="1">
        <v>39.574999999999989</v>
      </c>
      <c r="CN169" s="1">
        <v>60.449999999999989</v>
      </c>
      <c r="CO169" s="1">
        <v>279.89999999999992</v>
      </c>
      <c r="CP169" s="1">
        <v>1021.794999999999</v>
      </c>
      <c r="CQ169" s="1">
        <v>459.19999999999987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412.00000000000011</v>
      </c>
      <c r="CW169" s="1">
        <v>0</v>
      </c>
      <c r="CX169" s="1">
        <v>123.15625</v>
      </c>
      <c r="CY169" s="1">
        <v>935.28750000000036</v>
      </c>
      <c r="CZ169" s="1">
        <v>152.85</v>
      </c>
      <c r="DA169" s="1">
        <v>2023.899999999999</v>
      </c>
      <c r="DB169" s="1">
        <v>2092.3649999999998</v>
      </c>
      <c r="DC169" s="1">
        <v>91.5</v>
      </c>
      <c r="DD169" s="1">
        <v>1412.9924999999989</v>
      </c>
      <c r="DE169" s="1">
        <v>59.400000000000027</v>
      </c>
      <c r="DF169" s="1">
        <v>487.23299999999978</v>
      </c>
      <c r="DG169" s="1">
        <v>0</v>
      </c>
      <c r="DH169" s="1">
        <v>338.7149999999998</v>
      </c>
      <c r="DI169" s="1">
        <v>1215.7562499999999</v>
      </c>
      <c r="DJ169" s="1">
        <v>2351.573660714284</v>
      </c>
      <c r="DK169" s="1">
        <v>5514.4999999999991</v>
      </c>
      <c r="DL169" s="1">
        <v>1067.625</v>
      </c>
      <c r="DM169" s="1">
        <v>70.200000000000045</v>
      </c>
      <c r="DN169" s="1">
        <v>1585.125</v>
      </c>
      <c r="DO169" s="1">
        <v>0</v>
      </c>
      <c r="DP169" s="1">
        <v>598.09999999999991</v>
      </c>
      <c r="DQ169" s="1">
        <v>488.26107142857148</v>
      </c>
      <c r="DR169" s="1">
        <v>0</v>
      </c>
      <c r="DS169" s="1">
        <v>19.023809523809629</v>
      </c>
      <c r="DW169" s="1">
        <v>397.99999999999989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143930.1034285714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</v>
      </c>
      <c r="D170" s="1">
        <v>1570.48</v>
      </c>
      <c r="E170" s="1">
        <v>500</v>
      </c>
      <c r="F170" s="1">
        <v>1966.2904166666669</v>
      </c>
      <c r="G170" s="1">
        <v>0</v>
      </c>
      <c r="H170" s="1">
        <v>284.15999999999991</v>
      </c>
      <c r="I170" s="1">
        <v>661.13750000000027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927.70458333333318</v>
      </c>
      <c r="O170" s="1">
        <v>297.48</v>
      </c>
      <c r="P170" s="1">
        <v>583.23562500000025</v>
      </c>
      <c r="Q170" s="1">
        <v>600</v>
      </c>
      <c r="R170" s="1">
        <v>407.68000000000012</v>
      </c>
      <c r="S170" s="1">
        <v>12883.327666666661</v>
      </c>
      <c r="T170" s="1">
        <v>422.77500000000032</v>
      </c>
      <c r="U170" s="1">
        <v>1258.2685714285719</v>
      </c>
      <c r="V170" s="1">
        <v>1233.1799999999989</v>
      </c>
      <c r="W170" s="1">
        <v>110.08499999999999</v>
      </c>
      <c r="X170" s="1">
        <v>1028.55</v>
      </c>
      <c r="Y170" s="1">
        <v>2159.1730357142851</v>
      </c>
      <c r="Z170" s="1">
        <v>0</v>
      </c>
      <c r="AA170" s="1">
        <v>2294.0398333333351</v>
      </c>
      <c r="AB170" s="1">
        <v>1268.5150000000001</v>
      </c>
      <c r="AC170" s="1">
        <v>2243.4599999999969</v>
      </c>
      <c r="AD170" s="1">
        <v>1812.3</v>
      </c>
      <c r="AE170" s="1">
        <v>81.15000000000002</v>
      </c>
      <c r="AF170" s="1">
        <v>280.27999999999992</v>
      </c>
      <c r="AG170" s="1">
        <v>1109.4739999999999</v>
      </c>
      <c r="AH170" s="1">
        <v>357.75200000000041</v>
      </c>
      <c r="AI170" s="1">
        <v>3859.6499999999992</v>
      </c>
      <c r="AJ170" s="1">
        <v>819.90000000000009</v>
      </c>
      <c r="AK170" s="1">
        <v>1215.5999999999999</v>
      </c>
      <c r="AL170" s="1">
        <v>0</v>
      </c>
      <c r="AM170" s="1">
        <v>0</v>
      </c>
      <c r="AN170" s="1">
        <v>583.14199999999983</v>
      </c>
      <c r="AO170" s="1">
        <v>4681.0025000000023</v>
      </c>
      <c r="AP170" s="1">
        <v>155.92500000000001</v>
      </c>
      <c r="AQ170" s="1">
        <v>3295.5000000000009</v>
      </c>
      <c r="AR170" s="1">
        <v>47.114999999999981</v>
      </c>
      <c r="AS170" s="1">
        <v>1171.8925000000011</v>
      </c>
      <c r="AT170" s="1">
        <v>283.35750000000002</v>
      </c>
      <c r="AU170" s="1">
        <v>67.807500000000005</v>
      </c>
      <c r="AV170" s="1">
        <v>74.693750000000051</v>
      </c>
      <c r="AW170" s="1">
        <v>20.41875000000001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563.79166666666663</v>
      </c>
      <c r="BC170" s="1">
        <v>1156.9212500000001</v>
      </c>
      <c r="BD170" s="1">
        <v>1721.0708333333339</v>
      </c>
      <c r="BE170" s="1">
        <v>301.95</v>
      </c>
      <c r="BF170" s="1">
        <v>704.0625</v>
      </c>
      <c r="BG170" s="1">
        <v>168</v>
      </c>
      <c r="BH170" s="1">
        <v>699.99999999999977</v>
      </c>
      <c r="BI170" s="1">
        <v>300.00000000000011</v>
      </c>
      <c r="BJ170" s="1">
        <v>377.39999999999992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4546.2975000000006</v>
      </c>
      <c r="BP170" s="1">
        <v>357.125</v>
      </c>
      <c r="BQ170" s="1">
        <v>5830.6321428571391</v>
      </c>
      <c r="BS170" s="1">
        <v>137</v>
      </c>
      <c r="BT170" s="1">
        <v>570.89999999999986</v>
      </c>
      <c r="BU170" s="1">
        <v>0</v>
      </c>
      <c r="BV170" s="1">
        <v>118.375</v>
      </c>
      <c r="BW170" s="1">
        <v>300.00000000000011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158.21999999999991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7229.7178571428522</v>
      </c>
      <c r="CJ170" s="1">
        <v>260.25</v>
      </c>
      <c r="CK170" s="1">
        <v>2843.099999999999</v>
      </c>
      <c r="CL170" s="1">
        <v>698.25</v>
      </c>
      <c r="CM170" s="1">
        <v>39.575000000000017</v>
      </c>
      <c r="CN170" s="1">
        <v>60.450000000000017</v>
      </c>
      <c r="CO170" s="1">
        <v>279.89999999999998</v>
      </c>
      <c r="CP170" s="1">
        <v>1021.795</v>
      </c>
      <c r="CQ170" s="1">
        <v>459.1999999999997</v>
      </c>
      <c r="CR170" s="1">
        <v>0</v>
      </c>
      <c r="CS170" s="1">
        <v>0</v>
      </c>
      <c r="CT170" s="1">
        <v>608.57250000000022</v>
      </c>
      <c r="CU170" s="1">
        <v>0</v>
      </c>
      <c r="CV170" s="1">
        <v>411.99999999999989</v>
      </c>
      <c r="CW170" s="1">
        <v>0</v>
      </c>
      <c r="CX170" s="1">
        <v>123.15625</v>
      </c>
      <c r="CY170" s="1">
        <v>935.28749999999945</v>
      </c>
      <c r="CZ170" s="1">
        <v>152.85000000000011</v>
      </c>
      <c r="DA170" s="1">
        <v>891.89999999999986</v>
      </c>
      <c r="DB170" s="1">
        <v>2092.3649999999998</v>
      </c>
      <c r="DC170" s="1">
        <v>91.500000000000028</v>
      </c>
      <c r="DD170" s="1">
        <v>1257.5525000000021</v>
      </c>
      <c r="DE170" s="1">
        <v>59.399999999999977</v>
      </c>
      <c r="DF170" s="1">
        <v>487.23299999999921</v>
      </c>
      <c r="DG170" s="1">
        <v>0</v>
      </c>
      <c r="DH170" s="1">
        <v>338.71499999999992</v>
      </c>
      <c r="DI170" s="1">
        <v>1215.756249999999</v>
      </c>
      <c r="DJ170" s="1">
        <v>2251.5736607142858</v>
      </c>
      <c r="DK170" s="1">
        <v>5318.8750000000009</v>
      </c>
      <c r="DL170" s="1">
        <v>1067.625</v>
      </c>
      <c r="DM170" s="1">
        <v>70.199999999999989</v>
      </c>
      <c r="DN170" s="1">
        <v>1585.125</v>
      </c>
      <c r="DO170" s="1">
        <v>0</v>
      </c>
      <c r="DP170" s="1">
        <v>598.10000000000036</v>
      </c>
      <c r="DQ170" s="1">
        <v>488.2610714285716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1570.4800000000009</v>
      </c>
      <c r="E171" s="1">
        <v>250</v>
      </c>
      <c r="F171" s="1">
        <v>1936.3170833333299</v>
      </c>
      <c r="G171" s="1">
        <v>4.9428571428571217</v>
      </c>
      <c r="H171" s="1">
        <v>284.16000000000003</v>
      </c>
      <c r="I171" s="1">
        <v>661.13749999999982</v>
      </c>
      <c r="J171" s="1">
        <v>1427.1759999999999</v>
      </c>
      <c r="K171" s="1">
        <v>157.22750000000011</v>
      </c>
      <c r="L171" s="1">
        <v>1000</v>
      </c>
      <c r="M171" s="1">
        <v>0</v>
      </c>
      <c r="N171" s="1">
        <v>677.70458333333318</v>
      </c>
      <c r="O171" s="1">
        <v>519.09000000000015</v>
      </c>
      <c r="P171" s="1">
        <v>583.23562499999957</v>
      </c>
      <c r="Q171" s="1">
        <v>600.00000000000045</v>
      </c>
      <c r="R171" s="1">
        <v>407.67999999999978</v>
      </c>
      <c r="S171" s="1">
        <v>29158.994333333339</v>
      </c>
      <c r="T171" s="1">
        <v>422.77500000000032</v>
      </c>
      <c r="U171" s="1">
        <v>1258.2685714285719</v>
      </c>
      <c r="V171" s="1">
        <v>1233.18</v>
      </c>
      <c r="W171" s="1">
        <v>110.08499999999999</v>
      </c>
      <c r="X171" s="1">
        <v>1028.55</v>
      </c>
      <c r="Y171" s="1">
        <v>2659.1730357142851</v>
      </c>
      <c r="Z171" s="1">
        <v>0</v>
      </c>
      <c r="AA171" s="1">
        <v>2294.0398333333319</v>
      </c>
      <c r="AB171" s="1">
        <v>764.875</v>
      </c>
      <c r="AC171" s="1">
        <v>210.21000000000279</v>
      </c>
      <c r="AD171" s="1">
        <v>1812.3000000000011</v>
      </c>
      <c r="AE171" s="1">
        <v>81.149999999999991</v>
      </c>
      <c r="AF171" s="1">
        <v>280.28000000000031</v>
      </c>
      <c r="AG171" s="1">
        <v>1109.4739999999999</v>
      </c>
      <c r="AH171" s="1">
        <v>187.99200000000019</v>
      </c>
      <c r="AI171" s="1">
        <v>3859.6499999999978</v>
      </c>
      <c r="AJ171" s="1">
        <v>819.90000000000009</v>
      </c>
      <c r="AK171" s="1">
        <v>1215.5999999999999</v>
      </c>
      <c r="AL171" s="1">
        <v>0</v>
      </c>
      <c r="AM171" s="1">
        <v>0</v>
      </c>
      <c r="AN171" s="1">
        <v>583.14199999999983</v>
      </c>
      <c r="AO171" s="1">
        <v>2893.702499999999</v>
      </c>
      <c r="AP171" s="1">
        <v>155.92500000000001</v>
      </c>
      <c r="AQ171" s="1">
        <v>3295.5</v>
      </c>
      <c r="AR171" s="1">
        <v>47.114999999999988</v>
      </c>
      <c r="AS171" s="1">
        <v>1171.8925000000011</v>
      </c>
      <c r="AT171" s="1">
        <v>283.35749999999967</v>
      </c>
      <c r="AU171" s="1">
        <v>67.807499999999976</v>
      </c>
      <c r="AV171" s="1">
        <v>74.693750000000051</v>
      </c>
      <c r="AW171" s="1">
        <v>20.418749999999989</v>
      </c>
      <c r="AX171" s="1">
        <v>0</v>
      </c>
      <c r="AY171" s="1">
        <v>0</v>
      </c>
      <c r="AZ171" s="1">
        <v>0</v>
      </c>
      <c r="BA171" s="1">
        <v>2701.4958333333338</v>
      </c>
      <c r="BB171" s="1">
        <v>563.7916666666664</v>
      </c>
      <c r="BC171" s="1">
        <v>1156.9212500000001</v>
      </c>
      <c r="BD171" s="1">
        <v>2337.2708333333339</v>
      </c>
      <c r="BE171" s="1">
        <v>301.9500000000001</v>
      </c>
      <c r="BF171" s="1">
        <v>704.0625</v>
      </c>
      <c r="BG171" s="1">
        <v>168</v>
      </c>
      <c r="BH171" s="1">
        <v>700.00000000000023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7855.7975000000006</v>
      </c>
      <c r="BP171" s="1">
        <v>407.125</v>
      </c>
      <c r="BQ171" s="1">
        <v>8171.8321428571426</v>
      </c>
      <c r="BS171" s="1">
        <v>137</v>
      </c>
      <c r="BT171" s="1">
        <v>570.90000000000009</v>
      </c>
      <c r="BU171" s="1">
        <v>0</v>
      </c>
      <c r="BV171" s="1">
        <v>118.375</v>
      </c>
      <c r="BW171" s="1">
        <v>299.99999999999989</v>
      </c>
      <c r="BX171" s="1">
        <v>547.20000000000005</v>
      </c>
      <c r="BY171" s="1">
        <v>904.5</v>
      </c>
      <c r="BZ171" s="1">
        <v>1956.962500000001</v>
      </c>
      <c r="CA171" s="1">
        <v>360.99999999999949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6475.7178571428667</v>
      </c>
      <c r="CJ171" s="1">
        <v>260.25</v>
      </c>
      <c r="CK171" s="1">
        <v>2843.1000000000022</v>
      </c>
      <c r="CL171" s="1">
        <v>698.25</v>
      </c>
      <c r="CM171" s="1">
        <v>39.575000000000017</v>
      </c>
      <c r="CN171" s="1">
        <v>60.450000000000053</v>
      </c>
      <c r="CO171" s="1">
        <v>279.89999999999998</v>
      </c>
      <c r="CP171" s="1">
        <v>422.9950000000008</v>
      </c>
      <c r="CQ171" s="1">
        <v>395.19999999999982</v>
      </c>
      <c r="CR171" s="1">
        <v>0</v>
      </c>
      <c r="CS171" s="1">
        <v>0</v>
      </c>
      <c r="CT171" s="1">
        <v>360.17250000000013</v>
      </c>
      <c r="CU171" s="1">
        <v>0</v>
      </c>
      <c r="CV171" s="1">
        <v>412.00000000000011</v>
      </c>
      <c r="CW171" s="1">
        <v>0</v>
      </c>
      <c r="CX171" s="1">
        <v>123.15625</v>
      </c>
      <c r="CY171" s="1">
        <v>485.28749999999951</v>
      </c>
      <c r="CZ171" s="1">
        <v>152.85</v>
      </c>
      <c r="DA171" s="1">
        <v>891.89999999999964</v>
      </c>
      <c r="DB171" s="1">
        <v>2092.3649999999998</v>
      </c>
      <c r="DC171" s="1">
        <v>91.499999999999972</v>
      </c>
      <c r="DD171" s="1">
        <v>1053.0245</v>
      </c>
      <c r="DE171" s="1">
        <v>59.39999999999997</v>
      </c>
      <c r="DF171" s="1">
        <v>487.23299999999972</v>
      </c>
      <c r="DG171" s="1">
        <v>0</v>
      </c>
      <c r="DH171" s="1">
        <v>338.71499999999969</v>
      </c>
      <c r="DI171" s="1">
        <v>1215.7562499999999</v>
      </c>
      <c r="DJ171" s="1">
        <v>3116.011160714284</v>
      </c>
      <c r="DK171" s="1">
        <v>5183.8749999999991</v>
      </c>
      <c r="DL171" s="1">
        <v>1067.625</v>
      </c>
      <c r="DM171" s="1">
        <v>70.199999999999989</v>
      </c>
      <c r="DN171" s="1">
        <v>1585.125</v>
      </c>
      <c r="DO171" s="1">
        <v>0</v>
      </c>
      <c r="DP171" s="1">
        <v>598.10000000000036</v>
      </c>
      <c r="DQ171" s="1">
        <v>425.70107142857091</v>
      </c>
      <c r="DR171" s="1">
        <v>683.13095238095229</v>
      </c>
      <c r="DS171" s="1">
        <v>1212.75</v>
      </c>
      <c r="DW171" s="1">
        <v>398.00000000000011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147739.3276904762</v>
      </c>
      <c r="EF171" s="1" t="s">
        <v>504</v>
      </c>
    </row>
    <row r="172" spans="1:136" x14ac:dyDescent="0.2">
      <c r="A172" s="2" t="s">
        <v>505</v>
      </c>
      <c r="B172" s="1">
        <v>2033.1662499999979</v>
      </c>
      <c r="C172" s="1">
        <v>176.51124999999999</v>
      </c>
      <c r="D172" s="1">
        <v>1570.4800000000009</v>
      </c>
      <c r="E172" s="1">
        <v>50.940000000000047</v>
      </c>
      <c r="F172" s="1">
        <v>2116.2904166666699</v>
      </c>
      <c r="G172" s="1">
        <v>72.449999999999989</v>
      </c>
      <c r="H172" s="1">
        <v>284.16000000000008</v>
      </c>
      <c r="I172" s="1">
        <v>661.13750000000005</v>
      </c>
      <c r="J172" s="1">
        <v>1427.175999999999</v>
      </c>
      <c r="K172" s="1">
        <v>157.22749999999999</v>
      </c>
      <c r="L172" s="1">
        <v>799.99999999999955</v>
      </c>
      <c r="M172" s="1">
        <v>0</v>
      </c>
      <c r="N172" s="1">
        <v>463.22458333333321</v>
      </c>
      <c r="O172" s="1">
        <v>419.09000000000009</v>
      </c>
      <c r="P172" s="1">
        <v>583.23562500000003</v>
      </c>
      <c r="Q172" s="1">
        <v>4000</v>
      </c>
      <c r="R172" s="1">
        <v>407.67999999999978</v>
      </c>
      <c r="S172" s="1">
        <v>8891.6663333333418</v>
      </c>
      <c r="T172" s="1">
        <v>422.77500000000032</v>
      </c>
      <c r="U172" s="1">
        <v>1008.268571428572</v>
      </c>
      <c r="V172" s="1">
        <v>1233.18</v>
      </c>
      <c r="W172" s="1">
        <v>110.08499999999999</v>
      </c>
      <c r="X172" s="1">
        <v>1028.55</v>
      </c>
      <c r="Y172" s="1">
        <v>1913.2358928571421</v>
      </c>
      <c r="Z172" s="1">
        <v>0</v>
      </c>
      <c r="AA172" s="1">
        <v>2345.3655476190511</v>
      </c>
      <c r="AB172" s="1">
        <v>764.87500000000114</v>
      </c>
      <c r="AC172" s="1">
        <v>210.20999999999549</v>
      </c>
      <c r="AD172" s="1">
        <v>1812.3000000000011</v>
      </c>
      <c r="AE172" s="1">
        <v>81.149999999999963</v>
      </c>
      <c r="AF172" s="1">
        <v>280.27999999999969</v>
      </c>
      <c r="AG172" s="1">
        <v>1050.9940000000011</v>
      </c>
      <c r="AH172" s="1">
        <v>187.9920000000001</v>
      </c>
      <c r="AI172" s="1">
        <v>3859.6500000000028</v>
      </c>
      <c r="AJ172" s="1">
        <v>819.89999999999964</v>
      </c>
      <c r="AK172" s="1">
        <v>1215.5999999999999</v>
      </c>
      <c r="AL172" s="1">
        <v>0</v>
      </c>
      <c r="AM172" s="1">
        <v>0</v>
      </c>
      <c r="AN172" s="1">
        <v>583.14199999999983</v>
      </c>
      <c r="AO172" s="1">
        <v>4886.046249999994</v>
      </c>
      <c r="AP172" s="1">
        <v>155.9249999999999</v>
      </c>
      <c r="AQ172" s="1">
        <v>3295.4999999999991</v>
      </c>
      <c r="AR172" s="1">
        <v>47.114999999999988</v>
      </c>
      <c r="AS172" s="1">
        <v>1171.8924999999999</v>
      </c>
      <c r="AT172" s="1">
        <v>280.86035714285703</v>
      </c>
      <c r="AU172" s="1">
        <v>67.807500000000033</v>
      </c>
      <c r="AV172" s="1">
        <v>74.693749999999994</v>
      </c>
      <c r="AW172" s="1">
        <v>20.41875000000001</v>
      </c>
      <c r="AX172" s="1">
        <v>0</v>
      </c>
      <c r="AY172" s="1">
        <v>0</v>
      </c>
      <c r="AZ172" s="1">
        <v>0</v>
      </c>
      <c r="BA172" s="1">
        <v>2251.4958333333338</v>
      </c>
      <c r="BB172" s="1">
        <v>563.79166666666663</v>
      </c>
      <c r="BC172" s="1">
        <v>1156.921250000001</v>
      </c>
      <c r="BD172" s="1">
        <v>3622.8708333333338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299.99999999999989</v>
      </c>
      <c r="BJ172" s="1">
        <v>377.40000000000009</v>
      </c>
      <c r="BK172" s="1">
        <v>110.625</v>
      </c>
      <c r="BL172" s="1">
        <v>0</v>
      </c>
      <c r="BM172" s="1">
        <v>936.625</v>
      </c>
      <c r="BN172" s="1">
        <v>452.38999999999987</v>
      </c>
      <c r="BO172" s="1">
        <v>7555.7974999999969</v>
      </c>
      <c r="BP172" s="1">
        <v>307.125</v>
      </c>
      <c r="BQ172" s="1">
        <v>5977.9654761904712</v>
      </c>
      <c r="BS172" s="1">
        <v>137</v>
      </c>
      <c r="BT172" s="1">
        <v>570.90000000000032</v>
      </c>
      <c r="BU172" s="1">
        <v>0</v>
      </c>
      <c r="BV172" s="1">
        <v>118.375</v>
      </c>
      <c r="BW172" s="1">
        <v>300.00000000000011</v>
      </c>
      <c r="BX172" s="1">
        <v>547.20000000000005</v>
      </c>
      <c r="BY172" s="1">
        <v>904.5</v>
      </c>
      <c r="BZ172" s="1">
        <v>2056.8196428571418</v>
      </c>
      <c r="CA172" s="1">
        <v>199</v>
      </c>
      <c r="CD172" s="1">
        <v>158.21999999999991</v>
      </c>
      <c r="CE172" s="1">
        <v>0</v>
      </c>
      <c r="CF172" s="1">
        <v>0</v>
      </c>
      <c r="CG172" s="1">
        <v>0</v>
      </c>
      <c r="CH172" s="1">
        <v>11827.437499999991</v>
      </c>
      <c r="CI172" s="1">
        <v>8969.6249999999854</v>
      </c>
      <c r="CJ172" s="1">
        <v>260.25</v>
      </c>
      <c r="CK172" s="1">
        <v>2843.099999999999</v>
      </c>
      <c r="CL172" s="1">
        <v>698.24999999999955</v>
      </c>
      <c r="CM172" s="1">
        <v>39.574999999999989</v>
      </c>
      <c r="CN172" s="1">
        <v>60.449999999999932</v>
      </c>
      <c r="CO172" s="1">
        <v>279.90000000000009</v>
      </c>
      <c r="CP172" s="1">
        <v>334.51499999999942</v>
      </c>
      <c r="CQ172" s="1">
        <v>395.19999999999987</v>
      </c>
      <c r="CR172" s="1">
        <v>0</v>
      </c>
      <c r="CS172" s="1">
        <v>0</v>
      </c>
      <c r="CT172" s="1">
        <v>266.41249999999968</v>
      </c>
      <c r="CU172" s="1">
        <v>21.053571428571502</v>
      </c>
      <c r="CV172" s="1">
        <v>411.99999999999989</v>
      </c>
      <c r="CW172" s="1">
        <v>0</v>
      </c>
      <c r="CX172" s="1">
        <v>123.15625</v>
      </c>
      <c r="CY172" s="1">
        <v>555.28750000000082</v>
      </c>
      <c r="CZ172" s="1">
        <v>152.85000000000011</v>
      </c>
      <c r="DA172" s="1">
        <v>891.89999999999941</v>
      </c>
      <c r="DB172" s="1">
        <v>2092.3649999999998</v>
      </c>
      <c r="DC172" s="1">
        <v>91.5</v>
      </c>
      <c r="DD172" s="1">
        <v>990.54449999999997</v>
      </c>
      <c r="DE172" s="1">
        <v>59.399999999999963</v>
      </c>
      <c r="DF172" s="1">
        <v>487.23299999999978</v>
      </c>
      <c r="DG172" s="1">
        <v>0</v>
      </c>
      <c r="DH172" s="1">
        <v>338.71500000000032</v>
      </c>
      <c r="DI172" s="1">
        <v>1254.2562499999999</v>
      </c>
      <c r="DJ172" s="1">
        <v>3116.0111607142858</v>
      </c>
      <c r="DK172" s="1">
        <v>4673.3750000000009</v>
      </c>
      <c r="DL172" s="1">
        <v>1067.625</v>
      </c>
      <c r="DM172" s="1">
        <v>70.199999999999989</v>
      </c>
      <c r="DN172" s="1">
        <v>1585.125</v>
      </c>
      <c r="DO172" s="1">
        <v>0</v>
      </c>
      <c r="DP172" s="1">
        <v>598.09999999999945</v>
      </c>
      <c r="DQ172" s="1">
        <v>464.4510714285712</v>
      </c>
      <c r="DR172" s="1">
        <v>768.9375</v>
      </c>
      <c r="DS172" s="1">
        <v>1212.75</v>
      </c>
      <c r="DW172" s="1">
        <v>397.99999999999989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131815.0830833333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1570.4800000000009</v>
      </c>
      <c r="E173" s="1">
        <v>50.939999999999962</v>
      </c>
      <c r="F173" s="1">
        <v>2116.2904166666658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200.00000000000011</v>
      </c>
      <c r="M173" s="1">
        <v>0</v>
      </c>
      <c r="N173" s="1">
        <v>463.22458333333321</v>
      </c>
      <c r="O173" s="1">
        <v>297.48000000000008</v>
      </c>
      <c r="P173" s="1">
        <v>583.23562500000014</v>
      </c>
      <c r="Q173" s="1">
        <v>600.00000000000011</v>
      </c>
      <c r="R173" s="1">
        <v>407.67999999999989</v>
      </c>
      <c r="S173" s="1">
        <v>8691.6663333333345</v>
      </c>
      <c r="T173" s="1">
        <v>422.7750000000002</v>
      </c>
      <c r="U173" s="1">
        <v>1008.268571428571</v>
      </c>
      <c r="V173" s="1">
        <v>1233.18</v>
      </c>
      <c r="W173" s="1">
        <v>110.08499999999999</v>
      </c>
      <c r="X173" s="1">
        <v>1028.55</v>
      </c>
      <c r="Y173" s="1">
        <v>2588.8278928571431</v>
      </c>
      <c r="Z173" s="1">
        <v>-1.7763568394002501E-15</v>
      </c>
      <c r="AA173" s="1">
        <v>2195.3655476190488</v>
      </c>
      <c r="AB173" s="1">
        <v>764.87499999999989</v>
      </c>
      <c r="AC173" s="1">
        <v>210.2099999999997</v>
      </c>
      <c r="AD173" s="1">
        <v>1812.3</v>
      </c>
      <c r="AE173" s="1">
        <v>81.149999999999991</v>
      </c>
      <c r="AF173" s="1">
        <v>280.27999999999992</v>
      </c>
      <c r="AG173" s="1">
        <v>1050.9939999999999</v>
      </c>
      <c r="AH173" s="1">
        <v>187.9920000000001</v>
      </c>
      <c r="AI173" s="1">
        <v>3859.65</v>
      </c>
      <c r="AJ173" s="1">
        <v>819.90000000000009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3596.4462500000018</v>
      </c>
      <c r="AP173" s="1">
        <v>155.92500000000001</v>
      </c>
      <c r="AQ173" s="1">
        <v>3295.5</v>
      </c>
      <c r="AR173" s="1">
        <v>47.114999999999988</v>
      </c>
      <c r="AS173" s="1">
        <v>1171.8925000000011</v>
      </c>
      <c r="AT173" s="1">
        <v>280.86035714285703</v>
      </c>
      <c r="AU173" s="1">
        <v>67.80749999999999</v>
      </c>
      <c r="AV173" s="1">
        <v>74.693750000000009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1723.829166666666</v>
      </c>
      <c r="BB173" s="1">
        <v>563.79166666666663</v>
      </c>
      <c r="BC173" s="1">
        <v>1156.9212500000001</v>
      </c>
      <c r="BD173" s="1">
        <v>1799.3708333333341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4236.2321428571431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516.40000000000009</v>
      </c>
      <c r="BX173" s="1">
        <v>547.20000000000005</v>
      </c>
      <c r="BY173" s="1">
        <v>904.5</v>
      </c>
      <c r="BZ173" s="1">
        <v>1777.3196428571421</v>
      </c>
      <c r="CA173" s="1">
        <v>198.99999999999989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7577.0250000000005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60.449999999999989</v>
      </c>
      <c r="CO173" s="1">
        <v>279.89999999999992</v>
      </c>
      <c r="CP173" s="1">
        <v>334.51500000000033</v>
      </c>
      <c r="CQ173" s="1">
        <v>395.19999999999987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412.00000000000011</v>
      </c>
      <c r="CW173" s="1">
        <v>0</v>
      </c>
      <c r="CX173" s="1">
        <v>123.15625</v>
      </c>
      <c r="CY173" s="1">
        <v>555.28749999999991</v>
      </c>
      <c r="CZ173" s="1">
        <v>152.85</v>
      </c>
      <c r="DA173" s="1">
        <v>891.90000000000009</v>
      </c>
      <c r="DB173" s="1">
        <v>2092.3649999999998</v>
      </c>
      <c r="DC173" s="1">
        <v>91.500000000000014</v>
      </c>
      <c r="DD173" s="1">
        <v>990.54449999999952</v>
      </c>
      <c r="DE173" s="1">
        <v>59.4</v>
      </c>
      <c r="DF173" s="1">
        <v>487.23299999999972</v>
      </c>
      <c r="DG173" s="1">
        <v>0</v>
      </c>
      <c r="DH173" s="1">
        <v>338.71499999999992</v>
      </c>
      <c r="DI173" s="1">
        <v>1254.2562499999999</v>
      </c>
      <c r="DJ173" s="1">
        <v>2186.2611607142849</v>
      </c>
      <c r="DK173" s="1">
        <v>4673.3749999999991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598.09999999999991</v>
      </c>
      <c r="DQ173" s="1">
        <v>464.45107142857142</v>
      </c>
      <c r="DR173" s="1">
        <v>0</v>
      </c>
      <c r="DS173" s="1">
        <v>19.023809523809518</v>
      </c>
      <c r="DW173" s="1">
        <v>398</v>
      </c>
      <c r="DX173" s="1">
        <v>894.24999999999989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117868.1278214286</v>
      </c>
      <c r="EF173" s="1" t="s">
        <v>506</v>
      </c>
    </row>
    <row r="174" spans="1:136" x14ac:dyDescent="0.2">
      <c r="A174" s="2" t="s">
        <v>507</v>
      </c>
      <c r="B174" s="1">
        <v>2033.1662499999991</v>
      </c>
      <c r="C174" s="1">
        <v>176.51124999999999</v>
      </c>
      <c r="D174" s="1">
        <v>1570.4800000000009</v>
      </c>
      <c r="E174" s="1">
        <v>50.939999999999898</v>
      </c>
      <c r="F174" s="1">
        <v>1587.4695833333319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100.0000000000001</v>
      </c>
      <c r="M174" s="1">
        <v>0</v>
      </c>
      <c r="N174" s="1">
        <v>463.22458333333338</v>
      </c>
      <c r="O174" s="1">
        <v>297.48000000000008</v>
      </c>
      <c r="P174" s="1">
        <v>583.23562500000003</v>
      </c>
      <c r="Q174" s="1">
        <v>600.00000000000011</v>
      </c>
      <c r="R174" s="1">
        <v>407.68</v>
      </c>
      <c r="S174" s="1">
        <v>8891.6663333333345</v>
      </c>
      <c r="T174" s="1">
        <v>422.77500000000009</v>
      </c>
      <c r="U174" s="1">
        <v>1258.2685714285719</v>
      </c>
      <c r="V174" s="1">
        <v>1233.18</v>
      </c>
      <c r="W174" s="1">
        <v>110.08499999999999</v>
      </c>
      <c r="X174" s="1">
        <v>1028.55</v>
      </c>
      <c r="Y174" s="1">
        <v>2588.8278928571422</v>
      </c>
      <c r="Z174" s="1">
        <v>-1.7763568394002501E-15</v>
      </c>
      <c r="AA174" s="1">
        <v>2192.2160238095248</v>
      </c>
      <c r="AB174" s="1">
        <v>764.87499999999977</v>
      </c>
      <c r="AC174" s="1">
        <v>210.21000000000049</v>
      </c>
      <c r="AD174" s="1">
        <v>1812.3</v>
      </c>
      <c r="AE174" s="1">
        <v>81.15000000000002</v>
      </c>
      <c r="AF174" s="1">
        <v>280.27999999999997</v>
      </c>
      <c r="AG174" s="1">
        <v>865.63400000000013</v>
      </c>
      <c r="AH174" s="1">
        <v>187.9920000000001</v>
      </c>
      <c r="AI174" s="1">
        <v>3859.65</v>
      </c>
      <c r="AJ174" s="1">
        <v>819.90000000000009</v>
      </c>
      <c r="AK174" s="1">
        <v>1215.5999999999999</v>
      </c>
      <c r="AL174" s="1">
        <v>0</v>
      </c>
      <c r="AM174" s="1">
        <v>0</v>
      </c>
      <c r="AN174" s="1">
        <v>583.14199999999983</v>
      </c>
      <c r="AO174" s="1">
        <v>2893.7025000000008</v>
      </c>
      <c r="AP174" s="1">
        <v>155.92500000000001</v>
      </c>
      <c r="AQ174" s="1">
        <v>3295.5</v>
      </c>
      <c r="AR174" s="1">
        <v>47.115000000000002</v>
      </c>
      <c r="AS174" s="1">
        <v>1171.8925000000011</v>
      </c>
      <c r="AT174" s="1">
        <v>280.86035714285703</v>
      </c>
      <c r="AU174" s="1">
        <v>67.807500000000005</v>
      </c>
      <c r="AV174" s="1">
        <v>74.693750000000037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1483.170833333334</v>
      </c>
      <c r="BE174" s="1">
        <v>301.94999999999987</v>
      </c>
      <c r="BF174" s="1">
        <v>704.0625</v>
      </c>
      <c r="BG174" s="1">
        <v>168</v>
      </c>
      <c r="BH174" s="1">
        <v>700</v>
      </c>
      <c r="BI174" s="1">
        <v>338.30000000000013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6419.7141666666666</v>
      </c>
      <c r="BP174" s="1">
        <v>134.625</v>
      </c>
      <c r="BQ174" s="1">
        <v>3986.2321428571422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516.40000000000009</v>
      </c>
      <c r="BX174" s="1">
        <v>547.20000000000005</v>
      </c>
      <c r="BY174" s="1">
        <v>904.5</v>
      </c>
      <c r="BZ174" s="1">
        <v>1777.3196428571421</v>
      </c>
      <c r="CA174" s="1">
        <v>198.99999999999989</v>
      </c>
      <c r="CD174" s="1">
        <v>158.22000000000011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4877.3749999999991</v>
      </c>
      <c r="CJ174" s="1">
        <v>260.25</v>
      </c>
      <c r="CK174" s="1">
        <v>2843.099999999999</v>
      </c>
      <c r="CL174" s="1">
        <v>698.25</v>
      </c>
      <c r="CM174" s="1">
        <v>39.575000000000003</v>
      </c>
      <c r="CN174" s="1">
        <v>60.449999999999989</v>
      </c>
      <c r="CO174" s="1">
        <v>279.89999999999998</v>
      </c>
      <c r="CP174" s="1">
        <v>334.51499999999942</v>
      </c>
      <c r="CQ174" s="1">
        <v>395.19999999999982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412.00000000000011</v>
      </c>
      <c r="CW174" s="1">
        <v>0</v>
      </c>
      <c r="CX174" s="1">
        <v>123.15625</v>
      </c>
      <c r="CY174" s="1">
        <v>555.28749999999991</v>
      </c>
      <c r="CZ174" s="1">
        <v>152.85</v>
      </c>
      <c r="DA174" s="1">
        <v>891.89999999999986</v>
      </c>
      <c r="DB174" s="1">
        <v>2092.3649999999989</v>
      </c>
      <c r="DC174" s="1">
        <v>91.500000000000014</v>
      </c>
      <c r="DD174" s="1">
        <v>990.54449999999974</v>
      </c>
      <c r="DE174" s="1">
        <v>59.4</v>
      </c>
      <c r="DF174" s="1">
        <v>487.23299999999972</v>
      </c>
      <c r="DG174" s="1">
        <v>0</v>
      </c>
      <c r="DH174" s="1">
        <v>338.71499999999992</v>
      </c>
      <c r="DI174" s="1">
        <v>1215.7562499999999</v>
      </c>
      <c r="DJ174" s="1">
        <v>2186.2611607142858</v>
      </c>
      <c r="DK174" s="1">
        <v>4868.9999999999991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598.09999999999991</v>
      </c>
      <c r="DQ174" s="1">
        <v>425.70107142857142</v>
      </c>
      <c r="DR174" s="1">
        <v>0</v>
      </c>
      <c r="DS174" s="1">
        <v>1212.75</v>
      </c>
      <c r="DW174" s="1">
        <v>398.00000000000011</v>
      </c>
      <c r="DX174" s="1">
        <v>894.24999999999989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112848.9332380952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50.940000000000069</v>
      </c>
      <c r="F175" s="1">
        <v>1587.469583333333</v>
      </c>
      <c r="G175" s="1">
        <v>4.9428571428571253</v>
      </c>
      <c r="H175" s="1">
        <v>284.1600000000002</v>
      </c>
      <c r="I175" s="1">
        <v>661.13749999999982</v>
      </c>
      <c r="J175" s="1">
        <v>1527.175999999999</v>
      </c>
      <c r="K175" s="1">
        <v>157.22749999999999</v>
      </c>
      <c r="L175" s="1">
        <v>100.0000000000001</v>
      </c>
      <c r="M175" s="1">
        <v>0</v>
      </c>
      <c r="N175" s="1">
        <v>463.22458333333321</v>
      </c>
      <c r="O175" s="1">
        <v>297.48</v>
      </c>
      <c r="P175" s="1">
        <v>583.23562499999969</v>
      </c>
      <c r="Q175" s="1">
        <v>599.99999999999989</v>
      </c>
      <c r="R175" s="1">
        <v>407.67999999999989</v>
      </c>
      <c r="S175" s="1">
        <v>8691.6663333333345</v>
      </c>
      <c r="T175" s="1">
        <v>422.77500000000032</v>
      </c>
      <c r="U175" s="1">
        <v>1258.268571428571</v>
      </c>
      <c r="V175" s="1">
        <v>1233.18</v>
      </c>
      <c r="W175" s="1">
        <v>110.08499999999999</v>
      </c>
      <c r="X175" s="1">
        <v>1028.55</v>
      </c>
      <c r="Y175" s="1">
        <v>2588.8278928571422</v>
      </c>
      <c r="Z175" s="1">
        <v>-1.7763568394002501E-15</v>
      </c>
      <c r="AA175" s="1">
        <v>2192.2160238095248</v>
      </c>
      <c r="AB175" s="1">
        <v>764.87499999999955</v>
      </c>
      <c r="AC175" s="1">
        <v>210.20999999999961</v>
      </c>
      <c r="AD175" s="1">
        <v>1812.299999999999</v>
      </c>
      <c r="AE175" s="1">
        <v>81.149999999999991</v>
      </c>
      <c r="AF175" s="1">
        <v>280.27999999999992</v>
      </c>
      <c r="AG175" s="1">
        <v>865.63400000000024</v>
      </c>
      <c r="AH175" s="1">
        <v>187.9920000000001</v>
      </c>
      <c r="AI175" s="1">
        <v>3859.65</v>
      </c>
      <c r="AJ175" s="1">
        <v>819.89999999999986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2893.7025000000021</v>
      </c>
      <c r="AP175" s="1">
        <v>155.92500000000001</v>
      </c>
      <c r="AQ175" s="1">
        <v>3295.5</v>
      </c>
      <c r="AR175" s="1">
        <v>47.114999999999981</v>
      </c>
      <c r="AS175" s="1">
        <v>1171.8924999999999</v>
      </c>
      <c r="AT175" s="1">
        <v>280.86035714285703</v>
      </c>
      <c r="AU175" s="1">
        <v>67.807499999999976</v>
      </c>
      <c r="AV175" s="1">
        <v>74.69374999999998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1156.921250000001</v>
      </c>
      <c r="BD175" s="1">
        <v>1233.170833333334</v>
      </c>
      <c r="BE175" s="1">
        <v>301.9500000000001</v>
      </c>
      <c r="BF175" s="1">
        <v>704.0625</v>
      </c>
      <c r="BG175" s="1">
        <v>168</v>
      </c>
      <c r="BH175" s="1">
        <v>700</v>
      </c>
      <c r="BI175" s="1">
        <v>338.2999999999999</v>
      </c>
      <c r="BJ175" s="1">
        <v>377.40000000000009</v>
      </c>
      <c r="BK175" s="1">
        <v>110.625</v>
      </c>
      <c r="BL175" s="1">
        <v>0</v>
      </c>
      <c r="BM175" s="1">
        <v>936.625</v>
      </c>
      <c r="BN175" s="1">
        <v>89.189999999999912</v>
      </c>
      <c r="BO175" s="1">
        <v>6419.7141666666639</v>
      </c>
      <c r="BP175" s="1">
        <v>234.625</v>
      </c>
      <c r="BQ175" s="1">
        <v>3736.2321428571422</v>
      </c>
      <c r="BS175" s="1">
        <v>137</v>
      </c>
      <c r="BT175" s="1">
        <v>570.9000000000002</v>
      </c>
      <c r="BU175" s="1">
        <v>0</v>
      </c>
      <c r="BV175" s="1">
        <v>118.375</v>
      </c>
      <c r="BW175" s="1">
        <v>516.40000000000009</v>
      </c>
      <c r="BX175" s="1">
        <v>547.20000000000005</v>
      </c>
      <c r="BY175" s="1">
        <v>904.5</v>
      </c>
      <c r="BZ175" s="1">
        <v>1777.3196428571421</v>
      </c>
      <c r="CA175" s="1">
        <v>198.99999999999989</v>
      </c>
      <c r="CD175" s="1">
        <v>158.22000000000011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4877.3749999999991</v>
      </c>
      <c r="CJ175" s="1">
        <v>260.25</v>
      </c>
      <c r="CK175" s="1">
        <v>2843.099999999999</v>
      </c>
      <c r="CL175" s="1">
        <v>698.25</v>
      </c>
      <c r="CM175" s="1">
        <v>39.575000000000003</v>
      </c>
      <c r="CN175" s="1">
        <v>60.449999999999989</v>
      </c>
      <c r="CO175" s="1">
        <v>279.89999999999992</v>
      </c>
      <c r="CP175" s="1">
        <v>334.51500000000033</v>
      </c>
      <c r="CQ175" s="1">
        <v>395.19999999999982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412.00000000000011</v>
      </c>
      <c r="CW175" s="1">
        <v>0</v>
      </c>
      <c r="CX175" s="1">
        <v>123.15625</v>
      </c>
      <c r="CY175" s="1">
        <v>555.28749999999991</v>
      </c>
      <c r="CZ175" s="1">
        <v>152.85</v>
      </c>
      <c r="DA175" s="1">
        <v>891.90000000000077</v>
      </c>
      <c r="DB175" s="1">
        <v>2092.3650000000011</v>
      </c>
      <c r="DC175" s="1">
        <v>91.500000000000014</v>
      </c>
      <c r="DD175" s="1">
        <v>990.54449999999929</v>
      </c>
      <c r="DE175" s="1">
        <v>59.4</v>
      </c>
      <c r="DF175" s="1">
        <v>487.23299999999989</v>
      </c>
      <c r="DG175" s="1">
        <v>0</v>
      </c>
      <c r="DH175" s="1">
        <v>338.71499999999992</v>
      </c>
      <c r="DI175" s="1">
        <v>1215.756250000001</v>
      </c>
      <c r="DJ175" s="1">
        <v>2186.2611607142858</v>
      </c>
      <c r="DK175" s="1">
        <v>4868.9999999999991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598.09999999999945</v>
      </c>
      <c r="DQ175" s="1">
        <v>425.70107142857142</v>
      </c>
      <c r="DR175" s="1">
        <v>683.13095238095241</v>
      </c>
      <c r="DS175" s="1">
        <v>1212.75</v>
      </c>
      <c r="DW175" s="1">
        <v>397.99999999999989</v>
      </c>
      <c r="DX175" s="1">
        <v>894.24999999999989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22">
        <v>43938</v>
      </c>
      <c r="EE178" s="1">
        <v>0</v>
      </c>
      <c r="EF178" s="23">
        <v>43938</v>
      </c>
    </row>
    <row r="179" spans="1:136" x14ac:dyDescent="0.2">
      <c r="A179" s="22">
        <v>43939</v>
      </c>
      <c r="EE179" s="1">
        <v>0</v>
      </c>
      <c r="EF179" s="23">
        <v>43939</v>
      </c>
    </row>
    <row r="180" spans="1:136" x14ac:dyDescent="0.2">
      <c r="A180" s="22">
        <v>43940</v>
      </c>
      <c r="EE180" s="1">
        <v>0</v>
      </c>
      <c r="EF180" s="23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-7519.2300595238094</v>
      </c>
      <c r="C192" s="1">
        <v>-250.7355833333333</v>
      </c>
      <c r="D192" s="1">
        <v>-4113.5970952380949</v>
      </c>
      <c r="E192" s="1">
        <v>-1009.247619047619</v>
      </c>
      <c r="F192" s="1">
        <v>-4090.5481547619038</v>
      </c>
      <c r="G192" s="1">
        <v>0</v>
      </c>
      <c r="H192" s="1">
        <v>-391.70666666666671</v>
      </c>
      <c r="I192" s="1">
        <v>-1046.0050238095239</v>
      </c>
      <c r="J192" s="1">
        <v>-2466.0959999999991</v>
      </c>
      <c r="K192" s="1">
        <v>-217.74130952380949</v>
      </c>
      <c r="L192" s="1">
        <v>-1147.4361904761899</v>
      </c>
      <c r="M192" s="1">
        <v>0</v>
      </c>
      <c r="N192" s="1">
        <v>-1846.476964285715</v>
      </c>
      <c r="O192" s="1">
        <v>-460.84380952380963</v>
      </c>
      <c r="P192" s="1">
        <v>-909.57562499999995</v>
      </c>
      <c r="Q192" s="1">
        <v>-566.5333333333333</v>
      </c>
      <c r="R192" s="1">
        <v>-300.33523809523808</v>
      </c>
      <c r="S192" s="1">
        <v>-17730.55433333333</v>
      </c>
      <c r="T192" s="1">
        <v>-72.022619047619401</v>
      </c>
      <c r="U192" s="1">
        <v>-2392.6950000000002</v>
      </c>
      <c r="V192" s="1">
        <v>-1283.78</v>
      </c>
      <c r="W192" s="1">
        <v>-79.370714285714286</v>
      </c>
      <c r="X192" s="1">
        <v>-608.55000000000018</v>
      </c>
      <c r="Y192" s="1">
        <v>-4031.1507499999989</v>
      </c>
      <c r="Z192" s="1">
        <v>-45.034285714285723</v>
      </c>
      <c r="AA192" s="1">
        <v>-4401.0007857142864</v>
      </c>
      <c r="AB192" s="1">
        <v>-1276.8435714285711</v>
      </c>
      <c r="AC192" s="1">
        <v>-10361.985714285711</v>
      </c>
      <c r="AD192" s="1">
        <v>-1985.3285714285721</v>
      </c>
      <c r="AE192" s="1">
        <v>-102.80714285714291</v>
      </c>
      <c r="AF192" s="1">
        <v>-447.64</v>
      </c>
      <c r="AG192" s="1">
        <v>-2182.900666666666</v>
      </c>
      <c r="AH192" s="1">
        <v>-266.32533333333328</v>
      </c>
      <c r="AI192" s="1">
        <v>-5787.5357142857147</v>
      </c>
      <c r="AJ192" s="1">
        <v>-826.35714285714289</v>
      </c>
      <c r="AK192" s="1">
        <v>-1305.6571428571431</v>
      </c>
      <c r="AL192" s="1">
        <v>0</v>
      </c>
      <c r="AM192" s="1">
        <v>0</v>
      </c>
      <c r="AN192" s="1">
        <v>-2002.083333333333</v>
      </c>
      <c r="AO192" s="1">
        <v>-18147.10607142857</v>
      </c>
      <c r="AP192" s="1">
        <v>-235.8964285714286</v>
      </c>
      <c r="AQ192" s="1">
        <v>-4960.7857142857138</v>
      </c>
      <c r="AR192" s="1">
        <v>-45.023571428571429</v>
      </c>
      <c r="AS192" s="1">
        <v>-1138.9401190476201</v>
      </c>
      <c r="AT192" s="1">
        <v>-391.41178571428571</v>
      </c>
      <c r="AU192" s="1">
        <v>-129.74807142857139</v>
      </c>
      <c r="AV192" s="1">
        <v>-135.76303571428571</v>
      </c>
      <c r="AW192" s="1">
        <v>-43.955178571428569</v>
      </c>
      <c r="AX192" s="1">
        <v>0</v>
      </c>
      <c r="AY192" s="1">
        <v>0</v>
      </c>
      <c r="AZ192" s="1">
        <v>-238.66666666666671</v>
      </c>
      <c r="BA192" s="1">
        <v>-4193.6208333333334</v>
      </c>
      <c r="BB192" s="1">
        <v>-717.08333333333337</v>
      </c>
      <c r="BC192" s="1">
        <v>-1310.9212500000001</v>
      </c>
      <c r="BD192" s="1">
        <v>-2188.670833333334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-85.19000000000004</v>
      </c>
      <c r="BO192" s="1">
        <v>-6305.6308333333336</v>
      </c>
      <c r="BP192" s="1">
        <v>-286.125</v>
      </c>
      <c r="BQ192" s="1">
        <v>-4599.4321428571429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</v>
      </c>
      <c r="CA192" s="1">
        <v>-1442.714285714286</v>
      </c>
      <c r="CB192" s="1">
        <v>0</v>
      </c>
      <c r="CC192" s="1">
        <v>0</v>
      </c>
      <c r="CD192" s="1">
        <v>-786.57428571428579</v>
      </c>
      <c r="CE192" s="1">
        <v>-117.5</v>
      </c>
      <c r="CF192" s="1">
        <v>0</v>
      </c>
      <c r="CG192" s="1">
        <v>0</v>
      </c>
      <c r="CH192" s="1">
        <v>-1468.008928571428</v>
      </c>
      <c r="CI192" s="1">
        <v>-313.4821428571413</v>
      </c>
      <c r="CJ192" s="1">
        <v>-390.3642857142857</v>
      </c>
      <c r="CK192" s="1">
        <v>-5814.6428571428578</v>
      </c>
      <c r="CL192" s="1">
        <v>-1200.535714285714</v>
      </c>
      <c r="CM192" s="1">
        <v>-154.60357142857151</v>
      </c>
      <c r="CN192" s="1">
        <v>-147.3642857142857</v>
      </c>
      <c r="CO192" s="1">
        <v>-558.64285714285722</v>
      </c>
      <c r="CP192" s="1">
        <v>-7738.3664285714294</v>
      </c>
      <c r="CQ192" s="1">
        <v>-611.65714285714273</v>
      </c>
      <c r="CR192" s="1">
        <v>0</v>
      </c>
      <c r="CS192" s="1">
        <v>0</v>
      </c>
      <c r="CT192" s="1">
        <v>-588.8010714285715</v>
      </c>
      <c r="CU192" s="1">
        <v>0</v>
      </c>
      <c r="CV192" s="1">
        <v>-499.86309523809518</v>
      </c>
      <c r="CW192" s="1">
        <v>0</v>
      </c>
      <c r="CX192" s="1">
        <v>-102.0133928571429</v>
      </c>
      <c r="CY192" s="1">
        <v>-3224.0732142857141</v>
      </c>
      <c r="CZ192" s="1">
        <v>-201.70714285714291</v>
      </c>
      <c r="DA192" s="1">
        <v>-2744.6714285714279</v>
      </c>
      <c r="DB192" s="1">
        <v>-3445.3992857142862</v>
      </c>
      <c r="DC192" s="1">
        <v>-155.27142857142849</v>
      </c>
      <c r="DD192" s="1">
        <v>-2513.9016428571431</v>
      </c>
      <c r="DE192" s="1">
        <v>-103.68</v>
      </c>
      <c r="DF192" s="1">
        <v>-1371.444428571428</v>
      </c>
      <c r="DG192" s="1">
        <v>0</v>
      </c>
      <c r="DH192" s="1">
        <v>-579.37499999999977</v>
      </c>
      <c r="DI192" s="1">
        <v>-2516.613392857143</v>
      </c>
      <c r="DJ192" s="1">
        <v>-3866.0736607142858</v>
      </c>
      <c r="DK192" s="1">
        <v>-7434.9285714285716</v>
      </c>
      <c r="DL192" s="1">
        <v>-1747.553571428572</v>
      </c>
      <c r="DM192" s="1">
        <v>-39.685714285714248</v>
      </c>
      <c r="DN192" s="1">
        <v>-2083.553571428572</v>
      </c>
      <c r="DO192" s="1">
        <v>0</v>
      </c>
      <c r="DP192" s="1">
        <v>-3013.8142857142848</v>
      </c>
      <c r="DQ192" s="1">
        <v>-878.51821428571407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-20.380952380952412</v>
      </c>
      <c r="DX192" s="1">
        <v>-529.67857142857156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-199773.68221428571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-44.224333333333327</v>
      </c>
      <c r="D193" s="1">
        <v>-433.59709523809522</v>
      </c>
      <c r="E193" s="1">
        <v>-76.24761904761904</v>
      </c>
      <c r="F193" s="1">
        <v>0</v>
      </c>
      <c r="G193" s="1">
        <v>0</v>
      </c>
      <c r="H193" s="1">
        <v>-107.5466666666667</v>
      </c>
      <c r="I193" s="1">
        <v>-131.86752380952379</v>
      </c>
      <c r="J193" s="1">
        <v>-411.80000000000013</v>
      </c>
      <c r="K193" s="1">
        <v>-24.513809523809531</v>
      </c>
      <c r="L193" s="1">
        <v>-147.43619047619049</v>
      </c>
      <c r="M193" s="1">
        <v>0</v>
      </c>
      <c r="N193" s="1">
        <v>-196.45238095238099</v>
      </c>
      <c r="O193" s="1">
        <v>-83.443809523809534</v>
      </c>
      <c r="P193" s="1">
        <v>-128.02000000000001</v>
      </c>
      <c r="Q193" s="1">
        <v>0</v>
      </c>
      <c r="R193" s="1">
        <v>0</v>
      </c>
      <c r="S193" s="1">
        <v>-469.21333333333308</v>
      </c>
      <c r="T193" s="1">
        <v>0</v>
      </c>
      <c r="U193" s="1">
        <v>-456.37142857142851</v>
      </c>
      <c r="V193" s="1">
        <v>0</v>
      </c>
      <c r="W193" s="1">
        <v>0</v>
      </c>
      <c r="X193" s="1">
        <v>0</v>
      </c>
      <c r="Y193" s="1">
        <v>-287.17285714285708</v>
      </c>
      <c r="Z193" s="1">
        <v>-13.954285714285721</v>
      </c>
      <c r="AA193" s="1">
        <v>-292.07047619047597</v>
      </c>
      <c r="AB193" s="1">
        <v>-262.94857142857143</v>
      </c>
      <c r="AC193" s="1">
        <v>0</v>
      </c>
      <c r="AD193" s="1">
        <v>0</v>
      </c>
      <c r="AE193" s="1">
        <v>-21.657142857142858</v>
      </c>
      <c r="AF193" s="1">
        <v>-167.36</v>
      </c>
      <c r="AG193" s="1">
        <v>-712.02666666666664</v>
      </c>
      <c r="AH193" s="1">
        <v>0</v>
      </c>
      <c r="AI193" s="1">
        <v>-1138.285714285714</v>
      </c>
      <c r="AJ193" s="1">
        <v>-6.4571428571428564</v>
      </c>
      <c r="AK193" s="1">
        <v>-90.057142857142821</v>
      </c>
      <c r="AL193" s="1">
        <v>0</v>
      </c>
      <c r="AM193" s="1">
        <v>0</v>
      </c>
      <c r="AN193" s="1">
        <v>-226.01333333333329</v>
      </c>
      <c r="AO193" s="1">
        <v>-3647.8285714285712</v>
      </c>
      <c r="AP193" s="1">
        <v>-79.971428571428575</v>
      </c>
      <c r="AQ193" s="1">
        <v>-723.28571428571433</v>
      </c>
      <c r="AR193" s="1">
        <v>0</v>
      </c>
      <c r="AS193" s="1">
        <v>0</v>
      </c>
      <c r="AT193" s="1">
        <v>0</v>
      </c>
      <c r="AU193" s="1">
        <v>-59.090571428571437</v>
      </c>
      <c r="AV193" s="1">
        <v>-61.069285714285712</v>
      </c>
      <c r="AW193" s="1">
        <v>-19.736428571428569</v>
      </c>
      <c r="AX193" s="1">
        <v>0</v>
      </c>
      <c r="AY193" s="1">
        <v>0</v>
      </c>
      <c r="AZ193" s="1">
        <v>-238.66666666666671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-848.07142857142844</v>
      </c>
      <c r="CA193" s="1">
        <v>0</v>
      </c>
      <c r="CB193" s="1">
        <v>0</v>
      </c>
      <c r="CC193" s="1">
        <v>0</v>
      </c>
      <c r="CD193" s="1">
        <v>-251.25428571428569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-130.1142857142857</v>
      </c>
      <c r="CK193" s="1">
        <v>-1956.3428571428569</v>
      </c>
      <c r="CL193" s="1">
        <v>-145.28571428571419</v>
      </c>
      <c r="CM193" s="1">
        <v>-115.0285714285714</v>
      </c>
      <c r="CN193" s="1">
        <v>-86.914285714285711</v>
      </c>
      <c r="CO193" s="1">
        <v>-278.74285714285708</v>
      </c>
      <c r="CP193" s="1">
        <v>-6716.5714285714284</v>
      </c>
      <c r="CQ193" s="1">
        <v>-152.45714285714291</v>
      </c>
      <c r="CR193" s="1">
        <v>0</v>
      </c>
      <c r="CS193" s="1">
        <v>0</v>
      </c>
      <c r="CT193" s="1">
        <v>-228.62857142857141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-1987.785714285714</v>
      </c>
      <c r="CZ193" s="1">
        <v>-48.857142857142861</v>
      </c>
      <c r="DA193" s="1">
        <v>-811.37142857142851</v>
      </c>
      <c r="DB193" s="1">
        <v>-597.03428571428583</v>
      </c>
      <c r="DC193" s="1">
        <v>-63.771428571428572</v>
      </c>
      <c r="DD193" s="1">
        <v>-868.03714285714273</v>
      </c>
      <c r="DE193" s="1">
        <v>-44.280000000000008</v>
      </c>
      <c r="DF193" s="1">
        <v>-725.45142857142855</v>
      </c>
      <c r="DG193" s="1">
        <v>0</v>
      </c>
      <c r="DH193" s="1">
        <v>-134.63999999999999</v>
      </c>
      <c r="DI193" s="1">
        <v>-789.10714285714312</v>
      </c>
      <c r="DJ193" s="1">
        <v>-422</v>
      </c>
      <c r="DK193" s="1">
        <v>-1329.428571428572</v>
      </c>
      <c r="DL193" s="1">
        <v>-309.42857142857162</v>
      </c>
      <c r="DM193" s="1">
        <v>0</v>
      </c>
      <c r="DN193" s="1">
        <v>-108.4285714285716</v>
      </c>
      <c r="DO193" s="1">
        <v>0</v>
      </c>
      <c r="DP193" s="1">
        <v>-2340.7142857142849</v>
      </c>
      <c r="DQ193" s="1">
        <v>-390.2571428571427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-32746.930476190471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-26.63999999999999</v>
      </c>
      <c r="O194" s="1">
        <v>-20.72</v>
      </c>
      <c r="P194" s="1">
        <v>-14.80000000000001</v>
      </c>
      <c r="Q194" s="1">
        <v>0</v>
      </c>
      <c r="R194" s="1">
        <v>0</v>
      </c>
      <c r="S194" s="1">
        <v>-2873.9199999999992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-77.700000000000045</v>
      </c>
      <c r="Z194" s="1">
        <v>0</v>
      </c>
      <c r="AA194" s="1">
        <v>-415.83999999999992</v>
      </c>
      <c r="AB194" s="1">
        <v>-91.319999999999936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-325.80000000000018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-2.850000000000001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-1.680000000000007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-75.599999999999909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-1.200000000000045</v>
      </c>
      <c r="DB194" s="1">
        <v>-43.200000000000053</v>
      </c>
      <c r="DC194" s="1">
        <v>0</v>
      </c>
      <c r="DD194" s="1">
        <v>-164.16000000000011</v>
      </c>
      <c r="DE194" s="1">
        <v>0</v>
      </c>
      <c r="DF194" s="1">
        <v>-31.32000000000005</v>
      </c>
      <c r="DG194" s="1">
        <v>0</v>
      </c>
      <c r="DH194" s="1">
        <v>-5.5799999999999841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-13678.449047619049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-30.000000000000011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-571.19999999999993</v>
      </c>
      <c r="K195" s="1">
        <v>-36.000000000000007</v>
      </c>
      <c r="L195" s="1">
        <v>0</v>
      </c>
      <c r="M195" s="1">
        <v>0</v>
      </c>
      <c r="N195" s="1">
        <v>-245.67999999999989</v>
      </c>
      <c r="O195" s="1">
        <v>-59.200000000000017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-50.600000000000144</v>
      </c>
      <c r="W195" s="1">
        <v>0</v>
      </c>
      <c r="X195" s="1">
        <v>0</v>
      </c>
      <c r="Y195" s="1">
        <v>-517.26000000000022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-173.0285714285715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-789.59999999999991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-617.39999999999964</v>
      </c>
      <c r="AP195" s="1">
        <v>0</v>
      </c>
      <c r="AQ195" s="1">
        <v>-935.99999999999989</v>
      </c>
      <c r="AR195" s="1">
        <v>0</v>
      </c>
      <c r="AS195" s="1">
        <v>0</v>
      </c>
      <c r="AT195" s="1">
        <v>-23.55142857142857</v>
      </c>
      <c r="AU195" s="1">
        <v>0</v>
      </c>
      <c r="AV195" s="1">
        <v>0</v>
      </c>
      <c r="AW195" s="1">
        <v>-3.8000000000000012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-682.40000000000009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-31.714285714285719</v>
      </c>
      <c r="CB195" s="1">
        <v>0</v>
      </c>
      <c r="CC195" s="1">
        <v>0</v>
      </c>
      <c r="CD195" s="1">
        <v>-268.92000000000007</v>
      </c>
      <c r="CE195" s="1">
        <v>-7.2800000000000011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-939.59999999999991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-712.80000000000007</v>
      </c>
      <c r="DC195" s="1">
        <v>0</v>
      </c>
      <c r="DD195" s="1">
        <v>-273.23999999999978</v>
      </c>
      <c r="DE195" s="1">
        <v>0</v>
      </c>
      <c r="DF195" s="1">
        <v>-127.4399999999999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-23285.39238095238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-2033.1662499999991</v>
      </c>
      <c r="C198" s="1">
        <v>-176.51124999999999</v>
      </c>
      <c r="D198" s="1">
        <v>-2000</v>
      </c>
      <c r="E198" s="1">
        <v>-900</v>
      </c>
      <c r="F198" s="1">
        <v>-1998.5029166666659</v>
      </c>
      <c r="G198" s="1">
        <v>0</v>
      </c>
      <c r="H198" s="1">
        <v>-284.16000000000003</v>
      </c>
      <c r="I198" s="1">
        <v>-661.13750000000005</v>
      </c>
      <c r="J198" s="1">
        <v>-1324.0559999999989</v>
      </c>
      <c r="K198" s="1">
        <v>-157.22749999999999</v>
      </c>
      <c r="L198" s="1">
        <v>-1000</v>
      </c>
      <c r="M198" s="1">
        <v>0</v>
      </c>
      <c r="N198" s="1">
        <v>-1377.7045833333341</v>
      </c>
      <c r="O198" s="1">
        <v>-297.48</v>
      </c>
      <c r="P198" s="1">
        <v>-583.23562500000003</v>
      </c>
      <c r="Q198" s="1">
        <v>-566.5333333333333</v>
      </c>
      <c r="R198" s="1">
        <v>-300.33523809523808</v>
      </c>
      <c r="S198" s="1">
        <v>-9116.7010000000009</v>
      </c>
      <c r="T198" s="1">
        <v>-72.022619047619401</v>
      </c>
      <c r="U198" s="1">
        <v>-1380.7235714285721</v>
      </c>
      <c r="V198" s="1">
        <v>-1233.18</v>
      </c>
      <c r="W198" s="1">
        <v>-79.370714285714286</v>
      </c>
      <c r="X198" s="1">
        <v>-608.55000000000018</v>
      </c>
      <c r="Y198" s="1">
        <v>-3149.0178928571409</v>
      </c>
      <c r="Z198" s="1">
        <v>0</v>
      </c>
      <c r="AA198" s="1">
        <v>-2165.8903095238102</v>
      </c>
      <c r="AB198" s="1">
        <v>-774.97499999999968</v>
      </c>
      <c r="AC198" s="1">
        <v>-10361.985714285711</v>
      </c>
      <c r="AD198" s="1">
        <v>-1812.3</v>
      </c>
      <c r="AE198" s="1">
        <v>-81.15000000000002</v>
      </c>
      <c r="AF198" s="1">
        <v>-280.27999999999997</v>
      </c>
      <c r="AG198" s="1">
        <v>-1074.114</v>
      </c>
      <c r="AH198" s="1">
        <v>-266.32533333333328</v>
      </c>
      <c r="AI198" s="1">
        <v>-3859.650000000001</v>
      </c>
      <c r="AJ198" s="1">
        <v>-819.90000000000009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-45.023571428571429</v>
      </c>
      <c r="AS198" s="1">
        <v>-1138.9401190476201</v>
      </c>
      <c r="AT198" s="1">
        <v>-367.86035714285708</v>
      </c>
      <c r="AU198" s="1">
        <v>-67.807499999999976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-3789.8708333333329</v>
      </c>
      <c r="BB198" s="1">
        <v>-610.58333333333337</v>
      </c>
      <c r="BC198" s="1">
        <v>-1156.9212500000001</v>
      </c>
      <c r="BD198" s="1">
        <v>-1962.2708333333339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-85.19000000000004</v>
      </c>
      <c r="BO198" s="1">
        <v>-5258.1308333333336</v>
      </c>
      <c r="BP198" s="1">
        <v>-284.625</v>
      </c>
      <c r="BQ198" s="1">
        <v>-3917.0321428571428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-1468.008928571428</v>
      </c>
      <c r="CI198" s="1">
        <v>-313.4821428571413</v>
      </c>
      <c r="CJ198" s="1">
        <v>-260.25</v>
      </c>
      <c r="CK198" s="1">
        <v>-2843.1000000000008</v>
      </c>
      <c r="CL198" s="1">
        <v>-698.25</v>
      </c>
      <c r="CM198" s="1">
        <v>-39.575000000000017</v>
      </c>
      <c r="CN198" s="1">
        <v>-60.450000000000017</v>
      </c>
      <c r="CO198" s="1">
        <v>-279.90000000000009</v>
      </c>
      <c r="CP198" s="1">
        <v>-1021.795</v>
      </c>
      <c r="CQ198" s="1">
        <v>-459.19999999999982</v>
      </c>
      <c r="CR198" s="1">
        <v>0</v>
      </c>
      <c r="CS198" s="1">
        <v>0</v>
      </c>
      <c r="CT198" s="1">
        <v>-360.17250000000013</v>
      </c>
      <c r="CU198" s="1">
        <v>0</v>
      </c>
      <c r="CV198" s="1">
        <v>-490.12499999999989</v>
      </c>
      <c r="CW198" s="1">
        <v>0</v>
      </c>
      <c r="CX198" s="1">
        <v>-102.0133928571429</v>
      </c>
      <c r="CY198" s="1">
        <v>-1185.2874999999999</v>
      </c>
      <c r="CZ198" s="1">
        <v>-152.85000000000011</v>
      </c>
      <c r="DA198" s="1">
        <v>-1840.1</v>
      </c>
      <c r="DB198" s="1">
        <v>-2092.3649999999998</v>
      </c>
      <c r="DC198" s="1">
        <v>-91.499999999999972</v>
      </c>
      <c r="DD198" s="1">
        <v>-1208.4645</v>
      </c>
      <c r="DE198" s="1">
        <v>-59.400000000000013</v>
      </c>
      <c r="DF198" s="1">
        <v>-487.23299999999972</v>
      </c>
      <c r="DG198" s="1">
        <v>0</v>
      </c>
      <c r="DH198" s="1">
        <v>-338.7149999999998</v>
      </c>
      <c r="DI198" s="1">
        <v>-1215.7562499999999</v>
      </c>
      <c r="DJ198" s="1">
        <v>-2890.5736607142858</v>
      </c>
      <c r="DK198" s="1">
        <v>-5379.5000000000009</v>
      </c>
      <c r="DL198" s="1">
        <v>-1067.625</v>
      </c>
      <c r="DM198" s="1">
        <v>-39.685714285714248</v>
      </c>
      <c r="DN198" s="1">
        <v>-1585.125</v>
      </c>
      <c r="DO198" s="1">
        <v>0</v>
      </c>
      <c r="DP198" s="1">
        <v>-598.09999999999991</v>
      </c>
      <c r="DQ198" s="1">
        <v>-488.26107142857143</v>
      </c>
      <c r="DR198" s="1">
        <v>0</v>
      </c>
      <c r="DS198" s="1">
        <v>0</v>
      </c>
      <c r="DW198" s="1">
        <v>-20.380952380952412</v>
      </c>
      <c r="DX198" s="1">
        <v>-529.67857142857156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-130062.9103095238</v>
      </c>
      <c r="EF198" s="1" t="s">
        <v>512</v>
      </c>
    </row>
    <row r="199" spans="1:136" x14ac:dyDescent="0.2">
      <c r="A199" s="2" t="s">
        <v>513</v>
      </c>
      <c r="B199" s="1">
        <v>-2033.1662499999991</v>
      </c>
      <c r="C199" s="1">
        <v>-176.51124999999999</v>
      </c>
      <c r="D199" s="1">
        <v>-1570.4800000000009</v>
      </c>
      <c r="E199" s="1">
        <v>-500</v>
      </c>
      <c r="F199" s="1">
        <v>-2347.350416666668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-927.70458333333318</v>
      </c>
      <c r="O199" s="1">
        <v>-297.48</v>
      </c>
      <c r="P199" s="1">
        <v>-583.23562500000025</v>
      </c>
      <c r="Q199" s="1">
        <v>-600</v>
      </c>
      <c r="R199" s="1">
        <v>-407.67999999999978</v>
      </c>
      <c r="S199" s="1">
        <v>-8901.7676666666666</v>
      </c>
      <c r="T199" s="1">
        <v>-422.77500000000009</v>
      </c>
      <c r="U199" s="1">
        <v>-1415.7235714285709</v>
      </c>
      <c r="V199" s="1">
        <v>-1241.9000000000001</v>
      </c>
      <c r="W199" s="1">
        <v>-110.08499999999999</v>
      </c>
      <c r="X199" s="1">
        <v>-1028.55</v>
      </c>
      <c r="Y199" s="1">
        <v>-2148.2358928571421</v>
      </c>
      <c r="Z199" s="1">
        <v>0</v>
      </c>
      <c r="AA199" s="1">
        <v>-2345.4455476190478</v>
      </c>
      <c r="AB199" s="1">
        <v>-1606.2149999999999</v>
      </c>
      <c r="AC199" s="1">
        <v>-3140.9</v>
      </c>
      <c r="AD199" s="1">
        <v>-1812.299999999999</v>
      </c>
      <c r="AE199" s="1">
        <v>-81.149999999999991</v>
      </c>
      <c r="AF199" s="1">
        <v>-280.27999999999997</v>
      </c>
      <c r="AG199" s="1">
        <v>-1074.1139999999989</v>
      </c>
      <c r="AH199" s="1">
        <v>-437.95199999999988</v>
      </c>
      <c r="AI199" s="1">
        <v>-3859.6499999999978</v>
      </c>
      <c r="AJ199" s="1">
        <v>-819.90000000000009</v>
      </c>
      <c r="AK199" s="1">
        <v>-1215.5999999999999</v>
      </c>
      <c r="AL199" s="1">
        <v>0</v>
      </c>
      <c r="AM199" s="1">
        <v>0</v>
      </c>
      <c r="AN199" s="1">
        <v>-583.14200000000028</v>
      </c>
      <c r="AO199" s="1">
        <v>-6681.0025000000014</v>
      </c>
      <c r="AP199" s="1">
        <v>-155.9249999999999</v>
      </c>
      <c r="AQ199" s="1">
        <v>-3295.4999999999991</v>
      </c>
      <c r="AR199" s="1">
        <v>-47.114999999999988</v>
      </c>
      <c r="AS199" s="1">
        <v>-1171.8925000000011</v>
      </c>
      <c r="AT199" s="1">
        <v>-280.86035714285708</v>
      </c>
      <c r="AU199" s="1">
        <v>-67.807500000000005</v>
      </c>
      <c r="AV199" s="1">
        <v>-74.693749999999994</v>
      </c>
      <c r="AW199" s="1">
        <v>-20.418749999999989</v>
      </c>
      <c r="AX199" s="1">
        <v>0</v>
      </c>
      <c r="AY199" s="1">
        <v>0</v>
      </c>
      <c r="AZ199" s="1">
        <v>0</v>
      </c>
      <c r="BA199" s="1">
        <v>-4801.4958333333334</v>
      </c>
      <c r="BB199" s="1">
        <v>-910.58333333333337</v>
      </c>
      <c r="BC199" s="1">
        <v>-1156.9212500000001</v>
      </c>
      <c r="BD199" s="1">
        <v>-1104.2375000000011</v>
      </c>
      <c r="BE199" s="1">
        <v>-301.9500000000001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-89.190000000000069</v>
      </c>
      <c r="BO199" s="1">
        <v>-9373.1725000000006</v>
      </c>
      <c r="BP199" s="1">
        <v>-357.125</v>
      </c>
      <c r="BQ199" s="1">
        <v>-5227.2988095238106</v>
      </c>
      <c r="BR199" s="1">
        <v>0</v>
      </c>
      <c r="BS199" s="1">
        <v>-800</v>
      </c>
      <c r="BT199" s="1">
        <v>-570.90000000000009</v>
      </c>
      <c r="BU199" s="1">
        <v>0</v>
      </c>
      <c r="BV199" s="1">
        <v>-118.375</v>
      </c>
      <c r="BW199" s="1">
        <v>-399.99999999999989</v>
      </c>
      <c r="BX199" s="1">
        <v>-547.20000000000005</v>
      </c>
      <c r="BY199" s="1">
        <v>-904.5</v>
      </c>
      <c r="BZ199" s="1">
        <v>-1956.819642857143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-12329.367857142861</v>
      </c>
      <c r="CJ199" s="1">
        <v>-260.25</v>
      </c>
      <c r="CK199" s="1">
        <v>-2843.0999999999981</v>
      </c>
      <c r="CL199" s="1">
        <v>-698.25</v>
      </c>
      <c r="CM199" s="1">
        <v>-39.574999999999989</v>
      </c>
      <c r="CN199" s="1">
        <v>-60.449999999999989</v>
      </c>
      <c r="CO199" s="1">
        <v>-279.89999999999992</v>
      </c>
      <c r="CP199" s="1">
        <v>-1021.794999999999</v>
      </c>
      <c r="CQ199" s="1">
        <v>-459.19999999999987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-412.00000000000011</v>
      </c>
      <c r="CW199" s="1">
        <v>0</v>
      </c>
      <c r="CX199" s="1">
        <v>-123.15625</v>
      </c>
      <c r="CY199" s="1">
        <v>-935.28750000000036</v>
      </c>
      <c r="CZ199" s="1">
        <v>-152.85</v>
      </c>
      <c r="DA199" s="1">
        <v>-2023.899999999999</v>
      </c>
      <c r="DB199" s="1">
        <v>-2092.3649999999998</v>
      </c>
      <c r="DC199" s="1">
        <v>-91.5</v>
      </c>
      <c r="DD199" s="1">
        <v>-1412.9924999999989</v>
      </c>
      <c r="DE199" s="1">
        <v>-59.400000000000027</v>
      </c>
      <c r="DF199" s="1">
        <v>-487.23299999999978</v>
      </c>
      <c r="DG199" s="1">
        <v>0</v>
      </c>
      <c r="DH199" s="1">
        <v>-338.7149999999998</v>
      </c>
      <c r="DI199" s="1">
        <v>-1215.7562499999999</v>
      </c>
      <c r="DJ199" s="1">
        <v>-2351.573660714284</v>
      </c>
      <c r="DK199" s="1">
        <v>-5514.4999999999991</v>
      </c>
      <c r="DL199" s="1">
        <v>-1067.625</v>
      </c>
      <c r="DM199" s="1">
        <v>-70.200000000000045</v>
      </c>
      <c r="DN199" s="1">
        <v>-1585.125</v>
      </c>
      <c r="DO199" s="1">
        <v>0</v>
      </c>
      <c r="DP199" s="1">
        <v>-598.09999999999991</v>
      </c>
      <c r="DQ199" s="1">
        <v>-488.26107142857148</v>
      </c>
      <c r="DR199" s="1">
        <v>0</v>
      </c>
      <c r="DS199" s="1">
        <v>-19.023809523809629</v>
      </c>
      <c r="DW199" s="1">
        <v>-397.99999999999989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-143930.1034285714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</v>
      </c>
      <c r="D200" s="1">
        <v>-1570.48</v>
      </c>
      <c r="E200" s="1">
        <v>-500</v>
      </c>
      <c r="F200" s="1">
        <v>-1966.2904166666669</v>
      </c>
      <c r="G200" s="1">
        <v>0</v>
      </c>
      <c r="H200" s="1">
        <v>-284.15999999999991</v>
      </c>
      <c r="I200" s="1">
        <v>-661.13750000000027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-927.70458333333318</v>
      </c>
      <c r="O200" s="1">
        <v>-297.48</v>
      </c>
      <c r="P200" s="1">
        <v>-583.23562500000025</v>
      </c>
      <c r="Q200" s="1">
        <v>-600</v>
      </c>
      <c r="R200" s="1">
        <v>-407.68000000000012</v>
      </c>
      <c r="S200" s="1">
        <v>-12883.327666666661</v>
      </c>
      <c r="T200" s="1">
        <v>-422.77500000000032</v>
      </c>
      <c r="U200" s="1">
        <v>-1258.2685714285719</v>
      </c>
      <c r="V200" s="1">
        <v>-1233.1799999999989</v>
      </c>
      <c r="W200" s="1">
        <v>-110.08499999999999</v>
      </c>
      <c r="X200" s="1">
        <v>-1028.55</v>
      </c>
      <c r="Y200" s="1">
        <v>-2159.1730357142851</v>
      </c>
      <c r="Z200" s="1">
        <v>0</v>
      </c>
      <c r="AA200" s="1">
        <v>-2294.0398333333351</v>
      </c>
      <c r="AB200" s="1">
        <v>-1268.5150000000001</v>
      </c>
      <c r="AC200" s="1">
        <v>-2243.4599999999969</v>
      </c>
      <c r="AD200" s="1">
        <v>-1812.3</v>
      </c>
      <c r="AE200" s="1">
        <v>-81.15000000000002</v>
      </c>
      <c r="AF200" s="1">
        <v>-280.27999999999992</v>
      </c>
      <c r="AG200" s="1">
        <v>-1109.4739999999999</v>
      </c>
      <c r="AH200" s="1">
        <v>-357.75200000000041</v>
      </c>
      <c r="AI200" s="1">
        <v>-3859.6499999999992</v>
      </c>
      <c r="AJ200" s="1">
        <v>-819.90000000000009</v>
      </c>
      <c r="AK200" s="1">
        <v>-1215.5999999999999</v>
      </c>
      <c r="AL200" s="1">
        <v>0</v>
      </c>
      <c r="AM200" s="1">
        <v>0</v>
      </c>
      <c r="AN200" s="1">
        <v>-583.14199999999983</v>
      </c>
      <c r="AO200" s="1">
        <v>-4681.0025000000023</v>
      </c>
      <c r="AP200" s="1">
        <v>-155.92500000000001</v>
      </c>
      <c r="AQ200" s="1">
        <v>-3295.5000000000009</v>
      </c>
      <c r="AR200" s="1">
        <v>-47.114999999999981</v>
      </c>
      <c r="AS200" s="1">
        <v>-1171.8925000000011</v>
      </c>
      <c r="AT200" s="1">
        <v>-283.35750000000002</v>
      </c>
      <c r="AU200" s="1">
        <v>-67.807500000000005</v>
      </c>
      <c r="AV200" s="1">
        <v>-74.693750000000051</v>
      </c>
      <c r="AW200" s="1">
        <v>-20.41875000000001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-563.79166666666663</v>
      </c>
      <c r="BC200" s="1">
        <v>-1156.9212500000001</v>
      </c>
      <c r="BD200" s="1">
        <v>-1721.0708333333339</v>
      </c>
      <c r="BE200" s="1">
        <v>-301.95</v>
      </c>
      <c r="BF200" s="1">
        <v>-704.0625</v>
      </c>
      <c r="BG200" s="1">
        <v>-168</v>
      </c>
      <c r="BH200" s="1">
        <v>-699.99999999999977</v>
      </c>
      <c r="BI200" s="1">
        <v>-300.00000000000011</v>
      </c>
      <c r="BJ200" s="1">
        <v>-377.39999999999992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-4546.2975000000006</v>
      </c>
      <c r="BP200" s="1">
        <v>-357.125</v>
      </c>
      <c r="BQ200" s="1">
        <v>-5830.6321428571391</v>
      </c>
      <c r="BR200" s="1">
        <v>0</v>
      </c>
      <c r="BS200" s="1">
        <v>-137</v>
      </c>
      <c r="BT200" s="1">
        <v>-570.89999999999986</v>
      </c>
      <c r="BU200" s="1">
        <v>0</v>
      </c>
      <c r="BV200" s="1">
        <v>-118.375</v>
      </c>
      <c r="BW200" s="1">
        <v>-300.00000000000011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-158.21999999999991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-7229.7178571428522</v>
      </c>
      <c r="CJ200" s="1">
        <v>-260.25</v>
      </c>
      <c r="CK200" s="1">
        <v>-2843.099999999999</v>
      </c>
      <c r="CL200" s="1">
        <v>-698.25</v>
      </c>
      <c r="CM200" s="1">
        <v>-39.575000000000017</v>
      </c>
      <c r="CN200" s="1">
        <v>-60.450000000000017</v>
      </c>
      <c r="CO200" s="1">
        <v>-279.89999999999998</v>
      </c>
      <c r="CP200" s="1">
        <v>-1021.795</v>
      </c>
      <c r="CQ200" s="1">
        <v>-459.1999999999997</v>
      </c>
      <c r="CR200" s="1">
        <v>0</v>
      </c>
      <c r="CS200" s="1">
        <v>0</v>
      </c>
      <c r="CT200" s="1">
        <v>-608.57250000000022</v>
      </c>
      <c r="CU200" s="1">
        <v>0</v>
      </c>
      <c r="CV200" s="1">
        <v>-411.99999999999989</v>
      </c>
      <c r="CW200" s="1">
        <v>0</v>
      </c>
      <c r="CX200" s="1">
        <v>-123.15625</v>
      </c>
      <c r="CY200" s="1">
        <v>-935.28749999999945</v>
      </c>
      <c r="CZ200" s="1">
        <v>-152.85000000000011</v>
      </c>
      <c r="DA200" s="1">
        <v>-891.89999999999986</v>
      </c>
      <c r="DB200" s="1">
        <v>-2092.3649999999998</v>
      </c>
      <c r="DC200" s="1">
        <v>-91.500000000000028</v>
      </c>
      <c r="DD200" s="1">
        <v>-1257.5525000000021</v>
      </c>
      <c r="DE200" s="1">
        <v>-59.399999999999977</v>
      </c>
      <c r="DF200" s="1">
        <v>-487.23299999999921</v>
      </c>
      <c r="DG200" s="1">
        <v>0</v>
      </c>
      <c r="DH200" s="1">
        <v>-338.71499999999992</v>
      </c>
      <c r="DI200" s="1">
        <v>-1215.756249999999</v>
      </c>
      <c r="DJ200" s="1">
        <v>-2251.5736607142858</v>
      </c>
      <c r="DK200" s="1">
        <v>-5318.8750000000009</v>
      </c>
      <c r="DL200" s="1">
        <v>-1067.625</v>
      </c>
      <c r="DM200" s="1">
        <v>-70.199999999999989</v>
      </c>
      <c r="DN200" s="1">
        <v>-1585.125</v>
      </c>
      <c r="DO200" s="1">
        <v>0</v>
      </c>
      <c r="DP200" s="1">
        <v>-598.10000000000036</v>
      </c>
      <c r="DQ200" s="1">
        <v>-488.2610714285716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-1570.4800000000009</v>
      </c>
      <c r="E201" s="1">
        <v>-250</v>
      </c>
      <c r="F201" s="1">
        <v>-1936.3170833333299</v>
      </c>
      <c r="G201" s="1">
        <v>-4.9428571428571217</v>
      </c>
      <c r="H201" s="1">
        <v>-284.16000000000003</v>
      </c>
      <c r="I201" s="1">
        <v>-661.13749999999982</v>
      </c>
      <c r="J201" s="1">
        <v>-1427.1759999999999</v>
      </c>
      <c r="K201" s="1">
        <v>-157.22750000000011</v>
      </c>
      <c r="L201" s="1">
        <v>-1000</v>
      </c>
      <c r="M201" s="1">
        <v>0</v>
      </c>
      <c r="N201" s="1">
        <v>-677.70458333333318</v>
      </c>
      <c r="O201" s="1">
        <v>-519.09000000000015</v>
      </c>
      <c r="P201" s="1">
        <v>-583.23562499999957</v>
      </c>
      <c r="Q201" s="1">
        <v>-600.00000000000045</v>
      </c>
      <c r="R201" s="1">
        <v>-407.67999999999978</v>
      </c>
      <c r="S201" s="1">
        <v>-29158.994333333339</v>
      </c>
      <c r="T201" s="1">
        <v>-422.77500000000032</v>
      </c>
      <c r="U201" s="1">
        <v>-1258.2685714285719</v>
      </c>
      <c r="V201" s="1">
        <v>-1233.18</v>
      </c>
      <c r="W201" s="1">
        <v>-110.08499999999999</v>
      </c>
      <c r="X201" s="1">
        <v>-1028.55</v>
      </c>
      <c r="Y201" s="1">
        <v>-2659.1730357142851</v>
      </c>
      <c r="Z201" s="1">
        <v>0</v>
      </c>
      <c r="AA201" s="1">
        <v>-2294.0398333333319</v>
      </c>
      <c r="AB201" s="1">
        <v>-764.875</v>
      </c>
      <c r="AC201" s="1">
        <v>-210.21000000000279</v>
      </c>
      <c r="AD201" s="1">
        <v>-1812.3000000000011</v>
      </c>
      <c r="AE201" s="1">
        <v>-81.149999999999991</v>
      </c>
      <c r="AF201" s="1">
        <v>-280.28000000000031</v>
      </c>
      <c r="AG201" s="1">
        <v>-1109.4739999999999</v>
      </c>
      <c r="AH201" s="1">
        <v>-187.99200000000019</v>
      </c>
      <c r="AI201" s="1">
        <v>-3859.6499999999978</v>
      </c>
      <c r="AJ201" s="1">
        <v>-819.90000000000009</v>
      </c>
      <c r="AK201" s="1">
        <v>-1215.5999999999999</v>
      </c>
      <c r="AL201" s="1">
        <v>0</v>
      </c>
      <c r="AM201" s="1">
        <v>0</v>
      </c>
      <c r="AN201" s="1">
        <v>-583.14199999999983</v>
      </c>
      <c r="AO201" s="1">
        <v>-2893.702499999999</v>
      </c>
      <c r="AP201" s="1">
        <v>-155.92500000000001</v>
      </c>
      <c r="AQ201" s="1">
        <v>-3295.5</v>
      </c>
      <c r="AR201" s="1">
        <v>-47.114999999999988</v>
      </c>
      <c r="AS201" s="1">
        <v>-1171.8925000000011</v>
      </c>
      <c r="AT201" s="1">
        <v>-283.35749999999967</v>
      </c>
      <c r="AU201" s="1">
        <v>-67.807499999999976</v>
      </c>
      <c r="AV201" s="1">
        <v>-74.693750000000051</v>
      </c>
      <c r="AW201" s="1">
        <v>-20.418749999999989</v>
      </c>
      <c r="AX201" s="1">
        <v>0</v>
      </c>
      <c r="AY201" s="1">
        <v>0</v>
      </c>
      <c r="AZ201" s="1">
        <v>0</v>
      </c>
      <c r="BA201" s="1">
        <v>-2701.4958333333338</v>
      </c>
      <c r="BB201" s="1">
        <v>-563.7916666666664</v>
      </c>
      <c r="BC201" s="1">
        <v>-1156.9212500000001</v>
      </c>
      <c r="BD201" s="1">
        <v>-2337.2708333333339</v>
      </c>
      <c r="BE201" s="1">
        <v>-301.9500000000001</v>
      </c>
      <c r="BF201" s="1">
        <v>-704.0625</v>
      </c>
      <c r="BG201" s="1">
        <v>-168</v>
      </c>
      <c r="BH201" s="1">
        <v>-700.00000000000023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-7855.7975000000006</v>
      </c>
      <c r="BP201" s="1">
        <v>-407.125</v>
      </c>
      <c r="BQ201" s="1">
        <v>-8171.8321428571426</v>
      </c>
      <c r="BR201" s="1">
        <v>0</v>
      </c>
      <c r="BS201" s="1">
        <v>-137</v>
      </c>
      <c r="BT201" s="1">
        <v>-570.90000000000009</v>
      </c>
      <c r="BU201" s="1">
        <v>0</v>
      </c>
      <c r="BV201" s="1">
        <v>-118.375</v>
      </c>
      <c r="BW201" s="1">
        <v>-299.99999999999989</v>
      </c>
      <c r="BX201" s="1">
        <v>-547.20000000000005</v>
      </c>
      <c r="BY201" s="1">
        <v>-904.5</v>
      </c>
      <c r="BZ201" s="1">
        <v>-1956.962500000001</v>
      </c>
      <c r="CA201" s="1">
        <v>-360.99999999999949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-6475.7178571428667</v>
      </c>
      <c r="CJ201" s="1">
        <v>-260.25</v>
      </c>
      <c r="CK201" s="1">
        <v>-2843.1000000000022</v>
      </c>
      <c r="CL201" s="1">
        <v>-698.25</v>
      </c>
      <c r="CM201" s="1">
        <v>-39.575000000000017</v>
      </c>
      <c r="CN201" s="1">
        <v>-60.450000000000053</v>
      </c>
      <c r="CO201" s="1">
        <v>-279.89999999999998</v>
      </c>
      <c r="CP201" s="1">
        <v>-422.9950000000008</v>
      </c>
      <c r="CQ201" s="1">
        <v>-395.19999999999982</v>
      </c>
      <c r="CR201" s="1">
        <v>0</v>
      </c>
      <c r="CS201" s="1">
        <v>0</v>
      </c>
      <c r="CT201" s="1">
        <v>-360.17250000000013</v>
      </c>
      <c r="CU201" s="1">
        <v>0</v>
      </c>
      <c r="CV201" s="1">
        <v>-412.00000000000011</v>
      </c>
      <c r="CW201" s="1">
        <v>0</v>
      </c>
      <c r="CX201" s="1">
        <v>-123.15625</v>
      </c>
      <c r="CY201" s="1">
        <v>-485.28749999999951</v>
      </c>
      <c r="CZ201" s="1">
        <v>-152.85</v>
      </c>
      <c r="DA201" s="1">
        <v>-891.89999999999964</v>
      </c>
      <c r="DB201" s="1">
        <v>-2092.3649999999998</v>
      </c>
      <c r="DC201" s="1">
        <v>-91.499999999999972</v>
      </c>
      <c r="DD201" s="1">
        <v>-1053.0245</v>
      </c>
      <c r="DE201" s="1">
        <v>-59.39999999999997</v>
      </c>
      <c r="DF201" s="1">
        <v>-487.23299999999972</v>
      </c>
      <c r="DG201" s="1">
        <v>0</v>
      </c>
      <c r="DH201" s="1">
        <v>-338.71499999999969</v>
      </c>
      <c r="DI201" s="1">
        <v>-1215.7562499999999</v>
      </c>
      <c r="DJ201" s="1">
        <v>-3116.011160714284</v>
      </c>
      <c r="DK201" s="1">
        <v>-5183.8749999999991</v>
      </c>
      <c r="DL201" s="1">
        <v>-1067.625</v>
      </c>
      <c r="DM201" s="1">
        <v>-70.199999999999989</v>
      </c>
      <c r="DN201" s="1">
        <v>-1585.125</v>
      </c>
      <c r="DO201" s="1">
        <v>0</v>
      </c>
      <c r="DP201" s="1">
        <v>-598.10000000000036</v>
      </c>
      <c r="DQ201" s="1">
        <v>-425.70107142857091</v>
      </c>
      <c r="DR201" s="1">
        <v>-683.13095238095229</v>
      </c>
      <c r="DS201" s="1">
        <v>-1212.75</v>
      </c>
      <c r="DW201" s="1">
        <v>-398.00000000000011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-147739.3276904762</v>
      </c>
      <c r="EF201" s="1" t="s">
        <v>515</v>
      </c>
    </row>
    <row r="202" spans="1:136" x14ac:dyDescent="0.2">
      <c r="A202" s="2" t="s">
        <v>516</v>
      </c>
      <c r="B202" s="1">
        <v>-2033.1662499999979</v>
      </c>
      <c r="C202" s="1">
        <v>-176.51124999999999</v>
      </c>
      <c r="D202" s="1">
        <v>-1570.4800000000009</v>
      </c>
      <c r="E202" s="1">
        <v>-50.940000000000047</v>
      </c>
      <c r="F202" s="1">
        <v>-2116.2904166666699</v>
      </c>
      <c r="G202" s="1">
        <v>-72.449999999999989</v>
      </c>
      <c r="H202" s="1">
        <v>-284.16000000000008</v>
      </c>
      <c r="I202" s="1">
        <v>-661.13750000000005</v>
      </c>
      <c r="J202" s="1">
        <v>-1427.175999999999</v>
      </c>
      <c r="K202" s="1">
        <v>-157.22749999999999</v>
      </c>
      <c r="L202" s="1">
        <v>-799.99999999999955</v>
      </c>
      <c r="M202" s="1">
        <v>0</v>
      </c>
      <c r="N202" s="1">
        <v>-463.22458333333321</v>
      </c>
      <c r="O202" s="1">
        <v>-419.09000000000009</v>
      </c>
      <c r="P202" s="1">
        <v>-583.23562500000003</v>
      </c>
      <c r="Q202" s="1">
        <v>-4000</v>
      </c>
      <c r="R202" s="1">
        <v>-407.67999999999978</v>
      </c>
      <c r="S202" s="1">
        <v>-8891.6663333333418</v>
      </c>
      <c r="T202" s="1">
        <v>-422.77500000000032</v>
      </c>
      <c r="U202" s="1">
        <v>-1008.268571428572</v>
      </c>
      <c r="V202" s="1">
        <v>-1233.18</v>
      </c>
      <c r="W202" s="1">
        <v>-110.08499999999999</v>
      </c>
      <c r="X202" s="1">
        <v>-1028.55</v>
      </c>
      <c r="Y202" s="1">
        <v>-1913.2358928571421</v>
      </c>
      <c r="Z202" s="1">
        <v>0</v>
      </c>
      <c r="AA202" s="1">
        <v>-2345.3655476190511</v>
      </c>
      <c r="AB202" s="1">
        <v>-764.87500000000114</v>
      </c>
      <c r="AC202" s="1">
        <v>-210.20999999999549</v>
      </c>
      <c r="AD202" s="1">
        <v>-1812.3000000000011</v>
      </c>
      <c r="AE202" s="1">
        <v>-81.149999999999963</v>
      </c>
      <c r="AF202" s="1">
        <v>-280.27999999999969</v>
      </c>
      <c r="AG202" s="1">
        <v>-1050.9940000000011</v>
      </c>
      <c r="AH202" s="1">
        <v>-187.9920000000001</v>
      </c>
      <c r="AI202" s="1">
        <v>-3859.6500000000028</v>
      </c>
      <c r="AJ202" s="1">
        <v>-819.89999999999964</v>
      </c>
      <c r="AK202" s="1">
        <v>-1215.5999999999999</v>
      </c>
      <c r="AL202" s="1">
        <v>0</v>
      </c>
      <c r="AM202" s="1">
        <v>0</v>
      </c>
      <c r="AN202" s="1">
        <v>-583.14199999999983</v>
      </c>
      <c r="AO202" s="1">
        <v>-4886.046249999994</v>
      </c>
      <c r="AP202" s="1">
        <v>-155.9249999999999</v>
      </c>
      <c r="AQ202" s="1">
        <v>-3295.4999999999991</v>
      </c>
      <c r="AR202" s="1">
        <v>-47.114999999999988</v>
      </c>
      <c r="AS202" s="1">
        <v>-1171.8924999999999</v>
      </c>
      <c r="AT202" s="1">
        <v>-280.86035714285703</v>
      </c>
      <c r="AU202" s="1">
        <v>-67.807500000000033</v>
      </c>
      <c r="AV202" s="1">
        <v>-74.693749999999994</v>
      </c>
      <c r="AW202" s="1">
        <v>-20.41875000000001</v>
      </c>
      <c r="AX202" s="1">
        <v>0</v>
      </c>
      <c r="AY202" s="1">
        <v>0</v>
      </c>
      <c r="AZ202" s="1">
        <v>0</v>
      </c>
      <c r="BA202" s="1">
        <v>-2251.4958333333338</v>
      </c>
      <c r="BB202" s="1">
        <v>-563.79166666666663</v>
      </c>
      <c r="BC202" s="1">
        <v>-1156.921250000001</v>
      </c>
      <c r="BD202" s="1">
        <v>-3622.8708333333338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-299.99999999999989</v>
      </c>
      <c r="BJ202" s="1">
        <v>-377.40000000000009</v>
      </c>
      <c r="BK202" s="1">
        <v>-110.625</v>
      </c>
      <c r="BL202" s="1">
        <v>0</v>
      </c>
      <c r="BM202" s="1">
        <v>-936.625</v>
      </c>
      <c r="BN202" s="1">
        <v>-452.38999999999987</v>
      </c>
      <c r="BO202" s="1">
        <v>-7555.7974999999969</v>
      </c>
      <c r="BP202" s="1">
        <v>-307.125</v>
      </c>
      <c r="BQ202" s="1">
        <v>-5977.9654761904712</v>
      </c>
      <c r="BR202" s="1">
        <v>0</v>
      </c>
      <c r="BS202" s="1">
        <v>-137</v>
      </c>
      <c r="BT202" s="1">
        <v>-570.90000000000032</v>
      </c>
      <c r="BU202" s="1">
        <v>0</v>
      </c>
      <c r="BV202" s="1">
        <v>-118.375</v>
      </c>
      <c r="BW202" s="1">
        <v>-300.00000000000011</v>
      </c>
      <c r="BX202" s="1">
        <v>-547.20000000000005</v>
      </c>
      <c r="BY202" s="1">
        <v>-904.5</v>
      </c>
      <c r="BZ202" s="1">
        <v>-2056.8196428571418</v>
      </c>
      <c r="CA202" s="1">
        <v>-199</v>
      </c>
      <c r="CB202" s="1">
        <v>0</v>
      </c>
      <c r="CC202" s="1">
        <v>0</v>
      </c>
      <c r="CD202" s="1">
        <v>-158.21999999999991</v>
      </c>
      <c r="CE202" s="1">
        <v>0</v>
      </c>
      <c r="CF202" s="1">
        <v>0</v>
      </c>
      <c r="CG202" s="1">
        <v>0</v>
      </c>
      <c r="CH202" s="1">
        <v>-11827.437499999991</v>
      </c>
      <c r="CI202" s="1">
        <v>-8969.6249999999854</v>
      </c>
      <c r="CJ202" s="1">
        <v>-260.25</v>
      </c>
      <c r="CK202" s="1">
        <v>-2843.099999999999</v>
      </c>
      <c r="CL202" s="1">
        <v>-698.24999999999955</v>
      </c>
      <c r="CM202" s="1">
        <v>-39.574999999999989</v>
      </c>
      <c r="CN202" s="1">
        <v>-60.449999999999932</v>
      </c>
      <c r="CO202" s="1">
        <v>-279.90000000000009</v>
      </c>
      <c r="CP202" s="1">
        <v>-334.51499999999942</v>
      </c>
      <c r="CQ202" s="1">
        <v>-395.19999999999987</v>
      </c>
      <c r="CR202" s="1">
        <v>0</v>
      </c>
      <c r="CS202" s="1">
        <v>0</v>
      </c>
      <c r="CT202" s="1">
        <v>-266.41249999999968</v>
      </c>
      <c r="CU202" s="1">
        <v>-21.053571428571502</v>
      </c>
      <c r="CV202" s="1">
        <v>-411.99999999999989</v>
      </c>
      <c r="CW202" s="1">
        <v>0</v>
      </c>
      <c r="CX202" s="1">
        <v>-123.15625</v>
      </c>
      <c r="CY202" s="1">
        <v>-555.28750000000082</v>
      </c>
      <c r="CZ202" s="1">
        <v>-152.85000000000011</v>
      </c>
      <c r="DA202" s="1">
        <v>-891.89999999999941</v>
      </c>
      <c r="DB202" s="1">
        <v>-2092.3649999999998</v>
      </c>
      <c r="DC202" s="1">
        <v>-91.5</v>
      </c>
      <c r="DD202" s="1">
        <v>-990.54449999999997</v>
      </c>
      <c r="DE202" s="1">
        <v>-59.399999999999963</v>
      </c>
      <c r="DF202" s="1">
        <v>-487.23299999999978</v>
      </c>
      <c r="DG202" s="1">
        <v>0</v>
      </c>
      <c r="DH202" s="1">
        <v>-338.71500000000032</v>
      </c>
      <c r="DI202" s="1">
        <v>-1254.2562499999999</v>
      </c>
      <c r="DJ202" s="1">
        <v>-3116.0111607142858</v>
      </c>
      <c r="DK202" s="1">
        <v>-4673.3750000000009</v>
      </c>
      <c r="DL202" s="1">
        <v>-1067.625</v>
      </c>
      <c r="DM202" s="1">
        <v>-70.199999999999989</v>
      </c>
      <c r="DN202" s="1">
        <v>-1585.125</v>
      </c>
      <c r="DO202" s="1">
        <v>0</v>
      </c>
      <c r="DP202" s="1">
        <v>-598.09999999999945</v>
      </c>
      <c r="DQ202" s="1">
        <v>-464.4510714285712</v>
      </c>
      <c r="DR202" s="1">
        <v>-768.9375</v>
      </c>
      <c r="DS202" s="1">
        <v>-1212.75</v>
      </c>
      <c r="DW202" s="1">
        <v>-397.99999999999989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-131815.0830833333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-1570.4800000000009</v>
      </c>
      <c r="E203" s="1">
        <v>-50.939999999999962</v>
      </c>
      <c r="F203" s="1">
        <v>-2116.2904166666658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-200.00000000000011</v>
      </c>
      <c r="M203" s="1">
        <v>0</v>
      </c>
      <c r="N203" s="1">
        <v>-463.22458333333321</v>
      </c>
      <c r="O203" s="1">
        <v>-297.48000000000008</v>
      </c>
      <c r="P203" s="1">
        <v>-583.23562500000014</v>
      </c>
      <c r="Q203" s="1">
        <v>-600.00000000000011</v>
      </c>
      <c r="R203" s="1">
        <v>-407.67999999999989</v>
      </c>
      <c r="S203" s="1">
        <v>-8691.6663333333345</v>
      </c>
      <c r="T203" s="1">
        <v>-422.7750000000002</v>
      </c>
      <c r="U203" s="1">
        <v>-1008.268571428571</v>
      </c>
      <c r="V203" s="1">
        <v>-1233.18</v>
      </c>
      <c r="W203" s="1">
        <v>-110.08499999999999</v>
      </c>
      <c r="X203" s="1">
        <v>-1028.55</v>
      </c>
      <c r="Y203" s="1">
        <v>-2588.8278928571431</v>
      </c>
      <c r="Z203" s="1">
        <v>1.7763568394002501E-15</v>
      </c>
      <c r="AA203" s="1">
        <v>-2195.3655476190488</v>
      </c>
      <c r="AB203" s="1">
        <v>-764.87499999999989</v>
      </c>
      <c r="AC203" s="1">
        <v>-210.2099999999997</v>
      </c>
      <c r="AD203" s="1">
        <v>-1812.3</v>
      </c>
      <c r="AE203" s="1">
        <v>-81.149999999999991</v>
      </c>
      <c r="AF203" s="1">
        <v>-280.27999999999992</v>
      </c>
      <c r="AG203" s="1">
        <v>-1050.9939999999999</v>
      </c>
      <c r="AH203" s="1">
        <v>-187.9920000000001</v>
      </c>
      <c r="AI203" s="1">
        <v>-3859.65</v>
      </c>
      <c r="AJ203" s="1">
        <v>-819.90000000000009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-3596.4462500000018</v>
      </c>
      <c r="AP203" s="1">
        <v>-155.92500000000001</v>
      </c>
      <c r="AQ203" s="1">
        <v>-3295.5</v>
      </c>
      <c r="AR203" s="1">
        <v>-47.114999999999988</v>
      </c>
      <c r="AS203" s="1">
        <v>-1171.8925000000011</v>
      </c>
      <c r="AT203" s="1">
        <v>-280.86035714285703</v>
      </c>
      <c r="AU203" s="1">
        <v>-67.80749999999999</v>
      </c>
      <c r="AV203" s="1">
        <v>-74.693750000000009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-1723.829166666666</v>
      </c>
      <c r="BB203" s="1">
        <v>-563.79166666666663</v>
      </c>
      <c r="BC203" s="1">
        <v>-1156.9212500000001</v>
      </c>
      <c r="BD203" s="1">
        <v>-1799.3708333333341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-4236.2321428571431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-516.40000000000009</v>
      </c>
      <c r="BX203" s="1">
        <v>-547.20000000000005</v>
      </c>
      <c r="BY203" s="1">
        <v>-904.5</v>
      </c>
      <c r="BZ203" s="1">
        <v>-1777.3196428571421</v>
      </c>
      <c r="CA203" s="1">
        <v>-198.99999999999989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-7577.0250000000005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-60.449999999999989</v>
      </c>
      <c r="CO203" s="1">
        <v>-279.89999999999992</v>
      </c>
      <c r="CP203" s="1">
        <v>-334.51500000000033</v>
      </c>
      <c r="CQ203" s="1">
        <v>-395.19999999999987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-412.00000000000011</v>
      </c>
      <c r="CW203" s="1">
        <v>0</v>
      </c>
      <c r="CX203" s="1">
        <v>-123.15625</v>
      </c>
      <c r="CY203" s="1">
        <v>-555.28749999999991</v>
      </c>
      <c r="CZ203" s="1">
        <v>-152.85</v>
      </c>
      <c r="DA203" s="1">
        <v>-891.90000000000009</v>
      </c>
      <c r="DB203" s="1">
        <v>-2092.3649999999998</v>
      </c>
      <c r="DC203" s="1">
        <v>-91.500000000000014</v>
      </c>
      <c r="DD203" s="1">
        <v>-990.54449999999952</v>
      </c>
      <c r="DE203" s="1">
        <v>-59.4</v>
      </c>
      <c r="DF203" s="1">
        <v>-487.23299999999972</v>
      </c>
      <c r="DG203" s="1">
        <v>0</v>
      </c>
      <c r="DH203" s="1">
        <v>-338.71499999999992</v>
      </c>
      <c r="DI203" s="1">
        <v>-1254.2562499999999</v>
      </c>
      <c r="DJ203" s="1">
        <v>-2186.2611607142849</v>
      </c>
      <c r="DK203" s="1">
        <v>-4673.3749999999991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-598.09999999999991</v>
      </c>
      <c r="DQ203" s="1">
        <v>-464.45107142857142</v>
      </c>
      <c r="DR203" s="1">
        <v>0</v>
      </c>
      <c r="DS203" s="1">
        <v>-19.023809523809518</v>
      </c>
      <c r="DW203" s="1">
        <v>-398</v>
      </c>
      <c r="DX203" s="1">
        <v>-894.24999999999989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-117868.1278214286</v>
      </c>
      <c r="EF203" s="1" t="s">
        <v>517</v>
      </c>
    </row>
    <row r="204" spans="1:136" x14ac:dyDescent="0.2">
      <c r="A204" s="2" t="s">
        <v>518</v>
      </c>
      <c r="B204" s="1">
        <v>-2033.1662499999991</v>
      </c>
      <c r="C204" s="1">
        <v>-176.51124999999999</v>
      </c>
      <c r="D204" s="1">
        <v>-1570.4800000000009</v>
      </c>
      <c r="E204" s="1">
        <v>-50.939999999999898</v>
      </c>
      <c r="F204" s="1">
        <v>-1587.4695833333319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-100.0000000000001</v>
      </c>
      <c r="M204" s="1">
        <v>0</v>
      </c>
      <c r="N204" s="1">
        <v>-463.22458333333338</v>
      </c>
      <c r="O204" s="1">
        <v>-297.48000000000008</v>
      </c>
      <c r="P204" s="1">
        <v>-583.23562500000003</v>
      </c>
      <c r="Q204" s="1">
        <v>-600.00000000000011</v>
      </c>
      <c r="R204" s="1">
        <v>-407.68</v>
      </c>
      <c r="S204" s="1">
        <v>-8891.6663333333345</v>
      </c>
      <c r="T204" s="1">
        <v>-422.77500000000009</v>
      </c>
      <c r="U204" s="1">
        <v>-1258.2685714285719</v>
      </c>
      <c r="V204" s="1">
        <v>-1233.18</v>
      </c>
      <c r="W204" s="1">
        <v>-110.08499999999999</v>
      </c>
      <c r="X204" s="1">
        <v>-1028.55</v>
      </c>
      <c r="Y204" s="1">
        <v>-2588.8278928571422</v>
      </c>
      <c r="Z204" s="1">
        <v>1.7763568394002501E-15</v>
      </c>
      <c r="AA204" s="1">
        <v>-2192.2160238095248</v>
      </c>
      <c r="AB204" s="1">
        <v>-764.87499999999977</v>
      </c>
      <c r="AC204" s="1">
        <v>-210.21000000000049</v>
      </c>
      <c r="AD204" s="1">
        <v>-1812.3</v>
      </c>
      <c r="AE204" s="1">
        <v>-81.15000000000002</v>
      </c>
      <c r="AF204" s="1">
        <v>-280.27999999999997</v>
      </c>
      <c r="AG204" s="1">
        <v>-865.63400000000013</v>
      </c>
      <c r="AH204" s="1">
        <v>-187.9920000000001</v>
      </c>
      <c r="AI204" s="1">
        <v>-3859.65</v>
      </c>
      <c r="AJ204" s="1">
        <v>-819.90000000000009</v>
      </c>
      <c r="AK204" s="1">
        <v>-1215.5999999999999</v>
      </c>
      <c r="AL204" s="1">
        <v>0</v>
      </c>
      <c r="AM204" s="1">
        <v>0</v>
      </c>
      <c r="AN204" s="1">
        <v>-583.14199999999983</v>
      </c>
      <c r="AO204" s="1">
        <v>-2893.7025000000008</v>
      </c>
      <c r="AP204" s="1">
        <v>-155.92500000000001</v>
      </c>
      <c r="AQ204" s="1">
        <v>-3295.5</v>
      </c>
      <c r="AR204" s="1">
        <v>-47.115000000000002</v>
      </c>
      <c r="AS204" s="1">
        <v>-1171.8925000000011</v>
      </c>
      <c r="AT204" s="1">
        <v>-280.86035714285703</v>
      </c>
      <c r="AU204" s="1">
        <v>-67.807500000000005</v>
      </c>
      <c r="AV204" s="1">
        <v>-74.693750000000037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-1483.170833333334</v>
      </c>
      <c r="BE204" s="1">
        <v>-301.94999999999987</v>
      </c>
      <c r="BF204" s="1">
        <v>-704.0625</v>
      </c>
      <c r="BG204" s="1">
        <v>-168</v>
      </c>
      <c r="BH204" s="1">
        <v>-700</v>
      </c>
      <c r="BI204" s="1">
        <v>-338.30000000000013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-6419.7141666666666</v>
      </c>
      <c r="BP204" s="1">
        <v>-134.625</v>
      </c>
      <c r="BQ204" s="1">
        <v>-3986.2321428571422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-516.40000000000009</v>
      </c>
      <c r="BX204" s="1">
        <v>-547.20000000000005</v>
      </c>
      <c r="BY204" s="1">
        <v>-904.5</v>
      </c>
      <c r="BZ204" s="1">
        <v>-1777.3196428571421</v>
      </c>
      <c r="CA204" s="1">
        <v>-198.99999999999989</v>
      </c>
      <c r="CB204" s="1">
        <v>0</v>
      </c>
      <c r="CC204" s="1">
        <v>0</v>
      </c>
      <c r="CD204" s="1">
        <v>-158.22000000000011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-4877.3749999999991</v>
      </c>
      <c r="CJ204" s="1">
        <v>-260.25</v>
      </c>
      <c r="CK204" s="1">
        <v>-2843.099999999999</v>
      </c>
      <c r="CL204" s="1">
        <v>-698.25</v>
      </c>
      <c r="CM204" s="1">
        <v>-39.575000000000003</v>
      </c>
      <c r="CN204" s="1">
        <v>-60.449999999999989</v>
      </c>
      <c r="CO204" s="1">
        <v>-279.89999999999998</v>
      </c>
      <c r="CP204" s="1">
        <v>-334.51499999999942</v>
      </c>
      <c r="CQ204" s="1">
        <v>-395.19999999999982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-412.00000000000011</v>
      </c>
      <c r="CW204" s="1">
        <v>0</v>
      </c>
      <c r="CX204" s="1">
        <v>-123.15625</v>
      </c>
      <c r="CY204" s="1">
        <v>-555.28749999999991</v>
      </c>
      <c r="CZ204" s="1">
        <v>-152.85</v>
      </c>
      <c r="DA204" s="1">
        <v>-891.89999999999986</v>
      </c>
      <c r="DB204" s="1">
        <v>-2092.3649999999989</v>
      </c>
      <c r="DC204" s="1">
        <v>-91.500000000000014</v>
      </c>
      <c r="DD204" s="1">
        <v>-990.54449999999974</v>
      </c>
      <c r="DE204" s="1">
        <v>-59.4</v>
      </c>
      <c r="DF204" s="1">
        <v>-487.23299999999972</v>
      </c>
      <c r="DG204" s="1">
        <v>0</v>
      </c>
      <c r="DH204" s="1">
        <v>-338.71499999999992</v>
      </c>
      <c r="DI204" s="1">
        <v>-1215.7562499999999</v>
      </c>
      <c r="DJ204" s="1">
        <v>-2186.2611607142858</v>
      </c>
      <c r="DK204" s="1">
        <v>-4868.9999999999991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-598.09999999999991</v>
      </c>
      <c r="DQ204" s="1">
        <v>-425.70107142857142</v>
      </c>
      <c r="DR204" s="1">
        <v>0</v>
      </c>
      <c r="DS204" s="1">
        <v>-1212.75</v>
      </c>
      <c r="DW204" s="1">
        <v>-398.00000000000011</v>
      </c>
      <c r="DX204" s="1">
        <v>-894.24999999999989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-112848.9332380952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-50.940000000000069</v>
      </c>
      <c r="F205" s="1">
        <v>-1587.469583333333</v>
      </c>
      <c r="G205" s="1">
        <v>-4.9428571428571253</v>
      </c>
      <c r="H205" s="1">
        <v>-284.1600000000002</v>
      </c>
      <c r="I205" s="1">
        <v>-661.13749999999982</v>
      </c>
      <c r="J205" s="1">
        <v>-1527.175999999999</v>
      </c>
      <c r="K205" s="1">
        <v>-157.22749999999999</v>
      </c>
      <c r="L205" s="1">
        <v>-100.0000000000001</v>
      </c>
      <c r="M205" s="1">
        <v>0</v>
      </c>
      <c r="N205" s="1">
        <v>-463.22458333333321</v>
      </c>
      <c r="O205" s="1">
        <v>-297.48</v>
      </c>
      <c r="P205" s="1">
        <v>-583.23562499999969</v>
      </c>
      <c r="Q205" s="1">
        <v>-599.99999999999989</v>
      </c>
      <c r="R205" s="1">
        <v>-407.67999999999989</v>
      </c>
      <c r="S205" s="1">
        <v>-8691.6663333333345</v>
      </c>
      <c r="T205" s="1">
        <v>-422.77500000000032</v>
      </c>
      <c r="U205" s="1">
        <v>-1258.268571428571</v>
      </c>
      <c r="V205" s="1">
        <v>-1233.18</v>
      </c>
      <c r="W205" s="1">
        <v>-110.08499999999999</v>
      </c>
      <c r="X205" s="1">
        <v>-1028.55</v>
      </c>
      <c r="Y205" s="1">
        <v>-2588.8278928571422</v>
      </c>
      <c r="Z205" s="1">
        <v>1.7763568394002501E-15</v>
      </c>
      <c r="AA205" s="1">
        <v>-2192.2160238095248</v>
      </c>
      <c r="AB205" s="1">
        <v>-764.87499999999955</v>
      </c>
      <c r="AC205" s="1">
        <v>-210.20999999999961</v>
      </c>
      <c r="AD205" s="1">
        <v>-1812.299999999999</v>
      </c>
      <c r="AE205" s="1">
        <v>-81.149999999999991</v>
      </c>
      <c r="AF205" s="1">
        <v>-280.27999999999992</v>
      </c>
      <c r="AG205" s="1">
        <v>-865.63400000000024</v>
      </c>
      <c r="AH205" s="1">
        <v>-187.9920000000001</v>
      </c>
      <c r="AI205" s="1">
        <v>-3859.65</v>
      </c>
      <c r="AJ205" s="1">
        <v>-819.89999999999986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-2893.7025000000021</v>
      </c>
      <c r="AP205" s="1">
        <v>-155.92500000000001</v>
      </c>
      <c r="AQ205" s="1">
        <v>-3295.5</v>
      </c>
      <c r="AR205" s="1">
        <v>-47.114999999999981</v>
      </c>
      <c r="AS205" s="1">
        <v>-1171.8924999999999</v>
      </c>
      <c r="AT205" s="1">
        <v>-280.86035714285703</v>
      </c>
      <c r="AU205" s="1">
        <v>-67.807499999999976</v>
      </c>
      <c r="AV205" s="1">
        <v>-74.69374999999998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-1156.921250000001</v>
      </c>
      <c r="BD205" s="1">
        <v>-1233.170833333334</v>
      </c>
      <c r="BE205" s="1">
        <v>-301.9500000000001</v>
      </c>
      <c r="BF205" s="1">
        <v>-704.0625</v>
      </c>
      <c r="BG205" s="1">
        <v>-168</v>
      </c>
      <c r="BH205" s="1">
        <v>-700</v>
      </c>
      <c r="BI205" s="1">
        <v>-338.2999999999999</v>
      </c>
      <c r="BJ205" s="1">
        <v>-377.40000000000009</v>
      </c>
      <c r="BK205" s="1">
        <v>-110.625</v>
      </c>
      <c r="BL205" s="1">
        <v>0</v>
      </c>
      <c r="BM205" s="1">
        <v>-936.625</v>
      </c>
      <c r="BN205" s="1">
        <v>-89.189999999999912</v>
      </c>
      <c r="BO205" s="1">
        <v>-6419.7141666666639</v>
      </c>
      <c r="BP205" s="1">
        <v>-234.625</v>
      </c>
      <c r="BQ205" s="1">
        <v>-3736.2321428571422</v>
      </c>
      <c r="BR205" s="1">
        <v>0</v>
      </c>
      <c r="BS205" s="1">
        <v>-137</v>
      </c>
      <c r="BT205" s="1">
        <v>-570.9000000000002</v>
      </c>
      <c r="BU205" s="1">
        <v>0</v>
      </c>
      <c r="BV205" s="1">
        <v>-118.375</v>
      </c>
      <c r="BW205" s="1">
        <v>-516.40000000000009</v>
      </c>
      <c r="BX205" s="1">
        <v>-547.20000000000005</v>
      </c>
      <c r="BY205" s="1">
        <v>-904.5</v>
      </c>
      <c r="BZ205" s="1">
        <v>-1777.3196428571421</v>
      </c>
      <c r="CA205" s="1">
        <v>-198.99999999999989</v>
      </c>
      <c r="CB205" s="1">
        <v>0</v>
      </c>
      <c r="CC205" s="1">
        <v>0</v>
      </c>
      <c r="CD205" s="1">
        <v>-158.22000000000011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-4877.3749999999991</v>
      </c>
      <c r="CJ205" s="1">
        <v>-260.25</v>
      </c>
      <c r="CK205" s="1">
        <v>-2843.099999999999</v>
      </c>
      <c r="CL205" s="1">
        <v>-698.25</v>
      </c>
      <c r="CM205" s="1">
        <v>-39.575000000000003</v>
      </c>
      <c r="CN205" s="1">
        <v>-60.449999999999989</v>
      </c>
      <c r="CO205" s="1">
        <v>-279.89999999999992</v>
      </c>
      <c r="CP205" s="1">
        <v>-334.51500000000033</v>
      </c>
      <c r="CQ205" s="1">
        <v>-395.19999999999982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-412.00000000000011</v>
      </c>
      <c r="CW205" s="1">
        <v>0</v>
      </c>
      <c r="CX205" s="1">
        <v>-123.15625</v>
      </c>
      <c r="CY205" s="1">
        <v>-555.28749999999991</v>
      </c>
      <c r="CZ205" s="1">
        <v>-152.85</v>
      </c>
      <c r="DA205" s="1">
        <v>-891.90000000000077</v>
      </c>
      <c r="DB205" s="1">
        <v>-2092.3650000000011</v>
      </c>
      <c r="DC205" s="1">
        <v>-91.500000000000014</v>
      </c>
      <c r="DD205" s="1">
        <v>-990.54449999999929</v>
      </c>
      <c r="DE205" s="1">
        <v>-59.4</v>
      </c>
      <c r="DF205" s="1">
        <v>-487.23299999999989</v>
      </c>
      <c r="DG205" s="1">
        <v>0</v>
      </c>
      <c r="DH205" s="1">
        <v>-338.71499999999992</v>
      </c>
      <c r="DI205" s="1">
        <v>-1215.756250000001</v>
      </c>
      <c r="DJ205" s="1">
        <v>-2186.2611607142858</v>
      </c>
      <c r="DK205" s="1">
        <v>-4868.9999999999991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-598.09999999999945</v>
      </c>
      <c r="DQ205" s="1">
        <v>-425.70107142857142</v>
      </c>
      <c r="DR205" s="1">
        <v>-683.13095238095241</v>
      </c>
      <c r="DS205" s="1">
        <v>-1212.75</v>
      </c>
      <c r="DW205" s="1">
        <v>-397.99999999999989</v>
      </c>
      <c r="DX205" s="1">
        <v>-894.24999999999989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7.1579999999999986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-7.1579999999999986</v>
      </c>
      <c r="D229" s="1">
        <v>-10.609999999999991</v>
      </c>
      <c r="E229" s="1">
        <v>-21.013999999999999</v>
      </c>
      <c r="F229" s="1">
        <v>-21.459999999999891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0.73999999999999488</v>
      </c>
      <c r="O229" s="1">
        <v>-8.14</v>
      </c>
      <c r="P229" s="1">
        <v>-21.83</v>
      </c>
      <c r="Q229" s="1">
        <v>844.87999999999988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934.43999999999994</v>
      </c>
      <c r="W229" s="1">
        <v>-6.5999999999999979</v>
      </c>
      <c r="X229" s="1">
        <v>-48</v>
      </c>
      <c r="Y229" s="1">
        <v>-44.400000000000027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-31.079999999999959</v>
      </c>
      <c r="AH229" s="1">
        <v>-7.2800000000000118</v>
      </c>
      <c r="AI229" s="1">
        <v>-49.199999999999953</v>
      </c>
      <c r="AJ229" s="1">
        <v>115</v>
      </c>
      <c r="AK229" s="1">
        <v>-12</v>
      </c>
      <c r="AL229" s="1">
        <v>0</v>
      </c>
      <c r="AM229" s="1">
        <v>0</v>
      </c>
      <c r="AN229" s="1">
        <v>-64.399999999999991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-3.5199999999999729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26.09800000000001</v>
      </c>
      <c r="BE229" s="1">
        <v>0</v>
      </c>
      <c r="BF229" s="1">
        <v>-85.5</v>
      </c>
      <c r="BG229" s="1">
        <v>-13.5</v>
      </c>
      <c r="BH229" s="1">
        <v>-0.80000000000000426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-4.8000000000000007</v>
      </c>
      <c r="BO229" s="1">
        <v>-114.875</v>
      </c>
      <c r="BP229" s="1">
        <v>-27</v>
      </c>
      <c r="BQ229" s="1">
        <v>49.999999999999979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0.80000000000000027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1.5399999999999989</v>
      </c>
      <c r="CF229" s="1">
        <v>-15.6</v>
      </c>
      <c r="CG229" s="1">
        <v>0</v>
      </c>
      <c r="CH229" s="1">
        <v>463.5</v>
      </c>
      <c r="CI229" s="1">
        <v>-9.4000000000005457</v>
      </c>
      <c r="CJ229" s="1">
        <v>0</v>
      </c>
      <c r="CK229" s="1">
        <v>-12.95999999999998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9.6000000000000227</v>
      </c>
      <c r="CQ229" s="1">
        <v>-9.6000000000000458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-1.2000000000000031</v>
      </c>
      <c r="DA229" s="1">
        <v>-54.800000000000018</v>
      </c>
      <c r="DB229" s="1">
        <v>-9.7200000000000273</v>
      </c>
      <c r="DC229" s="1">
        <v>0</v>
      </c>
      <c r="DD229" s="1">
        <v>-25.01999999999996</v>
      </c>
      <c r="DE229" s="1">
        <v>0</v>
      </c>
      <c r="DF229" s="1">
        <v>-1.8</v>
      </c>
      <c r="DG229" s="1">
        <v>-4.0000000000000124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-1.1999999999999891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-0.73999999999989541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0.73999999999999488</v>
      </c>
      <c r="O230" s="1">
        <v>-5.18</v>
      </c>
      <c r="P230" s="1">
        <v>-1.109999999999999</v>
      </c>
      <c r="Q230" s="1">
        <v>871.75999999999988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-5.759999999999998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-10.919999999999961</v>
      </c>
      <c r="AH230" s="1">
        <v>-2.8000000000000109</v>
      </c>
      <c r="AI230" s="1">
        <v>-46.799999999999947</v>
      </c>
      <c r="AJ230" s="1">
        <v>133</v>
      </c>
      <c r="AK230" s="1">
        <v>-12</v>
      </c>
      <c r="AL230" s="1">
        <v>0</v>
      </c>
      <c r="AM230" s="1">
        <v>0</v>
      </c>
      <c r="AN230" s="1">
        <v>-42.319999999999993</v>
      </c>
      <c r="AO230" s="1">
        <v>668</v>
      </c>
      <c r="AP230" s="1">
        <v>0</v>
      </c>
      <c r="AQ230" s="1">
        <v>-3</v>
      </c>
      <c r="AR230" s="1">
        <v>-0.48000000000000043</v>
      </c>
      <c r="AS230" s="1">
        <v>840.8</v>
      </c>
      <c r="AT230" s="1">
        <v>2.7200000000000268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-0.80000000000000426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-3.2000000000000011</v>
      </c>
      <c r="BO230" s="1">
        <v>-35.875</v>
      </c>
      <c r="BP230" s="1">
        <v>-25</v>
      </c>
      <c r="BQ230" s="1">
        <v>90.399999999999977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0.80000000000000027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1.5399999999999989</v>
      </c>
      <c r="CF230" s="1">
        <v>-15.6</v>
      </c>
      <c r="CG230" s="1">
        <v>0</v>
      </c>
      <c r="CH230" s="1">
        <v>457.5</v>
      </c>
      <c r="CI230" s="1">
        <v>-245.80000000000021</v>
      </c>
      <c r="CJ230" s="1">
        <v>0</v>
      </c>
      <c r="CK230" s="1">
        <v>-12.95999999999998</v>
      </c>
      <c r="CL230" s="1">
        <v>-4.5</v>
      </c>
      <c r="CM230" s="1">
        <v>-4.8</v>
      </c>
      <c r="CN230" s="1">
        <v>0</v>
      </c>
      <c r="CO230" s="1">
        <v>0</v>
      </c>
      <c r="CP230" s="1">
        <v>15.600000000000019</v>
      </c>
      <c r="CQ230" s="1">
        <v>-7.2000000000000446</v>
      </c>
      <c r="CR230" s="1">
        <v>-35.599999999999987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-1.2000000000000031</v>
      </c>
      <c r="DA230" s="1">
        <v>2.7999999999999829</v>
      </c>
      <c r="DB230" s="1">
        <v>-9.7200000000000273</v>
      </c>
      <c r="DC230" s="1">
        <v>0</v>
      </c>
      <c r="DD230" s="1">
        <v>-18.53999999999996</v>
      </c>
      <c r="DE230" s="1">
        <v>0</v>
      </c>
      <c r="DF230" s="1">
        <v>-1.8</v>
      </c>
      <c r="DG230" s="1">
        <v>-2.8000000000000109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-1.1999999999999891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236.39999999999961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1163.6359999999991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-8630.5579999999973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4" t="s">
        <v>660</v>
      </c>
      <c r="B2" s="32" t="s">
        <v>151</v>
      </c>
      <c r="C2" s="24" t="s">
        <v>175</v>
      </c>
      <c r="D2" s="24" t="s">
        <v>267</v>
      </c>
      <c r="E2" s="24">
        <f>IFERROR(INDEX('файл остатки'!$A$5:$DK$265,MATCH($O$1,'файл остатки'!$A$5:$A$228,0),MATCH(D2,'файл остатки'!$A$5:$DK$5,0)), 0)</f>
        <v>28.5</v>
      </c>
      <c r="F2" s="24">
        <f>IFERROR(INDEX('файл остатки'!$A$5:$DK$265,MATCH($O$2,'файл остатки'!$A$5:$A$228,0),MATCH(D2,'файл остатки'!$A$5:$DK$5,0)), 0)</f>
        <v>1839.571428571428</v>
      </c>
      <c r="G2" s="24">
        <f>MIN(E2, 0)</f>
        <v>0</v>
      </c>
      <c r="H2" s="24">
        <v>0</v>
      </c>
      <c r="J2" s="25">
        <v>300</v>
      </c>
      <c r="K2" s="25">
        <f>-(G2 + G3) / J2</f>
        <v>0</v>
      </c>
      <c r="L2" s="25">
        <f>ROUND(K2, 0)</f>
        <v>0</v>
      </c>
      <c r="O2" s="10" t="s">
        <v>467</v>
      </c>
      <c r="R2" s="25" t="s">
        <v>661</v>
      </c>
      <c r="S2" s="25">
        <v>9</v>
      </c>
    </row>
    <row r="3" spans="1:19" x14ac:dyDescent="0.2">
      <c r="A3" s="33"/>
      <c r="B3" s="33"/>
      <c r="C3" s="24" t="s">
        <v>175</v>
      </c>
      <c r="D3" s="24" t="s">
        <v>268</v>
      </c>
      <c r="E3" s="24">
        <f>IFERROR(INDEX('файл остатки'!$A$5:$DK$265,MATCH($O$1,'файл остатки'!$A$5:$A$228,0),MATCH(D3,'файл остатки'!$A$5:$DK$5,0)), 0)</f>
        <v>75</v>
      </c>
      <c r="F3" s="24">
        <f>IFERROR(INDEX('файл остатки'!$A$5:$DK$265,MATCH($O$2,'файл остатки'!$A$5:$A$228,0),MATCH(D3,'файл остатки'!$A$5:$DK$5,0)), 0)</f>
        <v>325.71428571428572</v>
      </c>
      <c r="G3" s="24">
        <f>MIN(E3, 0)</f>
        <v>0</v>
      </c>
      <c r="H3" s="24">
        <v>0</v>
      </c>
    </row>
    <row r="6" spans="1:19" x14ac:dyDescent="0.2">
      <c r="A6" s="34" t="s">
        <v>662</v>
      </c>
      <c r="B6" s="32" t="s">
        <v>151</v>
      </c>
      <c r="C6" s="24" t="s">
        <v>180</v>
      </c>
      <c r="D6" s="24" t="s">
        <v>269</v>
      </c>
      <c r="E6" s="24">
        <f>IFERROR(INDEX('файл остатки'!$A$5:$DK$265,MATCH($O$1,'файл остатки'!$A$5:$A$228,0),MATCH(D6,'файл остатки'!$A$5:$DK$5,0)), 0)</f>
        <v>192</v>
      </c>
      <c r="F6" s="24">
        <f>IFERROR(INDEX('файл остатки'!$A$5:$DK$265,MATCH($O$2,'файл остатки'!$A$5:$A$228,0),MATCH(D6,'файл остатки'!$A$5:$DK$5,0)), 0)</f>
        <v>638.57142857142856</v>
      </c>
      <c r="G6" s="24">
        <f t="shared" ref="G6:G12" si="0">MIN(E6, 0)</f>
        <v>0</v>
      </c>
      <c r="H6" s="24">
        <v>0</v>
      </c>
      <c r="J6" s="25">
        <v>400</v>
      </c>
      <c r="K6" s="25">
        <f>-(G6 + G7 + G8 + G9 + G10 + G11 + G12) / J6</f>
        <v>1.8882250000000003</v>
      </c>
      <c r="L6" s="25">
        <f>ROUND(K6, 0)</f>
        <v>2</v>
      </c>
      <c r="R6" s="25" t="s">
        <v>663</v>
      </c>
      <c r="S6" s="25">
        <v>10</v>
      </c>
    </row>
    <row r="7" spans="1:19" x14ac:dyDescent="0.2">
      <c r="A7" s="35"/>
      <c r="B7" s="35"/>
      <c r="C7" s="24" t="s">
        <v>176</v>
      </c>
      <c r="D7" s="24" t="s">
        <v>275</v>
      </c>
      <c r="E7" s="24">
        <f>IFERROR(INDEX('файл остатки'!$A$5:$DK$265,MATCH($O$1,'файл остатки'!$A$5:$A$228,0),MATCH(D7,'файл остатки'!$A$5:$DK$5,0)), 0)</f>
        <v>16473</v>
      </c>
      <c r="F7" s="24">
        <f>IFERROR(INDEX('файл остатки'!$A$5:$DK$265,MATCH($O$2,'файл остатки'!$A$5:$A$228,0),MATCH(D7,'файл остатки'!$A$5:$DK$5,0)), 0)</f>
        <v>7586.5714285714284</v>
      </c>
      <c r="G7" s="24">
        <f t="shared" si="0"/>
        <v>0</v>
      </c>
      <c r="H7" s="24">
        <v>0</v>
      </c>
    </row>
    <row r="8" spans="1:19" x14ac:dyDescent="0.2">
      <c r="A8" s="35"/>
      <c r="B8" s="35"/>
      <c r="C8" s="24" t="s">
        <v>176</v>
      </c>
      <c r="D8" s="24" t="s">
        <v>276</v>
      </c>
      <c r="E8" s="24">
        <f>IFERROR(INDEX('файл остатки'!$A$5:$DK$265,MATCH($O$1,'файл остатки'!$A$5:$A$228,0),MATCH(D8,'файл остатки'!$A$5:$DK$5,0)), 0)</f>
        <v>14864.2</v>
      </c>
      <c r="F8" s="24">
        <f>IFERROR(INDEX('файл остатки'!$A$5:$DK$265,MATCH($O$2,'файл остатки'!$A$5:$A$228,0),MATCH(D8,'файл остатки'!$A$5:$DK$5,0)), 0)</f>
        <v>8830.4571428571417</v>
      </c>
      <c r="G8" s="24">
        <f t="shared" si="0"/>
        <v>0</v>
      </c>
      <c r="H8" s="24">
        <v>0</v>
      </c>
    </row>
    <row r="9" spans="1:19" x14ac:dyDescent="0.2">
      <c r="A9" s="35"/>
      <c r="B9" s="35"/>
      <c r="C9" s="24" t="s">
        <v>182</v>
      </c>
      <c r="D9" s="24" t="s">
        <v>277</v>
      </c>
      <c r="E9" s="24">
        <f>IFERROR(INDEX('файл остатки'!$A$5:$DK$265,MATCH($O$1,'файл остатки'!$A$5:$A$228,0),MATCH(D9,'файл остатки'!$A$5:$DK$5,0)), 0)</f>
        <v>-25.2</v>
      </c>
      <c r="F9" s="24">
        <f>IFERROR(INDEX('файл остатки'!$A$5:$DK$265,MATCH($O$2,'файл остатки'!$A$5:$A$228,0),MATCH(D9,'файл остатки'!$A$5:$DK$5,0)), 0)</f>
        <v>200.91428571428571</v>
      </c>
      <c r="G9" s="24">
        <f t="shared" si="0"/>
        <v>-25.2</v>
      </c>
      <c r="H9" s="24">
        <v>0</v>
      </c>
    </row>
    <row r="10" spans="1:19" x14ac:dyDescent="0.2">
      <c r="A10" s="35"/>
      <c r="B10" s="35"/>
      <c r="C10" s="24" t="s">
        <v>177</v>
      </c>
      <c r="D10" s="24" t="s">
        <v>278</v>
      </c>
      <c r="E10" s="24">
        <f>IFERROR(INDEX('файл остатки'!$A$5:$DK$265,MATCH($O$1,'файл остатки'!$A$5:$A$228,0),MATCH(D10,'файл остатки'!$A$5:$DK$5,0)), 0)</f>
        <v>-726.84</v>
      </c>
      <c r="F10" s="24">
        <f>IFERROR(INDEX('файл остатки'!$A$5:$DK$265,MATCH($O$2,'файл остатки'!$A$5:$A$228,0),MATCH(D10,'файл остатки'!$A$5:$DK$5,0)), 0)</f>
        <v>2217.7028571428568</v>
      </c>
      <c r="G10" s="24">
        <f t="shared" si="0"/>
        <v>-726.84</v>
      </c>
      <c r="H10" s="24">
        <v>0</v>
      </c>
    </row>
    <row r="11" spans="1:19" x14ac:dyDescent="0.2">
      <c r="A11" s="35"/>
      <c r="B11" s="35"/>
      <c r="C11" s="24" t="s">
        <v>181</v>
      </c>
      <c r="D11" s="24" t="s">
        <v>286</v>
      </c>
      <c r="E11" s="24">
        <f>IFERROR(INDEX('файл остатки'!$A$5:$DK$265,MATCH($O$1,'файл остатки'!$A$5:$A$228,0),MATCH(D11,'файл остатки'!$A$5:$DK$5,0)), 0)</f>
        <v>-3.25</v>
      </c>
      <c r="F11" s="24">
        <f>IFERROR(INDEX('файл остатки'!$A$5:$DK$265,MATCH($O$2,'файл остатки'!$A$5:$A$228,0),MATCH(D11,'файл остатки'!$A$5:$DK$5,0)), 0)</f>
        <v>0</v>
      </c>
      <c r="G11" s="24">
        <f t="shared" si="0"/>
        <v>-3.25</v>
      </c>
      <c r="H11" s="24">
        <v>0</v>
      </c>
    </row>
    <row r="12" spans="1:19" x14ac:dyDescent="0.2">
      <c r="A12" s="33"/>
      <c r="B12" s="33"/>
      <c r="C12" s="24" t="s">
        <v>173</v>
      </c>
      <c r="D12" s="24" t="s">
        <v>288</v>
      </c>
      <c r="E12" s="24">
        <f>IFERROR(INDEX('файл остатки'!$A$5:$DK$265,MATCH($O$1,'файл остатки'!$A$5:$A$228,0),MATCH(D12,'файл остатки'!$A$5:$DK$5,0)), 0)</f>
        <v>220.5</v>
      </c>
      <c r="F12" s="24">
        <f>IFERROR(INDEX('файл остатки'!$A$5:$DK$265,MATCH($O$2,'файл остатки'!$A$5:$A$228,0),MATCH(D12,'файл остатки'!$A$5:$DK$5,0)), 0)</f>
        <v>33.428571428571431</v>
      </c>
      <c r="G12" s="24">
        <f t="shared" si="0"/>
        <v>0</v>
      </c>
      <c r="H12" s="24">
        <v>0</v>
      </c>
    </row>
    <row r="15" spans="1:19" x14ac:dyDescent="0.2">
      <c r="A15" s="34" t="s">
        <v>664</v>
      </c>
      <c r="B15" s="32" t="s">
        <v>151</v>
      </c>
      <c r="C15" s="24" t="s">
        <v>174</v>
      </c>
      <c r="D15" s="24" t="s">
        <v>279</v>
      </c>
      <c r="E15" s="24">
        <f>IFERROR(INDEX('файл остатки'!$A$5:$DK$265,MATCH($O$1,'файл остатки'!$A$5:$A$228,0),MATCH(D15,'файл остатки'!$A$5:$DK$5,0)), 0)</f>
        <v>243</v>
      </c>
      <c r="F15" s="24">
        <f>IFERROR(INDEX('файл остатки'!$A$5:$DK$265,MATCH($O$2,'файл остатки'!$A$5:$A$228,0),MATCH(D15,'файл остатки'!$A$5:$DK$5,0)), 0)</f>
        <v>641.78571428571422</v>
      </c>
      <c r="G15" s="24">
        <f>MIN(E15, 0)</f>
        <v>0</v>
      </c>
      <c r="H15" s="24">
        <v>0</v>
      </c>
      <c r="J15" s="25">
        <v>200</v>
      </c>
      <c r="K15" s="25">
        <f>-(G15 + G16) / J15</f>
        <v>0.76800000000000002</v>
      </c>
      <c r="L15" s="25">
        <f>ROUND(K15, 0)</f>
        <v>1</v>
      </c>
      <c r="R15" s="25" t="s">
        <v>665</v>
      </c>
      <c r="S15" s="25">
        <v>11</v>
      </c>
    </row>
    <row r="16" spans="1:19" x14ac:dyDescent="0.2">
      <c r="A16" s="33"/>
      <c r="B16" s="33"/>
      <c r="C16" s="24" t="s">
        <v>187</v>
      </c>
      <c r="D16" s="24" t="s">
        <v>282</v>
      </c>
      <c r="E16" s="24">
        <f>IFERROR(INDEX('файл остатки'!$A$5:$DK$265,MATCH($O$1,'файл остатки'!$A$5:$A$228,0),MATCH(D16,'файл остатки'!$A$5:$DK$5,0)), 0)</f>
        <v>-153.6</v>
      </c>
      <c r="F16" s="24">
        <f>IFERROR(INDEX('файл остатки'!$A$5:$DK$265,MATCH($O$2,'файл остатки'!$A$5:$A$228,0),MATCH(D16,'файл остатки'!$A$5:$DK$5,0)), 0)</f>
        <v>401.14285714285722</v>
      </c>
      <c r="G16" s="24">
        <f>MIN(E16, 0)</f>
        <v>-153.6</v>
      </c>
      <c r="H16" s="24">
        <v>0</v>
      </c>
    </row>
    <row r="19" spans="1:19" x14ac:dyDescent="0.2">
      <c r="A19" s="34" t="s">
        <v>666</v>
      </c>
      <c r="B19" s="32" t="s">
        <v>151</v>
      </c>
      <c r="C19" s="24" t="s">
        <v>174</v>
      </c>
      <c r="D19" s="24" t="s">
        <v>280</v>
      </c>
      <c r="E19" s="24">
        <f>IFERROR(INDEX('файл остатки'!$A$5:$DK$265,MATCH($O$1,'файл остатки'!$A$5:$A$228,0),MATCH(D19,'файл остатки'!$A$5:$DK$5,0)), 0)</f>
        <v>-25.2</v>
      </c>
      <c r="F19" s="24">
        <f>IFERROR(INDEX('файл остатки'!$A$5:$DK$265,MATCH($O$2,'файл остатки'!$A$5:$A$228,0),MATCH(D19,'файл остатки'!$A$5:$DK$5,0)), 0)</f>
        <v>116.2285714285714</v>
      </c>
      <c r="G19" s="24">
        <f>MIN(E19, 0)</f>
        <v>-25.2</v>
      </c>
      <c r="H19" s="24">
        <v>0</v>
      </c>
      <c r="J19" s="25">
        <v>250</v>
      </c>
      <c r="K19" s="25">
        <f>-(G19 + G20) / J19</f>
        <v>0.98639999999999994</v>
      </c>
      <c r="L19" s="25">
        <f>ROUND(K19, 0)</f>
        <v>1</v>
      </c>
      <c r="R19" s="25" t="s">
        <v>667</v>
      </c>
      <c r="S19" s="25">
        <v>12</v>
      </c>
    </row>
    <row r="20" spans="1:19" x14ac:dyDescent="0.2">
      <c r="A20" s="33"/>
      <c r="B20" s="33"/>
      <c r="C20" s="24" t="s">
        <v>179</v>
      </c>
      <c r="D20" s="24" t="s">
        <v>283</v>
      </c>
      <c r="E20" s="24">
        <f>IFERROR(INDEX('файл остатки'!$A$5:$DK$265,MATCH($O$1,'файл остатки'!$A$5:$A$228,0),MATCH(D20,'файл остатки'!$A$5:$DK$5,0)), 0)</f>
        <v>-221.4</v>
      </c>
      <c r="F20" s="24">
        <f>IFERROR(INDEX('файл остатки'!$A$5:$DK$265,MATCH($O$2,'файл остатки'!$A$5:$A$228,0),MATCH(D20,'файл остатки'!$A$5:$DK$5,0)), 0)</f>
        <v>7287.7714285714283</v>
      </c>
      <c r="G20" s="24">
        <f>MIN(E20, 0)</f>
        <v>-221.4</v>
      </c>
      <c r="H20" s="24">
        <v>0</v>
      </c>
    </row>
    <row r="23" spans="1:19" x14ac:dyDescent="0.2">
      <c r="A23" s="34" t="s">
        <v>668</v>
      </c>
      <c r="B23" s="32" t="s">
        <v>151</v>
      </c>
      <c r="C23" s="24" t="s">
        <v>174</v>
      </c>
      <c r="D23" s="24" t="s">
        <v>281</v>
      </c>
      <c r="E23" s="24">
        <f>IFERROR(INDEX('файл остатки'!$A$5:$DK$265,MATCH($O$1,'файл остатки'!$A$5:$A$228,0),MATCH(D23,'файл остатки'!$A$5:$DK$5,0)), 0)</f>
        <v>-21.600000000000009</v>
      </c>
      <c r="F23" s="24">
        <f>IFERROR(INDEX('файл остатки'!$A$5:$DK$265,MATCH($O$2,'файл остатки'!$A$5:$A$228,0),MATCH(D23,'файл остатки'!$A$5:$DK$5,0)), 0)</f>
        <v>107.3142857142857</v>
      </c>
      <c r="G23" s="24">
        <f>MIN(E23, 0)</f>
        <v>-21.600000000000009</v>
      </c>
      <c r="H23" s="24">
        <v>0</v>
      </c>
      <c r="J23" s="25">
        <v>350</v>
      </c>
      <c r="K23" s="25">
        <f>-(G23 + G24) / J23</f>
        <v>0.26228571428571434</v>
      </c>
      <c r="L23" s="25">
        <f>ROUND(K23, 0)</f>
        <v>0</v>
      </c>
      <c r="R23" s="25" t="s">
        <v>669</v>
      </c>
      <c r="S23" s="25">
        <v>13</v>
      </c>
    </row>
    <row r="24" spans="1:19" x14ac:dyDescent="0.2">
      <c r="A24" s="33"/>
      <c r="B24" s="33"/>
      <c r="C24" s="24" t="s">
        <v>179</v>
      </c>
      <c r="D24" s="24" t="s">
        <v>287</v>
      </c>
      <c r="E24" s="24">
        <f>IFERROR(INDEX('файл остатки'!$A$5:$DK$265,MATCH($O$1,'файл остатки'!$A$5:$A$228,0),MATCH(D24,'файл остатки'!$A$5:$DK$5,0)), 0)</f>
        <v>-70.2</v>
      </c>
      <c r="F24" s="24">
        <f>IFERROR(INDEX('файл остатки'!$A$5:$DK$265,MATCH($O$2,'файл остатки'!$A$5:$A$228,0),MATCH(D24,'файл остатки'!$A$5:$DK$5,0)), 0)</f>
        <v>263.42857142857139</v>
      </c>
      <c r="G24" s="24">
        <f>MIN(E24, 0)</f>
        <v>-70.2</v>
      </c>
      <c r="H24" s="24">
        <v>0</v>
      </c>
    </row>
    <row r="27" spans="1:19" x14ac:dyDescent="0.2">
      <c r="A27" s="34" t="s">
        <v>670</v>
      </c>
      <c r="B27" s="32" t="s">
        <v>151</v>
      </c>
      <c r="C27" s="24" t="s">
        <v>179</v>
      </c>
      <c r="D27" s="24" t="s">
        <v>284</v>
      </c>
      <c r="E27" s="24">
        <f>IFERROR(INDEX('файл остатки'!$A$5:$DK$265,MATCH($O$1,'файл остатки'!$A$5:$A$228,0),MATCH(D27,'файл остатки'!$A$5:$DK$5,0)), 0)</f>
        <v>-70.600000000000023</v>
      </c>
      <c r="F27" s="24">
        <f>IFERROR(INDEX('файл остатки'!$A$5:$DK$265,MATCH($O$2,'файл остатки'!$A$5:$A$228,0),MATCH(D27,'файл остатки'!$A$5:$DK$5,0)), 0)</f>
        <v>424.85714285714289</v>
      </c>
      <c r="G27" s="24">
        <f>MIN(E27, 0)</f>
        <v>-70.600000000000023</v>
      </c>
      <c r="H27" s="24">
        <v>0</v>
      </c>
      <c r="J27" s="25">
        <v>300</v>
      </c>
      <c r="K27" s="25">
        <f>-(G27) / J27</f>
        <v>0.23533333333333342</v>
      </c>
      <c r="L27" s="25">
        <f>ROUND(K27, 0)</f>
        <v>0</v>
      </c>
      <c r="R27" s="25" t="s">
        <v>671</v>
      </c>
      <c r="S27" s="25">
        <v>14</v>
      </c>
    </row>
    <row r="30" spans="1:19" x14ac:dyDescent="0.2">
      <c r="A30" s="34" t="s">
        <v>672</v>
      </c>
      <c r="B30" s="32" t="s">
        <v>151</v>
      </c>
      <c r="C30" s="24" t="s">
        <v>179</v>
      </c>
      <c r="D30" s="24" t="s">
        <v>285</v>
      </c>
      <c r="E30" s="24">
        <f>IFERROR(INDEX('файл остатки'!$A$5:$DK$265,MATCH($O$1,'файл остатки'!$A$5:$A$228,0),MATCH(D30,'файл остатки'!$A$5:$DK$5,0)), 0)</f>
        <v>22.4</v>
      </c>
      <c r="F30" s="24">
        <f>IFERROR(INDEX('файл остатки'!$A$5:$DK$265,MATCH($O$2,'файл остатки'!$A$5:$A$228,0),MATCH(D30,'файл остатки'!$A$5:$DK$5,0)), 0)</f>
        <v>0</v>
      </c>
      <c r="G30" s="24">
        <f>MIN(E30, 0)</f>
        <v>0</v>
      </c>
      <c r="H30" s="24">
        <v>0</v>
      </c>
      <c r="J30" s="25">
        <v>250</v>
      </c>
      <c r="K30" s="25">
        <f>-(G30) / J30</f>
        <v>0</v>
      </c>
      <c r="L30" s="25">
        <f>ROUND(K30, 0)</f>
        <v>0</v>
      </c>
      <c r="R30" s="25" t="s">
        <v>673</v>
      </c>
      <c r="S30" s="25">
        <v>15</v>
      </c>
    </row>
  </sheetData>
  <mergeCells count="14">
    <mergeCell ref="B30"/>
    <mergeCell ref="A30"/>
    <mergeCell ref="B19:B20"/>
    <mergeCell ref="A19:A20"/>
    <mergeCell ref="B23:B24"/>
    <mergeCell ref="A23:A24"/>
    <mergeCell ref="B27"/>
    <mergeCell ref="A27"/>
    <mergeCell ref="B2:B3"/>
    <mergeCell ref="A2:A3"/>
    <mergeCell ref="B6:B12"/>
    <mergeCell ref="A6:A12"/>
    <mergeCell ref="B15:B16"/>
    <mergeCell ref="A15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5"/>
  <sheetViews>
    <sheetView tabSelected="1" zoomScale="90" zoomScaleNormal="90" workbookViewId="0">
      <pane ySplit="2" topLeftCell="A3" activePane="bottomLeft" state="frozen"/>
      <selection pane="bottomLeft" activeCell="E31" sqref="E3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" customWidth="1"/>
    <col min="7" max="7" width="8.6640625" style="1" customWidth="1"/>
    <col min="8" max="8" width="8.6640625" style="11" customWidth="1"/>
    <col min="9" max="9" width="8.6640625" style="12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7" width="8.5" style="1" customWidth="1"/>
    <col min="18" max="18" width="17.1640625" style="1" customWidth="1"/>
    <col min="19" max="19" width="16.83203125" style="1" customWidth="1"/>
    <col min="20" max="20" width="17" style="1" customWidth="1"/>
    <col min="21" max="1014" width="8.5" style="1" customWidth="1"/>
    <col min="1015" max="1025" width="9.1640625" style="1" customWidth="1"/>
  </cols>
  <sheetData>
    <row r="1" spans="1:20" ht="34.25" customHeight="1" x14ac:dyDescent="0.2">
      <c r="A1" s="36" t="s">
        <v>674</v>
      </c>
      <c r="B1" s="38" t="s">
        <v>649</v>
      </c>
      <c r="C1" s="38" t="s">
        <v>675</v>
      </c>
      <c r="D1" s="38" t="s">
        <v>676</v>
      </c>
      <c r="E1" s="38" t="s">
        <v>677</v>
      </c>
      <c r="F1" s="38" t="s">
        <v>678</v>
      </c>
      <c r="G1" s="38" t="s">
        <v>679</v>
      </c>
      <c r="H1" s="39" t="s">
        <v>680</v>
      </c>
      <c r="I1" s="41" t="s">
        <v>681</v>
      </c>
      <c r="J1" s="13"/>
      <c r="L1" s="13"/>
      <c r="M1" s="13"/>
      <c r="N1" s="13"/>
      <c r="Q1" s="43" t="s">
        <v>682</v>
      </c>
      <c r="R1" s="14" t="s">
        <v>683</v>
      </c>
      <c r="S1" s="15" t="s">
        <v>684</v>
      </c>
      <c r="T1" s="16" t="s">
        <v>685</v>
      </c>
    </row>
    <row r="2" spans="1:20" ht="29.25" customHeight="1" x14ac:dyDescent="0.2">
      <c r="A2" s="37"/>
      <c r="B2" s="37"/>
      <c r="C2" s="37"/>
      <c r="D2" s="37"/>
      <c r="E2" s="37"/>
      <c r="F2" s="37"/>
      <c r="G2" s="37"/>
      <c r="H2" s="40"/>
      <c r="I2" s="42"/>
      <c r="J2" s="13" t="s">
        <v>686</v>
      </c>
      <c r="L2" s="13" t="s">
        <v>687</v>
      </c>
      <c r="M2" s="13" t="s">
        <v>688</v>
      </c>
      <c r="N2" s="13">
        <v>0</v>
      </c>
      <c r="Q2" s="37"/>
      <c r="R2" s="26">
        <v>124740</v>
      </c>
      <c r="S2" s="17">
        <f ca="1">SUMPRODUCT(H3:H122, Q3:Q122)</f>
        <v>124740</v>
      </c>
      <c r="T2" s="18">
        <f ca="1">R2-S2</f>
        <v>0</v>
      </c>
    </row>
    <row r="3" spans="1:20" ht="13.75" customHeight="1" x14ac:dyDescent="0.2">
      <c r="A3" s="27">
        <f t="shared" ref="A3:A23" ca="1" si="0">IF(J3="-", "", 1 + SUM(INDIRECT(ADDRESS(2,COLUMN(M3)) &amp; ":" &amp; ADDRESS(ROW(),COLUMN(M3)))))</f>
        <v>1</v>
      </c>
      <c r="B3" s="28" t="s">
        <v>664</v>
      </c>
      <c r="C3" s="27">
        <v>200</v>
      </c>
      <c r="D3" s="27">
        <v>3</v>
      </c>
      <c r="E3" s="27" t="s">
        <v>282</v>
      </c>
      <c r="F3" s="27">
        <v>200</v>
      </c>
      <c r="G3" s="19" t="str">
        <f ca="1">IF(H3="", IF(J3="","",#REF!+(INDIRECT("N" &amp; ROW() - 1) - N3)),IF(J3="", "", INDIRECT("N" &amp; ROW() - 1) - N3))</f>
        <v/>
      </c>
      <c r="H3" s="20" t="str">
        <f t="shared" ref="H3:H34" ca="1" si="1">IF(J3 = "-", INDIRECT("D" &amp; ROW() - 1) * 1890,"")</f>
        <v/>
      </c>
      <c r="I3" s="21"/>
      <c r="K3" s="1">
        <f t="shared" ref="K3:K34" ca="1" si="2">IF(J3 = "-", -INDIRECT("C" &amp; ROW() - 1),F3)</f>
        <v>200</v>
      </c>
      <c r="L3" s="1">
        <f t="shared" ref="L3:L34" ca="1" si="3">IF(J3 = "-", SUM(INDIRECT(ADDRESS(2,COLUMN(K3)) &amp; ":" &amp; ADDRESS(ROW(),COLUMN(K3)))), 0)</f>
        <v>0</v>
      </c>
      <c r="M3" s="1">
        <f t="shared" ref="M3:M34" si="4">IF(J3="-",1,0)</f>
        <v>0</v>
      </c>
      <c r="N3" s="1">
        <f t="shared" ref="N3:N34" ca="1" si="5">IF(L3 = 0, INDIRECT("N" &amp; ROW() - 1), L3)</f>
        <v>0</v>
      </c>
    </row>
    <row r="4" spans="1:20" ht="13.75" customHeight="1" x14ac:dyDescent="0.2">
      <c r="A4" s="29" t="str">
        <f t="shared" ca="1" si="0"/>
        <v/>
      </c>
      <c r="B4" s="29" t="s">
        <v>689</v>
      </c>
      <c r="C4" s="29" t="s">
        <v>689</v>
      </c>
      <c r="D4" s="29" t="s">
        <v>689</v>
      </c>
      <c r="E4" s="29" t="s">
        <v>689</v>
      </c>
      <c r="G4" s="19">
        <f ca="1">IF(H4="", IF(J4="","",#REF!+(INDIRECT("N" &amp; ROW() - 1) - N4)),IF(J4="", "", INDIRECT("N" &amp; ROW() - 1) - N4))</f>
        <v>0</v>
      </c>
      <c r="H4" s="20">
        <f t="shared" ca="1" si="1"/>
        <v>5670</v>
      </c>
      <c r="I4" s="30">
        <v>200</v>
      </c>
      <c r="J4" s="29" t="s">
        <v>689</v>
      </c>
      <c r="K4" s="1">
        <f t="shared" ca="1" si="2"/>
        <v>-200</v>
      </c>
      <c r="L4" s="1">
        <f t="shared" ca="1" si="3"/>
        <v>0</v>
      </c>
      <c r="M4" s="1">
        <f t="shared" si="4"/>
        <v>1</v>
      </c>
      <c r="N4" s="1">
        <f t="shared" ca="1" si="5"/>
        <v>0</v>
      </c>
      <c r="Q4" s="29">
        <v>1</v>
      </c>
    </row>
    <row r="5" spans="1:20" ht="13.75" customHeight="1" x14ac:dyDescent="0.2">
      <c r="A5" s="27">
        <f t="shared" ca="1" si="0"/>
        <v>2</v>
      </c>
      <c r="B5" s="27" t="s">
        <v>662</v>
      </c>
      <c r="C5" s="27">
        <v>300</v>
      </c>
      <c r="D5" s="27">
        <v>3</v>
      </c>
      <c r="E5" s="27" t="s">
        <v>286</v>
      </c>
      <c r="F5" s="27">
        <v>300</v>
      </c>
      <c r="G5" s="19" t="str">
        <f ca="1">IF(H5="", IF(J5="","",#REF!+(INDIRECT("N" &amp; ROW() - 1) - N5)),IF(J5="", "", INDIRECT("N" &amp; ROW() - 1) - N5))</f>
        <v/>
      </c>
      <c r="H5" s="20" t="str">
        <f t="shared" ca="1" si="1"/>
        <v/>
      </c>
      <c r="I5" s="21"/>
      <c r="K5" s="1">
        <f t="shared" ca="1" si="2"/>
        <v>300</v>
      </c>
      <c r="L5" s="1">
        <f t="shared" ca="1" si="3"/>
        <v>0</v>
      </c>
      <c r="M5" s="1">
        <f t="shared" si="4"/>
        <v>0</v>
      </c>
      <c r="N5" s="1">
        <f t="shared" ca="1" si="5"/>
        <v>0</v>
      </c>
    </row>
    <row r="6" spans="1:20" ht="13.75" customHeight="1" x14ac:dyDescent="0.2">
      <c r="A6" s="29" t="str">
        <f t="shared" ca="1" si="0"/>
        <v/>
      </c>
      <c r="B6" s="29" t="s">
        <v>689</v>
      </c>
      <c r="C6" s="29" t="s">
        <v>689</v>
      </c>
      <c r="D6" s="29" t="s">
        <v>689</v>
      </c>
      <c r="E6" s="29" t="s">
        <v>689</v>
      </c>
      <c r="G6" s="19">
        <f ca="1">IF(H6="", IF(J6="","",#REF!+(INDIRECT("N" &amp; ROW() - 1) - N6)),IF(J6="", "", INDIRECT("N" &amp; ROW() - 1) - N6))</f>
        <v>0</v>
      </c>
      <c r="H6" s="20">
        <f t="shared" ca="1" si="1"/>
        <v>5670</v>
      </c>
      <c r="I6" s="30">
        <v>300</v>
      </c>
      <c r="J6" s="29" t="s">
        <v>689</v>
      </c>
      <c r="K6" s="1">
        <f t="shared" ca="1" si="2"/>
        <v>-300</v>
      </c>
      <c r="L6" s="1">
        <f t="shared" ca="1" si="3"/>
        <v>0</v>
      </c>
      <c r="M6" s="1">
        <f t="shared" si="4"/>
        <v>1</v>
      </c>
      <c r="N6" s="1">
        <f t="shared" ca="1" si="5"/>
        <v>0</v>
      </c>
      <c r="Q6" s="29">
        <v>1</v>
      </c>
    </row>
    <row r="7" spans="1:20" ht="13.75" customHeight="1" x14ac:dyDescent="0.2">
      <c r="A7" s="27">
        <f t="shared" ca="1" si="0"/>
        <v>3</v>
      </c>
      <c r="B7" s="27" t="s">
        <v>662</v>
      </c>
      <c r="C7" s="27">
        <v>400</v>
      </c>
      <c r="D7" s="27">
        <v>3</v>
      </c>
      <c r="E7" s="27" t="s">
        <v>277</v>
      </c>
      <c r="F7" s="27">
        <v>25</v>
      </c>
      <c r="G7" s="19" t="str">
        <f ca="1">IF(H7="", IF(J7="","",#REF!+(INDIRECT("N" &amp; ROW() - 1) - N7)),IF(J7="", "", INDIRECT("N" &amp; ROW() - 1) - N7))</f>
        <v/>
      </c>
      <c r="H7" s="20" t="str">
        <f t="shared" ca="1" si="1"/>
        <v/>
      </c>
      <c r="I7" s="21"/>
      <c r="K7" s="1">
        <f t="shared" ca="1" si="2"/>
        <v>25</v>
      </c>
      <c r="L7" s="1">
        <f t="shared" ca="1" si="3"/>
        <v>0</v>
      </c>
      <c r="M7" s="1">
        <f t="shared" si="4"/>
        <v>0</v>
      </c>
      <c r="N7" s="1">
        <f t="shared" ca="1" si="5"/>
        <v>0</v>
      </c>
    </row>
    <row r="8" spans="1:20" ht="13.75" customHeight="1" x14ac:dyDescent="0.2">
      <c r="A8" s="27">
        <f t="shared" ca="1" si="0"/>
        <v>3</v>
      </c>
      <c r="B8" s="27" t="s">
        <v>662</v>
      </c>
      <c r="C8" s="27">
        <v>400</v>
      </c>
      <c r="D8" s="27">
        <v>3</v>
      </c>
      <c r="E8" s="27" t="s">
        <v>278</v>
      </c>
      <c r="F8" s="27">
        <v>375</v>
      </c>
      <c r="G8" s="19" t="str">
        <f ca="1">IF(H8="", IF(J8="","",#REF!+(INDIRECT("N" &amp; ROW() - 1) - N8)),IF(J8="", "", INDIRECT("N" &amp; ROW() - 1) - N8))</f>
        <v/>
      </c>
      <c r="H8" s="20" t="str">
        <f t="shared" ca="1" si="1"/>
        <v/>
      </c>
      <c r="I8" s="21"/>
      <c r="K8" s="1">
        <f t="shared" ca="1" si="2"/>
        <v>375</v>
      </c>
      <c r="L8" s="1">
        <f t="shared" ca="1" si="3"/>
        <v>0</v>
      </c>
      <c r="M8" s="1">
        <f t="shared" si="4"/>
        <v>0</v>
      </c>
      <c r="N8" s="1">
        <f t="shared" ca="1" si="5"/>
        <v>0</v>
      </c>
    </row>
    <row r="9" spans="1:20" ht="13.75" customHeight="1" x14ac:dyDescent="0.2">
      <c r="A9" s="29" t="str">
        <f t="shared" ca="1" si="0"/>
        <v/>
      </c>
      <c r="B9" s="29" t="s">
        <v>689</v>
      </c>
      <c r="C9" s="29" t="s">
        <v>689</v>
      </c>
      <c r="D9" s="29" t="s">
        <v>689</v>
      </c>
      <c r="E9" s="29" t="s">
        <v>689</v>
      </c>
      <c r="G9" s="19">
        <f ca="1">IF(H9="", IF(J9="","",#REF!+(INDIRECT("N" &amp; ROW() - 1) - N9)),IF(J9="", "", INDIRECT("N" &amp; ROW() - 1) - N9))</f>
        <v>0</v>
      </c>
      <c r="H9" s="20">
        <f t="shared" ca="1" si="1"/>
        <v>5670</v>
      </c>
      <c r="I9" s="30">
        <v>400</v>
      </c>
      <c r="J9" s="29" t="s">
        <v>689</v>
      </c>
      <c r="K9" s="1">
        <f t="shared" ca="1" si="2"/>
        <v>-400</v>
      </c>
      <c r="L9" s="1">
        <f t="shared" ca="1" si="3"/>
        <v>0</v>
      </c>
      <c r="M9" s="1">
        <f t="shared" si="4"/>
        <v>1</v>
      </c>
      <c r="N9" s="1">
        <f t="shared" ca="1" si="5"/>
        <v>0</v>
      </c>
      <c r="Q9" s="29">
        <v>1</v>
      </c>
    </row>
    <row r="10" spans="1:20" ht="13.75" customHeight="1" x14ac:dyDescent="0.2">
      <c r="A10" s="27">
        <f t="shared" ca="1" si="0"/>
        <v>4</v>
      </c>
      <c r="B10" s="27" t="s">
        <v>662</v>
      </c>
      <c r="C10" s="27">
        <v>400</v>
      </c>
      <c r="D10" s="27">
        <v>3</v>
      </c>
      <c r="E10" s="27" t="s">
        <v>278</v>
      </c>
      <c r="F10" s="27">
        <v>400</v>
      </c>
      <c r="G10" s="19" t="str">
        <f ca="1">IF(H10="", IF(J10="","",#REF!+(INDIRECT("N" &amp; ROW() - 1) - N10)),IF(J10="", "", INDIRECT("N" &amp; ROW() - 1) - N10))</f>
        <v/>
      </c>
      <c r="H10" s="20" t="str">
        <f t="shared" ca="1" si="1"/>
        <v/>
      </c>
      <c r="I10" s="21"/>
      <c r="K10" s="1">
        <f t="shared" ca="1" si="2"/>
        <v>400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20" ht="13.75" customHeight="1" x14ac:dyDescent="0.2">
      <c r="A11" s="29" t="str">
        <f t="shared" ca="1" si="0"/>
        <v/>
      </c>
      <c r="B11" s="29" t="s">
        <v>689</v>
      </c>
      <c r="C11" s="29" t="s">
        <v>689</v>
      </c>
      <c r="D11" s="29" t="s">
        <v>689</v>
      </c>
      <c r="E11" s="29" t="s">
        <v>689</v>
      </c>
      <c r="G11" s="19">
        <f ca="1">IF(H11="", IF(J11="","",#REF!+(INDIRECT("N" &amp; ROW() - 1) - N11)),IF(J11="", "", INDIRECT("N" &amp; ROW() - 1) - N11))</f>
        <v>0</v>
      </c>
      <c r="H11" s="20">
        <f t="shared" ca="1" si="1"/>
        <v>5670</v>
      </c>
      <c r="I11" s="30">
        <v>400</v>
      </c>
      <c r="J11" s="29" t="s">
        <v>689</v>
      </c>
      <c r="K11" s="1">
        <f t="shared" ca="1" si="2"/>
        <v>-400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  <c r="Q11" s="29">
        <v>1</v>
      </c>
    </row>
    <row r="12" spans="1:20" ht="13.75" customHeight="1" x14ac:dyDescent="0.2">
      <c r="A12" s="27">
        <f t="shared" ca="1" si="0"/>
        <v>5</v>
      </c>
      <c r="B12" s="27" t="s">
        <v>662</v>
      </c>
      <c r="C12" s="27">
        <v>400</v>
      </c>
      <c r="D12" s="27">
        <v>3</v>
      </c>
      <c r="E12" s="27" t="s">
        <v>275</v>
      </c>
      <c r="F12" s="27">
        <v>400</v>
      </c>
      <c r="G12" s="19" t="str">
        <f ca="1">IF(H12="", IF(J12="","",#REF!+(INDIRECT("N" &amp; ROW() - 1) - N12)),IF(J12="", "", INDIRECT("N" &amp; ROW() - 1) - N12))</f>
        <v/>
      </c>
      <c r="H12" s="20" t="str">
        <f t="shared" ca="1" si="1"/>
        <v/>
      </c>
      <c r="I12" s="21"/>
      <c r="K12" s="1">
        <f t="shared" ca="1" si="2"/>
        <v>400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20" ht="13.75" customHeight="1" x14ac:dyDescent="0.2">
      <c r="A13" s="29" t="str">
        <f t="shared" ca="1" si="0"/>
        <v/>
      </c>
      <c r="B13" s="29" t="s">
        <v>689</v>
      </c>
      <c r="C13" s="29" t="s">
        <v>689</v>
      </c>
      <c r="D13" s="29" t="s">
        <v>689</v>
      </c>
      <c r="E13" s="29" t="s">
        <v>689</v>
      </c>
      <c r="G13" s="19">
        <f ca="1">IF(H13="", IF(J13="","",#REF!+(INDIRECT("N" &amp; ROW() - 1) - N13)),IF(J13="", "", INDIRECT("N" &amp; ROW() - 1) - N13))</f>
        <v>0</v>
      </c>
      <c r="H13" s="20">
        <f t="shared" ca="1" si="1"/>
        <v>5670</v>
      </c>
      <c r="I13" s="30">
        <v>400</v>
      </c>
      <c r="J13" s="29" t="s">
        <v>689</v>
      </c>
      <c r="K13" s="1">
        <f t="shared" ca="1" si="2"/>
        <v>-400</v>
      </c>
      <c r="L13" s="1">
        <f t="shared" ca="1" si="3"/>
        <v>0</v>
      </c>
      <c r="M13" s="1">
        <f t="shared" si="4"/>
        <v>1</v>
      </c>
      <c r="N13" s="1">
        <f t="shared" ca="1" si="5"/>
        <v>0</v>
      </c>
      <c r="Q13" s="29">
        <v>8</v>
      </c>
    </row>
    <row r="14" spans="1:20" ht="13.75" customHeight="1" x14ac:dyDescent="0.2">
      <c r="A14" s="27">
        <f t="shared" ca="1" si="0"/>
        <v>6</v>
      </c>
      <c r="B14" s="27" t="s">
        <v>662</v>
      </c>
      <c r="C14" s="27">
        <v>400</v>
      </c>
      <c r="D14" s="27">
        <v>3</v>
      </c>
      <c r="E14" s="27" t="s">
        <v>276</v>
      </c>
      <c r="F14" s="27">
        <v>400</v>
      </c>
      <c r="G14" s="19" t="str">
        <f ca="1">IF(H14="", IF(J14="","",#REF!+(INDIRECT("N" &amp; ROW() - 1) - N14)),IF(J14="", "", INDIRECT("N" &amp; ROW() - 1) - N14))</f>
        <v/>
      </c>
      <c r="H14" s="20" t="str">
        <f t="shared" ca="1" si="1"/>
        <v/>
      </c>
      <c r="I14" s="21"/>
      <c r="K14" s="1">
        <f t="shared" ca="1" si="2"/>
        <v>400</v>
      </c>
      <c r="L14" s="1">
        <f t="shared" ca="1" si="3"/>
        <v>0</v>
      </c>
      <c r="M14" s="1">
        <f t="shared" si="4"/>
        <v>0</v>
      </c>
      <c r="N14" s="1">
        <f t="shared" ca="1" si="5"/>
        <v>0</v>
      </c>
    </row>
    <row r="15" spans="1:20" ht="13.75" customHeight="1" x14ac:dyDescent="0.2">
      <c r="A15" s="29" t="str">
        <f t="shared" ca="1" si="0"/>
        <v/>
      </c>
      <c r="B15" s="29" t="s">
        <v>689</v>
      </c>
      <c r="C15" s="29" t="s">
        <v>689</v>
      </c>
      <c r="D15" s="29" t="s">
        <v>689</v>
      </c>
      <c r="E15" s="29" t="s">
        <v>689</v>
      </c>
      <c r="G15" s="19">
        <f ca="1">IF(H15="", IF(J15="","",#REF!+(INDIRECT("N" &amp; ROW() - 1) - N15)),IF(J15="", "", INDIRECT("N" &amp; ROW() - 1) - N15))</f>
        <v>0</v>
      </c>
      <c r="H15" s="20">
        <f t="shared" ca="1" si="1"/>
        <v>5670</v>
      </c>
      <c r="I15" s="30">
        <v>400</v>
      </c>
      <c r="J15" s="29" t="s">
        <v>689</v>
      </c>
      <c r="K15" s="1">
        <f t="shared" ca="1" si="2"/>
        <v>-400</v>
      </c>
      <c r="L15" s="1">
        <f t="shared" ca="1" si="3"/>
        <v>0</v>
      </c>
      <c r="M15" s="1">
        <f t="shared" si="4"/>
        <v>1</v>
      </c>
      <c r="N15" s="1">
        <f t="shared" ca="1" si="5"/>
        <v>0</v>
      </c>
      <c r="Q15" s="29">
        <v>8</v>
      </c>
    </row>
    <row r="16" spans="1:20" ht="13.75" customHeight="1" x14ac:dyDescent="0.2">
      <c r="A16" s="27">
        <f t="shared" ca="1" si="0"/>
        <v>7</v>
      </c>
      <c r="B16" s="27" t="s">
        <v>666</v>
      </c>
      <c r="C16" s="27">
        <v>250</v>
      </c>
      <c r="D16" s="27">
        <v>2</v>
      </c>
      <c r="E16" s="27" t="s">
        <v>280</v>
      </c>
      <c r="F16" s="27">
        <v>25</v>
      </c>
      <c r="G16" s="19" t="str">
        <f ca="1">IF(H16="", IF(J16="","",#REF!+(INDIRECT("N" &amp; ROW() - 1) - N16)),IF(J16="", "", INDIRECT("N" &amp; ROW() - 1) - N16))</f>
        <v/>
      </c>
      <c r="H16" s="20" t="str">
        <f t="shared" ca="1" si="1"/>
        <v/>
      </c>
      <c r="I16" s="21"/>
      <c r="K16" s="1">
        <f t="shared" ca="1" si="2"/>
        <v>25</v>
      </c>
      <c r="L16" s="1">
        <f t="shared" ca="1" si="3"/>
        <v>0</v>
      </c>
      <c r="M16" s="1">
        <f t="shared" si="4"/>
        <v>0</v>
      </c>
      <c r="N16" s="1">
        <f t="shared" ca="1" si="5"/>
        <v>0</v>
      </c>
    </row>
    <row r="17" spans="1:17" ht="13.75" customHeight="1" x14ac:dyDescent="0.2">
      <c r="A17" s="27">
        <f t="shared" ca="1" si="0"/>
        <v>7</v>
      </c>
      <c r="B17" s="27" t="s">
        <v>666</v>
      </c>
      <c r="C17" s="27">
        <v>250</v>
      </c>
      <c r="D17" s="27">
        <v>2</v>
      </c>
      <c r="E17" s="27" t="s">
        <v>283</v>
      </c>
      <c r="F17" s="27">
        <v>225</v>
      </c>
      <c r="G17" s="19" t="str">
        <f ca="1">IF(H17="", IF(J17="","",#REF!+(INDIRECT("N" &amp; ROW() - 1) - N17)),IF(J17="", "", INDIRECT("N" &amp; ROW() - 1) - N17))</f>
        <v/>
      </c>
      <c r="H17" s="20" t="str">
        <f t="shared" ca="1" si="1"/>
        <v/>
      </c>
      <c r="I17" s="21"/>
      <c r="K17" s="1">
        <f t="shared" ca="1" si="2"/>
        <v>225</v>
      </c>
      <c r="L17" s="1">
        <f t="shared" ca="1" si="3"/>
        <v>0</v>
      </c>
      <c r="M17" s="1">
        <f t="shared" si="4"/>
        <v>0</v>
      </c>
      <c r="N17" s="1">
        <f t="shared" ca="1" si="5"/>
        <v>0</v>
      </c>
    </row>
    <row r="18" spans="1:17" ht="13.75" customHeight="1" x14ac:dyDescent="0.2">
      <c r="A18" s="29" t="str">
        <f t="shared" ca="1" si="0"/>
        <v/>
      </c>
      <c r="B18" s="29" t="s">
        <v>689</v>
      </c>
      <c r="C18" s="29" t="s">
        <v>689</v>
      </c>
      <c r="D18" s="29" t="s">
        <v>689</v>
      </c>
      <c r="E18" s="29" t="s">
        <v>689</v>
      </c>
      <c r="G18" s="19">
        <f ca="1">IF(H18="", IF(J18="","",#REF!+(INDIRECT("N" &amp; ROW() - 1) - N18)),IF(J18="", "", INDIRECT("N" &amp; ROW() - 1) - N18))</f>
        <v>0</v>
      </c>
      <c r="H18" s="20">
        <f t="shared" ca="1" si="1"/>
        <v>3780</v>
      </c>
      <c r="I18" s="30">
        <v>250</v>
      </c>
      <c r="J18" s="29" t="s">
        <v>689</v>
      </c>
      <c r="K18" s="1">
        <f t="shared" ca="1" si="2"/>
        <v>-250</v>
      </c>
      <c r="L18" s="1">
        <f t="shared" ca="1" si="3"/>
        <v>0</v>
      </c>
      <c r="M18" s="1">
        <f t="shared" si="4"/>
        <v>1</v>
      </c>
      <c r="N18" s="1">
        <f t="shared" ca="1" si="5"/>
        <v>0</v>
      </c>
      <c r="Q18" s="29">
        <v>1</v>
      </c>
    </row>
    <row r="19" spans="1:17" ht="13.75" customHeight="1" x14ac:dyDescent="0.2">
      <c r="A19" s="27">
        <f t="shared" ca="1" si="0"/>
        <v>8</v>
      </c>
      <c r="B19" s="27" t="s">
        <v>670</v>
      </c>
      <c r="C19" s="27">
        <v>300</v>
      </c>
      <c r="D19" s="27">
        <v>2</v>
      </c>
      <c r="E19" s="27" t="s">
        <v>284</v>
      </c>
      <c r="F19" s="27">
        <v>300</v>
      </c>
      <c r="G19" s="19" t="str">
        <f ca="1">IF(H19="", IF(J19="","",#REF!+(INDIRECT("N" &amp; ROW() - 1) - N19)),IF(J19="", "", INDIRECT("N" &amp; ROW() - 1) - N19))</f>
        <v/>
      </c>
      <c r="H19" s="20" t="str">
        <f t="shared" ca="1" si="1"/>
        <v/>
      </c>
      <c r="I19" s="21"/>
      <c r="K19" s="1">
        <f t="shared" ca="1" si="2"/>
        <v>300</v>
      </c>
      <c r="L19" s="1">
        <f t="shared" ca="1" si="3"/>
        <v>0</v>
      </c>
      <c r="M19" s="1">
        <f t="shared" si="4"/>
        <v>0</v>
      </c>
      <c r="N19" s="1">
        <f t="shared" ca="1" si="5"/>
        <v>0</v>
      </c>
    </row>
    <row r="20" spans="1:17" ht="13.75" customHeight="1" x14ac:dyDescent="0.2">
      <c r="A20" s="29" t="str">
        <f t="shared" ca="1" si="0"/>
        <v/>
      </c>
      <c r="B20" s="29" t="s">
        <v>689</v>
      </c>
      <c r="C20" s="29" t="s">
        <v>689</v>
      </c>
      <c r="D20" s="29" t="s">
        <v>689</v>
      </c>
      <c r="E20" s="29" t="s">
        <v>689</v>
      </c>
      <c r="G20" s="19">
        <f ca="1">IF(H20="", IF(J20="","",#REF!+(INDIRECT("N" &amp; ROW() - 1) - N20)),IF(J20="", "", INDIRECT("N" &amp; ROW() - 1) - N20))</f>
        <v>0</v>
      </c>
      <c r="H20" s="20">
        <f t="shared" ca="1" si="1"/>
        <v>3780</v>
      </c>
      <c r="I20" s="30">
        <v>300</v>
      </c>
      <c r="J20" s="29" t="s">
        <v>689</v>
      </c>
      <c r="K20" s="1">
        <f t="shared" ca="1" si="2"/>
        <v>-300</v>
      </c>
      <c r="L20" s="1">
        <f t="shared" ca="1" si="3"/>
        <v>0</v>
      </c>
      <c r="M20" s="1">
        <f t="shared" si="4"/>
        <v>1</v>
      </c>
      <c r="N20" s="1">
        <f t="shared" ca="1" si="5"/>
        <v>0</v>
      </c>
      <c r="Q20" s="29">
        <v>1</v>
      </c>
    </row>
    <row r="21" spans="1:17" ht="13.75" customHeight="1" x14ac:dyDescent="0.2">
      <c r="A21" s="27">
        <f t="shared" ca="1" si="0"/>
        <v>9</v>
      </c>
      <c r="B21" s="27" t="s">
        <v>668</v>
      </c>
      <c r="C21" s="27">
        <v>350</v>
      </c>
      <c r="D21" s="27">
        <v>2</v>
      </c>
      <c r="E21" s="27" t="s">
        <v>281</v>
      </c>
      <c r="F21" s="27">
        <v>22</v>
      </c>
      <c r="G21" s="19" t="str">
        <f ca="1">IF(H21="", IF(J21="","",#REF!+(INDIRECT("N" &amp; ROW() - 1) - N21)),IF(J21="", "", INDIRECT("N" &amp; ROW() - 1) - N21))</f>
        <v/>
      </c>
      <c r="H21" s="20" t="str">
        <f t="shared" ca="1" si="1"/>
        <v/>
      </c>
      <c r="I21" s="21"/>
      <c r="K21" s="1">
        <f t="shared" ca="1" si="2"/>
        <v>22</v>
      </c>
      <c r="L21" s="1">
        <f t="shared" ca="1" si="3"/>
        <v>0</v>
      </c>
      <c r="M21" s="1">
        <f t="shared" si="4"/>
        <v>0</v>
      </c>
      <c r="N21" s="1">
        <f t="shared" ca="1" si="5"/>
        <v>0</v>
      </c>
    </row>
    <row r="22" spans="1:17" ht="13.75" customHeight="1" x14ac:dyDescent="0.2">
      <c r="A22" s="27">
        <f t="shared" ca="1" si="0"/>
        <v>9</v>
      </c>
      <c r="B22" s="27" t="s">
        <v>668</v>
      </c>
      <c r="C22" s="27">
        <v>350</v>
      </c>
      <c r="D22" s="27">
        <v>2</v>
      </c>
      <c r="E22" s="27" t="s">
        <v>287</v>
      </c>
      <c r="F22" s="27">
        <v>328</v>
      </c>
      <c r="G22" s="19" t="str">
        <f ca="1">IF(H22="", IF(J22="","",#REF!+(INDIRECT("N" &amp; ROW() - 1) - N22)),IF(J22="", "", INDIRECT("N" &amp; ROW() - 1) - N22))</f>
        <v/>
      </c>
      <c r="H22" s="20" t="str">
        <f t="shared" ca="1" si="1"/>
        <v/>
      </c>
      <c r="I22" s="21"/>
      <c r="K22" s="1">
        <f t="shared" ca="1" si="2"/>
        <v>328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7" ht="13.75" customHeight="1" x14ac:dyDescent="0.2">
      <c r="A23" s="29" t="str">
        <f t="shared" ca="1" si="0"/>
        <v/>
      </c>
      <c r="B23" s="29" t="s">
        <v>689</v>
      </c>
      <c r="C23" s="29" t="s">
        <v>689</v>
      </c>
      <c r="D23" s="29" t="s">
        <v>689</v>
      </c>
      <c r="E23" s="29" t="s">
        <v>689</v>
      </c>
      <c r="G23" s="19">
        <f ca="1">IF(H23="", IF(J23="","",#REF!+(INDIRECT("N" &amp; ROW() - 1) - N23)),IF(J23="", "", INDIRECT("N" &amp; ROW() - 1) - N23))</f>
        <v>0</v>
      </c>
      <c r="H23" s="20">
        <f t="shared" ca="1" si="1"/>
        <v>3780</v>
      </c>
      <c r="I23" s="30">
        <v>350</v>
      </c>
      <c r="J23" s="29" t="s">
        <v>689</v>
      </c>
      <c r="K23" s="1">
        <f t="shared" ca="1" si="2"/>
        <v>-350</v>
      </c>
      <c r="L23" s="1">
        <f t="shared" ca="1" si="3"/>
        <v>0</v>
      </c>
      <c r="M23" s="1">
        <f t="shared" si="4"/>
        <v>1</v>
      </c>
      <c r="N23" s="1">
        <f t="shared" ca="1" si="5"/>
        <v>0</v>
      </c>
      <c r="Q23" s="29">
        <v>1</v>
      </c>
    </row>
    <row r="24" spans="1:17" ht="13.75" customHeight="1" x14ac:dyDescent="0.2">
      <c r="G24" s="19" t="str">
        <f ca="1">IF(H24="", IF(J24="","",#REF!+(INDIRECT("N" &amp; ROW() - 1) - N24)),IF(J24="", "", INDIRECT("N" &amp; ROW() - 1) - N24))</f>
        <v/>
      </c>
      <c r="H24" s="20" t="str">
        <f t="shared" ca="1" si="1"/>
        <v/>
      </c>
      <c r="I24" s="21"/>
      <c r="K24" s="1">
        <f t="shared" ca="1" si="2"/>
        <v>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7" ht="13.75" customHeight="1" x14ac:dyDescent="0.2">
      <c r="G25" s="19" t="str">
        <f ca="1">IF(H25="", IF(J25="","",#REF!+(INDIRECT("N" &amp; ROW() - 1) - N25)),IF(J25="", "", INDIRECT("N" &amp; ROW() - 1) - N25))</f>
        <v/>
      </c>
      <c r="H25" s="20" t="str">
        <f t="shared" ca="1" si="1"/>
        <v/>
      </c>
      <c r="I25" s="21"/>
      <c r="K25" s="1">
        <f t="shared" ca="1" si="2"/>
        <v>0</v>
      </c>
      <c r="L25" s="1">
        <f t="shared" ca="1" si="3"/>
        <v>0</v>
      </c>
      <c r="M25" s="1">
        <f t="shared" si="4"/>
        <v>0</v>
      </c>
      <c r="N25" s="1">
        <f t="shared" ca="1" si="5"/>
        <v>0</v>
      </c>
    </row>
    <row r="26" spans="1:17" ht="13.75" customHeight="1" x14ac:dyDescent="0.2">
      <c r="G26" s="19" t="str">
        <f ca="1">IF(H26="", IF(J26="","",#REF!+(INDIRECT("N" &amp; ROW() - 1) - N26)),IF(J26="", "", INDIRECT("N" &amp; ROW() - 1) - N26))</f>
        <v/>
      </c>
      <c r="H26" s="20" t="str">
        <f t="shared" ca="1" si="1"/>
        <v/>
      </c>
      <c r="I26" s="21"/>
      <c r="K26" s="1">
        <f t="shared" ca="1" si="2"/>
        <v>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7" ht="13.75" customHeight="1" x14ac:dyDescent="0.2">
      <c r="G27" s="19" t="str">
        <f ca="1">IF(H27="", IF(J27="","",#REF!+(INDIRECT("N" &amp; ROW() - 1) - N27)),IF(J27="", "", INDIRECT("N" &amp; ROW() - 1) - N27))</f>
        <v/>
      </c>
      <c r="H27" s="20" t="str">
        <f t="shared" ca="1" si="1"/>
        <v/>
      </c>
      <c r="I27" s="21"/>
      <c r="K27" s="1">
        <f t="shared" ca="1" si="2"/>
        <v>0</v>
      </c>
      <c r="L27" s="1">
        <f t="shared" ca="1" si="3"/>
        <v>0</v>
      </c>
      <c r="M27" s="1">
        <f t="shared" si="4"/>
        <v>0</v>
      </c>
      <c r="N27" s="1">
        <f t="shared" ca="1" si="5"/>
        <v>0</v>
      </c>
    </row>
    <row r="28" spans="1:17" ht="13.75" customHeight="1" x14ac:dyDescent="0.2">
      <c r="G28" s="19" t="str">
        <f ca="1">IF(H28="", IF(J28="","",#REF!+(INDIRECT("N" &amp; ROW() - 1) - N28)),IF(J28="", "", INDIRECT("N" &amp; ROW() - 1) - N28))</f>
        <v/>
      </c>
      <c r="H28" s="20" t="str">
        <f t="shared" ca="1" si="1"/>
        <v/>
      </c>
      <c r="I28" s="21"/>
      <c r="K28" s="1">
        <f t="shared" ca="1" si="2"/>
        <v>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7" ht="13.75" customHeight="1" x14ac:dyDescent="0.2">
      <c r="G29" s="19" t="str">
        <f ca="1">IF(H29="", IF(J29="","",#REF!+(INDIRECT("N" &amp; ROW() - 1) - N29)),IF(J29="", "", INDIRECT("N" &amp; ROW() - 1) - N29))</f>
        <v/>
      </c>
      <c r="H29" s="20" t="str">
        <f t="shared" ca="1" si="1"/>
        <v/>
      </c>
      <c r="I29" s="21"/>
      <c r="K29" s="1">
        <f t="shared" ca="1" si="2"/>
        <v>0</v>
      </c>
      <c r="L29" s="1">
        <f t="shared" ca="1" si="3"/>
        <v>0</v>
      </c>
      <c r="M29" s="1">
        <f t="shared" si="4"/>
        <v>0</v>
      </c>
      <c r="N29" s="1">
        <f t="shared" ca="1" si="5"/>
        <v>0</v>
      </c>
    </row>
    <row r="30" spans="1:17" ht="13.75" customHeight="1" x14ac:dyDescent="0.2">
      <c r="G30" s="19" t="str">
        <f ca="1">IF(H30="", IF(J30="","",#REF!+(INDIRECT("N" &amp; ROW() - 1) - N30)),IF(J30="", "", INDIRECT("N" &amp; ROW() - 1) - N30))</f>
        <v/>
      </c>
      <c r="H30" s="20" t="str">
        <f t="shared" ca="1" si="1"/>
        <v/>
      </c>
      <c r="I30" s="21"/>
      <c r="K30" s="1">
        <f t="shared" ca="1" si="2"/>
        <v>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7" ht="13.75" customHeight="1" x14ac:dyDescent="0.2">
      <c r="G31" s="19" t="str">
        <f ca="1">IF(H31="", IF(J31="","",#REF!+(INDIRECT("N" &amp; ROW() - 1) - N31)),IF(J31="", "", INDIRECT("N" &amp; ROW() - 1) - N31))</f>
        <v/>
      </c>
      <c r="H31" s="20" t="str">
        <f t="shared" ca="1" si="1"/>
        <v/>
      </c>
      <c r="I31" s="21"/>
      <c r="K31" s="1">
        <f t="shared" ca="1" si="2"/>
        <v>0</v>
      </c>
      <c r="L31" s="1">
        <f t="shared" ca="1" si="3"/>
        <v>0</v>
      </c>
      <c r="M31" s="1">
        <f t="shared" si="4"/>
        <v>0</v>
      </c>
      <c r="N31" s="1">
        <f t="shared" ca="1" si="5"/>
        <v>0</v>
      </c>
    </row>
    <row r="32" spans="1:17" ht="13.75" customHeight="1" x14ac:dyDescent="0.2">
      <c r="G32" s="19" t="str">
        <f ca="1">IF(H32="", IF(J32="","",#REF!+(INDIRECT("N" &amp; ROW() - 1) - N32)),IF(J32="", "", INDIRECT("N" &amp; ROW() - 1) - N32))</f>
        <v/>
      </c>
      <c r="H32" s="20" t="str">
        <f t="shared" ca="1" si="1"/>
        <v/>
      </c>
      <c r="I32" s="21"/>
      <c r="K32" s="1">
        <f t="shared" ca="1" si="2"/>
        <v>0</v>
      </c>
      <c r="L32" s="1">
        <f t="shared" ca="1" si="3"/>
        <v>0</v>
      </c>
      <c r="M32" s="1">
        <f t="shared" si="4"/>
        <v>0</v>
      </c>
      <c r="N32" s="1">
        <f t="shared" ca="1" si="5"/>
        <v>0</v>
      </c>
    </row>
    <row r="33" spans="7:14" ht="13.75" customHeight="1" x14ac:dyDescent="0.2">
      <c r="G33" s="19" t="str">
        <f ca="1">IF(H33="", IF(J33="","",#REF!+(INDIRECT("N" &amp; ROW() - 1) - N33)),IF(J33="", "", INDIRECT("N" &amp; ROW() - 1) - N33))</f>
        <v/>
      </c>
      <c r="H33" s="20" t="str">
        <f t="shared" ca="1" si="1"/>
        <v/>
      </c>
      <c r="I33" s="21"/>
      <c r="K33" s="1">
        <f t="shared" ca="1" si="2"/>
        <v>0</v>
      </c>
      <c r="L33" s="1">
        <f t="shared" ca="1" si="3"/>
        <v>0</v>
      </c>
      <c r="M33" s="1">
        <f t="shared" si="4"/>
        <v>0</v>
      </c>
      <c r="N33" s="1">
        <f t="shared" ca="1" si="5"/>
        <v>0</v>
      </c>
    </row>
    <row r="34" spans="7:14" ht="13.75" customHeight="1" x14ac:dyDescent="0.2">
      <c r="G34" s="19" t="str">
        <f ca="1">IF(H34="", IF(J34="","",#REF!+(INDIRECT("N" &amp; ROW() - 1) - N34)),IF(J34="", "", INDIRECT("N" &amp; ROW() - 1) - N34))</f>
        <v/>
      </c>
      <c r="H34" s="20" t="str">
        <f t="shared" ca="1" si="1"/>
        <v/>
      </c>
      <c r="I34" s="21"/>
      <c r="K34" s="1">
        <f t="shared" ca="1" si="2"/>
        <v>0</v>
      </c>
      <c r="L34" s="1">
        <f t="shared" ca="1" si="3"/>
        <v>0</v>
      </c>
      <c r="M34" s="1">
        <f t="shared" si="4"/>
        <v>0</v>
      </c>
      <c r="N34" s="1">
        <f t="shared" ca="1" si="5"/>
        <v>0</v>
      </c>
    </row>
    <row r="35" spans="7:14" ht="13.75" customHeight="1" x14ac:dyDescent="0.2">
      <c r="G35" s="19" t="str">
        <f ca="1">IF(H35="", IF(J35="","",#REF!+(INDIRECT("N" &amp; ROW() - 1) - N35)),IF(J35="", "", INDIRECT("N" &amp; ROW() - 1) - N35))</f>
        <v/>
      </c>
      <c r="H35" s="20" t="str">
        <f t="shared" ref="H35:H66" ca="1" si="6">IF(J35 = "-", INDIRECT("D" &amp; ROW() - 1) * 1890,"")</f>
        <v/>
      </c>
      <c r="I35" s="21"/>
      <c r="K35" s="1">
        <f t="shared" ref="K35:K66" ca="1" si="7">IF(J35 = "-", -INDIRECT("C" &amp; ROW() - 1),F35)</f>
        <v>0</v>
      </c>
      <c r="L35" s="1">
        <f t="shared" ref="L35:L66" ca="1" si="8">IF(J35 = "-", SUM(INDIRECT(ADDRESS(2,COLUMN(K35)) &amp; ":" &amp; ADDRESS(ROW(),COLUMN(K35)))), 0)</f>
        <v>0</v>
      </c>
      <c r="M35" s="1">
        <f t="shared" ref="M35:M66" si="9">IF(J35="-",1,0)</f>
        <v>0</v>
      </c>
      <c r="N35" s="1">
        <f t="shared" ref="N35:N66" ca="1" si="10">IF(L35 = 0, INDIRECT("N" &amp; ROW() - 1), L35)</f>
        <v>0</v>
      </c>
    </row>
    <row r="36" spans="7:14" ht="13.75" customHeight="1" x14ac:dyDescent="0.2">
      <c r="G36" s="19" t="str">
        <f ca="1">IF(H36="", IF(J36="","",#REF!+(INDIRECT("N" &amp; ROW() - 1) - N36)),IF(J36="", "", INDIRECT("N" &amp; ROW() - 1) - N36))</f>
        <v/>
      </c>
      <c r="H36" s="20" t="str">
        <f t="shared" ca="1" si="6"/>
        <v/>
      </c>
      <c r="I36" s="21"/>
      <c r="K36" s="1">
        <f t="shared" ca="1" si="7"/>
        <v>0</v>
      </c>
      <c r="L36" s="1">
        <f t="shared" ca="1" si="8"/>
        <v>0</v>
      </c>
      <c r="M36" s="1">
        <f t="shared" si="9"/>
        <v>0</v>
      </c>
      <c r="N36" s="1">
        <f t="shared" ca="1" si="10"/>
        <v>0</v>
      </c>
    </row>
    <row r="37" spans="7:14" ht="13.75" customHeight="1" x14ac:dyDescent="0.2">
      <c r="G37" s="19" t="str">
        <f ca="1">IF(H37="", IF(J37="","",#REF!+(INDIRECT("N" &amp; ROW() - 1) - N37)),IF(J37="", "", INDIRECT("N" &amp; ROW() - 1) - N37))</f>
        <v/>
      </c>
      <c r="H37" s="20" t="str">
        <f t="shared" ca="1" si="6"/>
        <v/>
      </c>
      <c r="I37" s="21"/>
      <c r="K37" s="1">
        <f t="shared" ca="1" si="7"/>
        <v>0</v>
      </c>
      <c r="L37" s="1">
        <f t="shared" ca="1" si="8"/>
        <v>0</v>
      </c>
      <c r="M37" s="1">
        <f t="shared" si="9"/>
        <v>0</v>
      </c>
      <c r="N37" s="1">
        <f t="shared" ca="1" si="10"/>
        <v>0</v>
      </c>
    </row>
    <row r="38" spans="7:14" ht="13.75" customHeight="1" x14ac:dyDescent="0.2">
      <c r="G38" s="19" t="str">
        <f ca="1">IF(H38="", IF(J38="","",#REF!+(INDIRECT("N" &amp; ROW() - 1) - N38)),IF(J38="", "", INDIRECT("N" &amp; ROW() - 1) - N38))</f>
        <v/>
      </c>
      <c r="H38" s="20" t="str">
        <f t="shared" ca="1" si="6"/>
        <v/>
      </c>
      <c r="I38" s="21"/>
      <c r="K38" s="1">
        <f t="shared" ca="1" si="7"/>
        <v>0</v>
      </c>
      <c r="L38" s="1">
        <f t="shared" ca="1" si="8"/>
        <v>0</v>
      </c>
      <c r="M38" s="1">
        <f t="shared" si="9"/>
        <v>0</v>
      </c>
      <c r="N38" s="1">
        <f t="shared" ca="1" si="10"/>
        <v>0</v>
      </c>
    </row>
    <row r="39" spans="7:14" ht="13.75" customHeight="1" x14ac:dyDescent="0.2">
      <c r="G39" s="19" t="str">
        <f ca="1">IF(H39="", IF(J39="","",#REF!+(INDIRECT("N" &amp; ROW() - 1) - N39)),IF(J39="", "", INDIRECT("N" &amp; ROW() - 1) - N39))</f>
        <v/>
      </c>
      <c r="H39" s="20" t="str">
        <f t="shared" ca="1" si="6"/>
        <v/>
      </c>
      <c r="I39" s="21"/>
      <c r="K39" s="1">
        <f t="shared" ca="1" si="7"/>
        <v>0</v>
      </c>
      <c r="L39" s="1">
        <f t="shared" ca="1" si="8"/>
        <v>0</v>
      </c>
      <c r="M39" s="1">
        <f t="shared" si="9"/>
        <v>0</v>
      </c>
      <c r="N39" s="1">
        <f t="shared" ca="1" si="10"/>
        <v>0</v>
      </c>
    </row>
    <row r="40" spans="7:14" ht="13.75" customHeight="1" x14ac:dyDescent="0.2">
      <c r="G40" s="19" t="str">
        <f ca="1">IF(H40="", IF(J40="","",#REF!+(INDIRECT("N" &amp; ROW() - 1) - N40)),IF(J40="", "", INDIRECT("N" &amp; ROW() - 1) - N40))</f>
        <v/>
      </c>
      <c r="H40" s="20" t="str">
        <f t="shared" ca="1" si="6"/>
        <v/>
      </c>
      <c r="I40" s="21"/>
      <c r="K40" s="1">
        <f t="shared" ca="1" si="7"/>
        <v>0</v>
      </c>
      <c r="L40" s="1">
        <f t="shared" ca="1" si="8"/>
        <v>0</v>
      </c>
      <c r="M40" s="1">
        <f t="shared" si="9"/>
        <v>0</v>
      </c>
      <c r="N40" s="1">
        <f t="shared" ca="1" si="10"/>
        <v>0</v>
      </c>
    </row>
    <row r="41" spans="7:14" ht="13.75" customHeight="1" x14ac:dyDescent="0.2">
      <c r="G41" s="19" t="str">
        <f ca="1">IF(H41="", IF(J41="","",#REF!+(INDIRECT("N" &amp; ROW() - 1) - N41)),IF(J41="", "", INDIRECT("N" &amp; ROW() - 1) - N41))</f>
        <v/>
      </c>
      <c r="H41" s="20" t="str">
        <f t="shared" ca="1" si="6"/>
        <v/>
      </c>
      <c r="I41" s="21"/>
      <c r="K41" s="1">
        <f t="shared" ca="1" si="7"/>
        <v>0</v>
      </c>
      <c r="L41" s="1">
        <f t="shared" ca="1" si="8"/>
        <v>0</v>
      </c>
      <c r="M41" s="1">
        <f t="shared" si="9"/>
        <v>0</v>
      </c>
      <c r="N41" s="1">
        <f t="shared" ca="1" si="10"/>
        <v>0</v>
      </c>
    </row>
    <row r="42" spans="7:14" ht="13.75" customHeight="1" x14ac:dyDescent="0.2">
      <c r="G42" s="19" t="str">
        <f ca="1">IF(H42="", IF(J42="","",#REF!+(INDIRECT("N" &amp; ROW() - 1) - N42)),IF(J42="", "", INDIRECT("N" &amp; ROW() - 1) - N42))</f>
        <v/>
      </c>
      <c r="H42" s="20" t="str">
        <f t="shared" ca="1" si="6"/>
        <v/>
      </c>
      <c r="I42" s="21"/>
      <c r="K42" s="1">
        <f t="shared" ca="1" si="7"/>
        <v>0</v>
      </c>
      <c r="L42" s="1">
        <f t="shared" ca="1" si="8"/>
        <v>0</v>
      </c>
      <c r="M42" s="1">
        <f t="shared" si="9"/>
        <v>0</v>
      </c>
      <c r="N42" s="1">
        <f t="shared" ca="1" si="10"/>
        <v>0</v>
      </c>
    </row>
    <row r="43" spans="7:14" ht="13.75" customHeight="1" x14ac:dyDescent="0.2">
      <c r="G43" s="19" t="str">
        <f ca="1">IF(H43="", IF(J43="","",#REF!+(INDIRECT("N" &amp; ROW() - 1) - N43)),IF(J43="", "", INDIRECT("N" &amp; ROW() - 1) - N43))</f>
        <v/>
      </c>
      <c r="H43" s="20" t="str">
        <f t="shared" ca="1" si="6"/>
        <v/>
      </c>
      <c r="I43" s="21"/>
      <c r="K43" s="1">
        <f t="shared" ca="1" si="7"/>
        <v>0</v>
      </c>
      <c r="L43" s="1">
        <f t="shared" ca="1" si="8"/>
        <v>0</v>
      </c>
      <c r="M43" s="1">
        <f t="shared" si="9"/>
        <v>0</v>
      </c>
      <c r="N43" s="1">
        <f t="shared" ca="1" si="10"/>
        <v>0</v>
      </c>
    </row>
    <row r="44" spans="7:14" ht="13.75" customHeight="1" x14ac:dyDescent="0.2">
      <c r="G44" s="19" t="str">
        <f ca="1">IF(H44="", IF(J44="","",#REF!+(INDIRECT("N" &amp; ROW() - 1) - N44)),IF(J44="", "", INDIRECT("N" &amp; ROW() - 1) - N44))</f>
        <v/>
      </c>
      <c r="H44" s="20" t="str">
        <f t="shared" ca="1" si="6"/>
        <v/>
      </c>
      <c r="I44" s="21"/>
      <c r="K44" s="1">
        <f t="shared" ca="1" si="7"/>
        <v>0</v>
      </c>
      <c r="L44" s="1">
        <f t="shared" ca="1" si="8"/>
        <v>0</v>
      </c>
      <c r="M44" s="1">
        <f t="shared" si="9"/>
        <v>0</v>
      </c>
      <c r="N44" s="1">
        <f t="shared" ca="1" si="10"/>
        <v>0</v>
      </c>
    </row>
    <row r="45" spans="7:14" ht="13.75" customHeight="1" x14ac:dyDescent="0.2">
      <c r="G45" s="19" t="str">
        <f ca="1">IF(H45="", IF(J45="","",#REF!+(INDIRECT("N" &amp; ROW() - 1) - N45)),IF(J45="", "", INDIRECT("N" &amp; ROW() - 1) - N45))</f>
        <v/>
      </c>
      <c r="H45" s="20" t="str">
        <f t="shared" ca="1" si="6"/>
        <v/>
      </c>
      <c r="I45" s="21"/>
      <c r="K45" s="1">
        <f t="shared" ca="1" si="7"/>
        <v>0</v>
      </c>
      <c r="L45" s="1">
        <f t="shared" ca="1" si="8"/>
        <v>0</v>
      </c>
      <c r="M45" s="1">
        <f t="shared" si="9"/>
        <v>0</v>
      </c>
      <c r="N45" s="1">
        <f t="shared" ca="1" si="10"/>
        <v>0</v>
      </c>
    </row>
    <row r="46" spans="7:14" ht="13.75" customHeight="1" x14ac:dyDescent="0.2">
      <c r="G46" s="19" t="str">
        <f ca="1">IF(H46="", IF(J46="","",#REF!+(INDIRECT("N" &amp; ROW() - 1) - N46)),IF(J46="", "", INDIRECT("N" &amp; ROW() - 1) - N46))</f>
        <v/>
      </c>
      <c r="H46" s="20" t="str">
        <f t="shared" ca="1" si="6"/>
        <v/>
      </c>
      <c r="I46" s="21"/>
      <c r="K46" s="1">
        <f t="shared" ca="1" si="7"/>
        <v>0</v>
      </c>
      <c r="L46" s="1">
        <f t="shared" ca="1" si="8"/>
        <v>0</v>
      </c>
      <c r="M46" s="1">
        <f t="shared" si="9"/>
        <v>0</v>
      </c>
      <c r="N46" s="1">
        <f t="shared" ca="1" si="10"/>
        <v>0</v>
      </c>
    </row>
    <row r="47" spans="7:14" ht="13.75" customHeight="1" x14ac:dyDescent="0.2">
      <c r="G47" s="19" t="str">
        <f ca="1">IF(H47="", IF(J47="","",#REF!+(INDIRECT("N" &amp; ROW() - 1) - N47)),IF(J47="", "", INDIRECT("N" &amp; ROW() - 1) - N47))</f>
        <v/>
      </c>
      <c r="H47" s="20" t="str">
        <f t="shared" ca="1" si="6"/>
        <v/>
      </c>
      <c r="I47" s="21"/>
      <c r="K47" s="1">
        <f t="shared" ca="1" si="7"/>
        <v>0</v>
      </c>
      <c r="L47" s="1">
        <f t="shared" ca="1" si="8"/>
        <v>0</v>
      </c>
      <c r="M47" s="1">
        <f t="shared" si="9"/>
        <v>0</v>
      </c>
      <c r="N47" s="1">
        <f t="shared" ca="1" si="10"/>
        <v>0</v>
      </c>
    </row>
    <row r="48" spans="7:14" ht="13.75" customHeight="1" x14ac:dyDescent="0.2">
      <c r="G48" s="19" t="str">
        <f ca="1">IF(H48="", IF(J48="","",#REF!+(INDIRECT("N" &amp; ROW() - 1) - N48)),IF(J48="", "", INDIRECT("N" &amp; ROW() - 1) - N48))</f>
        <v/>
      </c>
      <c r="H48" s="20" t="str">
        <f t="shared" ca="1" si="6"/>
        <v/>
      </c>
      <c r="I48" s="21"/>
      <c r="K48" s="1">
        <f t="shared" ca="1" si="7"/>
        <v>0</v>
      </c>
      <c r="L48" s="1">
        <f t="shared" ca="1" si="8"/>
        <v>0</v>
      </c>
      <c r="M48" s="1">
        <f t="shared" si="9"/>
        <v>0</v>
      </c>
      <c r="N48" s="1">
        <f t="shared" ca="1" si="10"/>
        <v>0</v>
      </c>
    </row>
    <row r="49" spans="7:14" ht="13.75" customHeight="1" x14ac:dyDescent="0.2">
      <c r="G49" s="19" t="str">
        <f ca="1">IF(H49="", IF(J49="","",#REF!+(INDIRECT("N" &amp; ROW() - 1) - N49)),IF(J49="", "", INDIRECT("N" &amp; ROW() - 1) - N49))</f>
        <v/>
      </c>
      <c r="H49" s="20" t="str">
        <f t="shared" ca="1" si="6"/>
        <v/>
      </c>
      <c r="I49" s="21"/>
      <c r="K49" s="1">
        <f t="shared" ca="1" si="7"/>
        <v>0</v>
      </c>
      <c r="L49" s="1">
        <f t="shared" ca="1" si="8"/>
        <v>0</v>
      </c>
      <c r="M49" s="1">
        <f t="shared" si="9"/>
        <v>0</v>
      </c>
      <c r="N49" s="1">
        <f t="shared" ca="1" si="10"/>
        <v>0</v>
      </c>
    </row>
    <row r="50" spans="7:14" ht="13.75" customHeight="1" x14ac:dyDescent="0.2">
      <c r="G50" s="19" t="str">
        <f ca="1">IF(H50="", IF(J50="","",#REF!+(INDIRECT("N" &amp; ROW() - 1) - N50)),IF(J50="", "", INDIRECT("N" &amp; ROW() - 1) - N50))</f>
        <v/>
      </c>
      <c r="H50" s="20" t="str">
        <f t="shared" ca="1" si="6"/>
        <v/>
      </c>
      <c r="I50" s="21"/>
      <c r="K50" s="1">
        <f t="shared" ca="1" si="7"/>
        <v>0</v>
      </c>
      <c r="L50" s="1">
        <f t="shared" ca="1" si="8"/>
        <v>0</v>
      </c>
      <c r="M50" s="1">
        <f t="shared" si="9"/>
        <v>0</v>
      </c>
      <c r="N50" s="1">
        <f t="shared" ca="1" si="10"/>
        <v>0</v>
      </c>
    </row>
    <row r="51" spans="7:14" ht="13.75" customHeight="1" x14ac:dyDescent="0.2">
      <c r="G51" s="19" t="str">
        <f ca="1">IF(H51="", IF(J51="","",#REF!+(INDIRECT("N" &amp; ROW() - 1) - N51)),IF(J51="", "", INDIRECT("N" &amp; ROW() - 1) - N51))</f>
        <v/>
      </c>
      <c r="H51" s="20" t="str">
        <f t="shared" ca="1" si="6"/>
        <v/>
      </c>
      <c r="I51" s="21"/>
      <c r="K51" s="1">
        <f t="shared" ca="1" si="7"/>
        <v>0</v>
      </c>
      <c r="L51" s="1">
        <f t="shared" ca="1" si="8"/>
        <v>0</v>
      </c>
      <c r="M51" s="1">
        <f t="shared" si="9"/>
        <v>0</v>
      </c>
      <c r="N51" s="1">
        <f t="shared" ca="1" si="10"/>
        <v>0</v>
      </c>
    </row>
    <row r="52" spans="7:14" ht="13.75" customHeight="1" x14ac:dyDescent="0.2">
      <c r="G52" s="19" t="str">
        <f ca="1">IF(H52="", IF(J52="","",#REF!+(INDIRECT("N" &amp; ROW() - 1) - N52)),IF(J52="", "", INDIRECT("N" &amp; ROW() - 1) - N52))</f>
        <v/>
      </c>
      <c r="H52" s="20" t="str">
        <f t="shared" ca="1" si="6"/>
        <v/>
      </c>
      <c r="I52" s="21"/>
      <c r="K52" s="1">
        <f t="shared" ca="1" si="7"/>
        <v>0</v>
      </c>
      <c r="L52" s="1">
        <f t="shared" ca="1" si="8"/>
        <v>0</v>
      </c>
      <c r="M52" s="1">
        <f t="shared" si="9"/>
        <v>0</v>
      </c>
      <c r="N52" s="1">
        <f t="shared" ca="1" si="10"/>
        <v>0</v>
      </c>
    </row>
    <row r="53" spans="7:14" ht="13.75" customHeight="1" x14ac:dyDescent="0.2">
      <c r="G53" s="19" t="str">
        <f ca="1">IF(H53="", IF(J53="","",#REF!+(INDIRECT("N" &amp; ROW() - 1) - N53)),IF(J53="", "", INDIRECT("N" &amp; ROW() - 1) - N53))</f>
        <v/>
      </c>
      <c r="H53" s="20" t="str">
        <f t="shared" ca="1" si="6"/>
        <v/>
      </c>
      <c r="I53" s="21"/>
      <c r="K53" s="1">
        <f t="shared" ca="1" si="7"/>
        <v>0</v>
      </c>
      <c r="L53" s="1">
        <f t="shared" ca="1" si="8"/>
        <v>0</v>
      </c>
      <c r="M53" s="1">
        <f t="shared" si="9"/>
        <v>0</v>
      </c>
      <c r="N53" s="1">
        <f t="shared" ca="1" si="10"/>
        <v>0</v>
      </c>
    </row>
    <row r="54" spans="7:14" ht="13.75" customHeight="1" x14ac:dyDescent="0.2">
      <c r="G54" s="19" t="str">
        <f ca="1">IF(H54="", IF(J54="","",#REF!+(INDIRECT("N" &amp; ROW() - 1) - N54)),IF(J54="", "", INDIRECT("N" &amp; ROW() - 1) - N54))</f>
        <v/>
      </c>
      <c r="H54" s="20" t="str">
        <f t="shared" ca="1" si="6"/>
        <v/>
      </c>
      <c r="I54" s="21"/>
      <c r="K54" s="1">
        <f t="shared" ca="1" si="7"/>
        <v>0</v>
      </c>
      <c r="L54" s="1">
        <f t="shared" ca="1" si="8"/>
        <v>0</v>
      </c>
      <c r="M54" s="1">
        <f t="shared" si="9"/>
        <v>0</v>
      </c>
      <c r="N54" s="1">
        <f t="shared" ca="1" si="10"/>
        <v>0</v>
      </c>
    </row>
    <row r="55" spans="7:14" ht="13.75" customHeight="1" x14ac:dyDescent="0.2">
      <c r="G55" s="19" t="str">
        <f ca="1">IF(H55="", IF(J55="","",#REF!+(INDIRECT("N" &amp; ROW() - 1) - N55)),IF(J55="", "", INDIRECT("N" &amp; ROW() - 1) - N55))</f>
        <v/>
      </c>
      <c r="H55" s="20" t="str">
        <f t="shared" ca="1" si="6"/>
        <v/>
      </c>
      <c r="I55" s="21"/>
      <c r="K55" s="1">
        <f t="shared" ca="1" si="7"/>
        <v>0</v>
      </c>
      <c r="L55" s="1">
        <f t="shared" ca="1" si="8"/>
        <v>0</v>
      </c>
      <c r="M55" s="1">
        <f t="shared" si="9"/>
        <v>0</v>
      </c>
      <c r="N55" s="1">
        <f t="shared" ca="1" si="10"/>
        <v>0</v>
      </c>
    </row>
    <row r="56" spans="7:14" ht="13.75" customHeight="1" x14ac:dyDescent="0.2">
      <c r="G56" s="19" t="str">
        <f ca="1">IF(H56="", IF(J56="","",#REF!+(INDIRECT("N" &amp; ROW() - 1) - N56)),IF(J56="", "", INDIRECT("N" &amp; ROW() - 1) - N56))</f>
        <v/>
      </c>
      <c r="H56" s="20" t="str">
        <f t="shared" ca="1" si="6"/>
        <v/>
      </c>
      <c r="I56" s="21"/>
      <c r="K56" s="1">
        <f t="shared" ca="1" si="7"/>
        <v>0</v>
      </c>
      <c r="L56" s="1">
        <f t="shared" ca="1" si="8"/>
        <v>0</v>
      </c>
      <c r="M56" s="1">
        <f t="shared" si="9"/>
        <v>0</v>
      </c>
      <c r="N56" s="1">
        <f t="shared" ca="1" si="10"/>
        <v>0</v>
      </c>
    </row>
    <row r="57" spans="7:14" ht="13.75" customHeight="1" x14ac:dyDescent="0.2">
      <c r="G57" s="19" t="str">
        <f ca="1">IF(H57="", IF(J57="","",#REF!+(INDIRECT("N" &amp; ROW() - 1) - N57)),IF(J57="", "", INDIRECT("N" &amp; ROW() - 1) - N57))</f>
        <v/>
      </c>
      <c r="H57" s="20" t="str">
        <f t="shared" ca="1" si="6"/>
        <v/>
      </c>
      <c r="I57" s="21"/>
      <c r="K57" s="1">
        <f t="shared" ca="1" si="7"/>
        <v>0</v>
      </c>
      <c r="L57" s="1">
        <f t="shared" ca="1" si="8"/>
        <v>0</v>
      </c>
      <c r="M57" s="1">
        <f t="shared" si="9"/>
        <v>0</v>
      </c>
      <c r="N57" s="1">
        <f t="shared" ca="1" si="10"/>
        <v>0</v>
      </c>
    </row>
    <row r="58" spans="7:14" ht="13.75" customHeight="1" x14ac:dyDescent="0.2">
      <c r="G58" s="19" t="str">
        <f ca="1">IF(H58="", IF(J58="","",#REF!+(INDIRECT("N" &amp; ROW() - 1) - N58)),IF(J58="", "", INDIRECT("N" &amp; ROW() - 1) - N58))</f>
        <v/>
      </c>
      <c r="H58" s="20" t="str">
        <f t="shared" ca="1" si="6"/>
        <v/>
      </c>
      <c r="I58" s="21"/>
      <c r="K58" s="1">
        <f t="shared" ca="1" si="7"/>
        <v>0</v>
      </c>
      <c r="L58" s="1">
        <f t="shared" ca="1" si="8"/>
        <v>0</v>
      </c>
      <c r="M58" s="1">
        <f t="shared" si="9"/>
        <v>0</v>
      </c>
      <c r="N58" s="1">
        <f t="shared" ca="1" si="10"/>
        <v>0</v>
      </c>
    </row>
    <row r="59" spans="7:14" ht="13.75" customHeight="1" x14ac:dyDescent="0.2">
      <c r="G59" s="19" t="str">
        <f ca="1">IF(H59="", IF(J59="","",#REF!+(INDIRECT("N" &amp; ROW() - 1) - N59)),IF(J59="", "", INDIRECT("N" &amp; ROW() - 1) - N59))</f>
        <v/>
      </c>
      <c r="H59" s="20" t="str">
        <f t="shared" ca="1" si="6"/>
        <v/>
      </c>
      <c r="I59" s="21"/>
      <c r="K59" s="1">
        <f t="shared" ca="1" si="7"/>
        <v>0</v>
      </c>
      <c r="L59" s="1">
        <f t="shared" ca="1" si="8"/>
        <v>0</v>
      </c>
      <c r="M59" s="1">
        <f t="shared" si="9"/>
        <v>0</v>
      </c>
      <c r="N59" s="1">
        <f t="shared" ca="1" si="10"/>
        <v>0</v>
      </c>
    </row>
    <row r="60" spans="7:14" ht="13.75" customHeight="1" x14ac:dyDescent="0.2">
      <c r="G60" s="19" t="str">
        <f ca="1">IF(H60="", IF(J60="","",#REF!+(INDIRECT("N" &amp; ROW() - 1) - N60)),IF(J60="", "", INDIRECT("N" &amp; ROW() - 1) - N60))</f>
        <v/>
      </c>
      <c r="H60" s="20" t="str">
        <f t="shared" ca="1" si="6"/>
        <v/>
      </c>
      <c r="I60" s="21"/>
      <c r="K60" s="1">
        <f t="shared" ca="1" si="7"/>
        <v>0</v>
      </c>
      <c r="L60" s="1">
        <f t="shared" ca="1" si="8"/>
        <v>0</v>
      </c>
      <c r="M60" s="1">
        <f t="shared" si="9"/>
        <v>0</v>
      </c>
      <c r="N60" s="1">
        <f t="shared" ca="1" si="10"/>
        <v>0</v>
      </c>
    </row>
    <row r="61" spans="7:14" ht="13.75" customHeight="1" x14ac:dyDescent="0.2">
      <c r="G61" s="19" t="str">
        <f ca="1">IF(H61="", IF(J61="","",#REF!+(INDIRECT("N" &amp; ROW() - 1) - N61)),IF(J61="", "", INDIRECT("N" &amp; ROW() - 1) - N61))</f>
        <v/>
      </c>
      <c r="H61" s="20" t="str">
        <f t="shared" ca="1" si="6"/>
        <v/>
      </c>
      <c r="I61" s="21"/>
      <c r="K61" s="1">
        <f t="shared" ca="1" si="7"/>
        <v>0</v>
      </c>
      <c r="L61" s="1">
        <f t="shared" ca="1" si="8"/>
        <v>0</v>
      </c>
      <c r="M61" s="1">
        <f t="shared" si="9"/>
        <v>0</v>
      </c>
      <c r="N61" s="1">
        <f t="shared" ca="1" si="10"/>
        <v>0</v>
      </c>
    </row>
    <row r="62" spans="7:14" ht="13.75" customHeight="1" x14ac:dyDescent="0.2">
      <c r="G62" s="19" t="str">
        <f ca="1">IF(H62="", IF(J62="","",#REF!+(INDIRECT("N" &amp; ROW() - 1) - N62)),IF(J62="", "", INDIRECT("N" &amp; ROW() - 1) - N62))</f>
        <v/>
      </c>
      <c r="H62" s="20" t="str">
        <f t="shared" ca="1" si="6"/>
        <v/>
      </c>
      <c r="I62" s="21"/>
      <c r="K62" s="1">
        <f t="shared" ca="1" si="7"/>
        <v>0</v>
      </c>
      <c r="L62" s="1">
        <f t="shared" ca="1" si="8"/>
        <v>0</v>
      </c>
      <c r="M62" s="1">
        <f t="shared" si="9"/>
        <v>0</v>
      </c>
      <c r="N62" s="1">
        <f t="shared" ca="1" si="10"/>
        <v>0</v>
      </c>
    </row>
    <row r="63" spans="7:14" ht="13.75" customHeight="1" x14ac:dyDescent="0.2">
      <c r="G63" s="19" t="str">
        <f ca="1">IF(H63="", IF(J63="","",#REF!+(INDIRECT("N" &amp; ROW() - 1) - N63)),IF(J63="", "", INDIRECT("N" &amp; ROW() - 1) - N63))</f>
        <v/>
      </c>
      <c r="H63" s="20" t="str">
        <f t="shared" ca="1" si="6"/>
        <v/>
      </c>
      <c r="I63" s="21"/>
      <c r="K63" s="1">
        <f t="shared" ca="1" si="7"/>
        <v>0</v>
      </c>
      <c r="L63" s="1">
        <f t="shared" ca="1" si="8"/>
        <v>0</v>
      </c>
      <c r="M63" s="1">
        <f t="shared" si="9"/>
        <v>0</v>
      </c>
      <c r="N63" s="1">
        <f t="shared" ca="1" si="10"/>
        <v>0</v>
      </c>
    </row>
    <row r="64" spans="7:14" ht="13.75" customHeight="1" x14ac:dyDescent="0.2">
      <c r="G64" s="19" t="str">
        <f ca="1">IF(H64="", IF(J64="","",#REF!+(INDIRECT("N" &amp; ROW() - 1) - N64)),IF(J64="", "", INDIRECT("N" &amp; ROW() - 1) - N64))</f>
        <v/>
      </c>
      <c r="H64" s="20" t="str">
        <f t="shared" ca="1" si="6"/>
        <v/>
      </c>
      <c r="I64" s="21"/>
      <c r="K64" s="1">
        <f t="shared" ca="1" si="7"/>
        <v>0</v>
      </c>
      <c r="L64" s="1">
        <f t="shared" ca="1" si="8"/>
        <v>0</v>
      </c>
      <c r="M64" s="1">
        <f t="shared" si="9"/>
        <v>0</v>
      </c>
      <c r="N64" s="1">
        <f t="shared" ca="1" si="10"/>
        <v>0</v>
      </c>
    </row>
    <row r="65" spans="7:14" ht="13.75" customHeight="1" x14ac:dyDescent="0.2">
      <c r="G65" s="19" t="str">
        <f ca="1">IF(H65="", IF(J65="","",#REF!+(INDIRECT("N" &amp; ROW() - 1) - N65)),IF(J65="", "", INDIRECT("N" &amp; ROW() - 1) - N65))</f>
        <v/>
      </c>
      <c r="H65" s="20" t="str">
        <f t="shared" ca="1" si="6"/>
        <v/>
      </c>
      <c r="I65" s="21"/>
      <c r="K65" s="1">
        <f t="shared" ca="1" si="7"/>
        <v>0</v>
      </c>
      <c r="L65" s="1">
        <f t="shared" ca="1" si="8"/>
        <v>0</v>
      </c>
      <c r="M65" s="1">
        <f t="shared" si="9"/>
        <v>0</v>
      </c>
      <c r="N65" s="1">
        <f t="shared" ca="1" si="10"/>
        <v>0</v>
      </c>
    </row>
    <row r="66" spans="7:14" ht="13.75" customHeight="1" x14ac:dyDescent="0.2">
      <c r="G66" s="19" t="str">
        <f ca="1">IF(H66="", IF(J66="","",#REF!+(INDIRECT("N" &amp; ROW() - 1) - N66)),IF(J66="", "", INDIRECT("N" &amp; ROW() - 1) - N66))</f>
        <v/>
      </c>
      <c r="H66" s="20" t="str">
        <f t="shared" ca="1" si="6"/>
        <v/>
      </c>
      <c r="I66" s="21"/>
      <c r="K66" s="1">
        <f t="shared" ca="1" si="7"/>
        <v>0</v>
      </c>
      <c r="L66" s="1">
        <f t="shared" ca="1" si="8"/>
        <v>0</v>
      </c>
      <c r="M66" s="1">
        <f t="shared" si="9"/>
        <v>0</v>
      </c>
      <c r="N66" s="1">
        <f t="shared" ca="1" si="10"/>
        <v>0</v>
      </c>
    </row>
    <row r="67" spans="7:14" ht="13.75" customHeight="1" x14ac:dyDescent="0.2">
      <c r="G67" s="19" t="str">
        <f ca="1">IF(H67="", IF(J67="","",#REF!+(INDIRECT("N" &amp; ROW() - 1) - N67)),IF(J67="", "", INDIRECT("N" &amp; ROW() - 1) - N67))</f>
        <v/>
      </c>
      <c r="H67" s="20" t="str">
        <f t="shared" ref="H67:H98" ca="1" si="11">IF(J67 = "-", INDIRECT("D" &amp; ROW() - 1) * 1890,"")</f>
        <v/>
      </c>
      <c r="I67" s="21"/>
      <c r="K67" s="1">
        <f t="shared" ref="K67:K98" ca="1" si="12">IF(J67 = "-", -INDIRECT("C" &amp; ROW() - 1),F67)</f>
        <v>0</v>
      </c>
      <c r="L67" s="1">
        <f t="shared" ref="L67:L98" ca="1" si="13">IF(J67 = "-", SUM(INDIRECT(ADDRESS(2,COLUMN(K67)) &amp; ":" &amp; ADDRESS(ROW(),COLUMN(K67)))), 0)</f>
        <v>0</v>
      </c>
      <c r="M67" s="1">
        <f t="shared" ref="M67:M98" si="14">IF(J67="-",1,0)</f>
        <v>0</v>
      </c>
      <c r="N67" s="1">
        <f t="shared" ref="N67:N98" ca="1" si="15">IF(L67 = 0, INDIRECT("N" &amp; ROW() - 1), L67)</f>
        <v>0</v>
      </c>
    </row>
    <row r="68" spans="7:14" ht="13.75" customHeight="1" x14ac:dyDescent="0.2">
      <c r="G68" s="19" t="str">
        <f ca="1">IF(H68="", IF(J68="","",#REF!+(INDIRECT("N" &amp; ROW() - 1) - N68)),IF(J68="", "", INDIRECT("N" &amp; ROW() - 1) - N68))</f>
        <v/>
      </c>
      <c r="H68" s="20" t="str">
        <f t="shared" ca="1" si="11"/>
        <v/>
      </c>
      <c r="I68" s="21"/>
      <c r="K68" s="1">
        <f t="shared" ca="1" si="12"/>
        <v>0</v>
      </c>
      <c r="L68" s="1">
        <f t="shared" ca="1" si="13"/>
        <v>0</v>
      </c>
      <c r="M68" s="1">
        <f t="shared" si="14"/>
        <v>0</v>
      </c>
      <c r="N68" s="1">
        <f t="shared" ca="1" si="15"/>
        <v>0</v>
      </c>
    </row>
    <row r="69" spans="7:14" ht="13.75" customHeight="1" x14ac:dyDescent="0.2">
      <c r="G69" s="19" t="str">
        <f ca="1">IF(H69="", IF(J69="","",#REF!+(INDIRECT("N" &amp; ROW() - 1) - N69)),IF(J69="", "", INDIRECT("N" &amp; ROW() - 1) - N69))</f>
        <v/>
      </c>
      <c r="H69" s="20" t="str">
        <f t="shared" ca="1" si="11"/>
        <v/>
      </c>
      <c r="I69" s="21"/>
      <c r="K69" s="1">
        <f t="shared" ca="1" si="12"/>
        <v>0</v>
      </c>
      <c r="L69" s="1">
        <f t="shared" ca="1" si="13"/>
        <v>0</v>
      </c>
      <c r="M69" s="1">
        <f t="shared" si="14"/>
        <v>0</v>
      </c>
      <c r="N69" s="1">
        <f t="shared" ca="1" si="15"/>
        <v>0</v>
      </c>
    </row>
    <row r="70" spans="7:14" ht="13.75" customHeight="1" x14ac:dyDescent="0.2">
      <c r="G70" s="19" t="str">
        <f ca="1">IF(H70="", IF(J70="","",#REF!+(INDIRECT("N" &amp; ROW() - 1) - N70)),IF(J70="", "", INDIRECT("N" &amp; ROW() - 1) - N70))</f>
        <v/>
      </c>
      <c r="H70" s="20" t="str">
        <f t="shared" ca="1" si="11"/>
        <v/>
      </c>
      <c r="I70" s="21"/>
      <c r="K70" s="1">
        <f t="shared" ca="1" si="12"/>
        <v>0</v>
      </c>
      <c r="L70" s="1">
        <f t="shared" ca="1" si="13"/>
        <v>0</v>
      </c>
      <c r="M70" s="1">
        <f t="shared" si="14"/>
        <v>0</v>
      </c>
      <c r="N70" s="1">
        <f t="shared" ca="1" si="15"/>
        <v>0</v>
      </c>
    </row>
    <row r="71" spans="7:14" ht="13.75" customHeight="1" x14ac:dyDescent="0.2">
      <c r="G71" s="19" t="str">
        <f ca="1">IF(H71="", IF(J71="","",#REF!+(INDIRECT("N" &amp; ROW() - 1) - N71)),IF(J71="", "", INDIRECT("N" &amp; ROW() - 1) - N71))</f>
        <v/>
      </c>
      <c r="H71" s="20" t="str">
        <f t="shared" ca="1" si="11"/>
        <v/>
      </c>
      <c r="I71" s="21"/>
      <c r="K71" s="1">
        <f t="shared" ca="1" si="12"/>
        <v>0</v>
      </c>
      <c r="L71" s="1">
        <f t="shared" ca="1" si="13"/>
        <v>0</v>
      </c>
      <c r="M71" s="1">
        <f t="shared" si="14"/>
        <v>0</v>
      </c>
      <c r="N71" s="1">
        <f t="shared" ca="1" si="15"/>
        <v>0</v>
      </c>
    </row>
    <row r="72" spans="7:14" ht="13.75" customHeight="1" x14ac:dyDescent="0.2">
      <c r="G72" s="19" t="str">
        <f ca="1">IF(H72="", IF(J72="","",#REF!+(INDIRECT("N" &amp; ROW() - 1) - N72)),IF(J72="", "", INDIRECT("N" &amp; ROW() - 1) - N72))</f>
        <v/>
      </c>
      <c r="H72" s="20" t="str">
        <f t="shared" ca="1" si="11"/>
        <v/>
      </c>
      <c r="I72" s="21"/>
      <c r="K72" s="1">
        <f t="shared" ca="1" si="12"/>
        <v>0</v>
      </c>
      <c r="L72" s="1">
        <f t="shared" ca="1" si="13"/>
        <v>0</v>
      </c>
      <c r="M72" s="1">
        <f t="shared" si="14"/>
        <v>0</v>
      </c>
      <c r="N72" s="1">
        <f t="shared" ca="1" si="15"/>
        <v>0</v>
      </c>
    </row>
    <row r="73" spans="7:14" ht="13.75" customHeight="1" x14ac:dyDescent="0.2">
      <c r="G73" s="19" t="str">
        <f ca="1">IF(H73="", IF(J73="","",#REF!+(INDIRECT("N" &amp; ROW() - 1) - N73)),IF(J73="", "", INDIRECT("N" &amp; ROW() - 1) - N73))</f>
        <v/>
      </c>
      <c r="H73" s="20" t="str">
        <f t="shared" ca="1" si="11"/>
        <v/>
      </c>
      <c r="I73" s="21"/>
      <c r="K73" s="1">
        <f t="shared" ca="1" si="12"/>
        <v>0</v>
      </c>
      <c r="L73" s="1">
        <f t="shared" ca="1" si="13"/>
        <v>0</v>
      </c>
      <c r="M73" s="1">
        <f t="shared" si="14"/>
        <v>0</v>
      </c>
      <c r="N73" s="1">
        <f t="shared" ca="1" si="15"/>
        <v>0</v>
      </c>
    </row>
    <row r="74" spans="7:14" ht="13.75" customHeight="1" x14ac:dyDescent="0.2">
      <c r="G74" s="19" t="str">
        <f ca="1">IF(H74="", IF(J74="","",#REF!+(INDIRECT("N" &amp; ROW() - 1) - N74)),IF(J74="", "", INDIRECT("N" &amp; ROW() - 1) - N74))</f>
        <v/>
      </c>
      <c r="H74" s="20" t="str">
        <f t="shared" ca="1" si="11"/>
        <v/>
      </c>
      <c r="I74" s="21"/>
      <c r="K74" s="1">
        <f t="shared" ca="1" si="12"/>
        <v>0</v>
      </c>
      <c r="L74" s="1">
        <f t="shared" ca="1" si="13"/>
        <v>0</v>
      </c>
      <c r="M74" s="1">
        <f t="shared" si="14"/>
        <v>0</v>
      </c>
      <c r="N74" s="1">
        <f t="shared" ca="1" si="15"/>
        <v>0</v>
      </c>
    </row>
    <row r="75" spans="7:14" ht="13.75" customHeight="1" x14ac:dyDescent="0.2">
      <c r="G75" s="19" t="str">
        <f ca="1">IF(H75="", IF(J75="","",#REF!+(INDIRECT("N" &amp; ROW() - 1) - N75)),IF(J75="", "", INDIRECT("N" &amp; ROW() - 1) - N75))</f>
        <v/>
      </c>
      <c r="H75" s="20" t="str">
        <f t="shared" ca="1" si="11"/>
        <v/>
      </c>
      <c r="I75" s="21"/>
      <c r="K75" s="1">
        <f t="shared" ca="1" si="12"/>
        <v>0</v>
      </c>
      <c r="L75" s="1">
        <f t="shared" ref="L75:L100" ca="1" si="16">IF(J75="-",SUM(INDIRECT(ADDRESS(2,COLUMN(K75))&amp;":"&amp;ADDRESS(ROW(),COLUMN(K75)))),0)</f>
        <v>0</v>
      </c>
      <c r="M75" s="1">
        <f t="shared" si="14"/>
        <v>0</v>
      </c>
      <c r="N75" s="1">
        <f t="shared" ca="1" si="15"/>
        <v>0</v>
      </c>
    </row>
    <row r="76" spans="7:14" ht="13.75" customHeight="1" x14ac:dyDescent="0.2">
      <c r="G76" s="19" t="str">
        <f ca="1">IF(H76="", IF(J76="","",#REF!+(INDIRECT("N" &amp; ROW() - 1) - N76)),IF(J76="", "", INDIRECT("N" &amp; ROW() - 1) - N76))</f>
        <v/>
      </c>
      <c r="H76" s="20" t="str">
        <f t="shared" ca="1" si="11"/>
        <v/>
      </c>
      <c r="I76" s="21"/>
      <c r="K76" s="1">
        <f t="shared" ca="1" si="12"/>
        <v>0</v>
      </c>
      <c r="L76" s="1">
        <f t="shared" ca="1" si="16"/>
        <v>0</v>
      </c>
      <c r="M76" s="1">
        <f t="shared" si="14"/>
        <v>0</v>
      </c>
      <c r="N76" s="1">
        <f t="shared" ca="1" si="15"/>
        <v>0</v>
      </c>
    </row>
    <row r="77" spans="7:14" ht="13.75" customHeight="1" x14ac:dyDescent="0.2">
      <c r="G77" s="19" t="str">
        <f ca="1">IF(H77="", IF(J77="","",#REF!+(INDIRECT("N" &amp; ROW() - 1) - N77)),IF(J77="", "", INDIRECT("N" &amp; ROW() - 1) - N77))</f>
        <v/>
      </c>
      <c r="H77" s="20" t="str">
        <f t="shared" ca="1" si="11"/>
        <v/>
      </c>
      <c r="I77" s="21"/>
      <c r="K77" s="1">
        <f t="shared" ca="1" si="12"/>
        <v>0</v>
      </c>
      <c r="L77" s="1">
        <f t="shared" ca="1" si="16"/>
        <v>0</v>
      </c>
      <c r="M77" s="1">
        <f t="shared" si="14"/>
        <v>0</v>
      </c>
      <c r="N77" s="1">
        <f t="shared" ca="1" si="15"/>
        <v>0</v>
      </c>
    </row>
    <row r="78" spans="7:14" ht="13.75" customHeight="1" x14ac:dyDescent="0.2">
      <c r="G78" s="19" t="str">
        <f ca="1">IF(H78="", IF(J78="","",#REF!+(INDIRECT("N" &amp; ROW() - 1) - N78)),IF(J78="", "", INDIRECT("N" &amp; ROW() - 1) - N78))</f>
        <v/>
      </c>
      <c r="H78" s="20" t="str">
        <f t="shared" ca="1" si="11"/>
        <v/>
      </c>
      <c r="I78" s="21"/>
      <c r="K78" s="1">
        <f t="shared" ca="1" si="12"/>
        <v>0</v>
      </c>
      <c r="L78" s="1">
        <f t="shared" ca="1" si="16"/>
        <v>0</v>
      </c>
      <c r="M78" s="1">
        <f t="shared" si="14"/>
        <v>0</v>
      </c>
      <c r="N78" s="1">
        <f t="shared" ca="1" si="15"/>
        <v>0</v>
      </c>
    </row>
    <row r="79" spans="7:14" ht="13.75" customHeight="1" x14ac:dyDescent="0.2">
      <c r="G79" s="19" t="str">
        <f ca="1">IF(H79="", IF(J79="","",#REF!+(INDIRECT("N" &amp; ROW() - 1) - N79)),IF(J79="", "", INDIRECT("N" &amp; ROW() - 1) - N79))</f>
        <v/>
      </c>
      <c r="H79" s="20" t="str">
        <f t="shared" ca="1" si="11"/>
        <v/>
      </c>
      <c r="I79" s="21"/>
      <c r="K79" s="1">
        <f t="shared" ca="1" si="12"/>
        <v>0</v>
      </c>
      <c r="L79" s="1">
        <f t="shared" ca="1" si="16"/>
        <v>0</v>
      </c>
      <c r="M79" s="1">
        <f t="shared" si="14"/>
        <v>0</v>
      </c>
      <c r="N79" s="1">
        <f t="shared" ca="1" si="15"/>
        <v>0</v>
      </c>
    </row>
    <row r="80" spans="7:14" ht="13.75" customHeight="1" x14ac:dyDescent="0.2">
      <c r="G80" s="19" t="str">
        <f ca="1">IF(H80="", IF(J80="","",#REF!+(INDIRECT("N" &amp; ROW() - 1) - N80)),IF(J80="", "", INDIRECT("N" &amp; ROW() - 1) - N80))</f>
        <v/>
      </c>
      <c r="H80" s="20" t="str">
        <f t="shared" ca="1" si="11"/>
        <v/>
      </c>
      <c r="I80" s="21"/>
      <c r="K80" s="1">
        <f t="shared" ca="1" si="12"/>
        <v>0</v>
      </c>
      <c r="L80" s="1">
        <f t="shared" ca="1" si="16"/>
        <v>0</v>
      </c>
      <c r="M80" s="1">
        <f t="shared" si="14"/>
        <v>0</v>
      </c>
      <c r="N80" s="1">
        <f t="shared" ca="1" si="15"/>
        <v>0</v>
      </c>
    </row>
    <row r="81" spans="7:14" ht="13.75" customHeight="1" x14ac:dyDescent="0.2">
      <c r="G81" s="19" t="str">
        <f ca="1">IF(H81="", IF(J81="","",#REF!+(INDIRECT("N" &amp; ROW() - 1) - N81)),IF(J81="", "", INDIRECT("N" &amp; ROW() - 1) - N81))</f>
        <v/>
      </c>
      <c r="H81" s="20" t="str">
        <f t="shared" ca="1" si="11"/>
        <v/>
      </c>
      <c r="I81" s="21"/>
      <c r="K81" s="1">
        <f t="shared" ca="1" si="12"/>
        <v>0</v>
      </c>
      <c r="L81" s="1">
        <f t="shared" ca="1" si="16"/>
        <v>0</v>
      </c>
      <c r="M81" s="1">
        <f t="shared" si="14"/>
        <v>0</v>
      </c>
      <c r="N81" s="1">
        <f t="shared" ca="1" si="15"/>
        <v>0</v>
      </c>
    </row>
    <row r="82" spans="7:14" ht="13.75" customHeight="1" x14ac:dyDescent="0.2">
      <c r="G82" s="19" t="str">
        <f ca="1">IF(H82="", IF(J82="","",#REF!+(INDIRECT("N" &amp; ROW() - 1) - N82)),IF(J82="", "", INDIRECT("N" &amp; ROW() - 1) - N82))</f>
        <v/>
      </c>
      <c r="H82" s="20" t="str">
        <f t="shared" ca="1" si="11"/>
        <v/>
      </c>
      <c r="I82" s="21"/>
      <c r="K82" s="1">
        <f t="shared" ca="1" si="12"/>
        <v>0</v>
      </c>
      <c r="L82" s="1">
        <f t="shared" ca="1" si="16"/>
        <v>0</v>
      </c>
      <c r="M82" s="1">
        <f t="shared" si="14"/>
        <v>0</v>
      </c>
      <c r="N82" s="1">
        <f t="shared" ca="1" si="15"/>
        <v>0</v>
      </c>
    </row>
    <row r="83" spans="7:14" ht="13.75" customHeight="1" x14ac:dyDescent="0.2">
      <c r="G83" s="19" t="str">
        <f ca="1">IF(H83="", IF(J83="","",#REF!+(INDIRECT("N" &amp; ROW() - 1) - N83)),IF(J83="", "", INDIRECT("N" &amp; ROW() - 1) - N83))</f>
        <v/>
      </c>
      <c r="H83" s="20" t="str">
        <f t="shared" ca="1" si="11"/>
        <v/>
      </c>
      <c r="I83" s="21"/>
      <c r="K83" s="1">
        <f t="shared" ca="1" si="12"/>
        <v>0</v>
      </c>
      <c r="L83" s="1">
        <f t="shared" ca="1" si="16"/>
        <v>0</v>
      </c>
      <c r="M83" s="1">
        <f t="shared" si="14"/>
        <v>0</v>
      </c>
      <c r="N83" s="1">
        <f t="shared" ca="1" si="15"/>
        <v>0</v>
      </c>
    </row>
    <row r="84" spans="7:14" ht="13.75" customHeight="1" x14ac:dyDescent="0.2">
      <c r="G84" s="19" t="str">
        <f ca="1">IF(H84="", IF(J84="","",#REF!+(INDIRECT("N" &amp; ROW() - 1) - N84)),IF(J84="", "", INDIRECT("N" &amp; ROW() - 1) - N84))</f>
        <v/>
      </c>
      <c r="H84" s="20" t="str">
        <f t="shared" ca="1" si="11"/>
        <v/>
      </c>
      <c r="I84" s="21"/>
      <c r="K84" s="1">
        <f t="shared" ca="1" si="12"/>
        <v>0</v>
      </c>
      <c r="L84" s="1">
        <f t="shared" ca="1" si="16"/>
        <v>0</v>
      </c>
      <c r="M84" s="1">
        <f t="shared" si="14"/>
        <v>0</v>
      </c>
      <c r="N84" s="1">
        <f t="shared" ca="1" si="15"/>
        <v>0</v>
      </c>
    </row>
    <row r="85" spans="7:14" ht="13.75" customHeight="1" x14ac:dyDescent="0.2">
      <c r="G85" s="19" t="str">
        <f ca="1">IF(H85="", IF(J85="","",#REF!+(INDIRECT("N" &amp; ROW() - 1) - N85)),IF(J85="", "", INDIRECT("N" &amp; ROW() - 1) - N85))</f>
        <v/>
      </c>
      <c r="H85" s="20" t="str">
        <f t="shared" ca="1" si="11"/>
        <v/>
      </c>
      <c r="I85" s="21"/>
      <c r="K85" s="1">
        <f t="shared" ca="1" si="12"/>
        <v>0</v>
      </c>
      <c r="L85" s="1">
        <f t="shared" ca="1" si="16"/>
        <v>0</v>
      </c>
      <c r="M85" s="1">
        <f t="shared" si="14"/>
        <v>0</v>
      </c>
      <c r="N85" s="1">
        <f t="shared" ca="1" si="15"/>
        <v>0</v>
      </c>
    </row>
    <row r="86" spans="7:14" ht="13.75" customHeight="1" x14ac:dyDescent="0.2">
      <c r="G86" s="19" t="str">
        <f ca="1">IF(H86="", IF(J86="","",#REF!+(INDIRECT("N" &amp; ROW() - 1) - N86)),IF(J86="", "", INDIRECT("N" &amp; ROW() - 1) - N86))</f>
        <v/>
      </c>
      <c r="H86" s="20" t="str">
        <f t="shared" ca="1" si="11"/>
        <v/>
      </c>
      <c r="I86" s="21"/>
      <c r="K86" s="1">
        <f t="shared" ca="1" si="12"/>
        <v>0</v>
      </c>
      <c r="L86" s="1">
        <f t="shared" ca="1" si="16"/>
        <v>0</v>
      </c>
      <c r="M86" s="1">
        <f t="shared" si="14"/>
        <v>0</v>
      </c>
      <c r="N86" s="1">
        <f t="shared" ca="1" si="15"/>
        <v>0</v>
      </c>
    </row>
    <row r="87" spans="7:14" ht="13.75" customHeight="1" x14ac:dyDescent="0.2">
      <c r="G87" s="19" t="str">
        <f ca="1">IF(H87="", IF(J87="","",#REF!+(INDIRECT("N" &amp; ROW() - 1) - N87)),IF(J87="", "", INDIRECT("N" &amp; ROW() - 1) - N87))</f>
        <v/>
      </c>
      <c r="H87" s="20" t="str">
        <f t="shared" ca="1" si="11"/>
        <v/>
      </c>
      <c r="I87" s="21"/>
      <c r="K87" s="1">
        <f t="shared" ca="1" si="12"/>
        <v>0</v>
      </c>
      <c r="L87" s="1">
        <f t="shared" ca="1" si="16"/>
        <v>0</v>
      </c>
      <c r="M87" s="1">
        <f t="shared" si="14"/>
        <v>0</v>
      </c>
      <c r="N87" s="1">
        <f t="shared" ca="1" si="15"/>
        <v>0</v>
      </c>
    </row>
    <row r="88" spans="7:14" ht="13.75" customHeight="1" x14ac:dyDescent="0.2">
      <c r="G88" s="19" t="str">
        <f ca="1">IF(H88="", IF(J88="","",#REF!+(INDIRECT("N" &amp; ROW() - 1) - N88)),IF(J88="", "", INDIRECT("N" &amp; ROW() - 1) - N88))</f>
        <v/>
      </c>
      <c r="H88" s="20" t="str">
        <f t="shared" ca="1" si="11"/>
        <v/>
      </c>
      <c r="I88" s="21"/>
      <c r="K88" s="1">
        <f t="shared" ca="1" si="12"/>
        <v>0</v>
      </c>
      <c r="L88" s="1">
        <f t="shared" ca="1" si="16"/>
        <v>0</v>
      </c>
      <c r="M88" s="1">
        <f t="shared" si="14"/>
        <v>0</v>
      </c>
      <c r="N88" s="1">
        <f t="shared" ca="1" si="15"/>
        <v>0</v>
      </c>
    </row>
    <row r="89" spans="7:14" ht="13.75" customHeight="1" x14ac:dyDescent="0.2">
      <c r="G89" s="19" t="str">
        <f ca="1">IF(H89="", IF(J89="","",#REF!+(INDIRECT("N" &amp; ROW() - 1) - N89)),IF(J89="", "", INDIRECT("N" &amp; ROW() - 1) - N89))</f>
        <v/>
      </c>
      <c r="H89" s="20" t="str">
        <f t="shared" ca="1" si="11"/>
        <v/>
      </c>
      <c r="I89" s="21"/>
      <c r="K89" s="1">
        <f t="shared" ca="1" si="12"/>
        <v>0</v>
      </c>
      <c r="L89" s="1">
        <f t="shared" ca="1" si="16"/>
        <v>0</v>
      </c>
      <c r="M89" s="1">
        <f t="shared" si="14"/>
        <v>0</v>
      </c>
      <c r="N89" s="1">
        <f t="shared" ca="1" si="15"/>
        <v>0</v>
      </c>
    </row>
    <row r="90" spans="7:14" ht="13.75" customHeight="1" x14ac:dyDescent="0.2">
      <c r="G90" s="19" t="str">
        <f ca="1">IF(H90="", IF(J90="","",#REF!+(INDIRECT("N" &amp; ROW() - 1) - N90)),IF(J90="", "", INDIRECT("N" &amp; ROW() - 1) - N90))</f>
        <v/>
      </c>
      <c r="H90" s="20" t="str">
        <f t="shared" ca="1" si="11"/>
        <v/>
      </c>
      <c r="I90" s="21"/>
      <c r="K90" s="1">
        <f t="shared" ca="1" si="12"/>
        <v>0</v>
      </c>
      <c r="L90" s="1">
        <f t="shared" ca="1" si="16"/>
        <v>0</v>
      </c>
      <c r="M90" s="1">
        <f t="shared" si="14"/>
        <v>0</v>
      </c>
      <c r="N90" s="1">
        <f t="shared" ca="1" si="15"/>
        <v>0</v>
      </c>
    </row>
    <row r="91" spans="7:14" ht="13.75" customHeight="1" x14ac:dyDescent="0.2">
      <c r="G91" s="19" t="str">
        <f ca="1">IF(H91="", IF(J91="","",#REF!+(INDIRECT("N" &amp; ROW() - 1) - N91)),IF(J91="", "", INDIRECT("N" &amp; ROW() - 1) - N91))</f>
        <v/>
      </c>
      <c r="H91" s="20" t="str">
        <f t="shared" ca="1" si="11"/>
        <v/>
      </c>
      <c r="I91" s="21"/>
      <c r="K91" s="1">
        <f t="shared" ca="1" si="12"/>
        <v>0</v>
      </c>
      <c r="L91" s="1">
        <f t="shared" ca="1" si="16"/>
        <v>0</v>
      </c>
      <c r="M91" s="1">
        <f t="shared" si="14"/>
        <v>0</v>
      </c>
      <c r="N91" s="1">
        <f t="shared" ca="1" si="15"/>
        <v>0</v>
      </c>
    </row>
    <row r="92" spans="7:14" ht="13.75" customHeight="1" x14ac:dyDescent="0.2">
      <c r="G92" s="19" t="str">
        <f ca="1">IF(H92="", IF(J92="","",#REF!+(INDIRECT("N" &amp; ROW() - 1) - N92)),IF(J92="", "", INDIRECT("N" &amp; ROW() - 1) - N92))</f>
        <v/>
      </c>
      <c r="H92" s="20" t="str">
        <f t="shared" ca="1" si="11"/>
        <v/>
      </c>
      <c r="I92" s="21"/>
      <c r="K92" s="1">
        <f t="shared" ca="1" si="12"/>
        <v>0</v>
      </c>
      <c r="L92" s="1">
        <f t="shared" ca="1" si="16"/>
        <v>0</v>
      </c>
      <c r="M92" s="1">
        <f t="shared" si="14"/>
        <v>0</v>
      </c>
      <c r="N92" s="1">
        <f t="shared" ca="1" si="15"/>
        <v>0</v>
      </c>
    </row>
    <row r="93" spans="7:14" ht="13.75" customHeight="1" x14ac:dyDescent="0.2">
      <c r="G93" s="19" t="str">
        <f ca="1">IF(H93="", IF(J93="","",#REF!+(INDIRECT("N" &amp; ROW() - 1) - N93)),IF(J93="", "", INDIRECT("N" &amp; ROW() - 1) - N93))</f>
        <v/>
      </c>
      <c r="H93" s="20" t="str">
        <f t="shared" ca="1" si="11"/>
        <v/>
      </c>
      <c r="I93" s="21"/>
      <c r="K93" s="1">
        <f t="shared" ca="1" si="12"/>
        <v>0</v>
      </c>
      <c r="L93" s="1">
        <f t="shared" ca="1" si="16"/>
        <v>0</v>
      </c>
      <c r="M93" s="1">
        <f t="shared" si="14"/>
        <v>0</v>
      </c>
      <c r="N93" s="1">
        <f t="shared" ca="1" si="15"/>
        <v>0</v>
      </c>
    </row>
    <row r="94" spans="7:14" ht="13.75" customHeight="1" x14ac:dyDescent="0.2">
      <c r="G94" s="19" t="str">
        <f ca="1">IF(H94="", IF(J94="","",#REF!+(INDIRECT("N" &amp; ROW() - 1) - N94)),IF(J94="", "", INDIRECT("N" &amp; ROW() - 1) - N94))</f>
        <v/>
      </c>
      <c r="H94" s="20" t="str">
        <f t="shared" ca="1" si="11"/>
        <v/>
      </c>
      <c r="I94" s="21"/>
      <c r="K94" s="1">
        <f t="shared" ca="1" si="12"/>
        <v>0</v>
      </c>
      <c r="L94" s="1">
        <f t="shared" ca="1" si="16"/>
        <v>0</v>
      </c>
      <c r="M94" s="1">
        <f t="shared" si="14"/>
        <v>0</v>
      </c>
      <c r="N94" s="1">
        <f t="shared" ca="1" si="15"/>
        <v>0</v>
      </c>
    </row>
    <row r="95" spans="7:14" ht="13.75" customHeight="1" x14ac:dyDescent="0.2">
      <c r="G95" s="19" t="str">
        <f ca="1">IF(H95="", IF(J95="","",#REF!+(INDIRECT("N" &amp; ROW() - 1) - N95)),IF(J95="", "", INDIRECT("N" &amp; ROW() - 1) - N95))</f>
        <v/>
      </c>
      <c r="H95" s="20" t="str">
        <f t="shared" ca="1" si="11"/>
        <v/>
      </c>
      <c r="I95" s="21"/>
      <c r="K95" s="1">
        <f t="shared" ca="1" si="12"/>
        <v>0</v>
      </c>
      <c r="L95" s="1">
        <f t="shared" ca="1" si="16"/>
        <v>0</v>
      </c>
      <c r="M95" s="1">
        <f t="shared" si="14"/>
        <v>0</v>
      </c>
      <c r="N95" s="1">
        <f t="shared" ca="1" si="15"/>
        <v>0</v>
      </c>
    </row>
    <row r="96" spans="7:14" ht="13.75" customHeight="1" x14ac:dyDescent="0.2">
      <c r="G96" s="19" t="str">
        <f ca="1">IF(H96="", IF(J96="","",#REF!+(INDIRECT("N" &amp; ROW() - 1) - N96)),IF(J96="", "", INDIRECT("N" &amp; ROW() - 1) - N96))</f>
        <v/>
      </c>
      <c r="H96" s="20" t="str">
        <f t="shared" ca="1" si="11"/>
        <v/>
      </c>
      <c r="I96" s="21"/>
      <c r="K96" s="1">
        <f t="shared" ca="1" si="12"/>
        <v>0</v>
      </c>
      <c r="L96" s="1">
        <f t="shared" ca="1" si="16"/>
        <v>0</v>
      </c>
      <c r="M96" s="1">
        <f t="shared" si="14"/>
        <v>0</v>
      </c>
      <c r="N96" s="1">
        <f t="shared" ca="1" si="15"/>
        <v>0</v>
      </c>
    </row>
    <row r="97" spans="7:14" ht="13.75" customHeight="1" x14ac:dyDescent="0.2">
      <c r="G97" s="19" t="str">
        <f ca="1">IF(H97="", IF(J97="","",#REF!+(INDIRECT("N" &amp; ROW() - 1) - N97)),IF(J97="", "", INDIRECT("N" &amp; ROW() - 1) - N97))</f>
        <v/>
      </c>
      <c r="H97" s="20" t="str">
        <f t="shared" ca="1" si="11"/>
        <v/>
      </c>
      <c r="I97" s="21"/>
      <c r="K97" s="1">
        <f t="shared" ca="1" si="12"/>
        <v>0</v>
      </c>
      <c r="L97" s="1">
        <f t="shared" ca="1" si="16"/>
        <v>0</v>
      </c>
      <c r="M97" s="1">
        <f t="shared" si="14"/>
        <v>0</v>
      </c>
      <c r="N97" s="1">
        <f t="shared" ca="1" si="15"/>
        <v>0</v>
      </c>
    </row>
    <row r="98" spans="7:14" ht="13.75" customHeight="1" x14ac:dyDescent="0.2">
      <c r="G98" s="19" t="str">
        <f ca="1">IF(H98="", IF(J98="","",#REF!+(INDIRECT("N" &amp; ROW() - 1) - N98)),IF(J98="", "", INDIRECT("N" &amp; ROW() - 1) - N98))</f>
        <v/>
      </c>
      <c r="H98" s="20" t="str">
        <f t="shared" ca="1" si="11"/>
        <v/>
      </c>
      <c r="I98" s="21"/>
      <c r="K98" s="1">
        <f t="shared" ca="1" si="12"/>
        <v>0</v>
      </c>
      <c r="L98" s="1">
        <f t="shared" ca="1" si="16"/>
        <v>0</v>
      </c>
      <c r="M98" s="1">
        <f t="shared" si="14"/>
        <v>0</v>
      </c>
      <c r="N98" s="1">
        <f t="shared" ca="1" si="15"/>
        <v>0</v>
      </c>
    </row>
    <row r="99" spans="7:14" ht="13.75" customHeight="1" x14ac:dyDescent="0.2">
      <c r="G99" s="19" t="str">
        <f ca="1">IF(H99="", IF(J99="","",#REF!+(INDIRECT("N" &amp; ROW() - 1) - N99)),IF(J99="", "", INDIRECT("N" &amp; ROW() - 1) - N99))</f>
        <v/>
      </c>
      <c r="H99" s="20" t="str">
        <f t="shared" ref="H99:H130" ca="1" si="17">IF(J99 = "-", INDIRECT("D" &amp; ROW() - 1) * 1890,"")</f>
        <v/>
      </c>
      <c r="I99" s="21"/>
      <c r="K99" s="1">
        <f t="shared" ref="K99:K130" ca="1" si="18">IF(J99 = "-", -INDIRECT("C" &amp; ROW() - 1),F99)</f>
        <v>0</v>
      </c>
      <c r="L99" s="1">
        <f t="shared" ca="1" si="16"/>
        <v>0</v>
      </c>
      <c r="M99" s="1">
        <f t="shared" ref="M99:M123" si="19">IF(J99="-",1,0)</f>
        <v>0</v>
      </c>
      <c r="N99" s="1">
        <f t="shared" ref="N99:N123" ca="1" si="20">IF(L99 = 0, INDIRECT("N" &amp; ROW() - 1), L99)</f>
        <v>0</v>
      </c>
    </row>
    <row r="100" spans="7:14" ht="13.75" customHeight="1" x14ac:dyDescent="0.2">
      <c r="G100" s="19" t="str">
        <f ca="1">IF(H100="", IF(J100="","",#REF!+(INDIRECT("N" &amp; ROW() - 1) - N100)),IF(J100="", "", INDIRECT("N" &amp; ROW() - 1) - N100))</f>
        <v/>
      </c>
      <c r="H100" s="20" t="str">
        <f t="shared" ca="1" si="17"/>
        <v/>
      </c>
      <c r="I100" s="21"/>
      <c r="K100" s="1">
        <f t="shared" ca="1" si="18"/>
        <v>0</v>
      </c>
      <c r="L100" s="1">
        <f t="shared" ca="1" si="16"/>
        <v>0</v>
      </c>
      <c r="M100" s="1">
        <f t="shared" si="19"/>
        <v>0</v>
      </c>
      <c r="N100" s="1">
        <f t="shared" ca="1" si="20"/>
        <v>0</v>
      </c>
    </row>
    <row r="101" spans="7:14" ht="13.75" customHeight="1" x14ac:dyDescent="0.2">
      <c r="G101" s="19" t="str">
        <f ca="1">IF(H101="", IF(J101="","",#REF!+(INDIRECT("N" &amp; ROW() - 1) - N101)),IF(J101="", "", INDIRECT("N" &amp; ROW() - 1) - N101))</f>
        <v/>
      </c>
      <c r="H101" s="20" t="str">
        <f t="shared" ca="1" si="17"/>
        <v/>
      </c>
      <c r="I101" s="21"/>
      <c r="K101" s="1">
        <f t="shared" ca="1" si="18"/>
        <v>0</v>
      </c>
      <c r="L101" s="1">
        <f t="shared" ref="L101:L123" ca="1" si="21">IF(J101 = "-", SUM(INDIRECT(ADDRESS(2,COLUMN(K101)) &amp; ":" &amp; ADDRESS(ROW(),COLUMN(K101)))), 0)</f>
        <v>0</v>
      </c>
      <c r="M101" s="1">
        <f t="shared" si="19"/>
        <v>0</v>
      </c>
      <c r="N101" s="1">
        <f t="shared" ca="1" si="20"/>
        <v>0</v>
      </c>
    </row>
    <row r="102" spans="7:14" ht="13.75" customHeight="1" x14ac:dyDescent="0.2">
      <c r="G102" s="19" t="str">
        <f ca="1">IF(H102="", IF(J102="","",#REF!+(INDIRECT("N" &amp; ROW() - 1) - N102)),IF(J102="", "", INDIRECT("N" &amp; ROW() - 1) - N102))</f>
        <v/>
      </c>
      <c r="H102" s="20" t="str">
        <f t="shared" ca="1" si="17"/>
        <v/>
      </c>
      <c r="I102" s="21"/>
      <c r="K102" s="1">
        <f t="shared" ca="1" si="18"/>
        <v>0</v>
      </c>
      <c r="L102" s="1">
        <f t="shared" ca="1" si="21"/>
        <v>0</v>
      </c>
      <c r="M102" s="1">
        <f t="shared" si="19"/>
        <v>0</v>
      </c>
      <c r="N102" s="1">
        <f t="shared" ca="1" si="20"/>
        <v>0</v>
      </c>
    </row>
    <row r="103" spans="7:14" ht="13.75" customHeight="1" x14ac:dyDescent="0.2">
      <c r="G103" s="19" t="str">
        <f ca="1">IF(H103="", IF(J103="","",#REF!+(INDIRECT("N" &amp; ROW() - 1) - N103)),IF(J103="", "", INDIRECT("N" &amp; ROW() - 1) - N103))</f>
        <v/>
      </c>
      <c r="H103" s="20" t="str">
        <f t="shared" ca="1" si="17"/>
        <v/>
      </c>
      <c r="I103" s="21"/>
      <c r="K103" s="1">
        <f t="shared" ca="1" si="18"/>
        <v>0</v>
      </c>
      <c r="L103" s="1">
        <f t="shared" ca="1" si="21"/>
        <v>0</v>
      </c>
      <c r="M103" s="1">
        <f t="shared" si="19"/>
        <v>0</v>
      </c>
      <c r="N103" s="1">
        <f t="shared" ca="1" si="20"/>
        <v>0</v>
      </c>
    </row>
    <row r="104" spans="7:14" ht="13.75" customHeight="1" x14ac:dyDescent="0.2">
      <c r="G104" s="19" t="str">
        <f ca="1">IF(H104="", IF(J104="","",#REF!+(INDIRECT("N" &amp; ROW() - 1) - N104)),IF(J104="", "", INDIRECT("N" &amp; ROW() - 1) - N104))</f>
        <v/>
      </c>
      <c r="H104" s="20" t="str">
        <f t="shared" ca="1" si="17"/>
        <v/>
      </c>
      <c r="I104" s="21"/>
      <c r="K104" s="1">
        <f t="shared" ca="1" si="18"/>
        <v>0</v>
      </c>
      <c r="L104" s="1">
        <f t="shared" ca="1" si="21"/>
        <v>0</v>
      </c>
      <c r="M104" s="1">
        <f t="shared" si="19"/>
        <v>0</v>
      </c>
      <c r="N104" s="1">
        <f t="shared" ca="1" si="20"/>
        <v>0</v>
      </c>
    </row>
    <row r="105" spans="7:14" ht="13.75" customHeight="1" x14ac:dyDescent="0.2">
      <c r="G105" s="19" t="str">
        <f ca="1">IF(H105="", IF(J105="","",#REF!+(INDIRECT("N" &amp; ROW() - 1) - N105)),IF(J105="", "", INDIRECT("N" &amp; ROW() - 1) - N105))</f>
        <v/>
      </c>
      <c r="H105" s="20" t="str">
        <f t="shared" ca="1" si="17"/>
        <v/>
      </c>
      <c r="I105" s="21"/>
      <c r="K105" s="1">
        <f t="shared" ca="1" si="18"/>
        <v>0</v>
      </c>
      <c r="L105" s="1">
        <f t="shared" ca="1" si="21"/>
        <v>0</v>
      </c>
      <c r="M105" s="1">
        <f t="shared" si="19"/>
        <v>0</v>
      </c>
      <c r="N105" s="1">
        <f t="shared" ca="1" si="20"/>
        <v>0</v>
      </c>
    </row>
    <row r="106" spans="7:14" ht="13.75" customHeight="1" x14ac:dyDescent="0.2">
      <c r="G106" s="19" t="str">
        <f ca="1">IF(H106="", IF(J106="","",#REF!+(INDIRECT("N" &amp; ROW() - 1) - N106)),IF(J106="", "", INDIRECT("N" &amp; ROW() - 1) - N106))</f>
        <v/>
      </c>
      <c r="H106" s="20" t="str">
        <f t="shared" ca="1" si="17"/>
        <v/>
      </c>
      <c r="I106" s="21"/>
      <c r="K106" s="1">
        <f t="shared" ca="1" si="18"/>
        <v>0</v>
      </c>
      <c r="L106" s="1">
        <f t="shared" ca="1" si="21"/>
        <v>0</v>
      </c>
      <c r="M106" s="1">
        <f t="shared" si="19"/>
        <v>0</v>
      </c>
      <c r="N106" s="1">
        <f t="shared" ca="1" si="20"/>
        <v>0</v>
      </c>
    </row>
    <row r="107" spans="7:14" ht="13.75" customHeight="1" x14ac:dyDescent="0.2">
      <c r="G107" s="19" t="str">
        <f ca="1">IF(H107="", IF(J107="","",#REF!+(INDIRECT("N" &amp; ROW() - 1) - N107)),IF(J107="", "", INDIRECT("N" &amp; ROW() - 1) - N107))</f>
        <v/>
      </c>
      <c r="H107" s="20" t="str">
        <f t="shared" ca="1" si="17"/>
        <v/>
      </c>
      <c r="I107" s="21"/>
      <c r="K107" s="1">
        <f t="shared" ca="1" si="18"/>
        <v>0</v>
      </c>
      <c r="L107" s="1">
        <f t="shared" ca="1" si="21"/>
        <v>0</v>
      </c>
      <c r="M107" s="1">
        <f t="shared" si="19"/>
        <v>0</v>
      </c>
      <c r="N107" s="1">
        <f t="shared" ca="1" si="20"/>
        <v>0</v>
      </c>
    </row>
    <row r="108" spans="7:14" ht="13.75" customHeight="1" x14ac:dyDescent="0.2">
      <c r="G108" s="19" t="str">
        <f ca="1">IF(H108="", IF(J108="","",#REF!+(INDIRECT("N" &amp; ROW() - 1) - N108)),IF(J108="", "", INDIRECT("N" &amp; ROW() - 1) - N108))</f>
        <v/>
      </c>
      <c r="H108" s="20" t="str">
        <f t="shared" ca="1" si="17"/>
        <v/>
      </c>
      <c r="I108" s="21"/>
      <c r="K108" s="1">
        <f t="shared" ca="1" si="18"/>
        <v>0</v>
      </c>
      <c r="L108" s="1">
        <f t="shared" ca="1" si="21"/>
        <v>0</v>
      </c>
      <c r="M108" s="1">
        <f t="shared" si="19"/>
        <v>0</v>
      </c>
      <c r="N108" s="1">
        <f t="shared" ca="1" si="20"/>
        <v>0</v>
      </c>
    </row>
    <row r="109" spans="7:14" ht="13.75" customHeight="1" x14ac:dyDescent="0.2">
      <c r="G109" s="19" t="str">
        <f ca="1">IF(H109="", IF(J109="","",#REF!+(INDIRECT("N" &amp; ROW() - 1) - N109)),IF(J109="", "", INDIRECT("N" &amp; ROW() - 1) - N109))</f>
        <v/>
      </c>
      <c r="H109" s="20" t="str">
        <f t="shared" ca="1" si="17"/>
        <v/>
      </c>
      <c r="I109" s="21"/>
      <c r="K109" s="1">
        <f t="shared" ca="1" si="18"/>
        <v>0</v>
      </c>
      <c r="L109" s="1">
        <f t="shared" ca="1" si="21"/>
        <v>0</v>
      </c>
      <c r="M109" s="1">
        <f t="shared" si="19"/>
        <v>0</v>
      </c>
      <c r="N109" s="1">
        <f t="shared" ca="1" si="20"/>
        <v>0</v>
      </c>
    </row>
    <row r="110" spans="7:14" ht="13.75" customHeight="1" x14ac:dyDescent="0.2">
      <c r="G110" s="19" t="str">
        <f ca="1">IF(H110="", IF(J110="","",#REF!+(INDIRECT("N" &amp; ROW() - 1) - N110)),IF(J110="", "", INDIRECT("N" &amp; ROW() - 1) - N110))</f>
        <v/>
      </c>
      <c r="H110" s="20" t="str">
        <f t="shared" ca="1" si="17"/>
        <v/>
      </c>
      <c r="I110" s="21"/>
      <c r="K110" s="1">
        <f t="shared" ca="1" si="18"/>
        <v>0</v>
      </c>
      <c r="L110" s="1">
        <f t="shared" ca="1" si="21"/>
        <v>0</v>
      </c>
      <c r="M110" s="1">
        <f t="shared" si="19"/>
        <v>0</v>
      </c>
      <c r="N110" s="1">
        <f t="shared" ca="1" si="20"/>
        <v>0</v>
      </c>
    </row>
    <row r="111" spans="7:14" ht="13.75" customHeight="1" x14ac:dyDescent="0.2">
      <c r="G111" s="19" t="str">
        <f ca="1">IF(H111="", IF(J111="","",#REF!+(INDIRECT("N" &amp; ROW() - 1) - N111)),IF(J111="", "", INDIRECT("N" &amp; ROW() - 1) - N111))</f>
        <v/>
      </c>
      <c r="H111" s="20" t="str">
        <f t="shared" ca="1" si="17"/>
        <v/>
      </c>
      <c r="I111" s="21"/>
      <c r="K111" s="1">
        <f t="shared" ca="1" si="18"/>
        <v>0</v>
      </c>
      <c r="L111" s="1">
        <f t="shared" ca="1" si="21"/>
        <v>0</v>
      </c>
      <c r="M111" s="1">
        <f t="shared" si="19"/>
        <v>0</v>
      </c>
      <c r="N111" s="1">
        <f t="shared" ca="1" si="20"/>
        <v>0</v>
      </c>
    </row>
    <row r="112" spans="7:14" ht="13.75" customHeight="1" x14ac:dyDescent="0.2">
      <c r="G112" s="19" t="str">
        <f ca="1">IF(H112="", IF(J112="","",#REF!+(INDIRECT("N" &amp; ROW() - 1) - N112)),IF(J112="", "", INDIRECT("N" &amp; ROW() - 1) - N112))</f>
        <v/>
      </c>
      <c r="H112" s="20" t="str">
        <f t="shared" ca="1" si="17"/>
        <v/>
      </c>
      <c r="I112" s="21"/>
      <c r="K112" s="1">
        <f t="shared" ca="1" si="18"/>
        <v>0</v>
      </c>
      <c r="L112" s="1">
        <f t="shared" ca="1" si="21"/>
        <v>0</v>
      </c>
      <c r="M112" s="1">
        <f t="shared" si="19"/>
        <v>0</v>
      </c>
      <c r="N112" s="1">
        <f t="shared" ca="1" si="20"/>
        <v>0</v>
      </c>
    </row>
    <row r="113" spans="7:14" ht="13.75" customHeight="1" x14ac:dyDescent="0.2">
      <c r="G113" s="19" t="str">
        <f ca="1">IF(H113="", IF(J113="","",#REF!+(INDIRECT("N" &amp; ROW() - 1) - N113)),IF(J113="", "", INDIRECT("N" &amp; ROW() - 1) - N113))</f>
        <v/>
      </c>
      <c r="H113" s="20" t="str">
        <f t="shared" ca="1" si="17"/>
        <v/>
      </c>
      <c r="I113" s="21"/>
      <c r="K113" s="1">
        <f t="shared" ca="1" si="18"/>
        <v>0</v>
      </c>
      <c r="L113" s="1">
        <f t="shared" ca="1" si="21"/>
        <v>0</v>
      </c>
      <c r="M113" s="1">
        <f t="shared" si="19"/>
        <v>0</v>
      </c>
      <c r="N113" s="1">
        <f t="shared" ca="1" si="20"/>
        <v>0</v>
      </c>
    </row>
    <row r="114" spans="7:14" ht="13.75" customHeight="1" x14ac:dyDescent="0.2">
      <c r="G114" s="19" t="str">
        <f ca="1">IF(H114="", IF(J114="","",#REF!+(INDIRECT("N" &amp; ROW() - 1) - N114)),IF(J114="", "", INDIRECT("N" &amp; ROW() - 1) - N114))</f>
        <v/>
      </c>
      <c r="H114" s="20" t="str">
        <f t="shared" ca="1" si="17"/>
        <v/>
      </c>
      <c r="I114" s="21"/>
      <c r="K114" s="1">
        <f t="shared" ca="1" si="18"/>
        <v>0</v>
      </c>
      <c r="L114" s="1">
        <f t="shared" ca="1" si="21"/>
        <v>0</v>
      </c>
      <c r="M114" s="1">
        <f t="shared" si="19"/>
        <v>0</v>
      </c>
      <c r="N114" s="1">
        <f t="shared" ca="1" si="20"/>
        <v>0</v>
      </c>
    </row>
    <row r="115" spans="7:14" ht="13.75" customHeight="1" x14ac:dyDescent="0.2">
      <c r="G115" s="19" t="str">
        <f ca="1">IF(H115="", IF(J115="","",#REF!+(INDIRECT("N" &amp; ROW() - 1) - N115)),IF(J115="", "", INDIRECT("N" &amp; ROW() - 1) - N115))</f>
        <v/>
      </c>
      <c r="H115" s="20" t="str">
        <f t="shared" ca="1" si="17"/>
        <v/>
      </c>
      <c r="I115" s="21"/>
      <c r="K115" s="1">
        <f t="shared" ca="1" si="18"/>
        <v>0</v>
      </c>
      <c r="L115" s="1">
        <f t="shared" ca="1" si="21"/>
        <v>0</v>
      </c>
      <c r="M115" s="1">
        <f t="shared" si="19"/>
        <v>0</v>
      </c>
      <c r="N115" s="1">
        <f t="shared" ca="1" si="20"/>
        <v>0</v>
      </c>
    </row>
    <row r="116" spans="7:14" ht="13.75" customHeight="1" x14ac:dyDescent="0.2">
      <c r="G116" s="19" t="str">
        <f ca="1">IF(H116="", IF(J116="","",#REF!+(INDIRECT("N" &amp; ROW() - 1) - N116)),IF(J116="", "", INDIRECT("N" &amp; ROW() - 1) - N116))</f>
        <v/>
      </c>
      <c r="H116" s="20" t="str">
        <f t="shared" ca="1" si="17"/>
        <v/>
      </c>
      <c r="I116" s="21"/>
      <c r="K116" s="1">
        <f t="shared" ca="1" si="18"/>
        <v>0</v>
      </c>
      <c r="L116" s="1">
        <f t="shared" ca="1" si="21"/>
        <v>0</v>
      </c>
      <c r="M116" s="1">
        <f t="shared" si="19"/>
        <v>0</v>
      </c>
      <c r="N116" s="1">
        <f t="shared" ca="1" si="20"/>
        <v>0</v>
      </c>
    </row>
    <row r="117" spans="7:14" ht="13.75" customHeight="1" x14ac:dyDescent="0.2">
      <c r="G117" s="19" t="str">
        <f ca="1">IF(H117="", IF(J117="","",#REF!+(INDIRECT("N" &amp; ROW() - 1) - N117)),IF(J117="", "", INDIRECT("N" &amp; ROW() - 1) - N117))</f>
        <v/>
      </c>
      <c r="H117" s="20" t="str">
        <f t="shared" ca="1" si="17"/>
        <v/>
      </c>
      <c r="I117" s="21"/>
      <c r="K117" s="1">
        <f t="shared" ca="1" si="18"/>
        <v>0</v>
      </c>
      <c r="L117" s="1">
        <f t="shared" ca="1" si="21"/>
        <v>0</v>
      </c>
      <c r="M117" s="1">
        <f t="shared" si="19"/>
        <v>0</v>
      </c>
      <c r="N117" s="1">
        <f t="shared" ca="1" si="20"/>
        <v>0</v>
      </c>
    </row>
    <row r="118" spans="7:14" ht="13.75" customHeight="1" x14ac:dyDescent="0.2">
      <c r="G118" s="19" t="str">
        <f ca="1">IF(H118="", IF(J118="","",#REF!+(INDIRECT("N" &amp; ROW() - 1) - N118)),IF(J118="", "", INDIRECT("N" &amp; ROW() - 1) - N118))</f>
        <v/>
      </c>
      <c r="H118" s="20" t="str">
        <f t="shared" ca="1" si="17"/>
        <v/>
      </c>
      <c r="I118" s="21"/>
      <c r="K118" s="1">
        <f t="shared" ca="1" si="18"/>
        <v>0</v>
      </c>
      <c r="L118" s="1">
        <f t="shared" ca="1" si="21"/>
        <v>0</v>
      </c>
      <c r="M118" s="1">
        <f t="shared" si="19"/>
        <v>0</v>
      </c>
      <c r="N118" s="1">
        <f t="shared" ca="1" si="20"/>
        <v>0</v>
      </c>
    </row>
    <row r="119" spans="7:14" ht="13.75" customHeight="1" x14ac:dyDescent="0.2">
      <c r="G119" s="19" t="str">
        <f ca="1">IF(H119="", IF(J119="","",#REF!+(INDIRECT("N" &amp; ROW() - 1) - N119)),IF(J119="", "", INDIRECT("N" &amp; ROW() - 1) - N119))</f>
        <v/>
      </c>
      <c r="H119" s="20" t="str">
        <f t="shared" ca="1" si="17"/>
        <v/>
      </c>
      <c r="I119" s="21"/>
      <c r="K119" s="1">
        <f t="shared" ca="1" si="18"/>
        <v>0</v>
      </c>
      <c r="L119" s="1">
        <f t="shared" ca="1" si="21"/>
        <v>0</v>
      </c>
      <c r="M119" s="1">
        <f t="shared" si="19"/>
        <v>0</v>
      </c>
      <c r="N119" s="1">
        <f t="shared" ca="1" si="20"/>
        <v>0</v>
      </c>
    </row>
    <row r="120" spans="7:14" ht="13.75" customHeight="1" x14ac:dyDescent="0.2">
      <c r="G120" s="19" t="str">
        <f ca="1">IF(H120="", IF(J120="","",#REF!+(INDIRECT("N" &amp; ROW() - 1) - N120)),IF(J120="", "", INDIRECT("N" &amp; ROW() - 1) - N120))</f>
        <v/>
      </c>
      <c r="H120" s="20" t="str">
        <f t="shared" ca="1" si="17"/>
        <v/>
      </c>
      <c r="I120" s="21"/>
      <c r="K120" s="1">
        <f t="shared" ca="1" si="18"/>
        <v>0</v>
      </c>
      <c r="L120" s="1">
        <f t="shared" ca="1" si="21"/>
        <v>0</v>
      </c>
      <c r="M120" s="1">
        <f t="shared" si="19"/>
        <v>0</v>
      </c>
      <c r="N120" s="1">
        <f t="shared" ca="1" si="20"/>
        <v>0</v>
      </c>
    </row>
    <row r="121" spans="7:14" ht="13.75" customHeight="1" x14ac:dyDescent="0.2">
      <c r="G121" s="19" t="str">
        <f ca="1">IF(H121="", IF(J121="","",#REF!+(INDIRECT("N" &amp; ROW() - 1) - N121)),IF(J121="", "", INDIRECT("N" &amp; ROW() - 1) - N121))</f>
        <v/>
      </c>
      <c r="H121" s="20" t="str">
        <f t="shared" ca="1" si="17"/>
        <v/>
      </c>
      <c r="I121" s="21"/>
      <c r="K121" s="1">
        <f t="shared" ca="1" si="18"/>
        <v>0</v>
      </c>
      <c r="L121" s="1">
        <f t="shared" ca="1" si="21"/>
        <v>0</v>
      </c>
      <c r="M121" s="1">
        <f t="shared" si="19"/>
        <v>0</v>
      </c>
      <c r="N121" s="1">
        <f t="shared" ca="1" si="20"/>
        <v>0</v>
      </c>
    </row>
    <row r="122" spans="7:14" ht="13.75" customHeight="1" x14ac:dyDescent="0.2">
      <c r="G122" s="19" t="str">
        <f ca="1">IF(H122="", IF(J122="","",#REF!+(INDIRECT("N" &amp; ROW() - 1) - N122)),IF(J122="", "", INDIRECT("N" &amp; ROW() - 1) - N122))</f>
        <v/>
      </c>
      <c r="H122" s="20" t="str">
        <f t="shared" ca="1" si="17"/>
        <v/>
      </c>
      <c r="I122" s="21"/>
      <c r="K122" s="1">
        <f t="shared" ca="1" si="18"/>
        <v>0</v>
      </c>
      <c r="L122" s="1">
        <f t="shared" ca="1" si="21"/>
        <v>0</v>
      </c>
      <c r="M122" s="1">
        <f t="shared" si="19"/>
        <v>0</v>
      </c>
      <c r="N122" s="1">
        <f t="shared" ca="1" si="20"/>
        <v>0</v>
      </c>
    </row>
    <row r="123" spans="7:14" ht="13.75" customHeight="1" x14ac:dyDescent="0.2">
      <c r="G123" s="19" t="str">
        <f ca="1">IF(H123="", IF(J123="","",#REF!+(INDIRECT("N" &amp; ROW() - 1) - N123)),IF(J123="", "", INDIRECT("N" &amp; ROW() - 1) - N123))</f>
        <v/>
      </c>
      <c r="H123" s="20" t="str">
        <f t="shared" ca="1" si="17"/>
        <v/>
      </c>
      <c r="I123" s="21"/>
      <c r="K123" s="1">
        <f t="shared" ca="1" si="18"/>
        <v>0</v>
      </c>
      <c r="L123" s="1">
        <f t="shared" ca="1" si="21"/>
        <v>0</v>
      </c>
      <c r="M123" s="1">
        <f t="shared" si="19"/>
        <v>0</v>
      </c>
      <c r="N123" s="1">
        <f t="shared" ca="1" si="20"/>
        <v>0</v>
      </c>
    </row>
    <row r="124" spans="7:14" ht="13.75" customHeight="1" x14ac:dyDescent="0.2">
      <c r="H124" s="20" t="str">
        <f t="shared" ca="1" si="17"/>
        <v/>
      </c>
    </row>
    <row r="125" spans="7:14" ht="13.75" customHeight="1" x14ac:dyDescent="0.2">
      <c r="H125" s="20" t="str">
        <f t="shared" ca="1" si="17"/>
        <v/>
      </c>
    </row>
    <row r="126" spans="7:14" ht="13.75" customHeight="1" x14ac:dyDescent="0.2">
      <c r="H126" s="20" t="str">
        <f t="shared" ca="1" si="17"/>
        <v/>
      </c>
    </row>
    <row r="127" spans="7:14" ht="13.75" customHeight="1" x14ac:dyDescent="0.2">
      <c r="H127" s="20" t="str">
        <f t="shared" ca="1" si="17"/>
        <v/>
      </c>
    </row>
    <row r="128" spans="7:14" ht="13.75" customHeight="1" x14ac:dyDescent="0.2">
      <c r="H128" s="20" t="str">
        <f t="shared" ca="1" si="17"/>
        <v/>
      </c>
    </row>
    <row r="129" spans="8:8" ht="13.75" customHeight="1" x14ac:dyDescent="0.2">
      <c r="H129" s="20" t="str">
        <f t="shared" ca="1" si="17"/>
        <v/>
      </c>
    </row>
    <row r="130" spans="8:8" ht="13.75" customHeight="1" x14ac:dyDescent="0.2">
      <c r="H130" s="20" t="str">
        <f t="shared" ca="1" si="17"/>
        <v/>
      </c>
    </row>
    <row r="131" spans="8:8" ht="13.75" customHeight="1" x14ac:dyDescent="0.2">
      <c r="H131" s="20" t="str">
        <f t="shared" ref="H131:H165" ca="1" si="22">IF(J131 = "-", INDIRECT("D" &amp; ROW() - 1) * 1890,"")</f>
        <v/>
      </c>
    </row>
    <row r="132" spans="8:8" ht="13.75" customHeight="1" x14ac:dyDescent="0.2">
      <c r="H132" s="20" t="str">
        <f t="shared" ca="1" si="22"/>
        <v/>
      </c>
    </row>
    <row r="133" spans="8:8" ht="13.75" customHeight="1" x14ac:dyDescent="0.2">
      <c r="H133" s="20" t="str">
        <f t="shared" ca="1" si="22"/>
        <v/>
      </c>
    </row>
    <row r="134" spans="8:8" ht="13.75" customHeight="1" x14ac:dyDescent="0.2">
      <c r="H134" s="20" t="str">
        <f t="shared" ca="1" si="22"/>
        <v/>
      </c>
    </row>
    <row r="135" spans="8:8" ht="13.75" customHeight="1" x14ac:dyDescent="0.2">
      <c r="H135" s="20" t="str">
        <f t="shared" ca="1" si="22"/>
        <v/>
      </c>
    </row>
    <row r="136" spans="8:8" ht="13.75" customHeight="1" x14ac:dyDescent="0.2">
      <c r="H136" s="20" t="str">
        <f t="shared" ca="1" si="22"/>
        <v/>
      </c>
    </row>
    <row r="137" spans="8:8" ht="13.75" customHeight="1" x14ac:dyDescent="0.2">
      <c r="H137" s="20" t="str">
        <f t="shared" ca="1" si="22"/>
        <v/>
      </c>
    </row>
    <row r="138" spans="8:8" ht="13.75" customHeight="1" x14ac:dyDescent="0.2">
      <c r="H138" s="20" t="str">
        <f t="shared" ca="1" si="22"/>
        <v/>
      </c>
    </row>
    <row r="139" spans="8:8" ht="13.75" customHeight="1" x14ac:dyDescent="0.2">
      <c r="H139" s="20" t="str">
        <f t="shared" ca="1" si="22"/>
        <v/>
      </c>
    </row>
    <row r="140" spans="8:8" ht="13.75" customHeight="1" x14ac:dyDescent="0.2">
      <c r="H140" s="20" t="str">
        <f t="shared" ca="1" si="22"/>
        <v/>
      </c>
    </row>
    <row r="141" spans="8:8" ht="13.75" customHeight="1" x14ac:dyDescent="0.2">
      <c r="H141" s="20" t="str">
        <f t="shared" ca="1" si="22"/>
        <v/>
      </c>
    </row>
    <row r="142" spans="8:8" ht="13.75" customHeight="1" x14ac:dyDescent="0.2">
      <c r="H142" s="20" t="str">
        <f t="shared" ca="1" si="22"/>
        <v/>
      </c>
    </row>
    <row r="143" spans="8:8" ht="13.75" customHeight="1" x14ac:dyDescent="0.2">
      <c r="H143" s="20" t="str">
        <f t="shared" ca="1" si="22"/>
        <v/>
      </c>
    </row>
    <row r="144" spans="8:8" ht="13.75" customHeight="1" x14ac:dyDescent="0.2">
      <c r="H144" s="20" t="str">
        <f t="shared" ca="1" si="22"/>
        <v/>
      </c>
    </row>
    <row r="145" spans="8:8" ht="13.75" customHeight="1" x14ac:dyDescent="0.2">
      <c r="H145" s="20" t="str">
        <f t="shared" ca="1" si="22"/>
        <v/>
      </c>
    </row>
    <row r="146" spans="8:8" ht="13.75" customHeight="1" x14ac:dyDescent="0.2">
      <c r="H146" s="20" t="str">
        <f t="shared" ca="1" si="22"/>
        <v/>
      </c>
    </row>
    <row r="147" spans="8:8" ht="13.75" customHeight="1" x14ac:dyDescent="0.2">
      <c r="H147" s="20" t="str">
        <f t="shared" ca="1" si="22"/>
        <v/>
      </c>
    </row>
    <row r="148" spans="8:8" ht="13.75" customHeight="1" x14ac:dyDescent="0.2">
      <c r="H148" s="20" t="str">
        <f t="shared" ca="1" si="22"/>
        <v/>
      </c>
    </row>
    <row r="149" spans="8:8" ht="13.75" customHeight="1" x14ac:dyDescent="0.2">
      <c r="H149" s="20" t="str">
        <f t="shared" ca="1" si="22"/>
        <v/>
      </c>
    </row>
    <row r="150" spans="8:8" ht="13.75" customHeight="1" x14ac:dyDescent="0.2">
      <c r="H150" s="20" t="str">
        <f t="shared" ca="1" si="22"/>
        <v/>
      </c>
    </row>
    <row r="151" spans="8:8" ht="13.75" customHeight="1" x14ac:dyDescent="0.2">
      <c r="H151" s="20" t="str">
        <f t="shared" ca="1" si="22"/>
        <v/>
      </c>
    </row>
    <row r="152" spans="8:8" ht="13.75" customHeight="1" x14ac:dyDescent="0.2">
      <c r="H152" s="20" t="str">
        <f t="shared" ca="1" si="22"/>
        <v/>
      </c>
    </row>
    <row r="153" spans="8:8" ht="13.75" customHeight="1" x14ac:dyDescent="0.2">
      <c r="H153" s="20" t="str">
        <f t="shared" ca="1" si="22"/>
        <v/>
      </c>
    </row>
    <row r="154" spans="8:8" ht="13.75" customHeight="1" x14ac:dyDescent="0.2">
      <c r="H154" s="20" t="str">
        <f t="shared" ca="1" si="22"/>
        <v/>
      </c>
    </row>
    <row r="155" spans="8:8" ht="13.75" customHeight="1" x14ac:dyDescent="0.2">
      <c r="H155" s="20" t="str">
        <f t="shared" ca="1" si="22"/>
        <v/>
      </c>
    </row>
    <row r="156" spans="8:8" ht="13.75" customHeight="1" x14ac:dyDescent="0.2">
      <c r="H156" s="20" t="str">
        <f t="shared" ca="1" si="22"/>
        <v/>
      </c>
    </row>
    <row r="157" spans="8:8" ht="13.75" customHeight="1" x14ac:dyDescent="0.2">
      <c r="H157" s="20" t="str">
        <f t="shared" ca="1" si="22"/>
        <v/>
      </c>
    </row>
    <row r="158" spans="8:8" ht="13.75" customHeight="1" x14ac:dyDescent="0.2">
      <c r="H158" s="20" t="str">
        <f t="shared" ca="1" si="22"/>
        <v/>
      </c>
    </row>
    <row r="159" spans="8:8" ht="13.75" customHeight="1" x14ac:dyDescent="0.2">
      <c r="H159" s="20" t="str">
        <f t="shared" ca="1" si="22"/>
        <v/>
      </c>
    </row>
    <row r="160" spans="8:8" ht="13.75" customHeight="1" x14ac:dyDescent="0.2">
      <c r="H160" s="20" t="str">
        <f t="shared" ca="1" si="22"/>
        <v/>
      </c>
    </row>
    <row r="161" spans="8:8" ht="13.75" customHeight="1" x14ac:dyDescent="0.2">
      <c r="H161" s="20" t="str">
        <f t="shared" ca="1" si="22"/>
        <v/>
      </c>
    </row>
    <row r="162" spans="8:8" ht="13.75" customHeight="1" x14ac:dyDescent="0.2">
      <c r="H162" s="20" t="str">
        <f t="shared" ca="1" si="22"/>
        <v/>
      </c>
    </row>
    <row r="163" spans="8:8" ht="13.75" customHeight="1" x14ac:dyDescent="0.2">
      <c r="H163" s="20" t="str">
        <f t="shared" ca="1" si="22"/>
        <v/>
      </c>
    </row>
    <row r="164" spans="8:8" ht="13.75" customHeight="1" x14ac:dyDescent="0.2">
      <c r="H164" s="20" t="str">
        <f t="shared" ca="1" si="22"/>
        <v/>
      </c>
    </row>
    <row r="165" spans="8:8" ht="13.75" customHeight="1" x14ac:dyDescent="0.2">
      <c r="H165" s="20" t="str">
        <f t="shared" ca="1" si="22"/>
        <v/>
      </c>
    </row>
  </sheetData>
  <mergeCells count="10"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7:B123 B3:B5">
    <cfRule type="expression" dxfId="56" priority="2">
      <formula>$B3&lt;&gt;#REF!</formula>
    </cfRule>
    <cfRule type="expression" dxfId="55" priority="3">
      <formula>$B3&lt;&gt;#REF!</formula>
    </cfRule>
  </conditionalFormatting>
  <conditionalFormatting sqref="G124:G1048576">
    <cfRule type="expression" dxfId="54" priority="4">
      <formula>IF(I124="",0, G124)  &lt; - 0.05* IF(I124="",0,I124)</formula>
    </cfRule>
    <cfRule type="expression" dxfId="53" priority="5">
      <formula>AND(IF(I124="",0, G124)  &gt;= - 0.05* IF(I124="",0,I124), IF(I124="",0, G124) &lt; 0)</formula>
    </cfRule>
    <cfRule type="expression" dxfId="52" priority="6">
      <formula>AND(IF(I124="",0, G124)  &lt;= 0.05* IF(I124="",0,I124), IF(I124="",0, G124) &gt; 0)</formula>
    </cfRule>
    <cfRule type="expression" dxfId="51" priority="7">
      <formula>IF(I124="",0,G124)  &gt; 0.05* IF(I124="",0,I124)</formula>
    </cfRule>
  </conditionalFormatting>
  <conditionalFormatting sqref="B6">
    <cfRule type="expression" dxfId="50" priority="8">
      <formula>$B6&lt;&gt;#REF!</formula>
    </cfRule>
    <cfRule type="expression" dxfId="49" priority="9">
      <formula>$B6&lt;&gt;#REF!</formula>
    </cfRule>
  </conditionalFormatting>
  <conditionalFormatting sqref="B3:B4">
    <cfRule type="expression" dxfId="48" priority="10">
      <formula>$B3&lt;&gt;#REF!</formula>
    </cfRule>
    <cfRule type="expression" dxfId="47" priority="11">
      <formula>$B3&lt;&gt;#REF!</formula>
    </cfRule>
    <cfRule type="expression" dxfId="46" priority="12">
      <formula>$B3&lt;&gt;#REF!</formula>
    </cfRule>
    <cfRule type="expression" dxfId="45" priority="13">
      <formula>$B3&lt;&gt;#REF!</formula>
    </cfRule>
  </conditionalFormatting>
  <conditionalFormatting sqref="G2">
    <cfRule type="expression" dxfId="44" priority="14">
      <formula>SUMIF(G3:G123,"&gt;0")-SUMIF(G3:G123,"&lt;0") &gt; 1</formula>
    </cfRule>
    <cfRule type="expression" dxfId="43" priority="15">
      <formula>IF(I2="",0, G2)  &lt; - 0.05* IF(I2="",0,I2)</formula>
    </cfRule>
    <cfRule type="expression" dxfId="42" priority="16">
      <formula>AND(IF(I2="",0, G2)  &gt;= - 0.05* IF(I2="",0,I2), IF(I2="",0, G2) &lt; 0)</formula>
    </cfRule>
    <cfRule type="expression" dxfId="41" priority="17">
      <formula>AND(IF(I2="",0, G2)  &lt;= 0.05* IF(I2="",0,I2), IF(I2="",0, G2) &gt; 0)</formula>
    </cfRule>
    <cfRule type="expression" dxfId="40" priority="18">
      <formula>IF(I2="",0,G2)  &gt; 0.05* IF(I2="",0,I2)</formula>
    </cfRule>
  </conditionalFormatting>
  <conditionalFormatting sqref="B3">
    <cfRule type="expression" dxfId="39" priority="19">
      <formula>$B3&lt;&gt;#REF!</formula>
    </cfRule>
    <cfRule type="expression" dxfId="38" priority="20">
      <formula>$B3&lt;&gt;#REF!</formula>
    </cfRule>
    <cfRule type="expression" dxfId="37" priority="21">
      <formula>$B3&lt;&gt;#REF!</formula>
    </cfRule>
    <cfRule type="expression" dxfId="36" priority="22">
      <formula>$B3&lt;&gt;#REF!</formula>
    </cfRule>
    <cfRule type="expression" dxfId="35" priority="23">
      <formula>$B3&lt;&gt;#REF!</formula>
    </cfRule>
    <cfRule type="expression" dxfId="34" priority="24">
      <formula>$B3&lt;&gt;#REF!</formula>
    </cfRule>
    <cfRule type="expression" dxfId="33" priority="25">
      <formula>$B3&lt;&gt;#REF!</formula>
    </cfRule>
    <cfRule type="expression" dxfId="32" priority="26">
      <formula>$B3&lt;&gt;#REF!</formula>
    </cfRule>
    <cfRule type="expression" dxfId="31" priority="27">
      <formula>$B3&lt;&gt;#REF!</formula>
    </cfRule>
    <cfRule type="expression" dxfId="30" priority="28">
      <formula>$B3&lt;&gt;#REF!</formula>
    </cfRule>
    <cfRule type="expression" dxfId="29" priority="29">
      <formula>$B3&lt;&gt;#REF!</formula>
    </cfRule>
    <cfRule type="expression" dxfId="28" priority="30">
      <formula>$B3&lt;&gt;#REF!</formula>
    </cfRule>
  </conditionalFormatting>
  <conditionalFormatting sqref="G5:G123">
    <cfRule type="expression" dxfId="27" priority="31">
      <formula>IF(I5="",0, G5)  &lt; - 0.05* IF(I5="",0,I5)</formula>
    </cfRule>
    <cfRule type="expression" dxfId="26" priority="32">
      <formula>AND(IF(I5="",0, G5)  &gt;= - 0.05* IF(I5="",0,I5), IF(I5="",0, G5) &lt; 0)</formula>
    </cfRule>
    <cfRule type="expression" dxfId="25" priority="33">
      <formula>AND(IF(I5="",0, G5)  &lt;= 0.05* IF(I5="",0,I5), IF(I5="",0, G5) &gt; 0)</formula>
    </cfRule>
    <cfRule type="expression" dxfId="24" priority="34">
      <formula>IF(I5="",0,G5)  &gt; 0.05* IF(I5="",0,I5)</formula>
    </cfRule>
  </conditionalFormatting>
  <conditionalFormatting sqref="G7:G123 G4:G5">
    <cfRule type="expression" dxfId="23" priority="35">
      <formula>IF(I4="",0, G4)  &lt; - 0.05* IF(I4="",0,I4)</formula>
    </cfRule>
    <cfRule type="expression" dxfId="22" priority="36">
      <formula>AND(IF(I4="",0, G4)  &gt;= - 0.05* IF(I4="",0,I4), IF(I4="",0, G4) &lt; 0)</formula>
    </cfRule>
    <cfRule type="expression" dxfId="21" priority="37">
      <formula>AND(IF(I4="",0, G4)  &lt;= 0.05* IF(I4="",0,I4), IF(I4="",0, G4) &gt; 0)</formula>
    </cfRule>
    <cfRule type="expression" dxfId="20" priority="38">
      <formula>IF(I4="",0,G4)  &gt; 0.05* IF(I4="",0,I4)</formula>
    </cfRule>
  </conditionalFormatting>
  <conditionalFormatting sqref="G6">
    <cfRule type="expression" dxfId="19" priority="39">
      <formula>IF(I6="",0, G6)  &lt; - 0.05* IF(I6="",0,I6)</formula>
    </cfRule>
    <cfRule type="expression" dxfId="18" priority="40">
      <formula>AND(IF(I6="",0, G6)  &gt;= - 0.05* IF(I6="",0,I6), IF(I6="",0, G6) &lt; 0)</formula>
    </cfRule>
    <cfRule type="expression" dxfId="17" priority="41">
      <formula>AND(IF(I6="",0, G6)  &lt;= 0.05* IF(I6="",0,I6), IF(I6="",0, G6) &gt; 0)</formula>
    </cfRule>
    <cfRule type="expression" dxfId="16" priority="42">
      <formula>IF(I6="",0,G6)  &gt; 0.05* IF(I6="",0,I6)</formula>
    </cfRule>
  </conditionalFormatting>
  <conditionalFormatting sqref="G4">
    <cfRule type="expression" dxfId="15" priority="43">
      <formula>IF(I4="",0, G4)  &lt; - 0.05* IF(I4="",0,I4)</formula>
    </cfRule>
    <cfRule type="expression" dxfId="14" priority="44">
      <formula>AND(IF(I4="",0, G4)  &gt;= - 0.05* IF(I4="",0,I4), IF(I4="",0, G4) &lt; 0)</formula>
    </cfRule>
    <cfRule type="expression" dxfId="13" priority="45">
      <formula>AND(IF(I4="",0, G4)  &lt;= 0.05* IF(I4="",0,I4), IF(I4="",0, G4) &gt; 0)</formula>
    </cfRule>
    <cfRule type="expression" dxfId="12" priority="46">
      <formula>IF(I4="",0,G4)  &gt; 0.05* IF(I4="",0,I4)</formula>
    </cfRule>
  </conditionalFormatting>
  <conditionalFormatting sqref="G3:G4">
    <cfRule type="expression" dxfId="11" priority="47">
      <formula>IF(I3="",0, G3)  &lt; - 0.05* IF(I3="",0,I3)</formula>
    </cfRule>
    <cfRule type="expression" dxfId="10" priority="48">
      <formula>AND(IF(I3="",0, G3)  &gt;= - 0.05* IF(I3="",0,I3), IF(I3="",0, G3) &lt; 0)</formula>
    </cfRule>
    <cfRule type="expression" dxfId="9" priority="49">
      <formula>AND(IF(I3="",0, G3)  &lt;= 0.05* IF(I3="",0,I3), IF(I3="",0, G3) &gt; 0)</formula>
    </cfRule>
    <cfRule type="expression" dxfId="8" priority="50">
      <formula>IF(I3="",0,G3)  &gt; 0.05* IF(I3="",0,I3)</formula>
    </cfRule>
    <cfRule type="expression" dxfId="7" priority="51">
      <formula>IF(I3="",0, G3)  &lt; - 0.05* IF(I3="",0,I3)</formula>
    </cfRule>
    <cfRule type="expression" dxfId="6" priority="52">
      <formula>AND(IF(I3="",0, G3)  &gt;= - 0.05* IF(I3="",0,I3), IF(I3="",0, G3) &lt; 0)</formula>
    </cfRule>
    <cfRule type="expression" dxfId="5" priority="53">
      <formula>AND(IF(I3="",0, G3)  &lt;= 0.05* IF(I3="",0,I3), IF(I3="",0, G3) &gt; 0)</formula>
    </cfRule>
    <cfRule type="expression" dxfId="4" priority="54">
      <formula>IF(I3="",0,G3)  &gt; 0.05* IF(I3="",0,I3)</formula>
    </cfRule>
    <cfRule type="expression" dxfId="3" priority="55">
      <formula>IF(I3="",0, G3)  &lt; - 0.05* IF(I3="",0,I3)</formula>
    </cfRule>
    <cfRule type="expression" dxfId="2" priority="56">
      <formula>AND(IF(I3="",0, G3)  &gt;= - 0.05* IF(I3="",0,I3), IF(I3="",0, G3) &lt; 0)</formula>
    </cfRule>
    <cfRule type="expression" dxfId="1" priority="57">
      <formula>AND(IF(I3="",0, G3)  &lt;= 0.05* IF(I3="",0,I3), IF(I3="",0, G3) &gt; 0)</formula>
    </cfRule>
    <cfRule type="expression" dxfId="0" priority="58">
      <formula>IF(I3="",0,G3)  &gt; 0.05* IF(I3="",0,I3)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29" t="s">
        <v>689</v>
      </c>
      <c r="B1" s="29" t="s">
        <v>689</v>
      </c>
    </row>
    <row r="2" spans="1:2" x14ac:dyDescent="0.2">
      <c r="A2" s="29" t="s">
        <v>269</v>
      </c>
      <c r="B2" s="29" t="s">
        <v>662</v>
      </c>
    </row>
    <row r="3" spans="1:2" x14ac:dyDescent="0.2">
      <c r="A3" s="29" t="s">
        <v>286</v>
      </c>
      <c r="B3" s="29" t="s">
        <v>662</v>
      </c>
    </row>
    <row r="4" spans="1:2" x14ac:dyDescent="0.2">
      <c r="A4" s="29" t="s">
        <v>276</v>
      </c>
      <c r="B4" s="29" t="s">
        <v>662</v>
      </c>
    </row>
    <row r="5" spans="1:2" x14ac:dyDescent="0.2">
      <c r="A5" s="29" t="s">
        <v>275</v>
      </c>
      <c r="B5" s="29" t="s">
        <v>662</v>
      </c>
    </row>
    <row r="6" spans="1:2" x14ac:dyDescent="0.2">
      <c r="A6" s="29" t="s">
        <v>282</v>
      </c>
      <c r="B6" s="29" t="s">
        <v>664</v>
      </c>
    </row>
    <row r="7" spans="1:2" x14ac:dyDescent="0.2">
      <c r="A7" s="29" t="s">
        <v>267</v>
      </c>
      <c r="B7" s="29" t="s">
        <v>660</v>
      </c>
    </row>
    <row r="8" spans="1:2" x14ac:dyDescent="0.2">
      <c r="A8" s="29" t="s">
        <v>268</v>
      </c>
      <c r="B8" s="29" t="s">
        <v>660</v>
      </c>
    </row>
    <row r="9" spans="1:2" x14ac:dyDescent="0.2">
      <c r="A9" s="29" t="s">
        <v>278</v>
      </c>
      <c r="B9" s="29" t="s">
        <v>662</v>
      </c>
    </row>
    <row r="10" spans="1:2" x14ac:dyDescent="0.2">
      <c r="A10" s="29" t="s">
        <v>288</v>
      </c>
      <c r="B10" s="29" t="s">
        <v>662</v>
      </c>
    </row>
    <row r="11" spans="1:2" x14ac:dyDescent="0.2">
      <c r="A11" s="29" t="s">
        <v>279</v>
      </c>
      <c r="B11" s="29" t="s">
        <v>664</v>
      </c>
    </row>
    <row r="12" spans="1:2" x14ac:dyDescent="0.2">
      <c r="A12" s="29" t="s">
        <v>277</v>
      </c>
      <c r="B12" s="29" t="s">
        <v>662</v>
      </c>
    </row>
    <row r="13" spans="1:2" x14ac:dyDescent="0.2">
      <c r="A13" s="29" t="s">
        <v>283</v>
      </c>
      <c r="B13" s="29" t="s">
        <v>666</v>
      </c>
    </row>
    <row r="14" spans="1:2" x14ac:dyDescent="0.2">
      <c r="A14" s="29" t="s">
        <v>280</v>
      </c>
      <c r="B14" s="29" t="s">
        <v>666</v>
      </c>
    </row>
    <row r="15" spans="1:2" x14ac:dyDescent="0.2">
      <c r="A15" s="29" t="s">
        <v>285</v>
      </c>
      <c r="B15" s="29" t="s">
        <v>672</v>
      </c>
    </row>
    <row r="16" spans="1:2" x14ac:dyDescent="0.2">
      <c r="A16" s="29" t="s">
        <v>284</v>
      </c>
      <c r="B16" s="29" t="s">
        <v>670</v>
      </c>
    </row>
    <row r="17" spans="1:2" x14ac:dyDescent="0.2">
      <c r="A17" s="29" t="s">
        <v>287</v>
      </c>
      <c r="B17" s="29" t="s">
        <v>668</v>
      </c>
    </row>
    <row r="18" spans="1:2" x14ac:dyDescent="0.2">
      <c r="A18" s="29" t="s">
        <v>281</v>
      </c>
      <c r="B18" s="29" t="s">
        <v>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1" t="s">
        <v>689</v>
      </c>
    </row>
    <row r="2" spans="1:1" x14ac:dyDescent="0.2">
      <c r="A2" s="29" t="s">
        <v>662</v>
      </c>
    </row>
    <row r="3" spans="1:1" x14ac:dyDescent="0.2">
      <c r="A3" s="29" t="s">
        <v>660</v>
      </c>
    </row>
    <row r="4" spans="1:1" x14ac:dyDescent="0.2">
      <c r="A4" s="29" t="s">
        <v>670</v>
      </c>
    </row>
    <row r="5" spans="1:1" x14ac:dyDescent="0.2">
      <c r="A5" s="29" t="s">
        <v>666</v>
      </c>
    </row>
    <row r="6" spans="1:1" x14ac:dyDescent="0.2">
      <c r="A6" s="29" t="s">
        <v>664</v>
      </c>
    </row>
    <row r="7" spans="1:1" x14ac:dyDescent="0.2">
      <c r="A7" s="29" t="s">
        <v>672</v>
      </c>
    </row>
    <row r="8" spans="1:1" x14ac:dyDescent="0.2">
      <c r="A8" s="29" t="s">
        <v>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67</cp:revision>
  <dcterms:created xsi:type="dcterms:W3CDTF">2020-12-13T08:44:49Z</dcterms:created>
  <dcterms:modified xsi:type="dcterms:W3CDTF">2021-03-29T13:15:47Z</dcterms:modified>
  <dc:language>en-US</dc:language>
</cp:coreProperties>
</file>