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merov\Downloads\"/>
    </mc:Choice>
  </mc:AlternateContent>
  <xr:revisionPtr revIDLastSave="0" documentId="13_ncr:1_{A3644D2F-C418-4998-8C9B-93540717A843}" xr6:coauthVersionLast="47" xr6:coauthVersionMax="47" xr10:uidLastSave="{00000000-0000-0000-0000-000000000000}"/>
  <bookViews>
    <workbookView xWindow="-108" yWindow="-108" windowWidth="23256" windowHeight="1272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ло" sheetId="4" state="hidden" r:id="rId4"/>
  </sheets>
  <definedNames>
    <definedName name="Water_SKU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3" l="1"/>
  <c r="K9" i="3"/>
  <c r="T9" i="3" s="1"/>
  <c r="B9" i="3"/>
  <c r="A9" i="3"/>
  <c r="S8" i="3"/>
  <c r="K8" i="3"/>
  <c r="T8" i="3" s="1"/>
  <c r="J8" i="3"/>
  <c r="I8" i="3"/>
  <c r="G8" i="3"/>
  <c r="F8" i="3"/>
  <c r="B8" i="3"/>
  <c r="S7" i="3"/>
  <c r="K7" i="3"/>
  <c r="T7" i="3" s="1"/>
  <c r="B7" i="3"/>
  <c r="A7" i="3"/>
  <c r="S6" i="3"/>
  <c r="K6" i="3"/>
  <c r="T6" i="3" s="1"/>
  <c r="J6" i="3"/>
  <c r="I6" i="3"/>
  <c r="G6" i="3"/>
  <c r="F6" i="3"/>
  <c r="B6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J330" i="3"/>
  <c r="C330" i="3"/>
  <c r="J329" i="3"/>
  <c r="C329" i="3"/>
  <c r="J328" i="3"/>
  <c r="C328" i="3"/>
  <c r="J327" i="3"/>
  <c r="C327" i="3"/>
  <c r="J326" i="3"/>
  <c r="C326" i="3"/>
  <c r="J325" i="3"/>
  <c r="C325" i="3"/>
  <c r="J324" i="3"/>
  <c r="C324" i="3"/>
  <c r="J323" i="3"/>
  <c r="C323" i="3"/>
  <c r="J322" i="3"/>
  <c r="C322" i="3"/>
  <c r="J321" i="3"/>
  <c r="C321" i="3"/>
  <c r="J320" i="3"/>
  <c r="C320" i="3"/>
  <c r="J319" i="3"/>
  <c r="C319" i="3"/>
  <c r="J318" i="3"/>
  <c r="C318" i="3"/>
  <c r="J317" i="3"/>
  <c r="C317" i="3"/>
  <c r="J316" i="3"/>
  <c r="C316" i="3"/>
  <c r="J315" i="3"/>
  <c r="C315" i="3"/>
  <c r="J314" i="3"/>
  <c r="C314" i="3"/>
  <c r="J313" i="3"/>
  <c r="C313" i="3"/>
  <c r="J312" i="3"/>
  <c r="C312" i="3"/>
  <c r="J311" i="3"/>
  <c r="C311" i="3"/>
  <c r="J310" i="3"/>
  <c r="C310" i="3"/>
  <c r="J309" i="3"/>
  <c r="C309" i="3"/>
  <c r="J308" i="3"/>
  <c r="C308" i="3"/>
  <c r="J307" i="3"/>
  <c r="C307" i="3"/>
  <c r="J306" i="3"/>
  <c r="C306" i="3"/>
  <c r="J305" i="3"/>
  <c r="C305" i="3"/>
  <c r="J304" i="3"/>
  <c r="C304" i="3"/>
  <c r="J303" i="3"/>
  <c r="C303" i="3"/>
  <c r="J302" i="3"/>
  <c r="C302" i="3"/>
  <c r="J301" i="3"/>
  <c r="C301" i="3"/>
  <c r="J300" i="3"/>
  <c r="C300" i="3"/>
  <c r="J299" i="3"/>
  <c r="C299" i="3"/>
  <c r="J298" i="3"/>
  <c r="C298" i="3"/>
  <c r="J297" i="3"/>
  <c r="C297" i="3"/>
  <c r="J296" i="3"/>
  <c r="C296" i="3"/>
  <c r="J295" i="3"/>
  <c r="C295" i="3"/>
  <c r="J294" i="3"/>
  <c r="C294" i="3"/>
  <c r="J293" i="3"/>
  <c r="C293" i="3"/>
  <c r="J292" i="3"/>
  <c r="C292" i="3"/>
  <c r="J291" i="3"/>
  <c r="C291" i="3"/>
  <c r="J290" i="3"/>
  <c r="C290" i="3"/>
  <c r="J289" i="3"/>
  <c r="C289" i="3"/>
  <c r="J288" i="3"/>
  <c r="C288" i="3"/>
  <c r="J287" i="3"/>
  <c r="C287" i="3"/>
  <c r="J286" i="3"/>
  <c r="C286" i="3"/>
  <c r="J285" i="3"/>
  <c r="C285" i="3"/>
  <c r="J284" i="3"/>
  <c r="C284" i="3"/>
  <c r="J283" i="3"/>
  <c r="C283" i="3"/>
  <c r="J282" i="3"/>
  <c r="C282" i="3"/>
  <c r="J281" i="3"/>
  <c r="C281" i="3"/>
  <c r="J280" i="3"/>
  <c r="C280" i="3"/>
  <c r="J279" i="3"/>
  <c r="C279" i="3"/>
  <c r="J278" i="3"/>
  <c r="C278" i="3"/>
  <c r="J277" i="3"/>
  <c r="C277" i="3"/>
  <c r="J276" i="3"/>
  <c r="C276" i="3"/>
  <c r="J275" i="3"/>
  <c r="C275" i="3"/>
  <c r="J274" i="3"/>
  <c r="C274" i="3"/>
  <c r="J273" i="3"/>
  <c r="C273" i="3"/>
  <c r="J272" i="3"/>
  <c r="C272" i="3"/>
  <c r="J271" i="3"/>
  <c r="C271" i="3"/>
  <c r="J270" i="3"/>
  <c r="C270" i="3"/>
  <c r="J269" i="3"/>
  <c r="C269" i="3"/>
  <c r="J268" i="3"/>
  <c r="C268" i="3"/>
  <c r="J267" i="3"/>
  <c r="C267" i="3"/>
  <c r="J266" i="3"/>
  <c r="C266" i="3"/>
  <c r="J265" i="3"/>
  <c r="C265" i="3"/>
  <c r="J264" i="3"/>
  <c r="C264" i="3"/>
  <c r="J263" i="3"/>
  <c r="C263" i="3"/>
  <c r="J262" i="3"/>
  <c r="C262" i="3"/>
  <c r="J261" i="3"/>
  <c r="C261" i="3"/>
  <c r="J260" i="3"/>
  <c r="C260" i="3"/>
  <c r="J259" i="3"/>
  <c r="C259" i="3"/>
  <c r="J258" i="3"/>
  <c r="C258" i="3"/>
  <c r="J257" i="3"/>
  <c r="C257" i="3"/>
  <c r="J256" i="3"/>
  <c r="C256" i="3"/>
  <c r="J255" i="3"/>
  <c r="C255" i="3"/>
  <c r="J254" i="3"/>
  <c r="C254" i="3"/>
  <c r="J253" i="3"/>
  <c r="C253" i="3"/>
  <c r="J252" i="3"/>
  <c r="C252" i="3"/>
  <c r="J251" i="3"/>
  <c r="C251" i="3"/>
  <c r="J250" i="3"/>
  <c r="C250" i="3"/>
  <c r="J249" i="3"/>
  <c r="C249" i="3"/>
  <c r="J248" i="3"/>
  <c r="C248" i="3"/>
  <c r="J247" i="3"/>
  <c r="C247" i="3"/>
  <c r="J246" i="3"/>
  <c r="C246" i="3"/>
  <c r="J245" i="3"/>
  <c r="C245" i="3"/>
  <c r="J244" i="3"/>
  <c r="C244" i="3"/>
  <c r="J243" i="3"/>
  <c r="C243" i="3"/>
  <c r="J242" i="3"/>
  <c r="C242" i="3"/>
  <c r="J241" i="3"/>
  <c r="C241" i="3"/>
  <c r="J240" i="3"/>
  <c r="C240" i="3"/>
  <c r="J239" i="3"/>
  <c r="C239" i="3"/>
  <c r="J238" i="3"/>
  <c r="C238" i="3"/>
  <c r="J237" i="3"/>
  <c r="C237" i="3"/>
  <c r="J236" i="3"/>
  <c r="C236" i="3"/>
  <c r="J235" i="3"/>
  <c r="C235" i="3"/>
  <c r="J234" i="3"/>
  <c r="C234" i="3"/>
  <c r="T233" i="3"/>
  <c r="J233" i="3"/>
  <c r="C233" i="3"/>
  <c r="T232" i="3"/>
  <c r="J232" i="3"/>
  <c r="C232" i="3"/>
  <c r="T231" i="3"/>
  <c r="J231" i="3"/>
  <c r="C231" i="3"/>
  <c r="T230" i="3"/>
  <c r="J230" i="3"/>
  <c r="C230" i="3"/>
  <c r="T229" i="3"/>
  <c r="J229" i="3"/>
  <c r="C229" i="3"/>
  <c r="T228" i="3"/>
  <c r="J228" i="3"/>
  <c r="C228" i="3"/>
  <c r="T227" i="3"/>
  <c r="J227" i="3"/>
  <c r="C227" i="3"/>
  <c r="T226" i="3"/>
  <c r="J226" i="3"/>
  <c r="C226" i="3"/>
  <c r="T225" i="3"/>
  <c r="J225" i="3"/>
  <c r="C225" i="3"/>
  <c r="T224" i="3"/>
  <c r="J224" i="3"/>
  <c r="C224" i="3"/>
  <c r="T223" i="3"/>
  <c r="J223" i="3"/>
  <c r="C223" i="3"/>
  <c r="T222" i="3"/>
  <c r="J222" i="3"/>
  <c r="C222" i="3"/>
  <c r="T221" i="3"/>
  <c r="J221" i="3"/>
  <c r="C221" i="3"/>
  <c r="T220" i="3"/>
  <c r="J220" i="3"/>
  <c r="C220" i="3"/>
  <c r="T219" i="3"/>
  <c r="J219" i="3"/>
  <c r="C219" i="3"/>
  <c r="T218" i="3"/>
  <c r="J218" i="3"/>
  <c r="C218" i="3"/>
  <c r="T217" i="3"/>
  <c r="J217" i="3"/>
  <c r="C217" i="3"/>
  <c r="T216" i="3"/>
  <c r="J216" i="3"/>
  <c r="C216" i="3"/>
  <c r="T215" i="3"/>
  <c r="J215" i="3"/>
  <c r="C215" i="3"/>
  <c r="T214" i="3"/>
  <c r="J214" i="3"/>
  <c r="C214" i="3"/>
  <c r="T213" i="3"/>
  <c r="J213" i="3"/>
  <c r="C213" i="3"/>
  <c r="T212" i="3"/>
  <c r="J212" i="3"/>
  <c r="C212" i="3"/>
  <c r="T211" i="3"/>
  <c r="J211" i="3"/>
  <c r="C211" i="3"/>
  <c r="T210" i="3"/>
  <c r="J210" i="3"/>
  <c r="C210" i="3"/>
  <c r="T209" i="3"/>
  <c r="J209" i="3"/>
  <c r="C209" i="3"/>
  <c r="T208" i="3"/>
  <c r="J208" i="3"/>
  <c r="C208" i="3"/>
  <c r="T207" i="3"/>
  <c r="J207" i="3"/>
  <c r="C207" i="3"/>
  <c r="T206" i="3"/>
  <c r="J206" i="3"/>
  <c r="C206" i="3"/>
  <c r="T205" i="3"/>
  <c r="J205" i="3"/>
  <c r="C205" i="3"/>
  <c r="T204" i="3"/>
  <c r="J204" i="3"/>
  <c r="C204" i="3"/>
  <c r="T203" i="3"/>
  <c r="J203" i="3"/>
  <c r="C203" i="3"/>
  <c r="T202" i="3"/>
  <c r="J202" i="3"/>
  <c r="C202" i="3"/>
  <c r="T201" i="3"/>
  <c r="J201" i="3"/>
  <c r="H201" i="3"/>
  <c r="C201" i="3"/>
  <c r="T200" i="3"/>
  <c r="J200" i="3"/>
  <c r="H200" i="3"/>
  <c r="C200" i="3"/>
  <c r="T199" i="3"/>
  <c r="J199" i="3"/>
  <c r="H199" i="3"/>
  <c r="C199" i="3"/>
  <c r="T198" i="3"/>
  <c r="J198" i="3"/>
  <c r="H198" i="3"/>
  <c r="C198" i="3"/>
  <c r="T197" i="3"/>
  <c r="J197" i="3"/>
  <c r="H197" i="3"/>
  <c r="C197" i="3"/>
  <c r="T196" i="3"/>
  <c r="J196" i="3"/>
  <c r="H196" i="3"/>
  <c r="C196" i="3"/>
  <c r="T195" i="3"/>
  <c r="J195" i="3"/>
  <c r="H195" i="3"/>
  <c r="C195" i="3"/>
  <c r="T194" i="3"/>
  <c r="J194" i="3"/>
  <c r="H194" i="3"/>
  <c r="C194" i="3"/>
  <c r="T193" i="3"/>
  <c r="J193" i="3"/>
  <c r="H193" i="3"/>
  <c r="C193" i="3"/>
  <c r="T192" i="3"/>
  <c r="J192" i="3"/>
  <c r="H192" i="3"/>
  <c r="C192" i="3"/>
  <c r="T191" i="3"/>
  <c r="J191" i="3"/>
  <c r="H191" i="3"/>
  <c r="C191" i="3"/>
  <c r="T190" i="3"/>
  <c r="J190" i="3"/>
  <c r="H190" i="3"/>
  <c r="C190" i="3"/>
  <c r="T189" i="3"/>
  <c r="J189" i="3"/>
  <c r="H189" i="3"/>
  <c r="C189" i="3"/>
  <c r="T188" i="3"/>
  <c r="S188" i="3"/>
  <c r="J188" i="3"/>
  <c r="H188" i="3"/>
  <c r="C188" i="3"/>
  <c r="T187" i="3"/>
  <c r="S187" i="3"/>
  <c r="J187" i="3"/>
  <c r="H187" i="3"/>
  <c r="C187" i="3"/>
  <c r="T186" i="3"/>
  <c r="S186" i="3"/>
  <c r="J186" i="3"/>
  <c r="H186" i="3"/>
  <c r="C186" i="3"/>
  <c r="T185" i="3"/>
  <c r="S185" i="3"/>
  <c r="J185" i="3"/>
  <c r="H185" i="3"/>
  <c r="C185" i="3"/>
  <c r="T184" i="3"/>
  <c r="S184" i="3"/>
  <c r="J184" i="3"/>
  <c r="H184" i="3"/>
  <c r="C184" i="3"/>
  <c r="T183" i="3"/>
  <c r="S183" i="3"/>
  <c r="J183" i="3"/>
  <c r="H183" i="3"/>
  <c r="C183" i="3"/>
  <c r="T182" i="3"/>
  <c r="S182" i="3"/>
  <c r="J182" i="3"/>
  <c r="H182" i="3"/>
  <c r="C182" i="3"/>
  <c r="T181" i="3"/>
  <c r="S181" i="3"/>
  <c r="J181" i="3"/>
  <c r="H181" i="3"/>
  <c r="C181" i="3"/>
  <c r="T180" i="3"/>
  <c r="S180" i="3"/>
  <c r="J180" i="3"/>
  <c r="H180" i="3"/>
  <c r="C180" i="3"/>
  <c r="T179" i="3"/>
  <c r="S179" i="3"/>
  <c r="J179" i="3"/>
  <c r="H179" i="3"/>
  <c r="C179" i="3"/>
  <c r="T178" i="3"/>
  <c r="S178" i="3"/>
  <c r="J178" i="3"/>
  <c r="H178" i="3"/>
  <c r="C178" i="3"/>
  <c r="T177" i="3"/>
  <c r="S177" i="3"/>
  <c r="J177" i="3"/>
  <c r="H177" i="3"/>
  <c r="C177" i="3"/>
  <c r="T176" i="3"/>
  <c r="S176" i="3"/>
  <c r="J176" i="3"/>
  <c r="H176" i="3"/>
  <c r="C176" i="3"/>
  <c r="T175" i="3"/>
  <c r="S175" i="3"/>
  <c r="J175" i="3"/>
  <c r="H175" i="3"/>
  <c r="C175" i="3"/>
  <c r="T174" i="3"/>
  <c r="S174" i="3"/>
  <c r="J174" i="3"/>
  <c r="H174" i="3"/>
  <c r="C174" i="3"/>
  <c r="T173" i="3"/>
  <c r="S173" i="3"/>
  <c r="J173" i="3"/>
  <c r="H173" i="3"/>
  <c r="C173" i="3"/>
  <c r="T172" i="3"/>
  <c r="S172" i="3"/>
  <c r="J172" i="3"/>
  <c r="H172" i="3"/>
  <c r="C172" i="3"/>
  <c r="T171" i="3"/>
  <c r="S171" i="3"/>
  <c r="J171" i="3"/>
  <c r="H171" i="3"/>
  <c r="C171" i="3"/>
  <c r="T170" i="3"/>
  <c r="S170" i="3"/>
  <c r="J170" i="3"/>
  <c r="H170" i="3"/>
  <c r="C170" i="3"/>
  <c r="T169" i="3"/>
  <c r="S169" i="3"/>
  <c r="J169" i="3"/>
  <c r="I169" i="3"/>
  <c r="H169" i="3"/>
  <c r="C169" i="3"/>
  <c r="T168" i="3"/>
  <c r="S168" i="3"/>
  <c r="J168" i="3"/>
  <c r="I168" i="3"/>
  <c r="H168" i="3"/>
  <c r="C168" i="3"/>
  <c r="T167" i="3"/>
  <c r="S167" i="3"/>
  <c r="J167" i="3"/>
  <c r="I167" i="3"/>
  <c r="H167" i="3"/>
  <c r="C167" i="3"/>
  <c r="T166" i="3"/>
  <c r="S166" i="3"/>
  <c r="J166" i="3"/>
  <c r="I166" i="3"/>
  <c r="H166" i="3"/>
  <c r="C166" i="3"/>
  <c r="T165" i="3"/>
  <c r="S165" i="3"/>
  <c r="J165" i="3"/>
  <c r="I165" i="3"/>
  <c r="H165" i="3"/>
  <c r="C165" i="3"/>
  <c r="T164" i="3"/>
  <c r="S164" i="3"/>
  <c r="J164" i="3"/>
  <c r="I164" i="3"/>
  <c r="H164" i="3"/>
  <c r="C164" i="3"/>
  <c r="T163" i="3"/>
  <c r="S163" i="3"/>
  <c r="J163" i="3"/>
  <c r="I163" i="3"/>
  <c r="H163" i="3"/>
  <c r="C163" i="3"/>
  <c r="T162" i="3"/>
  <c r="S162" i="3"/>
  <c r="J162" i="3"/>
  <c r="I162" i="3"/>
  <c r="H162" i="3"/>
  <c r="C162" i="3"/>
  <c r="T161" i="3"/>
  <c r="S161" i="3"/>
  <c r="J161" i="3"/>
  <c r="I161" i="3"/>
  <c r="H161" i="3"/>
  <c r="C161" i="3"/>
  <c r="T160" i="3"/>
  <c r="S160" i="3"/>
  <c r="J160" i="3"/>
  <c r="I160" i="3"/>
  <c r="H160" i="3"/>
  <c r="C160" i="3"/>
  <c r="T159" i="3"/>
  <c r="S159" i="3"/>
  <c r="J159" i="3"/>
  <c r="I159" i="3"/>
  <c r="H159" i="3"/>
  <c r="C159" i="3"/>
  <c r="B159" i="3"/>
  <c r="T158" i="3"/>
  <c r="S158" i="3"/>
  <c r="J158" i="3"/>
  <c r="I158" i="3"/>
  <c r="H158" i="3"/>
  <c r="C158" i="3"/>
  <c r="B158" i="3"/>
  <c r="T157" i="3"/>
  <c r="S157" i="3"/>
  <c r="J157" i="3"/>
  <c r="I157" i="3"/>
  <c r="H157" i="3"/>
  <c r="C157" i="3"/>
  <c r="B157" i="3"/>
  <c r="T156" i="3"/>
  <c r="S156" i="3"/>
  <c r="J156" i="3"/>
  <c r="I156" i="3"/>
  <c r="H156" i="3"/>
  <c r="C156" i="3"/>
  <c r="B156" i="3"/>
  <c r="T155" i="3"/>
  <c r="S155" i="3"/>
  <c r="J155" i="3"/>
  <c r="I155" i="3"/>
  <c r="H155" i="3"/>
  <c r="C155" i="3"/>
  <c r="B155" i="3"/>
  <c r="T154" i="3"/>
  <c r="S154" i="3"/>
  <c r="J154" i="3"/>
  <c r="I154" i="3"/>
  <c r="H154" i="3"/>
  <c r="C154" i="3"/>
  <c r="B154" i="3"/>
  <c r="T153" i="3"/>
  <c r="S153" i="3"/>
  <c r="J153" i="3"/>
  <c r="I153" i="3"/>
  <c r="H153" i="3"/>
  <c r="C153" i="3"/>
  <c r="B153" i="3"/>
  <c r="T152" i="3"/>
  <c r="S152" i="3"/>
  <c r="J152" i="3"/>
  <c r="I152" i="3"/>
  <c r="H152" i="3"/>
  <c r="C152" i="3"/>
  <c r="B152" i="3"/>
  <c r="T151" i="3"/>
  <c r="S151" i="3"/>
  <c r="J151" i="3"/>
  <c r="I151" i="3"/>
  <c r="H151" i="3"/>
  <c r="C151" i="3"/>
  <c r="B151" i="3"/>
  <c r="T150" i="3"/>
  <c r="S150" i="3"/>
  <c r="J150" i="3"/>
  <c r="I150" i="3"/>
  <c r="H150" i="3"/>
  <c r="C150" i="3"/>
  <c r="B150" i="3"/>
  <c r="T149" i="3"/>
  <c r="S149" i="3"/>
  <c r="J149" i="3"/>
  <c r="I149" i="3"/>
  <c r="H149" i="3"/>
  <c r="C149" i="3"/>
  <c r="B149" i="3"/>
  <c r="T148" i="3"/>
  <c r="S148" i="3"/>
  <c r="J148" i="3"/>
  <c r="I148" i="3"/>
  <c r="H148" i="3"/>
  <c r="C148" i="3"/>
  <c r="B148" i="3"/>
  <c r="T147" i="3"/>
  <c r="S147" i="3"/>
  <c r="J147" i="3"/>
  <c r="I147" i="3"/>
  <c r="H147" i="3"/>
  <c r="C147" i="3"/>
  <c r="B147" i="3"/>
  <c r="T146" i="3"/>
  <c r="S146" i="3"/>
  <c r="J146" i="3"/>
  <c r="I146" i="3"/>
  <c r="H146" i="3"/>
  <c r="C146" i="3"/>
  <c r="B146" i="3"/>
  <c r="T145" i="3"/>
  <c r="S145" i="3"/>
  <c r="J145" i="3"/>
  <c r="I145" i="3"/>
  <c r="H145" i="3"/>
  <c r="C145" i="3"/>
  <c r="B145" i="3"/>
  <c r="T144" i="3"/>
  <c r="S144" i="3"/>
  <c r="J144" i="3"/>
  <c r="I144" i="3"/>
  <c r="H144" i="3"/>
  <c r="C144" i="3"/>
  <c r="B144" i="3"/>
  <c r="T143" i="3"/>
  <c r="S143" i="3"/>
  <c r="J143" i="3"/>
  <c r="I143" i="3"/>
  <c r="H143" i="3"/>
  <c r="C143" i="3"/>
  <c r="B143" i="3"/>
  <c r="T142" i="3"/>
  <c r="S142" i="3"/>
  <c r="J142" i="3"/>
  <c r="I142" i="3"/>
  <c r="H142" i="3"/>
  <c r="C142" i="3"/>
  <c r="B142" i="3"/>
  <c r="T141" i="3"/>
  <c r="S141" i="3"/>
  <c r="J141" i="3"/>
  <c r="I141" i="3"/>
  <c r="H141" i="3"/>
  <c r="C141" i="3"/>
  <c r="B141" i="3"/>
  <c r="T140" i="3"/>
  <c r="S140" i="3"/>
  <c r="J140" i="3"/>
  <c r="I140" i="3"/>
  <c r="H140" i="3"/>
  <c r="C140" i="3"/>
  <c r="B140" i="3"/>
  <c r="T139" i="3"/>
  <c r="S139" i="3"/>
  <c r="J139" i="3"/>
  <c r="I139" i="3"/>
  <c r="H139" i="3"/>
  <c r="C139" i="3"/>
  <c r="B139" i="3"/>
  <c r="T138" i="3"/>
  <c r="S138" i="3"/>
  <c r="J138" i="3"/>
  <c r="I138" i="3"/>
  <c r="H138" i="3"/>
  <c r="C138" i="3"/>
  <c r="B138" i="3"/>
  <c r="T137" i="3"/>
  <c r="S137" i="3"/>
  <c r="J137" i="3"/>
  <c r="I137" i="3"/>
  <c r="H137" i="3"/>
  <c r="C137" i="3"/>
  <c r="B137" i="3"/>
  <c r="T136" i="3"/>
  <c r="S136" i="3"/>
  <c r="J136" i="3"/>
  <c r="I136" i="3"/>
  <c r="H136" i="3"/>
  <c r="C136" i="3"/>
  <c r="B136" i="3"/>
  <c r="T135" i="3"/>
  <c r="S135" i="3"/>
  <c r="J135" i="3"/>
  <c r="I135" i="3"/>
  <c r="H135" i="3"/>
  <c r="C135" i="3"/>
  <c r="B135" i="3"/>
  <c r="T134" i="3"/>
  <c r="S134" i="3"/>
  <c r="J134" i="3"/>
  <c r="I134" i="3"/>
  <c r="H134" i="3"/>
  <c r="C134" i="3"/>
  <c r="B134" i="3"/>
  <c r="T133" i="3"/>
  <c r="S133" i="3"/>
  <c r="J133" i="3"/>
  <c r="I133" i="3"/>
  <c r="H133" i="3"/>
  <c r="C133" i="3"/>
  <c r="B133" i="3"/>
  <c r="T132" i="3"/>
  <c r="S132" i="3"/>
  <c r="J132" i="3"/>
  <c r="I132" i="3"/>
  <c r="H132" i="3"/>
  <c r="C132" i="3"/>
  <c r="B132" i="3"/>
  <c r="T131" i="3"/>
  <c r="S131" i="3"/>
  <c r="J131" i="3"/>
  <c r="I131" i="3"/>
  <c r="H131" i="3"/>
  <c r="C131" i="3"/>
  <c r="B131" i="3"/>
  <c r="T130" i="3"/>
  <c r="S130" i="3"/>
  <c r="J130" i="3"/>
  <c r="I130" i="3"/>
  <c r="H130" i="3"/>
  <c r="C130" i="3"/>
  <c r="B130" i="3"/>
  <c r="T129" i="3"/>
  <c r="S129" i="3"/>
  <c r="J129" i="3"/>
  <c r="I129" i="3"/>
  <c r="H129" i="3"/>
  <c r="C129" i="3"/>
  <c r="B129" i="3"/>
  <c r="T128" i="3"/>
  <c r="S128" i="3"/>
  <c r="J128" i="3"/>
  <c r="I128" i="3"/>
  <c r="H128" i="3"/>
  <c r="C128" i="3"/>
  <c r="B128" i="3"/>
  <c r="S127" i="3"/>
  <c r="K127" i="3"/>
  <c r="T127" i="3" s="1"/>
  <c r="J127" i="3"/>
  <c r="I127" i="3"/>
  <c r="G127" i="3"/>
  <c r="F127" i="3"/>
  <c r="B127" i="3"/>
  <c r="S126" i="3"/>
  <c r="K126" i="3"/>
  <c r="T126" i="3" s="1"/>
  <c r="J126" i="3"/>
  <c r="I126" i="3"/>
  <c r="G126" i="3"/>
  <c r="F126" i="3"/>
  <c r="B126" i="3"/>
  <c r="S125" i="3"/>
  <c r="K125" i="3"/>
  <c r="T125" i="3" s="1"/>
  <c r="J125" i="3"/>
  <c r="I125" i="3"/>
  <c r="G125" i="3"/>
  <c r="F125" i="3"/>
  <c r="B125" i="3"/>
  <c r="S124" i="3"/>
  <c r="K124" i="3"/>
  <c r="T124" i="3" s="1"/>
  <c r="J124" i="3"/>
  <c r="I124" i="3"/>
  <c r="G124" i="3"/>
  <c r="F124" i="3"/>
  <c r="B124" i="3"/>
  <c r="S123" i="3"/>
  <c r="K123" i="3"/>
  <c r="T123" i="3" s="1"/>
  <c r="J123" i="3"/>
  <c r="I123" i="3"/>
  <c r="G123" i="3"/>
  <c r="F123" i="3"/>
  <c r="B123" i="3"/>
  <c r="S122" i="3"/>
  <c r="K122" i="3"/>
  <c r="T122" i="3" s="1"/>
  <c r="J122" i="3"/>
  <c r="I122" i="3"/>
  <c r="G122" i="3"/>
  <c r="F122" i="3"/>
  <c r="B122" i="3"/>
  <c r="S121" i="3"/>
  <c r="K121" i="3"/>
  <c r="T121" i="3" s="1"/>
  <c r="J121" i="3"/>
  <c r="I121" i="3"/>
  <c r="G121" i="3"/>
  <c r="F121" i="3"/>
  <c r="B121" i="3"/>
  <c r="S120" i="3"/>
  <c r="K120" i="3"/>
  <c r="T120" i="3" s="1"/>
  <c r="J120" i="3"/>
  <c r="I120" i="3"/>
  <c r="G120" i="3"/>
  <c r="F120" i="3"/>
  <c r="B120" i="3"/>
  <c r="S119" i="3"/>
  <c r="K119" i="3"/>
  <c r="T119" i="3" s="1"/>
  <c r="J119" i="3"/>
  <c r="I119" i="3"/>
  <c r="G119" i="3"/>
  <c r="F119" i="3"/>
  <c r="B119" i="3"/>
  <c r="S118" i="3"/>
  <c r="K118" i="3"/>
  <c r="T118" i="3" s="1"/>
  <c r="J118" i="3"/>
  <c r="I118" i="3"/>
  <c r="G118" i="3"/>
  <c r="F118" i="3"/>
  <c r="B118" i="3"/>
  <c r="S117" i="3"/>
  <c r="K117" i="3"/>
  <c r="T117" i="3" s="1"/>
  <c r="J117" i="3"/>
  <c r="I117" i="3"/>
  <c r="G117" i="3"/>
  <c r="F117" i="3"/>
  <c r="B117" i="3"/>
  <c r="S116" i="3"/>
  <c r="K116" i="3"/>
  <c r="T116" i="3" s="1"/>
  <c r="J116" i="3"/>
  <c r="I116" i="3"/>
  <c r="G116" i="3"/>
  <c r="F116" i="3"/>
  <c r="B116" i="3"/>
  <c r="S115" i="3"/>
  <c r="K115" i="3"/>
  <c r="T115" i="3" s="1"/>
  <c r="J115" i="3"/>
  <c r="I115" i="3"/>
  <c r="G115" i="3"/>
  <c r="F115" i="3"/>
  <c r="B115" i="3"/>
  <c r="S114" i="3"/>
  <c r="K114" i="3"/>
  <c r="T114" i="3" s="1"/>
  <c r="J114" i="3"/>
  <c r="I114" i="3"/>
  <c r="G114" i="3"/>
  <c r="F114" i="3"/>
  <c r="B114" i="3"/>
  <c r="S113" i="3"/>
  <c r="K113" i="3"/>
  <c r="T113" i="3" s="1"/>
  <c r="J113" i="3"/>
  <c r="I113" i="3"/>
  <c r="G113" i="3"/>
  <c r="F113" i="3"/>
  <c r="B113" i="3"/>
  <c r="S112" i="3"/>
  <c r="K112" i="3"/>
  <c r="T112" i="3" s="1"/>
  <c r="J112" i="3"/>
  <c r="I112" i="3"/>
  <c r="G112" i="3"/>
  <c r="F112" i="3"/>
  <c r="B112" i="3"/>
  <c r="S111" i="3"/>
  <c r="K111" i="3"/>
  <c r="T111" i="3" s="1"/>
  <c r="J111" i="3"/>
  <c r="I111" i="3"/>
  <c r="G111" i="3"/>
  <c r="F111" i="3"/>
  <c r="B111" i="3"/>
  <c r="S110" i="3"/>
  <c r="K110" i="3"/>
  <c r="T110" i="3" s="1"/>
  <c r="J110" i="3"/>
  <c r="I110" i="3"/>
  <c r="G110" i="3"/>
  <c r="F110" i="3"/>
  <c r="B110" i="3"/>
  <c r="S109" i="3"/>
  <c r="K109" i="3"/>
  <c r="T109" i="3" s="1"/>
  <c r="J109" i="3"/>
  <c r="I109" i="3"/>
  <c r="G109" i="3"/>
  <c r="F109" i="3"/>
  <c r="B109" i="3"/>
  <c r="S108" i="3"/>
  <c r="K108" i="3"/>
  <c r="T108" i="3" s="1"/>
  <c r="J108" i="3"/>
  <c r="I108" i="3"/>
  <c r="G108" i="3"/>
  <c r="F108" i="3"/>
  <c r="B108" i="3"/>
  <c r="S107" i="3"/>
  <c r="K107" i="3"/>
  <c r="T107" i="3" s="1"/>
  <c r="J107" i="3"/>
  <c r="I107" i="3"/>
  <c r="G107" i="3"/>
  <c r="F107" i="3"/>
  <c r="B107" i="3"/>
  <c r="S106" i="3"/>
  <c r="K106" i="3"/>
  <c r="T106" i="3" s="1"/>
  <c r="J106" i="3"/>
  <c r="I106" i="3"/>
  <c r="G106" i="3"/>
  <c r="F106" i="3"/>
  <c r="B106" i="3"/>
  <c r="S105" i="3"/>
  <c r="K105" i="3"/>
  <c r="T105" i="3" s="1"/>
  <c r="J105" i="3"/>
  <c r="I105" i="3"/>
  <c r="G105" i="3"/>
  <c r="F105" i="3"/>
  <c r="B105" i="3"/>
  <c r="S104" i="3"/>
  <c r="K104" i="3"/>
  <c r="T104" i="3" s="1"/>
  <c r="J104" i="3"/>
  <c r="I104" i="3"/>
  <c r="G104" i="3"/>
  <c r="F104" i="3"/>
  <c r="B104" i="3"/>
  <c r="S103" i="3"/>
  <c r="K103" i="3"/>
  <c r="T103" i="3" s="1"/>
  <c r="J103" i="3"/>
  <c r="I103" i="3"/>
  <c r="G103" i="3"/>
  <c r="F103" i="3"/>
  <c r="B103" i="3"/>
  <c r="S102" i="3"/>
  <c r="K102" i="3"/>
  <c r="T102" i="3" s="1"/>
  <c r="J102" i="3"/>
  <c r="I102" i="3"/>
  <c r="G102" i="3"/>
  <c r="F102" i="3"/>
  <c r="B102" i="3"/>
  <c r="S101" i="3"/>
  <c r="K101" i="3"/>
  <c r="T101" i="3" s="1"/>
  <c r="J101" i="3"/>
  <c r="I101" i="3"/>
  <c r="G101" i="3"/>
  <c r="F101" i="3"/>
  <c r="B101" i="3"/>
  <c r="S100" i="3"/>
  <c r="K100" i="3"/>
  <c r="T100" i="3" s="1"/>
  <c r="J100" i="3"/>
  <c r="I100" i="3"/>
  <c r="G100" i="3"/>
  <c r="F100" i="3"/>
  <c r="B100" i="3"/>
  <c r="S99" i="3"/>
  <c r="K99" i="3"/>
  <c r="T99" i="3" s="1"/>
  <c r="J99" i="3"/>
  <c r="I99" i="3"/>
  <c r="G99" i="3"/>
  <c r="F99" i="3"/>
  <c r="B99" i="3"/>
  <c r="S98" i="3"/>
  <c r="K98" i="3"/>
  <c r="T98" i="3" s="1"/>
  <c r="J98" i="3"/>
  <c r="I98" i="3"/>
  <c r="G98" i="3"/>
  <c r="F98" i="3"/>
  <c r="B98" i="3"/>
  <c r="S97" i="3"/>
  <c r="K97" i="3"/>
  <c r="T97" i="3" s="1"/>
  <c r="J97" i="3"/>
  <c r="I97" i="3"/>
  <c r="G97" i="3"/>
  <c r="F97" i="3"/>
  <c r="B97" i="3"/>
  <c r="S96" i="3"/>
  <c r="K96" i="3"/>
  <c r="T96" i="3" s="1"/>
  <c r="J96" i="3"/>
  <c r="I96" i="3"/>
  <c r="G96" i="3"/>
  <c r="F96" i="3"/>
  <c r="B96" i="3"/>
  <c r="S95" i="3"/>
  <c r="K95" i="3"/>
  <c r="T95" i="3" s="1"/>
  <c r="J95" i="3"/>
  <c r="I95" i="3"/>
  <c r="G95" i="3"/>
  <c r="F95" i="3"/>
  <c r="B95" i="3"/>
  <c r="S94" i="3"/>
  <c r="K94" i="3"/>
  <c r="T94" i="3" s="1"/>
  <c r="J94" i="3"/>
  <c r="I94" i="3"/>
  <c r="G94" i="3"/>
  <c r="F94" i="3"/>
  <c r="B94" i="3"/>
  <c r="S93" i="3"/>
  <c r="K93" i="3"/>
  <c r="T93" i="3" s="1"/>
  <c r="J93" i="3"/>
  <c r="I93" i="3"/>
  <c r="G93" i="3"/>
  <c r="F93" i="3"/>
  <c r="B93" i="3"/>
  <c r="S92" i="3"/>
  <c r="K92" i="3"/>
  <c r="T92" i="3" s="1"/>
  <c r="J92" i="3"/>
  <c r="I92" i="3"/>
  <c r="G92" i="3"/>
  <c r="F92" i="3"/>
  <c r="B92" i="3"/>
  <c r="S91" i="3"/>
  <c r="K91" i="3"/>
  <c r="T91" i="3" s="1"/>
  <c r="J91" i="3"/>
  <c r="I91" i="3"/>
  <c r="G91" i="3"/>
  <c r="F91" i="3"/>
  <c r="B91" i="3"/>
  <c r="S90" i="3"/>
  <c r="K90" i="3"/>
  <c r="T90" i="3" s="1"/>
  <c r="J90" i="3"/>
  <c r="I90" i="3"/>
  <c r="G90" i="3"/>
  <c r="F90" i="3"/>
  <c r="B90" i="3"/>
  <c r="S89" i="3"/>
  <c r="K89" i="3"/>
  <c r="T89" i="3" s="1"/>
  <c r="J89" i="3"/>
  <c r="I89" i="3"/>
  <c r="G89" i="3"/>
  <c r="F89" i="3"/>
  <c r="B89" i="3"/>
  <c r="S88" i="3"/>
  <c r="K88" i="3"/>
  <c r="T88" i="3" s="1"/>
  <c r="J88" i="3"/>
  <c r="I88" i="3"/>
  <c r="G88" i="3"/>
  <c r="F88" i="3"/>
  <c r="B88" i="3"/>
  <c r="S87" i="3"/>
  <c r="K87" i="3"/>
  <c r="T87" i="3" s="1"/>
  <c r="J87" i="3"/>
  <c r="I87" i="3"/>
  <c r="G87" i="3"/>
  <c r="F87" i="3"/>
  <c r="B87" i="3"/>
  <c r="S86" i="3"/>
  <c r="K86" i="3"/>
  <c r="T86" i="3" s="1"/>
  <c r="J86" i="3"/>
  <c r="I86" i="3"/>
  <c r="G86" i="3"/>
  <c r="F86" i="3"/>
  <c r="B86" i="3"/>
  <c r="S85" i="3"/>
  <c r="K85" i="3"/>
  <c r="T85" i="3" s="1"/>
  <c r="J85" i="3"/>
  <c r="I85" i="3"/>
  <c r="G85" i="3"/>
  <c r="F85" i="3"/>
  <c r="B85" i="3"/>
  <c r="S84" i="3"/>
  <c r="K84" i="3"/>
  <c r="T84" i="3" s="1"/>
  <c r="J84" i="3"/>
  <c r="I84" i="3"/>
  <c r="G84" i="3"/>
  <c r="F84" i="3"/>
  <c r="B84" i="3"/>
  <c r="S83" i="3"/>
  <c r="K83" i="3"/>
  <c r="T83" i="3" s="1"/>
  <c r="J83" i="3"/>
  <c r="I83" i="3"/>
  <c r="G83" i="3"/>
  <c r="F83" i="3"/>
  <c r="B83" i="3"/>
  <c r="S82" i="3"/>
  <c r="K82" i="3"/>
  <c r="T82" i="3" s="1"/>
  <c r="J82" i="3"/>
  <c r="I82" i="3"/>
  <c r="G82" i="3"/>
  <c r="F82" i="3"/>
  <c r="B82" i="3"/>
  <c r="S81" i="3"/>
  <c r="K81" i="3"/>
  <c r="T81" i="3" s="1"/>
  <c r="J81" i="3"/>
  <c r="I81" i="3"/>
  <c r="G81" i="3"/>
  <c r="F81" i="3"/>
  <c r="B81" i="3"/>
  <c r="S80" i="3"/>
  <c r="K80" i="3"/>
  <c r="T80" i="3" s="1"/>
  <c r="J80" i="3"/>
  <c r="I80" i="3"/>
  <c r="G80" i="3"/>
  <c r="F80" i="3"/>
  <c r="B80" i="3"/>
  <c r="S79" i="3"/>
  <c r="K79" i="3"/>
  <c r="T79" i="3" s="1"/>
  <c r="J79" i="3"/>
  <c r="I79" i="3"/>
  <c r="G79" i="3"/>
  <c r="F79" i="3"/>
  <c r="B79" i="3"/>
  <c r="S78" i="3"/>
  <c r="K78" i="3"/>
  <c r="T78" i="3" s="1"/>
  <c r="J78" i="3"/>
  <c r="I78" i="3"/>
  <c r="G78" i="3"/>
  <c r="F78" i="3"/>
  <c r="B78" i="3"/>
  <c r="S77" i="3"/>
  <c r="K77" i="3"/>
  <c r="T77" i="3" s="1"/>
  <c r="J77" i="3"/>
  <c r="I77" i="3"/>
  <c r="G77" i="3"/>
  <c r="F77" i="3"/>
  <c r="B77" i="3"/>
  <c r="S76" i="3"/>
  <c r="K76" i="3"/>
  <c r="T76" i="3" s="1"/>
  <c r="J76" i="3"/>
  <c r="I76" i="3"/>
  <c r="G76" i="3"/>
  <c r="F76" i="3"/>
  <c r="B76" i="3"/>
  <c r="S75" i="3"/>
  <c r="K75" i="3"/>
  <c r="T75" i="3" s="1"/>
  <c r="J75" i="3"/>
  <c r="I75" i="3"/>
  <c r="G75" i="3"/>
  <c r="F75" i="3"/>
  <c r="B75" i="3"/>
  <c r="S74" i="3"/>
  <c r="K74" i="3"/>
  <c r="T74" i="3" s="1"/>
  <c r="J74" i="3"/>
  <c r="I74" i="3"/>
  <c r="G74" i="3"/>
  <c r="F74" i="3"/>
  <c r="B74" i="3"/>
  <c r="S73" i="3"/>
  <c r="K73" i="3"/>
  <c r="T73" i="3" s="1"/>
  <c r="J73" i="3"/>
  <c r="I73" i="3"/>
  <c r="G73" i="3"/>
  <c r="F73" i="3"/>
  <c r="B73" i="3"/>
  <c r="S72" i="3"/>
  <c r="K72" i="3"/>
  <c r="T72" i="3" s="1"/>
  <c r="J72" i="3"/>
  <c r="I72" i="3"/>
  <c r="G72" i="3"/>
  <c r="F72" i="3"/>
  <c r="B72" i="3"/>
  <c r="S71" i="3"/>
  <c r="K71" i="3"/>
  <c r="T71" i="3" s="1"/>
  <c r="J71" i="3"/>
  <c r="I71" i="3"/>
  <c r="G71" i="3"/>
  <c r="F71" i="3"/>
  <c r="B71" i="3"/>
  <c r="S70" i="3"/>
  <c r="K70" i="3"/>
  <c r="T70" i="3" s="1"/>
  <c r="J70" i="3"/>
  <c r="I70" i="3"/>
  <c r="G70" i="3"/>
  <c r="F70" i="3"/>
  <c r="B70" i="3"/>
  <c r="S69" i="3"/>
  <c r="K69" i="3"/>
  <c r="T69" i="3" s="1"/>
  <c r="J69" i="3"/>
  <c r="I69" i="3"/>
  <c r="G69" i="3"/>
  <c r="F69" i="3"/>
  <c r="B69" i="3"/>
  <c r="S68" i="3"/>
  <c r="K68" i="3"/>
  <c r="T68" i="3" s="1"/>
  <c r="J68" i="3"/>
  <c r="I68" i="3"/>
  <c r="G68" i="3"/>
  <c r="F68" i="3"/>
  <c r="B68" i="3"/>
  <c r="S67" i="3"/>
  <c r="K67" i="3"/>
  <c r="T67" i="3" s="1"/>
  <c r="J67" i="3"/>
  <c r="I67" i="3"/>
  <c r="G67" i="3"/>
  <c r="F67" i="3"/>
  <c r="B67" i="3"/>
  <c r="S66" i="3"/>
  <c r="K66" i="3"/>
  <c r="T66" i="3" s="1"/>
  <c r="J66" i="3"/>
  <c r="I66" i="3"/>
  <c r="G66" i="3"/>
  <c r="F66" i="3"/>
  <c r="B66" i="3"/>
  <c r="S65" i="3"/>
  <c r="K65" i="3"/>
  <c r="T65" i="3" s="1"/>
  <c r="J65" i="3"/>
  <c r="I65" i="3"/>
  <c r="G65" i="3"/>
  <c r="F65" i="3"/>
  <c r="B65" i="3"/>
  <c r="S64" i="3"/>
  <c r="K64" i="3"/>
  <c r="T64" i="3" s="1"/>
  <c r="J64" i="3"/>
  <c r="I64" i="3"/>
  <c r="G64" i="3"/>
  <c r="F64" i="3"/>
  <c r="B64" i="3"/>
  <c r="S63" i="3"/>
  <c r="K63" i="3"/>
  <c r="T63" i="3" s="1"/>
  <c r="J63" i="3"/>
  <c r="I63" i="3"/>
  <c r="G63" i="3"/>
  <c r="F63" i="3"/>
  <c r="B63" i="3"/>
  <c r="S62" i="3"/>
  <c r="K62" i="3"/>
  <c r="T62" i="3" s="1"/>
  <c r="J62" i="3"/>
  <c r="I62" i="3"/>
  <c r="G62" i="3"/>
  <c r="F62" i="3"/>
  <c r="B62" i="3"/>
  <c r="S61" i="3"/>
  <c r="K61" i="3"/>
  <c r="T61" i="3" s="1"/>
  <c r="J61" i="3"/>
  <c r="I61" i="3"/>
  <c r="G61" i="3"/>
  <c r="F61" i="3"/>
  <c r="B61" i="3"/>
  <c r="S60" i="3"/>
  <c r="K60" i="3"/>
  <c r="T60" i="3" s="1"/>
  <c r="J60" i="3"/>
  <c r="I60" i="3"/>
  <c r="G60" i="3"/>
  <c r="F60" i="3"/>
  <c r="B60" i="3"/>
  <c r="S59" i="3"/>
  <c r="K59" i="3"/>
  <c r="T59" i="3" s="1"/>
  <c r="J59" i="3"/>
  <c r="I59" i="3"/>
  <c r="G59" i="3"/>
  <c r="F59" i="3"/>
  <c r="B59" i="3"/>
  <c r="S58" i="3"/>
  <c r="K58" i="3"/>
  <c r="T58" i="3" s="1"/>
  <c r="J58" i="3"/>
  <c r="I58" i="3"/>
  <c r="G58" i="3"/>
  <c r="F58" i="3"/>
  <c r="B58" i="3"/>
  <c r="S57" i="3"/>
  <c r="K57" i="3"/>
  <c r="T57" i="3" s="1"/>
  <c r="J57" i="3"/>
  <c r="I57" i="3"/>
  <c r="G57" i="3"/>
  <c r="F57" i="3"/>
  <c r="B57" i="3"/>
  <c r="S56" i="3"/>
  <c r="K56" i="3"/>
  <c r="T56" i="3" s="1"/>
  <c r="J56" i="3"/>
  <c r="I56" i="3"/>
  <c r="G56" i="3"/>
  <c r="F56" i="3"/>
  <c r="B56" i="3"/>
  <c r="S55" i="3"/>
  <c r="K55" i="3"/>
  <c r="T55" i="3" s="1"/>
  <c r="J55" i="3"/>
  <c r="I55" i="3"/>
  <c r="G55" i="3"/>
  <c r="F55" i="3"/>
  <c r="B55" i="3"/>
  <c r="T54" i="3"/>
  <c r="S54" i="3"/>
  <c r="K54" i="3"/>
  <c r="J54" i="3"/>
  <c r="I54" i="3"/>
  <c r="G54" i="3"/>
  <c r="F54" i="3"/>
  <c r="B54" i="3"/>
  <c r="S53" i="3"/>
  <c r="K53" i="3"/>
  <c r="T53" i="3" s="1"/>
  <c r="J53" i="3"/>
  <c r="I53" i="3"/>
  <c r="G53" i="3"/>
  <c r="F53" i="3"/>
  <c r="B53" i="3"/>
  <c r="S52" i="3"/>
  <c r="K52" i="3"/>
  <c r="T52" i="3" s="1"/>
  <c r="J52" i="3"/>
  <c r="I52" i="3"/>
  <c r="G52" i="3"/>
  <c r="F52" i="3"/>
  <c r="B52" i="3"/>
  <c r="S51" i="3"/>
  <c r="K51" i="3"/>
  <c r="T51" i="3" s="1"/>
  <c r="J51" i="3"/>
  <c r="I51" i="3"/>
  <c r="G51" i="3"/>
  <c r="F51" i="3"/>
  <c r="B51" i="3"/>
  <c r="S50" i="3"/>
  <c r="K50" i="3"/>
  <c r="T50" i="3" s="1"/>
  <c r="J50" i="3"/>
  <c r="I50" i="3"/>
  <c r="G50" i="3"/>
  <c r="F50" i="3"/>
  <c r="B50" i="3"/>
  <c r="S49" i="3"/>
  <c r="K49" i="3"/>
  <c r="T49" i="3" s="1"/>
  <c r="J49" i="3"/>
  <c r="I49" i="3"/>
  <c r="G49" i="3"/>
  <c r="F49" i="3"/>
  <c r="B49" i="3"/>
  <c r="S48" i="3"/>
  <c r="K48" i="3"/>
  <c r="T48" i="3" s="1"/>
  <c r="J48" i="3"/>
  <c r="I48" i="3"/>
  <c r="G48" i="3"/>
  <c r="F48" i="3"/>
  <c r="B48" i="3"/>
  <c r="S47" i="3"/>
  <c r="K47" i="3"/>
  <c r="T47" i="3" s="1"/>
  <c r="J47" i="3"/>
  <c r="I47" i="3"/>
  <c r="G47" i="3"/>
  <c r="F47" i="3"/>
  <c r="B47" i="3"/>
  <c r="S46" i="3"/>
  <c r="K46" i="3"/>
  <c r="T46" i="3" s="1"/>
  <c r="J46" i="3"/>
  <c r="I46" i="3"/>
  <c r="G46" i="3"/>
  <c r="F46" i="3"/>
  <c r="B46" i="3"/>
  <c r="S45" i="3"/>
  <c r="K45" i="3"/>
  <c r="T45" i="3" s="1"/>
  <c r="J45" i="3"/>
  <c r="I45" i="3"/>
  <c r="G45" i="3"/>
  <c r="F45" i="3"/>
  <c r="B45" i="3"/>
  <c r="S44" i="3"/>
  <c r="K44" i="3"/>
  <c r="T44" i="3" s="1"/>
  <c r="J44" i="3"/>
  <c r="I44" i="3"/>
  <c r="G44" i="3"/>
  <c r="F44" i="3"/>
  <c r="B44" i="3"/>
  <c r="S43" i="3"/>
  <c r="K43" i="3"/>
  <c r="T43" i="3" s="1"/>
  <c r="J43" i="3"/>
  <c r="I43" i="3"/>
  <c r="G43" i="3"/>
  <c r="F43" i="3"/>
  <c r="B43" i="3"/>
  <c r="S42" i="3"/>
  <c r="K42" i="3"/>
  <c r="T42" i="3" s="1"/>
  <c r="J42" i="3"/>
  <c r="I42" i="3"/>
  <c r="G42" i="3"/>
  <c r="F42" i="3"/>
  <c r="B42" i="3"/>
  <c r="S5" i="3"/>
  <c r="K5" i="3"/>
  <c r="T5" i="3" s="1"/>
  <c r="B5" i="3"/>
  <c r="A5" i="3"/>
  <c r="S3" i="3"/>
  <c r="K3" i="3"/>
  <c r="T3" i="3" s="1"/>
  <c r="J3" i="3"/>
  <c r="I3" i="3"/>
  <c r="G3" i="3"/>
  <c r="F3" i="3"/>
  <c r="B3" i="3"/>
  <c r="S4" i="3"/>
  <c r="K4" i="3"/>
  <c r="T4" i="3" s="1"/>
  <c r="J4" i="3"/>
  <c r="I4" i="3"/>
  <c r="G4" i="3"/>
  <c r="F4" i="3"/>
  <c r="B4" i="3"/>
  <c r="S11" i="3"/>
  <c r="K11" i="3"/>
  <c r="T11" i="3" s="1"/>
  <c r="B11" i="3"/>
  <c r="A11" i="3"/>
  <c r="Q10" i="3"/>
  <c r="P10" i="3"/>
  <c r="K10" i="3"/>
  <c r="J10" i="3"/>
  <c r="I10" i="3"/>
  <c r="G10" i="3"/>
  <c r="F10" i="3"/>
  <c r="B10" i="3"/>
  <c r="H26" i="2"/>
  <c r="L26" i="2" s="1"/>
  <c r="M26" i="2" s="1"/>
  <c r="F26" i="2"/>
  <c r="E26" i="2"/>
  <c r="H23" i="2"/>
  <c r="L23" i="2" s="1"/>
  <c r="M23" i="2" s="1"/>
  <c r="F23" i="2"/>
  <c r="E23" i="2"/>
  <c r="F20" i="2"/>
  <c r="E20" i="2"/>
  <c r="H20" i="2" s="1"/>
  <c r="F19" i="2"/>
  <c r="E19" i="2"/>
  <c r="H19" i="2" s="1"/>
  <c r="F18" i="2"/>
  <c r="E18" i="2"/>
  <c r="H18" i="2" s="1"/>
  <c r="L18" i="2" s="1"/>
  <c r="M18" i="2" s="1"/>
  <c r="F15" i="2"/>
  <c r="E15" i="2"/>
  <c r="H15" i="2" s="1"/>
  <c r="F14" i="2"/>
  <c r="E14" i="2"/>
  <c r="H14" i="2" s="1"/>
  <c r="L14" i="2" s="1"/>
  <c r="M14" i="2" s="1"/>
  <c r="H11" i="2"/>
  <c r="L11" i="2" s="1"/>
  <c r="M11" i="2" s="1"/>
  <c r="F11" i="2"/>
  <c r="E11" i="2"/>
  <c r="F8" i="2"/>
  <c r="E8" i="2"/>
  <c r="H8" i="2" s="1"/>
  <c r="L8" i="2" s="1"/>
  <c r="M8" i="2" s="1"/>
  <c r="F5" i="2"/>
  <c r="E5" i="2"/>
  <c r="H5" i="2" s="1"/>
  <c r="L5" i="2" s="1"/>
  <c r="M5" i="2" s="1"/>
  <c r="H2" i="2"/>
  <c r="L2" i="2" s="1"/>
  <c r="M2" i="2" s="1"/>
  <c r="F2" i="2"/>
  <c r="E2" i="2"/>
  <c r="A8" i="3"/>
  <c r="I9" i="3"/>
  <c r="G9" i="3"/>
  <c r="A6" i="3"/>
  <c r="I7" i="3"/>
  <c r="G7" i="3"/>
  <c r="I11" i="3"/>
  <c r="G5" i="3"/>
  <c r="G11" i="3"/>
  <c r="A3" i="3"/>
  <c r="A4" i="3"/>
  <c r="I5" i="3"/>
  <c r="A10" i="3"/>
  <c r="J11" i="3"/>
  <c r="J5" i="3"/>
  <c r="J9" i="3"/>
  <c r="J7" i="3"/>
  <c r="L3" i="3" l="1"/>
  <c r="L4" i="3"/>
  <c r="L5" i="3" s="1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F5" i="3"/>
  <c r="L6" i="3"/>
  <c r="L7" i="3"/>
  <c r="F7" i="3"/>
  <c r="L8" i="3"/>
  <c r="L9" i="3"/>
  <c r="L10" i="3" s="1"/>
  <c r="F9" i="3"/>
  <c r="L11" i="3"/>
  <c r="F11" i="3"/>
</calcChain>
</file>

<file path=xl/sharedStrings.xml><?xml version="1.0" encoding="utf-8"?>
<sst xmlns="http://schemas.openxmlformats.org/spreadsheetml/2006/main" count="408" uniqueCount="330">
  <si>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</si>
  <si>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</si>
  <si>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</si>
  <si>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</si>
  <si>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</si>
  <si>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</si>
  <si>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</si>
  <si>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</si>
  <si>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</si>
  <si>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</si>
  <si>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</si>
  <si>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</si>
  <si>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</si>
  <si>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</si>
  <si>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"Foodfest", 45%, 0,37 кг, т/ф</t>
  </si>
  <si>
    <t>Сулугуни "Лента Fresh", 45%, 0,2 кг, т/ф</t>
  </si>
  <si>
    <t>Сулугуни "Умалат", 45%, 3 кг, п/л (кубики)</t>
  </si>
  <si>
    <t>Сулугуни палочки "ВкусВилл", 45%, 0,12 кг, т/ф</t>
  </si>
  <si>
    <t>Сулугуни палочки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</si>
  <si>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</si>
  <si>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</si>
  <si>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</si>
  <si>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</si>
  <si>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</si>
  <si>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"Pretto", 45%, 0,1/0,18 кг, ф/п, (8 шт)</t>
  </si>
  <si>
    <t>Моцарелла в воде Чильеджина "Orecchio Oro", 45%, 0,1/0,18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</si>
  <si>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</si>
  <si>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</si>
  <si>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</si>
  <si>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</si>
  <si>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</si>
  <si>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</si>
  <si>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</si>
  <si>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</si>
  <si>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</si>
  <si>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</si>
  <si>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</si>
  <si>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</si>
  <si>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</si>
  <si>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</si>
  <si>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</si>
  <si>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</si>
  <si>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</si>
  <si>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</si>
  <si>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</si>
  <si>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"Foodfest", 45%, 0,125/0,225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</si>
  <si>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</si>
  <si>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</si>
  <si>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</si>
  <si>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</si>
  <si>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</si>
  <si>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</si>
  <si>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</si>
  <si>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"Фермерская коллекция", 45%, 0,2 кг, пл/с</t>
  </si>
  <si>
    <t>Сыр мягкий Рикотта массовой долей жира в сухом веществе 25%, 0,5 кг</t>
  </si>
  <si>
    <t>Рикотта "Unagrande", 50%, 0,2 кг, пл/с</t>
  </si>
  <si>
    <t>Рикотта "Pretto", 45%, 0,2 кг, пл/с</t>
  </si>
  <si>
    <t>Рикотта «МАРКЕТ», 45%, 0,2 кг, п/с</t>
  </si>
  <si>
    <t>Рикотта "Bonvida" 25%, 0,5 кг, пл/с</t>
  </si>
  <si>
    <t>Рикотта "Pretto", 45%, 0,5 кг, пл/с (новый ШК)</t>
  </si>
  <si>
    <t>Рикотта с шоколадом «МАРКЕТ», 30%, 0,2 кг, п/с</t>
  </si>
  <si>
    <t>Рикотта с шоколадом "Бонджорно", 30%, 0,18 кг, пл/с</t>
  </si>
  <si>
    <t>Рикотта с ванилью "Бонджорно", 30%, 0,18 кг, пл/с</t>
  </si>
  <si>
    <t>Рикотта с манго и маракуйей "Бонджорно", 30%, 0,18 кг, пл/с</t>
  </si>
  <si>
    <t>Рикотта с кокосом "Бонджорно", 30%, 0,18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</si>
  <si>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</si>
  <si>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</si>
  <si>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</si>
  <si>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</si>
  <si>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</si>
  <si>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</si>
  <si>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</si>
  <si>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</si>
  <si>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</si>
  <si>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</si>
  <si>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</si>
  <si>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</si>
  <si>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</si>
  <si>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</si>
  <si>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</si>
  <si>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</si>
  <si>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</si>
  <si>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</si>
  <si>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</si>
  <si>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</si>
  <si>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</si>
  <si>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</si>
  <si>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</si>
  <si>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</si>
  <si>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</si>
  <si>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палочки 15 гр Эсперсен 45%, 3,5 кг, пл/л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</si>
  <si>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</si>
  <si>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</si>
  <si>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</si>
  <si>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без лактозы «ВкусВилл», 45%, 0,12 кг, т/ф</t>
  </si>
  <si>
    <t>Моцарелла палочки "Из Лавки", 45%, 0,12 кг, т/ф</t>
  </si>
  <si>
    <t>Моцарелла палочки без лактозы "Unagrande", 45%, 0,12 кг, т/ф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</si>
  <si>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</si>
  <si>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</si>
  <si>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</si>
  <si>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</si>
  <si>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"Unagrande", 70%, 0,5 кг, пл/с</t>
  </si>
  <si>
    <t>Творожный сливочный «LiebenDorf», 70%, 0,14 кг, п/с</t>
  </si>
  <si>
    <t>Творожный козий "Вкусвилл", 70%, 0,18 кг, пл/с</t>
  </si>
  <si>
    <t>Кремчиз козий "Kλαssikós", 70%, 0,13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</si>
  <si>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</si>
  <si>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</si>
  <si>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</si>
  <si>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 xml:space="preserve">Творожный с зеленью «LiebenDorf», 70%, 0,14 кг, п/с  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</si>
  <si>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</si>
  <si>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</si>
  <si>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</si>
  <si>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</si>
  <si>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</si>
  <si>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</si>
  <si>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</si>
  <si>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</si>
  <si>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ПРО "Pretto", 80%, 2,5 кг, пл/в</t>
  </si>
  <si>
    <t>Маскарпоне с шоколадом "Бонджорно", 50%, 0,18 кг, пл/с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</si>
  <si>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</si>
  <si>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</si>
  <si>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</si>
  <si>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</si>
  <si>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</si>
  <si>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</si>
  <si>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</si>
  <si>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>Брынза болгарская "Велика Брънза", 45%, 0,8 кг, ж/б</t>
  </si>
  <si>
    <t>Брынза классическая "Из Лавки", 45%, 0,2 кг, т/ф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</si>
  <si>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</si>
  <si>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</si>
  <si>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</si>
  <si>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Халуми для жарки «kλαssikós», 45%, 0,3 кг, к/к</t>
  </si>
  <si>
    <t>Творожный с томатами "Pretto", 65%, 0,14 кг, пл/с</t>
  </si>
  <si>
    <t>Творожный с травами "Pretto", 65%, 0,14 кг, пл/с</t>
  </si>
  <si>
    <t>Творожный с огурцом "Pretto", 65%, 0,14 кг, пл/с</t>
  </si>
  <si>
    <t>Творожный "Pretto", 65%, 0,14 кг, пл/с</t>
  </si>
  <si>
    <t>Творожный "Pretto", 65%, 0,25 кг, пл/с</t>
  </si>
  <si>
    <t>Кремчиз ПРО "Pretto", 60%, 2,5 кг, пл/в</t>
  </si>
  <si>
    <t>Творожный "Вкусвилл", 65%, 0,25 кг, пл/с</t>
  </si>
  <si>
    <t>Рбили с травами "Умалат", 65%, 0,18 кг, пл/с</t>
  </si>
  <si>
    <t>Рбили с аджикой "Умалат", 65%, 0,18 кг, пл/с</t>
  </si>
  <si>
    <t>Рбили со сванской солью "Умалат", 60%, 0,18 кг, пл/с</t>
  </si>
  <si>
    <t>Робиола "Pretto", 65%, 0,18 кг, пл/с</t>
  </si>
  <si>
    <t>Код номенклатуры в 1C</t>
  </si>
  <si>
    <t>Н0000084595</t>
  </si>
  <si>
    <t>Н0000096641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</si>
  <si>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</si>
  <si>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</si>
  <si>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</si>
  <si>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</si>
  <si>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</si>
  <si>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</si>
  <si>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</si>
  <si>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Н0000098463</t>
  </si>
  <si>
    <t>Н0000094741</t>
  </si>
  <si>
    <t>Н0000095992</t>
  </si>
  <si>
    <t>Н0000090330</t>
  </si>
  <si>
    <t>00-00008525</t>
  </si>
  <si>
    <t>00-00010019</t>
  </si>
  <si>
    <t>00-00012352</t>
  </si>
  <si>
    <t>Н0000099331</t>
  </si>
  <si>
    <t>Н0000093444</t>
  </si>
  <si>
    <t>00-00008988</t>
  </si>
  <si>
    <t>Н0000096233</t>
  </si>
  <si>
    <t>Н0000096805</t>
  </si>
  <si>
    <t>Н0000097277</t>
  </si>
  <si>
    <t>Н0000098465</t>
  </si>
  <si>
    <t>Н0000094727</t>
  </si>
  <si>
    <t>Н0000095985</t>
  </si>
  <si>
    <t>00-00007188</t>
  </si>
  <si>
    <t>00-00008507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</si>
  <si>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</si>
  <si>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</si>
  <si>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</si>
  <si>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</si>
  <si>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</si>
  <si>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</si>
  <si>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</si>
  <si>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</si>
  <si>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</si>
  <si>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</si>
  <si>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Н0000095415</t>
  </si>
  <si>
    <t>Н0000095981</t>
  </si>
  <si>
    <t>00-00007161</t>
  </si>
  <si>
    <t>00-00008508</t>
  </si>
  <si>
    <t>00-00009216</t>
  </si>
  <si>
    <t>Н0000090381</t>
  </si>
  <si>
    <t>00-00009633</t>
  </si>
  <si>
    <t>00-00011191</t>
  </si>
  <si>
    <t>00-00008479</t>
  </si>
  <si>
    <t>Н0000096235</t>
  </si>
  <si>
    <t>Н0000097279</t>
  </si>
  <si>
    <t>Н0000098694</t>
  </si>
  <si>
    <t>Н0000098818</t>
  </si>
  <si>
    <t>Н0000098819</t>
  </si>
  <si>
    <t>Н0000094029</t>
  </si>
  <si>
    <t>Н0000095392</t>
  </si>
  <si>
    <t>00-00006857</t>
  </si>
  <si>
    <t>00-00007992</t>
  </si>
  <si>
    <t>Н0000088471</t>
  </si>
  <si>
    <t>00-00010060</t>
  </si>
  <si>
    <t>00-00010761</t>
  </si>
  <si>
    <t>00-00010894</t>
  </si>
  <si>
    <t>00-00010061</t>
  </si>
  <si>
    <t>00-00011037</t>
  </si>
  <si>
    <t>00-00011036</t>
  </si>
  <si>
    <t>00-00012361</t>
  </si>
  <si>
    <t>00-00012484</t>
  </si>
  <si>
    <t>Н0000096291</t>
  </si>
  <si>
    <t>Н0000096292</t>
  </si>
  <si>
    <t>Н0000096293</t>
  </si>
  <si>
    <t>Н0000098199</t>
  </si>
  <si>
    <t>00-00007583</t>
  </si>
  <si>
    <t>00-00008312</t>
  </si>
  <si>
    <t>00-00008313</t>
  </si>
  <si>
    <t>00-00008556</t>
  </si>
  <si>
    <t>00-00008559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</si>
  <si>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</si>
  <si>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</si>
  <si>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</si>
  <si>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</si>
  <si>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</si>
  <si>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</si>
  <si>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</si>
  <si>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</si>
  <si>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</si>
  <si>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</si>
  <si>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</si>
  <si>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00-00008894</t>
  </si>
  <si>
    <t>00-00009217</t>
  </si>
  <si>
    <t>Н0000079372</t>
  </si>
  <si>
    <t>00-00009887</t>
  </si>
  <si>
    <t>00-00010112</t>
  </si>
  <si>
    <t>Н0000098310</t>
  </si>
  <si>
    <t>Н0000093998</t>
  </si>
  <si>
    <t>Н0000094497</t>
  </si>
  <si>
    <t>Н0000095934</t>
  </si>
  <si>
    <t>00-00010669</t>
  </si>
  <si>
    <t>00-00012176</t>
  </si>
  <si>
    <t>00-00012503</t>
  </si>
  <si>
    <t>Н0000097944</t>
  </si>
  <si>
    <t>Н0000098397</t>
  </si>
  <si>
    <t>Н0000098466</t>
  </si>
  <si>
    <t>Н0000098693</t>
  </si>
  <si>
    <t>Н0000085588</t>
  </si>
  <si>
    <t>00-00010058</t>
  </si>
  <si>
    <t>00-00011665</t>
  </si>
  <si>
    <t>00-00012512</t>
  </si>
  <si>
    <t>00-00008892</t>
  </si>
  <si>
    <t>00-00009304</t>
  </si>
  <si>
    <t>00-00009306</t>
  </si>
  <si>
    <t>00-00010059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</si>
  <si>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</si>
  <si>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</si>
  <si>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</si>
  <si>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</si>
  <si>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</si>
  <si>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</si>
  <si>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</si>
  <si>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</si>
  <si>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00-00011112</t>
  </si>
  <si>
    <t>00-00011040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</si>
  <si>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</si>
  <si>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</si>
  <si>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</si>
  <si>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</si>
  <si>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</si>
  <si>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</si>
  <si>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</si>
  <si>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00-00012124</t>
  </si>
  <si>
    <t>00-00012173</t>
  </si>
  <si>
    <t>00-00007502</t>
  </si>
  <si>
    <t>00-00008893</t>
  </si>
  <si>
    <t>Н0000090708</t>
  </si>
  <si>
    <t>00-00010245</t>
  </si>
  <si>
    <t>00-00010933</t>
  </si>
  <si>
    <t>00-00010934</t>
  </si>
  <si>
    <t>00-00010935</t>
  </si>
  <si>
    <t>00-00010936</t>
  </si>
  <si>
    <t>00-00010939</t>
  </si>
  <si>
    <t>00-00011113</t>
  </si>
  <si>
    <t>00-00011196</t>
  </si>
  <si>
    <t>00-00011198</t>
  </si>
  <si>
    <t>00-00011199</t>
  </si>
  <si>
    <t>00-00012540</t>
  </si>
  <si>
    <t>00-00011035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</si>
  <si>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</si>
  <si>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</si>
  <si>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</si>
  <si>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</si>
  <si>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</si>
  <si>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</si>
  <si>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</si>
  <si>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</si>
  <si>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</si>
  <si>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</si>
  <si>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</si>
  <si>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</si>
  <si>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</si>
  <si>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</si>
  <si>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</si>
  <si>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</si>
  <si>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72.5</t>
  </si>
  <si>
    <t>Масло</t>
  </si>
  <si>
    <t>Умалат</t>
  </si>
  <si>
    <t>[71]</t>
  </si>
  <si>
    <t>Unagrande</t>
  </si>
  <si>
    <t>[72]</t>
  </si>
  <si>
    <t>[73]</t>
  </si>
  <si>
    <t>84</t>
  </si>
  <si>
    <t>[83]</t>
  </si>
  <si>
    <t>82</t>
  </si>
  <si>
    <t>[75, 84]</t>
  </si>
  <si>
    <t>[77, 78, 76]</t>
  </si>
  <si>
    <t>Масло-Масло</t>
  </si>
  <si>
    <t>[81]</t>
  </si>
  <si>
    <t>[82]</t>
  </si>
  <si>
    <t>Номер группы варок</t>
  </si>
  <si>
    <t>Выход с одной варки, кг</t>
  </si>
  <si>
    <t>SKU</t>
  </si>
  <si>
    <t>КГ</t>
  </si>
  <si>
    <t>Остатки</t>
  </si>
  <si>
    <t>Разделитель</t>
  </si>
  <si>
    <t>Остатки cumsum</t>
  </si>
  <si>
    <t>Разделитель int</t>
  </si>
  <si>
    <t>-</t>
  </si>
  <si>
    <t xml:space="preserve">Масло сладко-сливочное Крестьянское 72,5%, 10 кг ОБРАЗЕЦ </t>
  </si>
  <si>
    <t xml:space="preserve">Масло сладко-сливочное Крестьянское 72,5%, 20 кг ОБРАЗЕЦ </t>
  </si>
  <si>
    <t>Масло сладко-сливочное Традиционное 84%, 2 кг, кор (3 вложения)</t>
  </si>
  <si>
    <t>ОАЭ_Масло сладко-сливочное без лактозы "Unagrande", 72,5%, 0,5 кг, к/к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</si>
</sst>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TRUE&quot;;&quot;TRUE&quot;;&quot;FALSE&quot;"/>
  </numFmts>
  <fonts count="10" x14ac:knownFonts="1">
    <font>
      <sz val="11"/>
      <color rgb="FF000000"/>
      <name val="Calibri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8"/>
      <color rgb="FF000000"/>
      <name val="Cambria"/>
      <family val="1"/>
      <charset val="204"/>
    </font>
    <font>
      <sz val="8"/>
      <color rgb="FF000000"/>
      <name val="Cambria"/>
      <family val="1"/>
      <charset val="1"/>
    </font>
    <font>
      <sz val="8"/>
      <name val="Cambria"/>
      <family val="1"/>
      <charset val="204"/>
    </font>
    <font>
      <b/>
      <sz val="11"/>
      <name val="Calibri"/>
      <family val="2"/>
      <charset val="204"/>
    </font>
    <font>
      <sz val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3B28E"/>
      </patternFill>
    </fill>
    <fill>
      <patternFill patternType="solid">
        <fgColor rgb="FFD9DDDC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 applyAlignment="1"/>
    <xf numFmtId="0" fontId="0" fillId="0" borderId="0" xfId="0" applyAlignment="1"/>
    <xf numFmtId="0" fontId="8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" fontId="6" fillId="0" borderId="0" xfId="0" applyNumberFormat="1" applyFont="1" applyAlignment="1">
      <alignment horizontal="left"/>
    </xf>
    <xf numFmtId="0" fontId="6" fillId="0" borderId="0" xfId="0" applyFont="1" applyAlignment="1"/>
    <xf numFmtId="1" fontId="0" fillId="0" borderId="0" xfId="0" applyNumberFormat="1" applyAlignment="1"/>
    <xf numFmtId="1" fontId="3" fillId="0" borderId="0" xfId="0" applyNumberFormat="1" applyFont="1" applyAlignment="1"/>
    <xf numFmtId="0" fontId="6" fillId="0" borderId="0" xfId="0" applyFont="1" applyAlignment="1">
      <alignment horizontal="right"/>
    </xf>
    <xf numFmtId="49" fontId="0" fillId="0" borderId="0" xfId="0" applyNumberFormat="1" applyAlignment="1"/>
    <xf numFmtId="49" fontId="7" fillId="0" borderId="0" xfId="0" applyNumberFormat="1" applyFont="1" applyAlignment="1"/>
    <xf numFmtId="0" fontId="9" fillId="2" borderId="1" xfId="0" applyFont="1" applyFill="1" applyBorder="1"/>
    <xf numFmtId="0" fontId="9" fillId="3" borderId="1" xfId="0" applyFont="1" applyFill="1" applyBorder="1"/>
    <xf numFmtId="0" fontId="9" fillId="2" borderId="0" xfId="0" applyFont="1" applyFill="1"/>
    <xf numFmtId="0" fontId="5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" fontId="9" fillId="2" borderId="0" xfId="0" applyNumberFormat="1" applyFont="1" applyFill="1" applyAlignment="1">
      <alignment horizontal="left"/>
    </xf>
    <xf numFmtId="0" fontId="9" fillId="0" borderId="0" xfId="0" applyFont="1"/>
    <xf numFmtId="0" fontId="5" fillId="4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49" fontId="9" fillId="0" borderId="0" xfId="0" applyNumberFormat="1" applyFont="1" applyAlignment="1"/>
    <xf numFmtId="0" fontId="9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9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/>
    <xf numFmtId="0" fontId="3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12">
    <dxf>
      <font>
        <color rgb="FF000000"/>
        <name val="Calibri"/>
        <charset val="1"/>
      </font>
      <fill>
        <patternFill>
          <bgColor rgb="FF65C295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"/>
  <sheetViews>
    <sheetView zoomScale="90" zoomScaleNormal="90" workbookViewId="0"/>
  </sheetViews>
  <sheetFormatPr defaultRowHeight="14.4" x14ac:dyDescent="0.3"/>
  <cols>
    <col min="1" max="1025" width="9.109375" style="1" customWidth="1"/>
  </cols>
  <sheetData>
    <row r="1" spans="1:143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  <c r="EC1" s="2">
        <v>131</v>
      </c>
      <c r="ED1" s="2">
        <v>132</v>
      </c>
      <c r="EE1" s="2">
        <v>133</v>
      </c>
      <c r="EF1" s="2">
        <v>134</v>
      </c>
      <c r="EG1" s="2">
        <v>135</v>
      </c>
      <c r="EH1" s="2">
        <v>136</v>
      </c>
      <c r="EI1" s="2">
        <v>137</v>
      </c>
      <c r="EJ1" s="2">
        <v>138</v>
      </c>
      <c r="EK1" s="2">
        <v>139</v>
      </c>
      <c r="EL1" s="2">
        <v>140</v>
      </c>
      <c r="EM1" s="2">
        <v>141</v>
      </c>
    </row>
    <row r="2" spans="1:143" x14ac:dyDescent="0.3">
      <c r="A2" s="2">
        <v>0</v>
      </c>
    </row>
    <row r="3" spans="1:143" x14ac:dyDescent="0.3">
      <c r="A3" s="2">
        <v>1</v>
      </c>
    </row>
    <row r="4" spans="1:143" x14ac:dyDescent="0.3">
      <c r="A4" s="2">
        <v>2</v>
      </c>
    </row>
    <row r="5" spans="1:143" x14ac:dyDescent="0.3">
      <c r="A5" s="2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s="1" t="s">
        <v>52</v>
      </c>
      <c r="BB5" s="1" t="s">
        <v>53</v>
      </c>
      <c r="BC5" s="1" t="s">
        <v>54</v>
      </c>
      <c r="BD5" s="1" t="s">
        <v>55</v>
      </c>
      <c r="BE5" s="1" t="s">
        <v>56</v>
      </c>
      <c r="BF5" s="1" t="s">
        <v>57</v>
      </c>
      <c r="BG5" s="1" t="s">
        <v>58</v>
      </c>
      <c r="BH5" s="1" t="s">
        <v>59</v>
      </c>
      <c r="BI5" s="1" t="s">
        <v>60</v>
      </c>
      <c r="BJ5" s="1" t="s">
        <v>61</v>
      </c>
      <c r="BK5" s="1" t="s">
        <v>62</v>
      </c>
      <c r="BL5" s="1" t="s">
        <v>63</v>
      </c>
      <c r="BM5" s="1" t="s">
        <v>64</v>
      </c>
      <c r="BN5" s="1" t="s">
        <v>65</v>
      </c>
      <c r="BO5" s="1" t="s">
        <v>66</v>
      </c>
      <c r="BP5" s="1" t="s">
        <v>67</v>
      </c>
      <c r="BQ5" s="1" t="s">
        <v>68</v>
      </c>
      <c r="BR5" s="1" t="s">
        <v>69</v>
      </c>
      <c r="BS5" s="1" t="s">
        <v>70</v>
      </c>
      <c r="BT5" s="1" t="s">
        <v>71</v>
      </c>
      <c r="BU5" s="1" t="s">
        <v>72</v>
      </c>
      <c r="BV5" s="1" t="s">
        <v>73</v>
      </c>
      <c r="BW5" s="1" t="s">
        <v>74</v>
      </c>
      <c r="BX5" s="1" t="s">
        <v>75</v>
      </c>
      <c r="BY5" s="1" t="s">
        <v>76</v>
      </c>
      <c r="BZ5" s="1" t="s">
        <v>77</v>
      </c>
      <c r="CA5" s="1" t="s">
        <v>78</v>
      </c>
      <c r="CB5" s="1" t="s">
        <v>79</v>
      </c>
      <c r="CC5" s="1" t="s">
        <v>80</v>
      </c>
      <c r="CD5" s="1" t="s">
        <v>81</v>
      </c>
      <c r="CE5" s="1" t="s">
        <v>82</v>
      </c>
      <c r="CF5" s="1" t="s">
        <v>83</v>
      </c>
      <c r="CG5" s="1" t="s">
        <v>84</v>
      </c>
      <c r="CH5" s="1" t="s">
        <v>85</v>
      </c>
      <c r="CI5" s="1" t="s">
        <v>86</v>
      </c>
      <c r="CJ5" s="1" t="s">
        <v>87</v>
      </c>
      <c r="CK5" s="1" t="s">
        <v>88</v>
      </c>
      <c r="CL5" s="1" t="s">
        <v>89</v>
      </c>
      <c r="CM5" s="1" t="s">
        <v>90</v>
      </c>
      <c r="CN5" s="1" t="s">
        <v>91</v>
      </c>
      <c r="CO5" s="1" t="s">
        <v>92</v>
      </c>
      <c r="CP5" s="1" t="s">
        <v>93</v>
      </c>
      <c r="CQ5" s="1" t="s">
        <v>94</v>
      </c>
      <c r="CR5" s="1" t="s">
        <v>95</v>
      </c>
      <c r="CS5" s="1" t="s">
        <v>96</v>
      </c>
      <c r="CT5" s="1" t="s">
        <v>97</v>
      </c>
      <c r="CU5" s="1" t="s">
        <v>98</v>
      </c>
      <c r="CV5" s="1" t="s">
        <v>99</v>
      </c>
      <c r="CW5" s="1" t="s">
        <v>100</v>
      </c>
      <c r="CX5" s="1" t="s">
        <v>101</v>
      </c>
      <c r="CY5" s="1" t="s">
        <v>102</v>
      </c>
      <c r="CZ5" s="1" t="s">
        <v>103</v>
      </c>
      <c r="DA5" s="1" t="s">
        <v>104</v>
      </c>
      <c r="DB5" s="1" t="s">
        <v>105</v>
      </c>
      <c r="DC5" s="1" t="s">
        <v>106</v>
      </c>
      <c r="DD5" s="1" t="s">
        <v>107</v>
      </c>
      <c r="DE5" s="1" t="s">
        <v>108</v>
      </c>
      <c r="DF5" s="1" t="s">
        <v>109</v>
      </c>
      <c r="DG5" s="1" t="s">
        <v>110</v>
      </c>
      <c r="DH5" s="1" t="s">
        <v>111</v>
      </c>
      <c r="DI5" s="1" t="s">
        <v>112</v>
      </c>
      <c r="DJ5" s="1" t="s">
        <v>113</v>
      </c>
      <c r="DK5" s="1" t="s">
        <v>114</v>
      </c>
      <c r="DL5" s="1" t="s">
        <v>115</v>
      </c>
      <c r="DM5" s="1" t="s">
        <v>116</v>
      </c>
      <c r="DN5" s="1" t="s">
        <v>117</v>
      </c>
      <c r="DO5" s="1" t="s">
        <v>118</v>
      </c>
      <c r="DP5" s="1" t="s">
        <v>119</v>
      </c>
      <c r="DQ5" s="1" t="s">
        <v>120</v>
      </c>
      <c r="DR5" s="1" t="s">
        <v>121</v>
      </c>
      <c r="DS5" s="1" t="s">
        <v>122</v>
      </c>
      <c r="DT5" s="1" t="s">
        <v>123</v>
      </c>
      <c r="DU5" s="1" t="s">
        <v>124</v>
      </c>
      <c r="DV5" s="1" t="s">
        <v>125</v>
      </c>
      <c r="DW5" s="1" t="s">
        <v>126</v>
      </c>
      <c r="DX5" s="1" t="s">
        <v>127</v>
      </c>
      <c r="DY5" s="1" t="s">
        <v>128</v>
      </c>
      <c r="DZ5" s="1" t="s">
        <v>129</v>
      </c>
      <c r="EA5" s="1" t="s">
        <v>130</v>
      </c>
      <c r="EB5" s="1" t="s">
        <v>131</v>
      </c>
      <c r="EC5" s="1" t="s">
        <v>132</v>
      </c>
      <c r="ED5" s="1" t="s">
        <v>133</v>
      </c>
      <c r="EE5" s="1" t="s">
        <v>134</v>
      </c>
      <c r="EF5" s="1" t="s">
        <v>135</v>
      </c>
      <c r="EG5" s="1" t="s">
        <v>136</v>
      </c>
      <c r="EH5" s="1" t="s">
        <v>137</v>
      </c>
      <c r="EI5" s="1" t="s">
        <v>138</v>
      </c>
      <c r="EJ5" s="1" t="s">
        <v>139</v>
      </c>
      <c r="EK5" s="1" t="s">
        <v>140</v>
      </c>
      <c r="EL5" s="1" t="s">
        <v>141</v>
      </c>
      <c r="EM5" s="1" t="s">
        <v>142</v>
      </c>
    </row>
    <row r="6" spans="1:143" x14ac:dyDescent="0.3">
      <c r="A6" s="2" t="s">
        <v>143</v>
      </c>
      <c r="B6" s="1" t="s">
        <v>144</v>
      </c>
      <c r="C6" s="1" t="s">
        <v>145</v>
      </c>
      <c r="D6" s="1" t="s">
        <v>146</v>
      </c>
      <c r="E6" s="1" t="s">
        <v>147</v>
      </c>
      <c r="F6" s="1" t="s">
        <v>148</v>
      </c>
      <c r="G6" s="1" t="s">
        <v>149</v>
      </c>
      <c r="H6" s="1" t="s">
        <v>150</v>
      </c>
      <c r="I6" s="1" t="s">
        <v>151</v>
      </c>
      <c r="J6" s="1" t="s">
        <v>152</v>
      </c>
      <c r="K6" s="1" t="s">
        <v>153</v>
      </c>
      <c r="L6" s="1" t="s">
        <v>154</v>
      </c>
      <c r="M6" s="1" t="s">
        <v>155</v>
      </c>
      <c r="N6" s="1" t="s">
        <v>156</v>
      </c>
      <c r="O6" s="1" t="s">
        <v>157</v>
      </c>
      <c r="P6" s="1" t="s">
        <v>158</v>
      </c>
      <c r="Q6" s="1" t="s">
        <v>159</v>
      </c>
      <c r="R6" s="1" t="s">
        <v>160</v>
      </c>
      <c r="S6" s="1" t="s">
        <v>161</v>
      </c>
      <c r="T6" s="1" t="s">
        <v>162</v>
      </c>
      <c r="U6" s="1" t="s">
        <v>163</v>
      </c>
      <c r="V6" s="1" t="s">
        <v>164</v>
      </c>
      <c r="W6" s="1" t="s">
        <v>165</v>
      </c>
      <c r="X6" s="1" t="s">
        <v>166</v>
      </c>
      <c r="Y6" s="1" t="s">
        <v>167</v>
      </c>
      <c r="Z6" s="1" t="s">
        <v>168</v>
      </c>
      <c r="AA6" s="1" t="s">
        <v>169</v>
      </c>
      <c r="AB6" s="1" t="s">
        <v>170</v>
      </c>
      <c r="AC6" s="1" t="s">
        <v>171</v>
      </c>
      <c r="AD6" s="1" t="s">
        <v>172</v>
      </c>
      <c r="AE6" s="1" t="s">
        <v>173</v>
      </c>
      <c r="AF6" s="1" t="s">
        <v>174</v>
      </c>
      <c r="AG6" s="1" t="s">
        <v>175</v>
      </c>
      <c r="AH6" s="1" t="s">
        <v>176</v>
      </c>
      <c r="AI6" s="1" t="s">
        <v>177</v>
      </c>
      <c r="AJ6" s="1" t="s">
        <v>178</v>
      </c>
      <c r="AK6" s="1" t="s">
        <v>179</v>
      </c>
      <c r="AL6" s="1" t="s">
        <v>180</v>
      </c>
      <c r="AM6" s="1" t="s">
        <v>181</v>
      </c>
      <c r="AN6" s="1" t="s">
        <v>182</v>
      </c>
      <c r="AO6" s="1" t="s">
        <v>183</v>
      </c>
      <c r="AP6" s="1" t="s">
        <v>184</v>
      </c>
      <c r="AQ6" s="1" t="s">
        <v>185</v>
      </c>
      <c r="AR6" s="1" t="s">
        <v>186</v>
      </c>
      <c r="AS6" s="1" t="s">
        <v>187</v>
      </c>
      <c r="AT6" s="1" t="s">
        <v>188</v>
      </c>
      <c r="AU6" s="1" t="s">
        <v>189</v>
      </c>
      <c r="AV6" s="1" t="s">
        <v>190</v>
      </c>
      <c r="AW6" s="1" t="s">
        <v>191</v>
      </c>
      <c r="AX6" s="1" t="s">
        <v>192</v>
      </c>
      <c r="AY6" s="1" t="s">
        <v>193</v>
      </c>
      <c r="AZ6" s="1" t="s">
        <v>194</v>
      </c>
      <c r="BA6" s="1" t="s">
        <v>195</v>
      </c>
      <c r="BB6" s="1" t="s">
        <v>196</v>
      </c>
      <c r="BC6" s="1" t="s">
        <v>197</v>
      </c>
      <c r="BD6" s="1" t="s">
        <v>198</v>
      </c>
      <c r="BE6" s="1" t="s">
        <v>199</v>
      </c>
      <c r="BF6" s="1" t="s">
        <v>200</v>
      </c>
      <c r="BG6" s="1" t="s">
        <v>201</v>
      </c>
      <c r="BH6" s="1" t="s">
        <v>202</v>
      </c>
      <c r="BI6" s="1" t="s">
        <v>203</v>
      </c>
      <c r="BJ6" s="1" t="s">
        <v>204</v>
      </c>
      <c r="BK6" s="1" t="s">
        <v>205</v>
      </c>
      <c r="BL6" s="1" t="s">
        <v>206</v>
      </c>
      <c r="BM6" s="1" t="s">
        <v>207</v>
      </c>
      <c r="BN6" s="1" t="s">
        <v>208</v>
      </c>
      <c r="BO6" s="1" t="s">
        <v>209</v>
      </c>
      <c r="BP6" s="1" t="s">
        <v>210</v>
      </c>
      <c r="BQ6" s="1" t="s">
        <v>211</v>
      </c>
      <c r="BR6" s="1" t="s">
        <v>212</v>
      </c>
      <c r="BS6" s="1" t="s">
        <v>213</v>
      </c>
      <c r="BT6" s="1" t="s">
        <v>214</v>
      </c>
      <c r="BU6" s="1" t="s">
        <v>215</v>
      </c>
      <c r="BV6" s="1" t="s">
        <v>216</v>
      </c>
      <c r="BW6" s="1" t="s">
        <v>217</v>
      </c>
      <c r="BX6" s="1" t="s">
        <v>218</v>
      </c>
      <c r="BY6" s="1" t="s">
        <v>219</v>
      </c>
      <c r="BZ6" s="1" t="s">
        <v>220</v>
      </c>
      <c r="CA6" s="1" t="s">
        <v>221</v>
      </c>
      <c r="CB6" s="1" t="s">
        <v>222</v>
      </c>
      <c r="CC6" s="1" t="s">
        <v>223</v>
      </c>
      <c r="CD6" s="1" t="s">
        <v>224</v>
      </c>
      <c r="CE6" s="1" t="s">
        <v>225</v>
      </c>
      <c r="CF6" s="1" t="s">
        <v>226</v>
      </c>
      <c r="CG6" s="1" t="s">
        <v>227</v>
      </c>
      <c r="CH6" s="1" t="s">
        <v>228</v>
      </c>
      <c r="CI6" s="1" t="s">
        <v>229</v>
      </c>
      <c r="CJ6" s="1" t="s">
        <v>230</v>
      </c>
      <c r="CK6" s="1" t="s">
        <v>231</v>
      </c>
      <c r="CL6" s="1" t="s">
        <v>232</v>
      </c>
      <c r="CM6" s="1" t="s">
        <v>233</v>
      </c>
      <c r="CN6" s="1" t="s">
        <v>234</v>
      </c>
      <c r="CO6" s="1" t="s">
        <v>235</v>
      </c>
      <c r="CP6" s="1" t="s">
        <v>236</v>
      </c>
      <c r="CQ6" s="1" t="s">
        <v>237</v>
      </c>
      <c r="CR6" s="1" t="s">
        <v>238</v>
      </c>
      <c r="CS6" s="1" t="s">
        <v>239</v>
      </c>
      <c r="CT6" s="1" t="s">
        <v>240</v>
      </c>
      <c r="CU6" s="1" t="s">
        <v>241</v>
      </c>
      <c r="CV6" s="1" t="s">
        <v>242</v>
      </c>
      <c r="CW6" s="1" t="s">
        <v>243</v>
      </c>
      <c r="CX6" s="1" t="s">
        <v>244</v>
      </c>
      <c r="CY6" s="1" t="s">
        <v>245</v>
      </c>
      <c r="CZ6" s="1" t="s">
        <v>246</v>
      </c>
      <c r="DA6" s="1" t="s">
        <v>247</v>
      </c>
      <c r="DB6" s="1" t="s">
        <v>248</v>
      </c>
      <c r="DC6" s="1" t="s">
        <v>249</v>
      </c>
      <c r="DD6" s="1" t="s">
        <v>250</v>
      </c>
      <c r="DE6" s="1" t="s">
        <v>251</v>
      </c>
      <c r="DF6" s="1" t="s">
        <v>252</v>
      </c>
      <c r="DG6" s="1" t="s">
        <v>253</v>
      </c>
      <c r="DH6" s="1" t="s">
        <v>254</v>
      </c>
      <c r="DI6" s="1" t="s">
        <v>255</v>
      </c>
      <c r="DJ6" s="1" t="s">
        <v>256</v>
      </c>
      <c r="DK6" s="1" t="s">
        <v>257</v>
      </c>
      <c r="DL6" s="1" t="s">
        <v>258</v>
      </c>
      <c r="DM6" s="1" t="s">
        <v>259</v>
      </c>
      <c r="DN6" s="1" t="s">
        <v>260</v>
      </c>
      <c r="DO6" s="1" t="s">
        <v>261</v>
      </c>
      <c r="DP6" s="1" t="s">
        <v>262</v>
      </c>
      <c r="DQ6" s="1" t="s">
        <v>263</v>
      </c>
      <c r="DR6" s="1" t="s">
        <v>264</v>
      </c>
      <c r="DS6" s="1" t="s">
        <v>265</v>
      </c>
      <c r="DT6" s="1" t="s">
        <v>266</v>
      </c>
      <c r="DU6" s="1" t="s">
        <v>267</v>
      </c>
      <c r="DV6" s="1" t="s">
        <v>268</v>
      </c>
      <c r="DW6" s="1" t="s">
        <v>269</v>
      </c>
      <c r="DX6" s="1" t="s">
        <v>270</v>
      </c>
      <c r="DY6" s="1" t="s">
        <v>271</v>
      </c>
      <c r="DZ6" s="1" t="s">
        <v>272</v>
      </c>
      <c r="EA6" s="1" t="s">
        <v>273</v>
      </c>
      <c r="EB6" s="1" t="s">
        <v>274</v>
      </c>
      <c r="EC6" s="1" t="s">
        <v>275</v>
      </c>
      <c r="ED6" s="1" t="s">
        <v>276</v>
      </c>
      <c r="EE6" s="1" t="s">
        <v>277</v>
      </c>
      <c r="EF6" s="1" t="s">
        <v>278</v>
      </c>
      <c r="EG6" s="1" t="s">
        <v>279</v>
      </c>
      <c r="EH6" s="1" t="s">
        <v>280</v>
      </c>
      <c r="EI6" s="1" t="s">
        <v>281</v>
      </c>
      <c r="EJ6" s="1" t="s">
        <v>282</v>
      </c>
      <c r="EK6" s="1" t="s">
        <v>283</v>
      </c>
      <c r="EL6" s="1" t="s">
        <v>284</v>
      </c>
      <c r="EM6" s="1" t="s">
        <v>285</v>
      </c>
    </row>
    <row r="7" spans="1:143" x14ac:dyDescent="0.3">
      <c r="A7" s="2" t="s">
        <v>286</v>
      </c>
      <c r="B7" s="1">
        <v>127</v>
      </c>
      <c r="C7" s="1">
        <v>3</v>
      </c>
      <c r="D7" s="1">
        <v>308</v>
      </c>
      <c r="F7" s="1">
        <v>34</v>
      </c>
      <c r="G7" s="1">
        <v>81</v>
      </c>
      <c r="H7" s="1">
        <v>-755</v>
      </c>
      <c r="J7" s="1">
        <v>90</v>
      </c>
      <c r="K7" s="1">
        <v>-119</v>
      </c>
      <c r="L7" s="1">
        <v>-2228</v>
      </c>
      <c r="M7" s="1">
        <v>4</v>
      </c>
      <c r="N7" s="1">
        <v>-66</v>
      </c>
      <c r="O7" s="1">
        <v>-183</v>
      </c>
      <c r="P7" s="1">
        <v>157</v>
      </c>
      <c r="R7" s="1">
        <v>1</v>
      </c>
      <c r="S7" s="1">
        <v>-1467</v>
      </c>
      <c r="U7" s="1">
        <v>-421</v>
      </c>
      <c r="V7" s="1">
        <v>-10</v>
      </c>
      <c r="W7" s="1">
        <v>-171</v>
      </c>
      <c r="X7" s="1">
        <v>-300</v>
      </c>
      <c r="Y7" s="1">
        <v>-3588</v>
      </c>
      <c r="Z7" s="1">
        <v>-9</v>
      </c>
      <c r="AA7" s="1">
        <v>-89</v>
      </c>
      <c r="AB7" s="1">
        <v>-934</v>
      </c>
      <c r="AC7" s="1">
        <v>-106</v>
      </c>
      <c r="AD7" s="1">
        <v>-6</v>
      </c>
      <c r="AF7" s="1">
        <v>-590</v>
      </c>
      <c r="AG7" s="1">
        <v>-440</v>
      </c>
      <c r="AH7" s="1">
        <v>-7</v>
      </c>
      <c r="AI7" s="1">
        <v>-203</v>
      </c>
      <c r="AJ7" s="1">
        <v>-604</v>
      </c>
      <c r="AK7" s="1">
        <v>-294</v>
      </c>
      <c r="AL7" s="1">
        <v>-279</v>
      </c>
      <c r="AN7" s="1">
        <v>-23</v>
      </c>
      <c r="AO7" s="1">
        <v>-1191</v>
      </c>
      <c r="AP7" s="1">
        <v>-570</v>
      </c>
      <c r="AQ7" s="1">
        <v>-80</v>
      </c>
      <c r="AR7" s="1">
        <v>-5</v>
      </c>
      <c r="AS7" s="1">
        <v>-240</v>
      </c>
      <c r="AT7" s="1">
        <v>-913</v>
      </c>
      <c r="AU7" s="1">
        <v>-10</v>
      </c>
      <c r="AV7" s="1">
        <v>-227</v>
      </c>
      <c r="AW7" s="1">
        <v>282</v>
      </c>
      <c r="AX7" s="1">
        <v>1259</v>
      </c>
      <c r="AY7" s="1">
        <v>-25</v>
      </c>
      <c r="AZ7" s="1">
        <v>38</v>
      </c>
      <c r="BA7" s="1">
        <v>807</v>
      </c>
      <c r="BB7" s="1">
        <v>365</v>
      </c>
      <c r="BC7" s="1">
        <v>11202</v>
      </c>
      <c r="BD7" s="1">
        <v>-48</v>
      </c>
      <c r="BE7" s="1">
        <v>-10479</v>
      </c>
      <c r="BF7" s="1">
        <v>193</v>
      </c>
      <c r="BG7" s="1">
        <v>-87</v>
      </c>
      <c r="BH7" s="1">
        <v>6510</v>
      </c>
      <c r="BK7" s="1">
        <v>193</v>
      </c>
      <c r="BL7" s="1">
        <v>-131</v>
      </c>
      <c r="BM7" s="1">
        <v>126</v>
      </c>
      <c r="BN7" s="1">
        <v>659</v>
      </c>
      <c r="BO7" s="1">
        <v>204</v>
      </c>
      <c r="BP7" s="1">
        <v>504</v>
      </c>
      <c r="BQ7" s="1">
        <v>5238</v>
      </c>
      <c r="BR7" s="1">
        <v>333</v>
      </c>
      <c r="BS7" s="1">
        <v>200</v>
      </c>
      <c r="BT7" s="1">
        <v>290</v>
      </c>
      <c r="BU7" s="1">
        <v>440</v>
      </c>
      <c r="BV7" s="1">
        <v>220</v>
      </c>
      <c r="BW7" s="1">
        <v>3808</v>
      </c>
      <c r="BX7" s="1">
        <v>4332</v>
      </c>
      <c r="BY7" s="1">
        <v>-452</v>
      </c>
      <c r="BZ7" s="1">
        <v>184</v>
      </c>
      <c r="CA7" s="1">
        <v>33</v>
      </c>
      <c r="CB7" s="1">
        <v>365</v>
      </c>
      <c r="CC7" s="1">
        <v>-300</v>
      </c>
      <c r="CD7" s="1">
        <v>273</v>
      </c>
      <c r="CE7" s="1">
        <v>-4382</v>
      </c>
      <c r="CF7" s="1">
        <v>-2144</v>
      </c>
      <c r="CG7" s="1">
        <v>451</v>
      </c>
      <c r="CI7" s="1">
        <v>-128</v>
      </c>
      <c r="CJ7" s="1">
        <v>703</v>
      </c>
      <c r="CK7" s="1">
        <v>80</v>
      </c>
      <c r="CL7" s="1">
        <v>292</v>
      </c>
      <c r="CN7" s="1">
        <v>-1201</v>
      </c>
      <c r="CO7" s="1">
        <v>1</v>
      </c>
      <c r="CP7" s="1">
        <v>-113</v>
      </c>
      <c r="CR7" s="1">
        <v>-210</v>
      </c>
      <c r="CS7" s="1">
        <v>26</v>
      </c>
      <c r="CT7" s="1">
        <v>1034</v>
      </c>
      <c r="CU7" s="1">
        <v>1716</v>
      </c>
      <c r="CV7" s="1">
        <v>767</v>
      </c>
      <c r="CW7" s="1">
        <v>1027</v>
      </c>
      <c r="CX7" s="1">
        <v>1098</v>
      </c>
      <c r="CY7" s="1">
        <v>7593</v>
      </c>
      <c r="CZ7" s="1">
        <v>210</v>
      </c>
      <c r="DA7" s="1">
        <v>98</v>
      </c>
      <c r="DB7" s="1">
        <v>601</v>
      </c>
      <c r="DC7" s="1">
        <v>344</v>
      </c>
      <c r="DD7" s="1">
        <v>123</v>
      </c>
      <c r="DE7" s="1">
        <v>6679</v>
      </c>
      <c r="DF7" s="1">
        <v>387</v>
      </c>
      <c r="DG7" s="1">
        <v>1497</v>
      </c>
      <c r="DH7" s="1">
        <v>416</v>
      </c>
      <c r="DI7" s="1">
        <v>32</v>
      </c>
      <c r="DJ7" s="1">
        <v>177</v>
      </c>
      <c r="DK7" s="1">
        <v>214</v>
      </c>
      <c r="DL7" s="1">
        <v>6617</v>
      </c>
      <c r="DM7" s="1">
        <v>-24</v>
      </c>
      <c r="DN7" s="1">
        <v>210</v>
      </c>
      <c r="DP7" s="1">
        <v>42</v>
      </c>
      <c r="DR7" s="1">
        <v>53</v>
      </c>
      <c r="DS7" s="1">
        <v>45</v>
      </c>
      <c r="DT7" s="1">
        <v>7</v>
      </c>
      <c r="DV7" s="1">
        <v>14</v>
      </c>
      <c r="DW7" s="1">
        <v>35</v>
      </c>
      <c r="DX7" s="1">
        <v>3</v>
      </c>
      <c r="DY7" s="1">
        <v>51</v>
      </c>
      <c r="DZ7" s="1">
        <v>416</v>
      </c>
      <c r="EA7" s="1">
        <v>63</v>
      </c>
      <c r="EB7" s="1">
        <v>76</v>
      </c>
      <c r="EC7" s="1">
        <v>1315</v>
      </c>
      <c r="ED7" s="1">
        <v>1018</v>
      </c>
      <c r="EE7" s="1">
        <v>1167</v>
      </c>
      <c r="EF7" s="1">
        <v>452</v>
      </c>
      <c r="EG7" s="1">
        <v>764</v>
      </c>
      <c r="EH7" s="1">
        <v>100</v>
      </c>
      <c r="EI7" s="1">
        <v>57</v>
      </c>
      <c r="EJ7" s="1">
        <v>3923</v>
      </c>
      <c r="EK7" s="1">
        <v>333</v>
      </c>
      <c r="EL7" s="1">
        <v>101</v>
      </c>
      <c r="EM7" s="1">
        <v>89</v>
      </c>
    </row>
    <row r="8" spans="1:143" x14ac:dyDescent="0.3">
      <c r="A8" s="2" t="s">
        <v>287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</row>
    <row r="9" spans="1:143" x14ac:dyDescent="0.3">
      <c r="A9" s="2" t="s">
        <v>288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6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3.109375" style="1" customWidth="1"/>
    <col min="2" max="2" width="11.21875" style="1" customWidth="1"/>
    <col min="3" max="3" width="9.109375" style="1" customWidth="1"/>
    <col min="4" max="4" width="62.21875" style="1" customWidth="1"/>
    <col min="5" max="5" width="10.21875" style="1" customWidth="1"/>
    <col min="6" max="8" width="10.21875" style="3" customWidth="1"/>
    <col min="9" max="9" width="10.21875" style="1" customWidth="1"/>
    <col min="10" max="10" width="18.21875" style="1" customWidth="1"/>
    <col min="11" max="11" width="9.109375" style="1" customWidth="1"/>
    <col min="12" max="12" width="9.109375" style="3" customWidth="1"/>
    <col min="13" max="13" width="9.109375" style="4" customWidth="1"/>
    <col min="14" max="17" width="9.109375" style="1" customWidth="1"/>
    <col min="18" max="23" width="9.109375" style="1" hidden="1" customWidth="1"/>
    <col min="24" max="1025" width="9.109375" style="1" customWidth="1"/>
  </cols>
  <sheetData>
    <row r="1" spans="1:19" s="5" customFormat="1" ht="30" customHeight="1" x14ac:dyDescent="0.3">
      <c r="A1" s="6" t="s">
        <v>289</v>
      </c>
      <c r="B1" s="6" t="s">
        <v>290</v>
      </c>
      <c r="C1" s="6" t="s">
        <v>291</v>
      </c>
      <c r="D1" s="6" t="s">
        <v>292</v>
      </c>
      <c r="E1" s="6" t="s">
        <v>293</v>
      </c>
      <c r="F1" s="7" t="s">
        <v>294</v>
      </c>
      <c r="G1" s="8" t="s">
        <v>295</v>
      </c>
      <c r="H1" s="7" t="s">
        <v>296</v>
      </c>
      <c r="I1" s="6" t="s">
        <v>297</v>
      </c>
      <c r="J1" s="6"/>
      <c r="K1" s="6" t="s">
        <v>298</v>
      </c>
      <c r="L1" s="7" t="s">
        <v>299</v>
      </c>
      <c r="M1" s="9" t="s">
        <v>300</v>
      </c>
      <c r="N1" s="6" t="s">
        <v>301</v>
      </c>
      <c r="P1" s="10" t="s">
        <v>286</v>
      </c>
    </row>
    <row r="2" spans="1:19" ht="13.8" customHeight="1" x14ac:dyDescent="0.3">
      <c r="A2" s="41" t="s">
        <v>302</v>
      </c>
      <c r="B2" s="38" t="s">
        <v>303</v>
      </c>
      <c r="C2" s="28" t="s">
        <v>304</v>
      </c>
      <c r="D2" s="28" t="s">
        <v>75</v>
      </c>
      <c r="E2" s="28">
        <f>IFERROR(INDEX('файл остатки'!$A$5:$FG$265,MATCH($P$1,'файл остатки'!$A$5:$A$228,0),MATCH(D2,'файл остатки'!$A$5:$FG$5,0)), 0)</f>
        <v>4332</v>
      </c>
      <c r="F2" s="28">
        <f>IFERROR(INDEX('файл остатки'!$A$5:$FG$265,MATCH($P$2,'файл остатки'!$A$5:$A$228,0),MATCH(D2,'файл остатки'!$A$5:$FG$5,0)), 0)</f>
        <v>0</v>
      </c>
      <c r="G2" s="28">
        <v>0</v>
      </c>
      <c r="H2" s="28">
        <f>MIN(E2 - G2, 0)</f>
        <v>0</v>
      </c>
      <c r="I2" s="28">
        <v>0</v>
      </c>
      <c r="K2" s="29">
        <v>450</v>
      </c>
      <c r="L2" s="29">
        <f>-(H2) / K2</f>
        <v>0</v>
      </c>
      <c r="M2" s="29">
        <f>ROUND(L2, 0)</f>
        <v>0</v>
      </c>
      <c r="P2" s="11" t="s">
        <v>287</v>
      </c>
      <c r="R2" s="29" t="s">
        <v>305</v>
      </c>
      <c r="S2" s="29">
        <v>39</v>
      </c>
    </row>
    <row r="5" spans="1:19" x14ac:dyDescent="0.3">
      <c r="A5" s="41" t="s">
        <v>302</v>
      </c>
      <c r="B5" s="38" t="s">
        <v>303</v>
      </c>
      <c r="C5" s="28" t="s">
        <v>306</v>
      </c>
      <c r="D5" s="28" t="s">
        <v>65</v>
      </c>
      <c r="E5" s="28">
        <f>IFERROR(INDEX('файл остатки'!$A$5:$FG$265,MATCH($P$1,'файл остатки'!$A$5:$A$228,0),MATCH(D5,'файл остатки'!$A$5:$FG$5,0)), 0)</f>
        <v>659</v>
      </c>
      <c r="F5" s="28">
        <f>IFERROR(INDEX('файл остатки'!$A$5:$FG$265,MATCH($P$2,'файл остатки'!$A$5:$A$228,0),MATCH(D5,'файл остатки'!$A$5:$FG$5,0)), 0)</f>
        <v>0</v>
      </c>
      <c r="G5" s="28">
        <v>0</v>
      </c>
      <c r="H5" s="28">
        <f>MIN(E5 - G5, 0)</f>
        <v>0</v>
      </c>
      <c r="I5" s="28">
        <v>0</v>
      </c>
      <c r="K5" s="29">
        <v>450</v>
      </c>
      <c r="L5" s="29">
        <f>-(H5) / K5</f>
        <v>0</v>
      </c>
      <c r="M5" s="29">
        <f>ROUND(L5, 0)</f>
        <v>0</v>
      </c>
      <c r="R5" s="29" t="s">
        <v>307</v>
      </c>
      <c r="S5" s="29">
        <v>40</v>
      </c>
    </row>
    <row r="8" spans="1:19" x14ac:dyDescent="0.3">
      <c r="A8" s="41" t="s">
        <v>302</v>
      </c>
      <c r="B8" s="38" t="s">
        <v>303</v>
      </c>
      <c r="C8" s="28" t="s">
        <v>306</v>
      </c>
      <c r="D8" s="28" t="s">
        <v>67</v>
      </c>
      <c r="E8" s="28">
        <f>IFERROR(INDEX('файл остатки'!$A$5:$FG$265,MATCH($P$1,'файл остатки'!$A$5:$A$228,0),MATCH(D8,'файл остатки'!$A$5:$FG$5,0)), 0)</f>
        <v>504</v>
      </c>
      <c r="F8" s="28">
        <f>IFERROR(INDEX('файл остатки'!$A$5:$FG$265,MATCH($P$2,'файл остатки'!$A$5:$A$228,0),MATCH(D8,'файл остатки'!$A$5:$FG$5,0)), 0)</f>
        <v>0</v>
      </c>
      <c r="G8" s="28">
        <v>0</v>
      </c>
      <c r="H8" s="28">
        <f>MIN(E8 - G8, 0)</f>
        <v>0</v>
      </c>
      <c r="I8" s="28">
        <v>0</v>
      </c>
      <c r="K8" s="29">
        <v>450</v>
      </c>
      <c r="L8" s="29">
        <f>-(H8) / K8</f>
        <v>0</v>
      </c>
      <c r="M8" s="29">
        <f>ROUND(L8, 0)</f>
        <v>0</v>
      </c>
      <c r="R8" s="29" t="s">
        <v>308</v>
      </c>
      <c r="S8" s="29">
        <v>41</v>
      </c>
    </row>
    <row r="11" spans="1:19" x14ac:dyDescent="0.3">
      <c r="A11" s="41" t="s">
        <v>309</v>
      </c>
      <c r="B11" s="38" t="s">
        <v>303</v>
      </c>
      <c r="C11" s="28" t="s">
        <v>306</v>
      </c>
      <c r="D11" s="28" t="s">
        <v>72</v>
      </c>
      <c r="E11" s="28">
        <f>IFERROR(INDEX('файл остатки'!$A$5:$FG$265,MATCH($P$1,'файл остатки'!$A$5:$A$228,0),MATCH(D11,'файл остатки'!$A$5:$FG$5,0)), 0)</f>
        <v>440</v>
      </c>
      <c r="F11" s="28">
        <f>IFERROR(INDEX('файл остатки'!$A$5:$FG$265,MATCH($P$2,'файл остатки'!$A$5:$A$228,0),MATCH(D11,'файл остатки'!$A$5:$FG$5,0)), 0)</f>
        <v>0</v>
      </c>
      <c r="G11" s="28">
        <v>0</v>
      </c>
      <c r="H11" s="28">
        <f>MIN(E11 - G11, 0)</f>
        <v>0</v>
      </c>
      <c r="I11" s="28">
        <v>0</v>
      </c>
      <c r="K11" s="29">
        <v>450</v>
      </c>
      <c r="L11" s="29">
        <f>-(H11) / K11</f>
        <v>0</v>
      </c>
      <c r="M11" s="29">
        <f>ROUND(L11, 0)</f>
        <v>0</v>
      </c>
      <c r="R11" s="29" t="s">
        <v>310</v>
      </c>
      <c r="S11" s="29">
        <v>42</v>
      </c>
    </row>
    <row r="14" spans="1:19" x14ac:dyDescent="0.3">
      <c r="A14" s="41" t="s">
        <v>311</v>
      </c>
      <c r="B14" s="38" t="s">
        <v>303</v>
      </c>
      <c r="C14" s="28" t="s">
        <v>306</v>
      </c>
      <c r="D14" s="28" t="s">
        <v>68</v>
      </c>
      <c r="E14" s="28">
        <f>IFERROR(INDEX('файл остатки'!$A$5:$FG$265,MATCH($P$1,'файл остатки'!$A$5:$A$228,0),MATCH(D14,'файл остатки'!$A$5:$FG$5,0)), 0)</f>
        <v>5238</v>
      </c>
      <c r="F14" s="28">
        <f>IFERROR(INDEX('файл остатки'!$A$5:$FG$265,MATCH($P$2,'файл остатки'!$A$5:$A$228,0),MATCH(D14,'файл остатки'!$A$5:$FG$5,0)), 0)</f>
        <v>0</v>
      </c>
      <c r="G14" s="28">
        <v>0</v>
      </c>
      <c r="H14" s="28">
        <f>MIN(E14 - G14, 0)</f>
        <v>0</v>
      </c>
      <c r="I14" s="28">
        <v>0</v>
      </c>
      <c r="K14" s="29">
        <v>450</v>
      </c>
      <c r="L14" s="29">
        <f>-(H14 + H15) / K14</f>
        <v>0</v>
      </c>
      <c r="M14" s="29">
        <f>ROUND(L14, 0)</f>
        <v>0</v>
      </c>
      <c r="R14" s="29" t="s">
        <v>312</v>
      </c>
      <c r="S14" s="29">
        <v>43</v>
      </c>
    </row>
    <row r="15" spans="1:19" x14ac:dyDescent="0.3">
      <c r="A15" s="40"/>
      <c r="B15" s="40"/>
      <c r="C15" s="28" t="s">
        <v>306</v>
      </c>
      <c r="D15" s="28" t="s">
        <v>73</v>
      </c>
      <c r="E15" s="28">
        <f>IFERROR(INDEX('файл остатки'!$A$5:$FG$265,MATCH($P$1,'файл остатки'!$A$5:$A$228,0),MATCH(D15,'файл остатки'!$A$5:$FG$5,0)), 0)</f>
        <v>220</v>
      </c>
      <c r="F15" s="28">
        <f>IFERROR(INDEX('файл остатки'!$A$5:$FG$265,MATCH($P$2,'файл остатки'!$A$5:$A$228,0),MATCH(D15,'файл остатки'!$A$5:$FG$5,0)), 0)</f>
        <v>0</v>
      </c>
      <c r="G15" s="28">
        <v>0</v>
      </c>
      <c r="H15" s="28">
        <f>MIN(E15 - G15, 0)</f>
        <v>0</v>
      </c>
      <c r="I15" s="28">
        <v>0</v>
      </c>
    </row>
    <row r="18" spans="1:19" x14ac:dyDescent="0.3">
      <c r="A18" s="41" t="s">
        <v>302</v>
      </c>
      <c r="B18" s="38" t="s">
        <v>303</v>
      </c>
      <c r="C18" s="28" t="s">
        <v>306</v>
      </c>
      <c r="D18" s="28" t="s">
        <v>66</v>
      </c>
      <c r="E18" s="28">
        <f>IFERROR(INDEX('файл остатки'!$A$5:$FG$265,MATCH($P$1,'файл остатки'!$A$5:$A$228,0),MATCH(D18,'файл остатки'!$A$5:$FG$5,0)), 0)</f>
        <v>204</v>
      </c>
      <c r="F18" s="28">
        <f>IFERROR(INDEX('файл остатки'!$A$5:$FG$265,MATCH($P$2,'файл остатки'!$A$5:$A$228,0),MATCH(D18,'файл остатки'!$A$5:$FG$5,0)), 0)</f>
        <v>0</v>
      </c>
      <c r="G18" s="28">
        <v>0</v>
      </c>
      <c r="H18" s="28">
        <f>MIN(E18 - G18, 0)</f>
        <v>0</v>
      </c>
      <c r="I18" s="28">
        <v>0</v>
      </c>
      <c r="K18" s="29">
        <v>450</v>
      </c>
      <c r="L18" s="29">
        <f>-(H18 + H19 + H20) / K18</f>
        <v>0</v>
      </c>
      <c r="M18" s="29">
        <f>ROUND(L18, 0)</f>
        <v>0</v>
      </c>
      <c r="R18" s="29" t="s">
        <v>313</v>
      </c>
      <c r="S18" s="29">
        <v>44</v>
      </c>
    </row>
    <row r="19" spans="1:19" x14ac:dyDescent="0.3">
      <c r="A19" s="39"/>
      <c r="B19" s="39"/>
      <c r="C19" s="28" t="s">
        <v>314</v>
      </c>
      <c r="D19" s="28" t="s">
        <v>69</v>
      </c>
      <c r="E19" s="28">
        <f>IFERROR(INDEX('файл остатки'!$A$5:$FG$265,MATCH($P$1,'файл остатки'!$A$5:$A$228,0),MATCH(D19,'файл остатки'!$A$5:$FG$5,0)), 0)</f>
        <v>333</v>
      </c>
      <c r="F19" s="28">
        <f>IFERROR(INDEX('файл остатки'!$A$5:$FG$265,MATCH($P$2,'файл остатки'!$A$5:$A$228,0),MATCH(D19,'файл остатки'!$A$5:$FG$5,0)), 0)</f>
        <v>0</v>
      </c>
      <c r="G19" s="28">
        <v>0</v>
      </c>
      <c r="H19" s="28">
        <f>MIN(E19 - G19, 0)</f>
        <v>0</v>
      </c>
      <c r="I19" s="28">
        <v>0</v>
      </c>
    </row>
    <row r="20" spans="1:19" x14ac:dyDescent="0.3">
      <c r="A20" s="40"/>
      <c r="B20" s="40"/>
      <c r="C20" s="28" t="s">
        <v>304</v>
      </c>
      <c r="D20" s="28" t="s">
        <v>74</v>
      </c>
      <c r="E20" s="28">
        <f>IFERROR(INDEX('файл остатки'!$A$5:$FG$265,MATCH($P$1,'файл остатки'!$A$5:$A$228,0),MATCH(D20,'файл остатки'!$A$5:$FG$5,0)), 0)</f>
        <v>3808</v>
      </c>
      <c r="F20" s="28">
        <f>IFERROR(INDEX('файл остатки'!$A$5:$FG$265,MATCH($P$2,'файл остатки'!$A$5:$A$228,0),MATCH(D20,'файл остатки'!$A$5:$FG$5,0)), 0)</f>
        <v>0</v>
      </c>
      <c r="G20" s="28">
        <v>0</v>
      </c>
      <c r="H20" s="28">
        <f>MIN(E20 - G20, 0)</f>
        <v>0</v>
      </c>
      <c r="I20" s="28">
        <v>0</v>
      </c>
    </row>
    <row r="23" spans="1:19" x14ac:dyDescent="0.3">
      <c r="A23" s="41" t="s">
        <v>302</v>
      </c>
      <c r="B23" s="38" t="s">
        <v>303</v>
      </c>
      <c r="C23" s="28" t="s">
        <v>306</v>
      </c>
      <c r="D23" s="28" t="s">
        <v>70</v>
      </c>
      <c r="E23" s="28">
        <f>IFERROR(INDEX('файл остатки'!$A$5:$FG$265,MATCH($P$1,'файл остатки'!$A$5:$A$228,0),MATCH(D23,'файл остатки'!$A$5:$FG$5,0)), 0)</f>
        <v>200</v>
      </c>
      <c r="F23" s="28">
        <f>IFERROR(INDEX('файл остатки'!$A$5:$FG$265,MATCH($P$2,'файл остатки'!$A$5:$A$228,0),MATCH(D23,'файл остатки'!$A$5:$FG$5,0)), 0)</f>
        <v>0</v>
      </c>
      <c r="G23" s="28">
        <v>0</v>
      </c>
      <c r="H23" s="28">
        <f>MIN(E23 - G23, 0)</f>
        <v>0</v>
      </c>
      <c r="I23" s="28">
        <v>0</v>
      </c>
      <c r="K23" s="29">
        <v>450</v>
      </c>
      <c r="L23" s="29">
        <f>-(H23) / K23</f>
        <v>0</v>
      </c>
      <c r="M23" s="29">
        <f>ROUND(L23, 0)</f>
        <v>0</v>
      </c>
      <c r="R23" s="29" t="s">
        <v>315</v>
      </c>
      <c r="S23" s="29">
        <v>45</v>
      </c>
    </row>
    <row r="26" spans="1:19" x14ac:dyDescent="0.3">
      <c r="A26" s="41" t="s">
        <v>311</v>
      </c>
      <c r="B26" s="38" t="s">
        <v>303</v>
      </c>
      <c r="C26" s="28" t="s">
        <v>306</v>
      </c>
      <c r="D26" s="28" t="s">
        <v>71</v>
      </c>
      <c r="E26" s="28">
        <f>IFERROR(INDEX('файл остатки'!$A$5:$FG$265,MATCH($P$1,'файл остатки'!$A$5:$A$228,0),MATCH(D26,'файл остатки'!$A$5:$FG$5,0)), 0)</f>
        <v>290</v>
      </c>
      <c r="F26" s="28">
        <f>IFERROR(INDEX('файл остатки'!$A$5:$FG$265,MATCH($P$2,'файл остатки'!$A$5:$A$228,0),MATCH(D26,'файл остатки'!$A$5:$FG$5,0)), 0)</f>
        <v>0</v>
      </c>
      <c r="G26" s="28">
        <v>0</v>
      </c>
      <c r="H26" s="28">
        <f>MIN(E26 - G26, 0)</f>
        <v>0</v>
      </c>
      <c r="I26" s="28">
        <v>0</v>
      </c>
      <c r="K26" s="29">
        <v>450</v>
      </c>
      <c r="L26" s="29">
        <f>-(H26) / K26</f>
        <v>0</v>
      </c>
      <c r="M26" s="29">
        <f>ROUND(L26, 0)</f>
        <v>0</v>
      </c>
      <c r="R26" s="29" t="s">
        <v>316</v>
      </c>
      <c r="S26" s="29">
        <v>47</v>
      </c>
    </row>
  </sheetData>
  <mergeCells count="16">
    <mergeCell ref="A2"/>
    <mergeCell ref="B2"/>
    <mergeCell ref="B14:B15"/>
    <mergeCell ref="A23"/>
    <mergeCell ref="B5"/>
    <mergeCell ref="A11"/>
    <mergeCell ref="A5"/>
    <mergeCell ref="B23"/>
    <mergeCell ref="B18:B20"/>
    <mergeCell ref="B8"/>
    <mergeCell ref="A8"/>
    <mergeCell ref="B26"/>
    <mergeCell ref="A18:A20"/>
    <mergeCell ref="A26"/>
    <mergeCell ref="A14:A15"/>
    <mergeCell ref="B1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02"/>
  <sheetViews>
    <sheetView tabSelected="1" zoomScaleNormal="100" workbookViewId="0">
      <selection activeCell="D11" sqref="D11"/>
    </sheetView>
  </sheetViews>
  <sheetFormatPr defaultRowHeight="14.4" x14ac:dyDescent="0.3"/>
  <cols>
    <col min="1" max="1" width="8.5546875" style="1" customWidth="1"/>
    <col min="2" max="2" width="15" style="1" customWidth="1"/>
    <col min="3" max="3" width="10.21875" style="1" customWidth="1"/>
    <col min="4" max="4" width="54.44140625" style="1" customWidth="1"/>
    <col min="5" max="5" width="10.109375" style="1" customWidth="1"/>
    <col min="6" max="6" width="7.77734375" style="1" customWidth="1"/>
    <col min="7" max="8" width="7.21875" style="1" hidden="1" customWidth="1"/>
    <col min="9" max="9" width="8.33203125" style="12" hidden="1" customWidth="1"/>
    <col min="10" max="10" width="6.77734375" style="12" hidden="1" customWidth="1"/>
    <col min="11" max="11" width="3" style="1" hidden="1" customWidth="1"/>
    <col min="12" max="12" width="5" style="1" hidden="1" customWidth="1"/>
    <col min="13" max="13" width="4" style="1" hidden="1" customWidth="1"/>
    <col min="14" max="14" width="3.77734375" style="1" hidden="1" customWidth="1"/>
    <col min="15" max="15" width="8.21875" style="1" hidden="1" customWidth="1"/>
    <col min="16" max="17" width="8.5546875" style="1" hidden="1" customWidth="1"/>
    <col min="18" max="18" width="5.88671875" style="1" customWidth="1"/>
    <col min="19" max="19" width="5.77734375" style="1" customWidth="1"/>
    <col min="20" max="20" width="5.109375" style="1" customWidth="1"/>
    <col min="21" max="1025" width="9.109375" style="1" customWidth="1"/>
  </cols>
  <sheetData>
    <row r="1" spans="1:20" ht="13.95" customHeight="1" x14ac:dyDescent="0.3">
      <c r="A1" s="44" t="s">
        <v>317</v>
      </c>
      <c r="B1" s="42" t="s">
        <v>289</v>
      </c>
      <c r="C1" s="42" t="s">
        <v>318</v>
      </c>
      <c r="D1" s="42" t="s">
        <v>319</v>
      </c>
      <c r="E1" s="42" t="s">
        <v>320</v>
      </c>
      <c r="F1" s="42" t="s">
        <v>321</v>
      </c>
      <c r="G1" s="42"/>
      <c r="H1" s="13"/>
      <c r="J1" s="13"/>
      <c r="K1" s="13"/>
      <c r="L1" s="13"/>
      <c r="O1" s="44"/>
      <c r="P1" s="44"/>
      <c r="Q1" s="44"/>
    </row>
    <row r="2" spans="1:20" ht="47.55" customHeight="1" x14ac:dyDescent="0.3">
      <c r="A2" s="43"/>
      <c r="B2" s="43"/>
      <c r="C2" s="43"/>
      <c r="D2" s="43"/>
      <c r="E2" s="43"/>
      <c r="F2" s="43"/>
      <c r="G2" s="43"/>
      <c r="H2" s="13" t="s">
        <v>322</v>
      </c>
      <c r="J2" s="13" t="s">
        <v>323</v>
      </c>
      <c r="K2" s="13" t="s">
        <v>324</v>
      </c>
      <c r="L2" s="13">
        <v>0</v>
      </c>
      <c r="O2" s="43"/>
      <c r="P2" s="43"/>
      <c r="Q2" s="43"/>
    </row>
    <row r="3" spans="1:20" s="14" customFormat="1" ht="14.55" customHeight="1" x14ac:dyDescent="0.3">
      <c r="A3" s="30">
        <f ca="1">IF(H3="-", "", 1 + SUM(INDIRECT(ADDRESS(2,COLUMN(K3)) &amp; ":" &amp; ADDRESS(ROW(),COLUMN(K3)))))</f>
        <v>1</v>
      </c>
      <c r="B3" s="31" t="str">
        <f>IF(D3="","",VLOOKUP(D3, 'SKU Масло'!$A$1:$B$50, 2, 0))</f>
        <v>82</v>
      </c>
      <c r="C3" s="32">
        <v>450</v>
      </c>
      <c r="D3" s="30" t="s">
        <v>71</v>
      </c>
      <c r="E3" s="33">
        <v>200</v>
      </c>
      <c r="F3" s="17" t="str">
        <f ca="1">IF(H3="","",(INDIRECT("L" &amp; ROW() - 1) - L3))</f>
        <v/>
      </c>
      <c r="G3" s="15" t="str">
        <f ca="1">IF(H3 = "-", INDIRECT("C" &amp; ROW() - 1),"")</f>
        <v/>
      </c>
      <c r="I3" s="18">
        <f ca="1">IF(H3 = "-", -INDIRECT("C" &amp; ROW() - 1),E3)</f>
        <v>200</v>
      </c>
      <c r="J3" s="14">
        <f ca="1">IF(H3 = "-", SUM(INDIRECT(ADDRESS(2,COLUMN(I3)) &amp; ":" &amp; ADDRESS(ROW(),COLUMN(I3)))), 0)</f>
        <v>0</v>
      </c>
      <c r="K3" s="14">
        <f>IF(H3="-",1,0)</f>
        <v>0</v>
      </c>
      <c r="L3" s="14">
        <f ca="1">IF(J3 = 0, INDIRECT("L" &amp; ROW() - 1), J3)</f>
        <v>0</v>
      </c>
      <c r="N3" s="19"/>
      <c r="S3" s="20" t="str">
        <f ca="1">IF(R3 = "", "", R3 / INDIRECT("D" &amp; ROW() - 1) )</f>
        <v/>
      </c>
      <c r="T3" s="20" t="str">
        <f ca="1">IF(K3="-",IF(ISNUMBER(SEARCH(",", INDIRECT("B" &amp; ROW() - 1) )),1,""), "")</f>
        <v/>
      </c>
    </row>
    <row r="4" spans="1:20" s="14" customFormat="1" ht="14.55" customHeight="1" x14ac:dyDescent="0.3">
      <c r="A4" s="30">
        <f ca="1">IF(H4="-", "", 1 + SUM(INDIRECT(ADDRESS(2,COLUMN(K4)) &amp; ":" &amp; ADDRESS(ROW(),COLUMN(K4)))))</f>
        <v>1</v>
      </c>
      <c r="B4" s="31" t="str">
        <f>IF(D4="","",VLOOKUP(D4, 'SKU Масло'!$A$1:$B$50, 2, 0))</f>
        <v>82</v>
      </c>
      <c r="C4" s="32">
        <v>450</v>
      </c>
      <c r="D4" s="30" t="s">
        <v>68</v>
      </c>
      <c r="E4" s="33">
        <v>250</v>
      </c>
      <c r="F4" s="17" t="str">
        <f ca="1">IF(H4="","",(INDIRECT("L" &amp; ROW() - 1) - L4))</f>
        <v/>
      </c>
      <c r="G4" s="15" t="str">
        <f ca="1">IF(H4 = "-", INDIRECT("C" &amp; ROW() - 1),"")</f>
        <v/>
      </c>
      <c r="I4" s="18">
        <f ca="1">IF(H4 = "-", -INDIRECT("C" &amp; ROW() - 1),E4)</f>
        <v>250</v>
      </c>
      <c r="J4" s="14">
        <f ca="1">IF(H4 = "-", SUM(INDIRECT(ADDRESS(2,COLUMN(I4)) &amp; ":" &amp; ADDRESS(ROW(),COLUMN(I4)))), 0)</f>
        <v>0</v>
      </c>
      <c r="K4" s="14">
        <f>IF(H4="-",1,0)</f>
        <v>0</v>
      </c>
      <c r="L4" s="14">
        <f ca="1">IF(J4 = 0, INDIRECT("L" &amp; ROW() - 1), J4)</f>
        <v>0</v>
      </c>
      <c r="N4" s="19"/>
      <c r="S4" s="20" t="str">
        <f ca="1">IF(R4 = "", "", R4 / INDIRECT("D" &amp; ROW() - 1) )</f>
        <v/>
      </c>
      <c r="T4" s="20" t="str">
        <f ca="1">IF(K4="-",IF(ISNUMBER(SEARCH(",", INDIRECT("B" &amp; ROW() - 1) )),1,""), "")</f>
        <v/>
      </c>
    </row>
    <row r="5" spans="1:20" s="14" customFormat="1" ht="14.55" customHeight="1" x14ac:dyDescent="0.3">
      <c r="A5" s="34" t="str">
        <f ca="1">IF(H5="-", "", 1 + SUM(INDIRECT(ADDRESS(2,COLUMN(K5)) &amp; ":" &amp; ADDRESS(ROW(),COLUMN(K5)))))</f>
        <v/>
      </c>
      <c r="B5" s="35" t="str">
        <f>IF(D5="","",VLOOKUP(D5, 'SKU Масло'!$A$1:$B$50, 2, 0))</f>
        <v>-</v>
      </c>
      <c r="C5" s="36" t="s">
        <v>325</v>
      </c>
      <c r="D5" s="34" t="s">
        <v>325</v>
      </c>
      <c r="E5" s="16"/>
      <c r="F5" s="17">
        <f ca="1">IF(H5="","",(INDIRECT("L" &amp; ROW() - 1) - L5))</f>
        <v>0</v>
      </c>
      <c r="G5" s="15">
        <f ca="1">IF(H5 = "-", INDIRECT("C" &amp; ROW() - 1),"")</f>
        <v>450</v>
      </c>
      <c r="H5" s="34" t="s">
        <v>325</v>
      </c>
      <c r="I5" s="18">
        <f ca="1">IF(H5 = "-", -INDIRECT("C" &amp; ROW() - 1),E5)</f>
        <v>-450</v>
      </c>
      <c r="J5" s="14">
        <f ca="1">IF(H5 = "-", SUM(INDIRECT(ADDRESS(2,COLUMN(I5)) &amp; ":" &amp; ADDRESS(ROW(),COLUMN(I5)))), 0)</f>
        <v>0</v>
      </c>
      <c r="K5" s="14">
        <f>IF(H5="-",1,0)</f>
        <v>1</v>
      </c>
      <c r="L5" s="14">
        <f ca="1">IF(J5 = 0, INDIRECT("L" &amp; ROW() - 1), J5)</f>
        <v>0</v>
      </c>
      <c r="N5" s="19"/>
      <c r="S5" s="20" t="str">
        <f ca="1">IF(R5 = "", "", R5 / INDIRECT("D" &amp; ROW() - 1) )</f>
        <v/>
      </c>
      <c r="T5" s="20" t="str">
        <f ca="1">IF(K5="-",IF(ISNUMBER(SEARCH(",", INDIRECT("B" &amp; ROW() - 1) )),1,""), "")</f>
        <v/>
      </c>
    </row>
    <row r="6" spans="1:20" s="14" customFormat="1" ht="14.55" customHeight="1" x14ac:dyDescent="0.3">
      <c r="A6" s="30">
        <f t="shared" ref="A6:A7" ca="1" si="0">IF(H6="-", "", 1 + SUM(INDIRECT(ADDRESS(2,COLUMN(K6)) &amp; ":" &amp; ADDRESS(ROW(),COLUMN(K6)))))</f>
        <v>2</v>
      </c>
      <c r="B6" s="31" t="str">
        <f>IF(D6="","",VLOOKUP(D6, 'SKU Масло'!$A$1:$B$50, 2, 0))</f>
        <v>72.5</v>
      </c>
      <c r="C6" s="32">
        <v>450</v>
      </c>
      <c r="D6" s="30" t="s">
        <v>75</v>
      </c>
      <c r="E6" s="33">
        <v>450</v>
      </c>
      <c r="F6" s="17" t="str">
        <f t="shared" ref="F6:F7" ca="1" si="1">IF(H6="","",(INDIRECT("L" &amp; ROW() - 1) - L6))</f>
        <v/>
      </c>
      <c r="G6" s="15" t="str">
        <f t="shared" ref="G6:G38" ca="1" si="2">IF(H6 = "-", INDIRECT("C" &amp; ROW() - 1),"")</f>
        <v/>
      </c>
      <c r="I6" s="18">
        <f t="shared" ref="I6:I7" ca="1" si="3">IF(H6 = "-", -INDIRECT("C" &amp; ROW() - 1),E6)</f>
        <v>450</v>
      </c>
      <c r="J6" s="14">
        <f t="shared" ref="J6:J7" ca="1" si="4">IF(H6 = "-", SUM(INDIRECT(ADDRESS(2,COLUMN(I6)) &amp; ":" &amp; ADDRESS(ROW(),COLUMN(I6)))), 0)</f>
        <v>0</v>
      </c>
      <c r="K6" s="14">
        <f t="shared" ref="K6:K7" si="5">IF(H6="-",1,0)</f>
        <v>0</v>
      </c>
      <c r="L6" s="14">
        <f t="shared" ref="L6:L7" ca="1" si="6">IF(J6 = 0, INDIRECT("L" &amp; ROW() - 1), J6)</f>
        <v>0</v>
      </c>
      <c r="N6" s="19"/>
      <c r="S6" s="20" t="str">
        <f t="shared" ref="S6:S9" ca="1" si="7">IF(R6 = "", "", R6 / INDIRECT("D" &amp; ROW() - 1) )</f>
        <v/>
      </c>
      <c r="T6" s="20" t="str">
        <f t="shared" ref="T6:T7" ca="1" si="8">IF(K6="-",IF(ISNUMBER(SEARCH(",", INDIRECT("B" &amp; ROW() - 1) )),1,""), "")</f>
        <v/>
      </c>
    </row>
    <row r="7" spans="1:20" s="14" customFormat="1" ht="14.55" customHeight="1" x14ac:dyDescent="0.3">
      <c r="A7" s="34" t="str">
        <f t="shared" ca="1" si="0"/>
        <v/>
      </c>
      <c r="B7" s="35" t="str">
        <f>IF(D7="","",VLOOKUP(D7, 'SKU Масло'!$A$1:$B$50, 2, 0))</f>
        <v>-</v>
      </c>
      <c r="C7" s="36" t="s">
        <v>325</v>
      </c>
      <c r="D7" s="34" t="s">
        <v>325</v>
      </c>
      <c r="E7" s="16"/>
      <c r="F7" s="17">
        <f t="shared" ca="1" si="1"/>
        <v>0</v>
      </c>
      <c r="G7" s="15">
        <f t="shared" ca="1" si="2"/>
        <v>450</v>
      </c>
      <c r="H7" s="34" t="s">
        <v>325</v>
      </c>
      <c r="I7" s="18">
        <f t="shared" ca="1" si="3"/>
        <v>-450</v>
      </c>
      <c r="J7" s="14">
        <f t="shared" ca="1" si="4"/>
        <v>0</v>
      </c>
      <c r="K7" s="14">
        <f t="shared" si="5"/>
        <v>1</v>
      </c>
      <c r="L7" s="14">
        <f t="shared" ca="1" si="6"/>
        <v>0</v>
      </c>
      <c r="N7" s="19"/>
      <c r="S7" s="20" t="str">
        <f t="shared" ca="1" si="7"/>
        <v/>
      </c>
      <c r="T7" s="20" t="str">
        <f t="shared" ca="1" si="8"/>
        <v/>
      </c>
    </row>
    <row r="8" spans="1:20" s="14" customFormat="1" ht="14.55" customHeight="1" x14ac:dyDescent="0.3">
      <c r="A8" s="30">
        <f t="shared" ref="A8:A9" ca="1" si="9">IF(H8="-", "", 1 + SUM(INDIRECT(ADDRESS(2,COLUMN(K8)) &amp; ":" &amp; ADDRESS(ROW(),COLUMN(K8)))))</f>
        <v>3</v>
      </c>
      <c r="B8" s="31" t="str">
        <f>IF(D8="","",VLOOKUP(D8, 'SKU Масло'!$A$1:$B$50, 2, 0))</f>
        <v>72.5</v>
      </c>
      <c r="C8" s="32">
        <v>450</v>
      </c>
      <c r="D8" s="30" t="s">
        <v>75</v>
      </c>
      <c r="E8" s="33">
        <v>450</v>
      </c>
      <c r="F8" s="17" t="str">
        <f t="shared" ref="F8:F9" ca="1" si="10">IF(H8="","",(INDIRECT("L" &amp; ROW() - 1) - L8))</f>
        <v/>
      </c>
      <c r="G8" s="15" t="str">
        <f t="shared" ca="1" si="2"/>
        <v/>
      </c>
      <c r="I8" s="18">
        <f t="shared" ref="I8:I9" ca="1" si="11">IF(H8 = "-", -INDIRECT("C" &amp; ROW() - 1),E8)</f>
        <v>450</v>
      </c>
      <c r="J8" s="14">
        <f t="shared" ref="J8:J9" ca="1" si="12">IF(H8 = "-", SUM(INDIRECT(ADDRESS(2,COLUMN(I8)) &amp; ":" &amp; ADDRESS(ROW(),COLUMN(I8)))), 0)</f>
        <v>0</v>
      </c>
      <c r="K8" s="14">
        <f t="shared" ref="K8:K9" si="13">IF(H8="-",1,0)</f>
        <v>0</v>
      </c>
      <c r="L8" s="14">
        <f t="shared" ref="L8:L9" ca="1" si="14">IF(J8 = 0, INDIRECT("L" &amp; ROW() - 1), J8)</f>
        <v>0</v>
      </c>
      <c r="N8" s="19"/>
      <c r="S8" s="20" t="str">
        <f t="shared" ca="1" si="7"/>
        <v/>
      </c>
      <c r="T8" s="20" t="str">
        <f t="shared" ref="T8:T9" ca="1" si="15">IF(K8="-",IF(ISNUMBER(SEARCH(",", INDIRECT("B" &amp; ROW() - 1) )),1,""), "")</f>
        <v/>
      </c>
    </row>
    <row r="9" spans="1:20" s="14" customFormat="1" ht="14.55" customHeight="1" x14ac:dyDescent="0.3">
      <c r="A9" s="34" t="str">
        <f t="shared" ca="1" si="9"/>
        <v/>
      </c>
      <c r="B9" s="35" t="str">
        <f>IF(D9="","",VLOOKUP(D9, 'SKU Масло'!$A$1:$B$50, 2, 0))</f>
        <v>-</v>
      </c>
      <c r="C9" s="36" t="s">
        <v>325</v>
      </c>
      <c r="D9" s="34" t="s">
        <v>325</v>
      </c>
      <c r="E9" s="16"/>
      <c r="F9" s="17">
        <f t="shared" ca="1" si="10"/>
        <v>0</v>
      </c>
      <c r="G9" s="15">
        <f t="shared" ca="1" si="2"/>
        <v>450</v>
      </c>
      <c r="H9" s="34" t="s">
        <v>325</v>
      </c>
      <c r="I9" s="18">
        <f t="shared" ca="1" si="11"/>
        <v>-450</v>
      </c>
      <c r="J9" s="14">
        <f t="shared" ca="1" si="12"/>
        <v>0</v>
      </c>
      <c r="K9" s="14">
        <f t="shared" si="13"/>
        <v>1</v>
      </c>
      <c r="L9" s="14">
        <f t="shared" ca="1" si="14"/>
        <v>0</v>
      </c>
      <c r="N9" s="19"/>
      <c r="S9" s="20" t="str">
        <f t="shared" ca="1" si="7"/>
        <v/>
      </c>
      <c r="T9" s="20" t="str">
        <f t="shared" ca="1" si="15"/>
        <v/>
      </c>
    </row>
    <row r="10" spans="1:20" s="14" customFormat="1" ht="13.8" customHeight="1" x14ac:dyDescent="0.3">
      <c r="A10" s="30">
        <f t="shared" ref="A10:A36" ca="1" si="16">IF(H10="-", "", 1 + SUM(INDIRECT(ADDRESS(2,COLUMN(K10)) &amp; ":" &amp; ADDRESS(ROW(),COLUMN(K10)))))</f>
        <v>4</v>
      </c>
      <c r="B10" s="31" t="str">
        <f>IF(D10="","",VLOOKUP(D10, 'SKU Масло'!$A$1:$B$50, 2, 0))</f>
        <v>72.5</v>
      </c>
      <c r="C10" s="32">
        <v>450</v>
      </c>
      <c r="D10" s="30" t="s">
        <v>74</v>
      </c>
      <c r="E10" s="33">
        <v>450</v>
      </c>
      <c r="F10" s="17" t="str">
        <f t="shared" ref="F10:F38" ca="1" si="17">IF(H10="","",(INDIRECT("L" &amp; ROW() - 1) - L10))</f>
        <v/>
      </c>
      <c r="G10" s="15" t="str">
        <f t="shared" ca="1" si="2"/>
        <v/>
      </c>
      <c r="I10" s="18">
        <f t="shared" ref="I10:I38" ca="1" si="18">IF(H10 = "-", -INDIRECT("C" &amp; ROW() - 1),E10)</f>
        <v>450</v>
      </c>
      <c r="J10" s="14">
        <f t="shared" ref="J10:J38" ca="1" si="19">IF(H10 = "-", SUM(INDIRECT(ADDRESS(2,COLUMN(I10)) &amp; ":" &amp; ADDRESS(ROW(),COLUMN(I10)))), 0)</f>
        <v>0</v>
      </c>
      <c r="K10" s="14">
        <f t="shared" ref="K10:K38" si="20">IF(H10="-",1,0)</f>
        <v>0</v>
      </c>
      <c r="L10" s="14">
        <f t="shared" ref="L10:L38" ca="1" si="21">IF(J10 = 0, INDIRECT("L" &amp; ROW() - 1), J10)</f>
        <v>0</v>
      </c>
      <c r="N10" s="19"/>
      <c r="P10" s="15" t="str">
        <f ca="1">IF(O10 = "", "", O10 / INDIRECT("D" &amp; ROW() - 1) )</f>
        <v/>
      </c>
      <c r="Q10" s="15" t="str">
        <f ca="1">IF(H10="-",IF(ISNUMBER(SEARCH(",", INDIRECT("B" &amp; ROW() - 1) )),1,""), "")</f>
        <v/>
      </c>
    </row>
    <row r="11" spans="1:20" s="14" customFormat="1" ht="14.55" customHeight="1" x14ac:dyDescent="0.3">
      <c r="A11" s="34" t="str">
        <f t="shared" ca="1" si="16"/>
        <v/>
      </c>
      <c r="B11" s="35" t="str">
        <f>IF(D11="","",VLOOKUP(D11, 'SKU Масло'!$A$1:$B$50, 2, 0))</f>
        <v>-</v>
      </c>
      <c r="C11" s="36" t="s">
        <v>325</v>
      </c>
      <c r="D11" s="34" t="s">
        <v>325</v>
      </c>
      <c r="E11" s="16"/>
      <c r="F11" s="17">
        <f t="shared" ca="1" si="17"/>
        <v>0</v>
      </c>
      <c r="G11" s="15">
        <f t="shared" ca="1" si="2"/>
        <v>450</v>
      </c>
      <c r="H11" s="34" t="s">
        <v>325</v>
      </c>
      <c r="I11" s="18">
        <f t="shared" ca="1" si="18"/>
        <v>-450</v>
      </c>
      <c r="J11" s="14">
        <f t="shared" ca="1" si="19"/>
        <v>0</v>
      </c>
      <c r="K11" s="14">
        <f t="shared" si="20"/>
        <v>1</v>
      </c>
      <c r="L11" s="14">
        <f t="shared" ca="1" si="21"/>
        <v>0</v>
      </c>
      <c r="N11" s="19"/>
      <c r="S11" s="20" t="str">
        <f t="shared" ref="S11:S39" ca="1" si="22">IF(R11 = "", "", R11 / INDIRECT("D" &amp; ROW() - 1) )</f>
        <v/>
      </c>
      <c r="T11" s="20" t="str">
        <f t="shared" ref="T11:T71" ca="1" si="23">IF(K11="-",IF(ISNUMBER(SEARCH(",", INDIRECT("B" &amp; ROW() - 1) )),1,""), "")</f>
        <v/>
      </c>
    </row>
    <row r="12" spans="1:20" s="14" customFormat="1" ht="14.55" customHeight="1" x14ac:dyDescent="0.3"/>
    <row r="13" spans="1:20" s="14" customFormat="1" ht="14.55" customHeight="1" x14ac:dyDescent="0.3"/>
    <row r="14" spans="1:20" s="14" customFormat="1" ht="14.55" customHeight="1" x14ac:dyDescent="0.3"/>
    <row r="15" spans="1:20" s="14" customFormat="1" ht="14.55" customHeight="1" x14ac:dyDescent="0.3"/>
    <row r="16" spans="1:20" s="14" customFormat="1" ht="14.55" customHeight="1" x14ac:dyDescent="0.3"/>
    <row r="17" s="14" customFormat="1" ht="14.55" customHeight="1" x14ac:dyDescent="0.3"/>
    <row r="18" s="14" customFormat="1" ht="14.55" customHeight="1" x14ac:dyDescent="0.3"/>
    <row r="19" s="14" customFormat="1" ht="14.55" customHeight="1" x14ac:dyDescent="0.3"/>
    <row r="20" s="14" customFormat="1" ht="14.55" customHeight="1" x14ac:dyDescent="0.3"/>
    <row r="21" s="14" customFormat="1" ht="14.55" customHeight="1" x14ac:dyDescent="0.3"/>
    <row r="22" s="14" customFormat="1" ht="14.55" customHeight="1" x14ac:dyDescent="0.3"/>
    <row r="23" s="14" customFormat="1" ht="14.55" customHeight="1" x14ac:dyDescent="0.3"/>
    <row r="24" s="14" customFormat="1" ht="14.55" customHeight="1" x14ac:dyDescent="0.3"/>
    <row r="25" s="14" customFormat="1" ht="14.55" customHeight="1" x14ac:dyDescent="0.3"/>
    <row r="26" s="14" customFormat="1" ht="14.55" customHeight="1" x14ac:dyDescent="0.3"/>
    <row r="27" s="14" customFormat="1" ht="14.55" customHeight="1" x14ac:dyDescent="0.3"/>
    <row r="28" s="14" customFormat="1" ht="14.55" customHeight="1" x14ac:dyDescent="0.3"/>
    <row r="29" s="14" customFormat="1" ht="14.55" customHeight="1" x14ac:dyDescent="0.3"/>
    <row r="30" s="14" customFormat="1" ht="14.55" customHeight="1" x14ac:dyDescent="0.3"/>
    <row r="31" s="14" customFormat="1" ht="14.55" customHeight="1" x14ac:dyDescent="0.3"/>
    <row r="32" s="14" customFormat="1" ht="14.55" customHeight="1" x14ac:dyDescent="0.3"/>
    <row r="33" spans="2:20" s="14" customFormat="1" ht="14.55" customHeight="1" x14ac:dyDescent="0.3"/>
    <row r="34" spans="2:20" s="14" customFormat="1" ht="14.55" customHeight="1" x14ac:dyDescent="0.3"/>
    <row r="35" spans="2:20" s="14" customFormat="1" ht="14.55" customHeight="1" x14ac:dyDescent="0.3"/>
    <row r="36" spans="2:20" s="14" customFormat="1" ht="14.55" customHeight="1" x14ac:dyDescent="0.3"/>
    <row r="37" spans="2:20" s="14" customFormat="1" ht="14.55" customHeight="1" x14ac:dyDescent="0.3"/>
    <row r="38" spans="2:20" s="14" customFormat="1" ht="14.55" customHeight="1" x14ac:dyDescent="0.3"/>
    <row r="39" spans="2:20" s="14" customFormat="1" ht="14.55" customHeight="1" x14ac:dyDescent="0.3"/>
    <row r="40" spans="2:20" s="14" customFormat="1" ht="14.55" customHeight="1" x14ac:dyDescent="0.3"/>
    <row r="41" spans="2:20" s="14" customFormat="1" ht="14.55" customHeight="1" x14ac:dyDescent="0.3"/>
    <row r="42" spans="2:20" s="14" customFormat="1" ht="14.55" customHeight="1" x14ac:dyDescent="0.3">
      <c r="B42" s="15" t="str">
        <f>IF(D42="","",VLOOKUP(D42, 'SKU Масло'!$A$1:$B$50, 2, 0))</f>
        <v/>
      </c>
      <c r="C42" s="15"/>
      <c r="E42" s="16"/>
      <c r="F42" s="17" t="str">
        <f t="shared" ref="F39:F70" ca="1" si="24">IF(H42="","",(INDIRECT("L" &amp; ROW() - 1) - L42))</f>
        <v/>
      </c>
      <c r="G42" s="15" t="str">
        <f t="shared" ref="G39:G70" ca="1" si="25">IF(H42 = "-", INDIRECT("C" &amp; ROW() - 1),"")</f>
        <v/>
      </c>
      <c r="I42" s="18">
        <f t="shared" ref="I39:I70" ca="1" si="26">IF(H42 = "-", -INDIRECT("C" &amp; ROW() - 1),E42)</f>
        <v>0</v>
      </c>
      <c r="J42" s="14">
        <f t="shared" ref="J39:J70" ca="1" si="27">IF(H42 = "-", SUM(INDIRECT(ADDRESS(2,COLUMN(I42)) &amp; ":" &amp; ADDRESS(ROW(),COLUMN(I42)))), 0)</f>
        <v>0</v>
      </c>
      <c r="K42" s="14">
        <f t="shared" ref="K39:K70" si="28">IF(H42="-",1,0)</f>
        <v>0</v>
      </c>
      <c r="L42" s="14">
        <f t="shared" ref="L39:L70" ca="1" si="29">IF(J42 = 0, INDIRECT("L" &amp; ROW() - 1), J42)</f>
        <v>0</v>
      </c>
      <c r="N42" s="19"/>
      <c r="S42" s="20" t="str">
        <f t="shared" ref="S40:S71" ca="1" si="30">IF(R42 = "", "", R42 / INDIRECT("D" &amp; ROW() - 1) )</f>
        <v/>
      </c>
      <c r="T42" s="20" t="str">
        <f t="shared" ca="1" si="23"/>
        <v/>
      </c>
    </row>
    <row r="43" spans="2:20" s="14" customFormat="1" ht="14.55" customHeight="1" x14ac:dyDescent="0.3">
      <c r="B43" s="15" t="str">
        <f>IF(D43="","",VLOOKUP(D43, 'SKU Масло'!$A$1:$B$50, 2, 0))</f>
        <v/>
      </c>
      <c r="C43" s="15"/>
      <c r="E43" s="16"/>
      <c r="F43" s="17" t="str">
        <f t="shared" ca="1" si="24"/>
        <v/>
      </c>
      <c r="G43" s="15" t="str">
        <f t="shared" ca="1" si="25"/>
        <v/>
      </c>
      <c r="I43" s="18">
        <f t="shared" ca="1" si="26"/>
        <v>0</v>
      </c>
      <c r="J43" s="14">
        <f t="shared" ca="1" si="27"/>
        <v>0</v>
      </c>
      <c r="K43" s="14">
        <f t="shared" si="28"/>
        <v>0</v>
      </c>
      <c r="L43" s="14">
        <f t="shared" ca="1" si="29"/>
        <v>0</v>
      </c>
      <c r="N43" s="19"/>
      <c r="S43" s="20" t="str">
        <f t="shared" ca="1" si="30"/>
        <v/>
      </c>
      <c r="T43" s="20" t="str">
        <f t="shared" ca="1" si="23"/>
        <v/>
      </c>
    </row>
    <row r="44" spans="2:20" s="14" customFormat="1" ht="14.55" customHeight="1" x14ac:dyDescent="0.3">
      <c r="B44" s="15" t="str">
        <f>IF(D44="","",VLOOKUP(D44, 'SKU Масло'!$A$1:$B$50, 2, 0))</f>
        <v/>
      </c>
      <c r="C44" s="15"/>
      <c r="E44" s="16"/>
      <c r="F44" s="17" t="str">
        <f t="shared" ca="1" si="24"/>
        <v/>
      </c>
      <c r="G44" s="15" t="str">
        <f t="shared" ca="1" si="25"/>
        <v/>
      </c>
      <c r="I44" s="18">
        <f t="shared" ca="1" si="26"/>
        <v>0</v>
      </c>
      <c r="J44" s="14">
        <f t="shared" ca="1" si="27"/>
        <v>0</v>
      </c>
      <c r="K44" s="14">
        <f t="shared" si="28"/>
        <v>0</v>
      </c>
      <c r="L44" s="14">
        <f t="shared" ca="1" si="29"/>
        <v>0</v>
      </c>
      <c r="N44" s="19"/>
      <c r="S44" s="20" t="str">
        <f t="shared" ca="1" si="30"/>
        <v/>
      </c>
      <c r="T44" s="20" t="str">
        <f t="shared" ca="1" si="23"/>
        <v/>
      </c>
    </row>
    <row r="45" spans="2:20" s="14" customFormat="1" ht="14.55" customHeight="1" x14ac:dyDescent="0.3">
      <c r="B45" s="15" t="str">
        <f>IF(D45="","",VLOOKUP(D45, 'SKU Масло'!$A$1:$B$50, 2, 0))</f>
        <v/>
      </c>
      <c r="C45" s="15"/>
      <c r="E45" s="16"/>
      <c r="F45" s="17" t="str">
        <f t="shared" ca="1" si="24"/>
        <v/>
      </c>
      <c r="G45" s="15" t="str">
        <f t="shared" ca="1" si="25"/>
        <v/>
      </c>
      <c r="I45" s="18">
        <f t="shared" ca="1" si="26"/>
        <v>0</v>
      </c>
      <c r="J45" s="14">
        <f t="shared" ca="1" si="27"/>
        <v>0</v>
      </c>
      <c r="K45" s="14">
        <f t="shared" si="28"/>
        <v>0</v>
      </c>
      <c r="L45" s="14">
        <f t="shared" ca="1" si="29"/>
        <v>0</v>
      </c>
      <c r="N45" s="19"/>
      <c r="S45" s="20" t="str">
        <f t="shared" ca="1" si="30"/>
        <v/>
      </c>
      <c r="T45" s="20" t="str">
        <f t="shared" ca="1" si="23"/>
        <v/>
      </c>
    </row>
    <row r="46" spans="2:20" s="14" customFormat="1" ht="14.55" customHeight="1" x14ac:dyDescent="0.3">
      <c r="B46" s="15" t="str">
        <f>IF(D46="","",VLOOKUP(D46, 'SKU Масло'!$A$1:$B$50, 2, 0))</f>
        <v/>
      </c>
      <c r="C46" s="15"/>
      <c r="E46" s="16"/>
      <c r="F46" s="17" t="str">
        <f t="shared" ca="1" si="24"/>
        <v/>
      </c>
      <c r="G46" s="15" t="str">
        <f t="shared" ca="1" si="25"/>
        <v/>
      </c>
      <c r="I46" s="18">
        <f t="shared" ca="1" si="26"/>
        <v>0</v>
      </c>
      <c r="J46" s="14">
        <f t="shared" ca="1" si="27"/>
        <v>0</v>
      </c>
      <c r="K46" s="14">
        <f t="shared" si="28"/>
        <v>0</v>
      </c>
      <c r="L46" s="14">
        <f t="shared" ca="1" si="29"/>
        <v>0</v>
      </c>
      <c r="N46" s="19"/>
      <c r="S46" s="20" t="str">
        <f t="shared" ca="1" si="30"/>
        <v/>
      </c>
      <c r="T46" s="20" t="str">
        <f t="shared" ca="1" si="23"/>
        <v/>
      </c>
    </row>
    <row r="47" spans="2:20" s="14" customFormat="1" ht="14.55" customHeight="1" x14ac:dyDescent="0.3">
      <c r="B47" s="15" t="str">
        <f>IF(D47="","",VLOOKUP(D47, 'SKU Масло'!$A$1:$B$50, 2, 0))</f>
        <v/>
      </c>
      <c r="C47" s="15"/>
      <c r="E47" s="16"/>
      <c r="F47" s="17" t="str">
        <f t="shared" ca="1" si="24"/>
        <v/>
      </c>
      <c r="G47" s="15" t="str">
        <f t="shared" ca="1" si="25"/>
        <v/>
      </c>
      <c r="I47" s="18">
        <f t="shared" ca="1" si="26"/>
        <v>0</v>
      </c>
      <c r="J47" s="14">
        <f t="shared" ca="1" si="27"/>
        <v>0</v>
      </c>
      <c r="K47" s="14">
        <f t="shared" si="28"/>
        <v>0</v>
      </c>
      <c r="L47" s="14">
        <f t="shared" ca="1" si="29"/>
        <v>0</v>
      </c>
      <c r="N47" s="19"/>
      <c r="S47" s="20" t="str">
        <f t="shared" ca="1" si="30"/>
        <v/>
      </c>
      <c r="T47" s="20" t="str">
        <f t="shared" ca="1" si="23"/>
        <v/>
      </c>
    </row>
    <row r="48" spans="2:20" s="14" customFormat="1" ht="14.55" customHeight="1" x14ac:dyDescent="0.3">
      <c r="B48" s="15" t="str">
        <f>IF(D48="","",VLOOKUP(D48, 'SKU Масло'!$A$1:$B$50, 2, 0))</f>
        <v/>
      </c>
      <c r="C48" s="15"/>
      <c r="E48" s="16"/>
      <c r="F48" s="17" t="str">
        <f t="shared" ca="1" si="24"/>
        <v/>
      </c>
      <c r="G48" s="15" t="str">
        <f t="shared" ca="1" si="25"/>
        <v/>
      </c>
      <c r="I48" s="18">
        <f t="shared" ca="1" si="26"/>
        <v>0</v>
      </c>
      <c r="J48" s="14">
        <f t="shared" ca="1" si="27"/>
        <v>0</v>
      </c>
      <c r="K48" s="14">
        <f t="shared" si="28"/>
        <v>0</v>
      </c>
      <c r="L48" s="14">
        <f t="shared" ca="1" si="29"/>
        <v>0</v>
      </c>
      <c r="N48" s="19"/>
      <c r="S48" s="20" t="str">
        <f t="shared" ca="1" si="30"/>
        <v/>
      </c>
      <c r="T48" s="20" t="str">
        <f t="shared" ca="1" si="23"/>
        <v/>
      </c>
    </row>
    <row r="49" spans="2:20" s="14" customFormat="1" ht="14.55" customHeight="1" x14ac:dyDescent="0.3">
      <c r="B49" s="15" t="str">
        <f>IF(D49="","",VLOOKUP(D49, 'SKU Масло'!$A$1:$B$50, 2, 0))</f>
        <v/>
      </c>
      <c r="C49" s="15"/>
      <c r="E49" s="16"/>
      <c r="F49" s="17" t="str">
        <f t="shared" ca="1" si="24"/>
        <v/>
      </c>
      <c r="G49" s="15" t="str">
        <f t="shared" ca="1" si="25"/>
        <v/>
      </c>
      <c r="I49" s="18">
        <f t="shared" ca="1" si="26"/>
        <v>0</v>
      </c>
      <c r="J49" s="14">
        <f t="shared" ca="1" si="27"/>
        <v>0</v>
      </c>
      <c r="K49" s="14">
        <f t="shared" si="28"/>
        <v>0</v>
      </c>
      <c r="L49" s="14">
        <f t="shared" ca="1" si="29"/>
        <v>0</v>
      </c>
      <c r="N49" s="19"/>
      <c r="S49" s="20" t="str">
        <f t="shared" ca="1" si="30"/>
        <v/>
      </c>
      <c r="T49" s="20" t="str">
        <f t="shared" ca="1" si="23"/>
        <v/>
      </c>
    </row>
    <row r="50" spans="2:20" s="14" customFormat="1" ht="14.55" customHeight="1" x14ac:dyDescent="0.3">
      <c r="B50" s="15" t="str">
        <f>IF(D50="","",VLOOKUP(D50, 'SKU Масло'!$A$1:$B$50, 2, 0))</f>
        <v/>
      </c>
      <c r="C50" s="15"/>
      <c r="E50" s="16"/>
      <c r="F50" s="17" t="str">
        <f t="shared" ca="1" si="24"/>
        <v/>
      </c>
      <c r="G50" s="15" t="str">
        <f t="shared" ca="1" si="25"/>
        <v/>
      </c>
      <c r="I50" s="18">
        <f t="shared" ca="1" si="26"/>
        <v>0</v>
      </c>
      <c r="J50" s="14">
        <f t="shared" ca="1" si="27"/>
        <v>0</v>
      </c>
      <c r="K50" s="14">
        <f t="shared" si="28"/>
        <v>0</v>
      </c>
      <c r="L50" s="14">
        <f t="shared" ca="1" si="29"/>
        <v>0</v>
      </c>
      <c r="N50" s="19"/>
      <c r="S50" s="20" t="str">
        <f t="shared" ca="1" si="30"/>
        <v/>
      </c>
      <c r="T50" s="20" t="str">
        <f t="shared" ca="1" si="23"/>
        <v/>
      </c>
    </row>
    <row r="51" spans="2:20" s="14" customFormat="1" ht="14.55" customHeight="1" x14ac:dyDescent="0.3">
      <c r="B51" s="15" t="str">
        <f>IF(D51="","",VLOOKUP(D51, 'SKU Масло'!$A$1:$B$50, 2, 0))</f>
        <v/>
      </c>
      <c r="C51" s="15"/>
      <c r="E51" s="16"/>
      <c r="F51" s="17" t="str">
        <f t="shared" ca="1" si="24"/>
        <v/>
      </c>
      <c r="G51" s="15" t="str">
        <f t="shared" ca="1" si="25"/>
        <v/>
      </c>
      <c r="I51" s="18">
        <f t="shared" ca="1" si="26"/>
        <v>0</v>
      </c>
      <c r="J51" s="14">
        <f t="shared" ca="1" si="27"/>
        <v>0</v>
      </c>
      <c r="K51" s="14">
        <f t="shared" si="28"/>
        <v>0</v>
      </c>
      <c r="L51" s="14">
        <f t="shared" ca="1" si="29"/>
        <v>0</v>
      </c>
      <c r="N51" s="19"/>
      <c r="S51" s="20" t="str">
        <f t="shared" ca="1" si="30"/>
        <v/>
      </c>
      <c r="T51" s="20" t="str">
        <f t="shared" ca="1" si="23"/>
        <v/>
      </c>
    </row>
    <row r="52" spans="2:20" s="14" customFormat="1" ht="14.55" customHeight="1" x14ac:dyDescent="0.3">
      <c r="B52" s="15" t="str">
        <f>IF(D52="","",VLOOKUP(D52, 'SKU Масло'!$A$1:$B$50, 2, 0))</f>
        <v/>
      </c>
      <c r="C52" s="15"/>
      <c r="E52" s="16"/>
      <c r="F52" s="17" t="str">
        <f t="shared" ca="1" si="24"/>
        <v/>
      </c>
      <c r="G52" s="15" t="str">
        <f t="shared" ca="1" si="25"/>
        <v/>
      </c>
      <c r="I52" s="18">
        <f t="shared" ca="1" si="26"/>
        <v>0</v>
      </c>
      <c r="J52" s="14">
        <f t="shared" ca="1" si="27"/>
        <v>0</v>
      </c>
      <c r="K52" s="14">
        <f t="shared" si="28"/>
        <v>0</v>
      </c>
      <c r="L52" s="14">
        <f t="shared" ca="1" si="29"/>
        <v>0</v>
      </c>
      <c r="N52" s="19"/>
      <c r="S52" s="20" t="str">
        <f t="shared" ca="1" si="30"/>
        <v/>
      </c>
      <c r="T52" s="20" t="str">
        <f t="shared" ca="1" si="23"/>
        <v/>
      </c>
    </row>
    <row r="53" spans="2:20" s="14" customFormat="1" ht="14.55" customHeight="1" x14ac:dyDescent="0.3">
      <c r="B53" s="15" t="str">
        <f>IF(D53="","",VLOOKUP(D53, 'SKU Масло'!$A$1:$B$50, 2, 0))</f>
        <v/>
      </c>
      <c r="C53" s="15"/>
      <c r="E53" s="16"/>
      <c r="F53" s="17" t="str">
        <f t="shared" ca="1" si="24"/>
        <v/>
      </c>
      <c r="G53" s="15" t="str">
        <f t="shared" ca="1" si="25"/>
        <v/>
      </c>
      <c r="I53" s="18">
        <f t="shared" ca="1" si="26"/>
        <v>0</v>
      </c>
      <c r="J53" s="14">
        <f t="shared" ca="1" si="27"/>
        <v>0</v>
      </c>
      <c r="K53" s="14">
        <f t="shared" si="28"/>
        <v>0</v>
      </c>
      <c r="L53" s="14">
        <f t="shared" ca="1" si="29"/>
        <v>0</v>
      </c>
      <c r="N53" s="19"/>
      <c r="S53" s="20" t="str">
        <f t="shared" ca="1" si="30"/>
        <v/>
      </c>
      <c r="T53" s="20" t="str">
        <f t="shared" ca="1" si="23"/>
        <v/>
      </c>
    </row>
    <row r="54" spans="2:20" s="14" customFormat="1" ht="14.55" customHeight="1" x14ac:dyDescent="0.3">
      <c r="B54" s="15" t="str">
        <f>IF(D54="","",VLOOKUP(D54, 'SKU Масло'!$A$1:$B$50, 2, 0))</f>
        <v/>
      </c>
      <c r="C54" s="15"/>
      <c r="E54" s="16"/>
      <c r="F54" s="17" t="str">
        <f t="shared" ca="1" si="24"/>
        <v/>
      </c>
      <c r="G54" s="15" t="str">
        <f t="shared" ca="1" si="25"/>
        <v/>
      </c>
      <c r="I54" s="18">
        <f t="shared" ca="1" si="26"/>
        <v>0</v>
      </c>
      <c r="J54" s="14">
        <f t="shared" ca="1" si="27"/>
        <v>0</v>
      </c>
      <c r="K54" s="14">
        <f t="shared" si="28"/>
        <v>0</v>
      </c>
      <c r="L54" s="14">
        <f t="shared" ca="1" si="29"/>
        <v>0</v>
      </c>
      <c r="N54" s="19"/>
      <c r="S54" s="20" t="str">
        <f t="shared" ca="1" si="30"/>
        <v/>
      </c>
      <c r="T54" s="20" t="str">
        <f t="shared" ca="1" si="23"/>
        <v/>
      </c>
    </row>
    <row r="55" spans="2:20" s="14" customFormat="1" ht="14.55" customHeight="1" x14ac:dyDescent="0.3">
      <c r="B55" s="15" t="str">
        <f>IF(D55="","",VLOOKUP(D55, 'SKU Масло'!$A$1:$B$50, 2, 0))</f>
        <v/>
      </c>
      <c r="C55" s="15"/>
      <c r="E55" s="16"/>
      <c r="F55" s="17" t="str">
        <f t="shared" ca="1" si="24"/>
        <v/>
      </c>
      <c r="G55" s="15" t="str">
        <f t="shared" ca="1" si="25"/>
        <v/>
      </c>
      <c r="I55" s="18">
        <f t="shared" ca="1" si="26"/>
        <v>0</v>
      </c>
      <c r="J55" s="14">
        <f t="shared" ca="1" si="27"/>
        <v>0</v>
      </c>
      <c r="K55" s="14">
        <f t="shared" si="28"/>
        <v>0</v>
      </c>
      <c r="L55" s="14">
        <f t="shared" ca="1" si="29"/>
        <v>0</v>
      </c>
      <c r="N55" s="19"/>
      <c r="S55" s="20" t="str">
        <f t="shared" ca="1" si="30"/>
        <v/>
      </c>
      <c r="T55" s="20" t="str">
        <f t="shared" ca="1" si="23"/>
        <v/>
      </c>
    </row>
    <row r="56" spans="2:20" s="14" customFormat="1" ht="14.55" customHeight="1" x14ac:dyDescent="0.3">
      <c r="B56" s="15" t="str">
        <f>IF(D56="","",VLOOKUP(D56, 'SKU Масло'!$A$1:$B$50, 2, 0))</f>
        <v/>
      </c>
      <c r="C56" s="15"/>
      <c r="E56" s="16"/>
      <c r="F56" s="17" t="str">
        <f t="shared" ca="1" si="24"/>
        <v/>
      </c>
      <c r="G56" s="15" t="str">
        <f t="shared" ca="1" si="25"/>
        <v/>
      </c>
      <c r="I56" s="18">
        <f t="shared" ca="1" si="26"/>
        <v>0</v>
      </c>
      <c r="J56" s="14">
        <f t="shared" ca="1" si="27"/>
        <v>0</v>
      </c>
      <c r="K56" s="14">
        <f t="shared" si="28"/>
        <v>0</v>
      </c>
      <c r="L56" s="14">
        <f t="shared" ca="1" si="29"/>
        <v>0</v>
      </c>
      <c r="N56" s="19"/>
      <c r="S56" s="20" t="str">
        <f t="shared" ca="1" si="30"/>
        <v/>
      </c>
      <c r="T56" s="20" t="str">
        <f t="shared" ca="1" si="23"/>
        <v/>
      </c>
    </row>
    <row r="57" spans="2:20" s="14" customFormat="1" ht="14.55" customHeight="1" x14ac:dyDescent="0.3">
      <c r="B57" s="15" t="str">
        <f>IF(D57="","",VLOOKUP(D57, 'SKU Масло'!$A$1:$B$50, 2, 0))</f>
        <v/>
      </c>
      <c r="C57" s="15"/>
      <c r="E57" s="16"/>
      <c r="F57" s="17" t="str">
        <f t="shared" ca="1" si="24"/>
        <v/>
      </c>
      <c r="G57" s="15" t="str">
        <f t="shared" ca="1" si="25"/>
        <v/>
      </c>
      <c r="I57" s="18">
        <f t="shared" ca="1" si="26"/>
        <v>0</v>
      </c>
      <c r="J57" s="14">
        <f t="shared" ca="1" si="27"/>
        <v>0</v>
      </c>
      <c r="K57" s="14">
        <f t="shared" si="28"/>
        <v>0</v>
      </c>
      <c r="L57" s="14">
        <f t="shared" ca="1" si="29"/>
        <v>0</v>
      </c>
      <c r="N57" s="19"/>
      <c r="S57" s="20" t="str">
        <f t="shared" ca="1" si="30"/>
        <v/>
      </c>
      <c r="T57" s="20" t="str">
        <f t="shared" ca="1" si="23"/>
        <v/>
      </c>
    </row>
    <row r="58" spans="2:20" s="14" customFormat="1" ht="14.55" customHeight="1" x14ac:dyDescent="0.3">
      <c r="B58" s="15" t="str">
        <f>IF(D58="","",VLOOKUP(D58, 'SKU Масло'!$A$1:$B$50, 2, 0))</f>
        <v/>
      </c>
      <c r="C58" s="15"/>
      <c r="E58" s="16"/>
      <c r="F58" s="17" t="str">
        <f t="shared" ca="1" si="24"/>
        <v/>
      </c>
      <c r="G58" s="15" t="str">
        <f t="shared" ca="1" si="25"/>
        <v/>
      </c>
      <c r="I58" s="18">
        <f t="shared" ca="1" si="26"/>
        <v>0</v>
      </c>
      <c r="J58" s="14">
        <f t="shared" ca="1" si="27"/>
        <v>0</v>
      </c>
      <c r="K58" s="14">
        <f t="shared" si="28"/>
        <v>0</v>
      </c>
      <c r="L58" s="14">
        <f t="shared" ca="1" si="29"/>
        <v>0</v>
      </c>
      <c r="N58" s="19"/>
      <c r="S58" s="20" t="str">
        <f t="shared" ca="1" si="30"/>
        <v/>
      </c>
      <c r="T58" s="20" t="str">
        <f t="shared" ca="1" si="23"/>
        <v/>
      </c>
    </row>
    <row r="59" spans="2:20" s="14" customFormat="1" ht="14.55" customHeight="1" x14ac:dyDescent="0.3">
      <c r="B59" s="15" t="str">
        <f>IF(D59="","",VLOOKUP(D59, 'SKU Масло'!$A$1:$B$50, 2, 0))</f>
        <v/>
      </c>
      <c r="C59" s="15"/>
      <c r="E59" s="16"/>
      <c r="F59" s="17" t="str">
        <f t="shared" ca="1" si="24"/>
        <v/>
      </c>
      <c r="G59" s="15" t="str">
        <f t="shared" ca="1" si="25"/>
        <v/>
      </c>
      <c r="I59" s="18">
        <f t="shared" ca="1" si="26"/>
        <v>0</v>
      </c>
      <c r="J59" s="14">
        <f t="shared" ca="1" si="27"/>
        <v>0</v>
      </c>
      <c r="K59" s="14">
        <f t="shared" si="28"/>
        <v>0</v>
      </c>
      <c r="L59" s="14">
        <f t="shared" ca="1" si="29"/>
        <v>0</v>
      </c>
      <c r="N59" s="19"/>
      <c r="S59" s="20" t="str">
        <f t="shared" ca="1" si="30"/>
        <v/>
      </c>
      <c r="T59" s="20" t="str">
        <f t="shared" ca="1" si="23"/>
        <v/>
      </c>
    </row>
    <row r="60" spans="2:20" s="14" customFormat="1" ht="14.55" customHeight="1" x14ac:dyDescent="0.3">
      <c r="B60" s="15" t="str">
        <f>IF(D60="","",VLOOKUP(D60, 'SKU Масло'!$A$1:$B$50, 2, 0))</f>
        <v/>
      </c>
      <c r="C60" s="15"/>
      <c r="E60" s="16"/>
      <c r="F60" s="17" t="str">
        <f t="shared" ca="1" si="24"/>
        <v/>
      </c>
      <c r="G60" s="15" t="str">
        <f t="shared" ca="1" si="25"/>
        <v/>
      </c>
      <c r="I60" s="18">
        <f t="shared" ca="1" si="26"/>
        <v>0</v>
      </c>
      <c r="J60" s="14">
        <f t="shared" ca="1" si="27"/>
        <v>0</v>
      </c>
      <c r="K60" s="14">
        <f t="shared" si="28"/>
        <v>0</v>
      </c>
      <c r="L60" s="14">
        <f t="shared" ca="1" si="29"/>
        <v>0</v>
      </c>
      <c r="N60" s="19"/>
      <c r="S60" s="20" t="str">
        <f t="shared" ca="1" si="30"/>
        <v/>
      </c>
      <c r="T60" s="20" t="str">
        <f t="shared" ca="1" si="23"/>
        <v/>
      </c>
    </row>
    <row r="61" spans="2:20" s="14" customFormat="1" ht="14.55" customHeight="1" x14ac:dyDescent="0.3">
      <c r="B61" s="15" t="str">
        <f>IF(D61="","",VLOOKUP(D61, 'SKU Масло'!$A$1:$B$50, 2, 0))</f>
        <v/>
      </c>
      <c r="C61" s="15"/>
      <c r="E61" s="16"/>
      <c r="F61" s="17" t="str">
        <f t="shared" ca="1" si="24"/>
        <v/>
      </c>
      <c r="G61" s="15" t="str">
        <f t="shared" ca="1" si="25"/>
        <v/>
      </c>
      <c r="I61" s="18">
        <f t="shared" ca="1" si="26"/>
        <v>0</v>
      </c>
      <c r="J61" s="14">
        <f t="shared" ca="1" si="27"/>
        <v>0</v>
      </c>
      <c r="K61" s="14">
        <f t="shared" si="28"/>
        <v>0</v>
      </c>
      <c r="L61" s="14">
        <f t="shared" ca="1" si="29"/>
        <v>0</v>
      </c>
      <c r="N61" s="19"/>
      <c r="S61" s="20" t="str">
        <f t="shared" ca="1" si="30"/>
        <v/>
      </c>
      <c r="T61" s="20" t="str">
        <f t="shared" ca="1" si="23"/>
        <v/>
      </c>
    </row>
    <row r="62" spans="2:20" s="14" customFormat="1" ht="14.55" customHeight="1" x14ac:dyDescent="0.3">
      <c r="B62" s="15" t="str">
        <f>IF(D62="","",VLOOKUP(D62, 'SKU Масло'!$A$1:$B$50, 2, 0))</f>
        <v/>
      </c>
      <c r="C62" s="15"/>
      <c r="E62" s="16"/>
      <c r="F62" s="17" t="str">
        <f t="shared" ca="1" si="24"/>
        <v/>
      </c>
      <c r="G62" s="15" t="str">
        <f t="shared" ca="1" si="25"/>
        <v/>
      </c>
      <c r="I62" s="18">
        <f t="shared" ca="1" si="26"/>
        <v>0</v>
      </c>
      <c r="J62" s="14">
        <f t="shared" ca="1" si="27"/>
        <v>0</v>
      </c>
      <c r="K62" s="14">
        <f t="shared" si="28"/>
        <v>0</v>
      </c>
      <c r="L62" s="14">
        <f t="shared" ca="1" si="29"/>
        <v>0</v>
      </c>
      <c r="N62" s="19"/>
      <c r="S62" s="20" t="str">
        <f t="shared" ca="1" si="30"/>
        <v/>
      </c>
      <c r="T62" s="20" t="str">
        <f t="shared" ca="1" si="23"/>
        <v/>
      </c>
    </row>
    <row r="63" spans="2:20" s="14" customFormat="1" ht="14.55" customHeight="1" x14ac:dyDescent="0.3">
      <c r="B63" s="15" t="str">
        <f>IF(D63="","",VLOOKUP(D63, 'SKU Масло'!$A$1:$B$50, 2, 0))</f>
        <v/>
      </c>
      <c r="C63" s="15"/>
      <c r="E63" s="16"/>
      <c r="F63" s="17" t="str">
        <f t="shared" ca="1" si="24"/>
        <v/>
      </c>
      <c r="G63" s="15" t="str">
        <f t="shared" ca="1" si="25"/>
        <v/>
      </c>
      <c r="I63" s="18">
        <f t="shared" ca="1" si="26"/>
        <v>0</v>
      </c>
      <c r="J63" s="14">
        <f t="shared" ca="1" si="27"/>
        <v>0</v>
      </c>
      <c r="K63" s="14">
        <f t="shared" si="28"/>
        <v>0</v>
      </c>
      <c r="L63" s="14">
        <f t="shared" ca="1" si="29"/>
        <v>0</v>
      </c>
      <c r="N63" s="19"/>
      <c r="S63" s="20" t="str">
        <f t="shared" ca="1" si="30"/>
        <v/>
      </c>
      <c r="T63" s="20" t="str">
        <f t="shared" ca="1" si="23"/>
        <v/>
      </c>
    </row>
    <row r="64" spans="2:20" s="14" customFormat="1" ht="14.55" customHeight="1" x14ac:dyDescent="0.3">
      <c r="B64" s="15" t="str">
        <f>IF(D64="","",VLOOKUP(D64, 'SKU Масло'!$A$1:$B$50, 2, 0))</f>
        <v/>
      </c>
      <c r="C64" s="15"/>
      <c r="E64" s="16"/>
      <c r="F64" s="17" t="str">
        <f t="shared" ca="1" si="24"/>
        <v/>
      </c>
      <c r="G64" s="15" t="str">
        <f t="shared" ca="1" si="25"/>
        <v/>
      </c>
      <c r="I64" s="18">
        <f t="shared" ca="1" si="26"/>
        <v>0</v>
      </c>
      <c r="J64" s="14">
        <f t="shared" ca="1" si="27"/>
        <v>0</v>
      </c>
      <c r="K64" s="14">
        <f t="shared" si="28"/>
        <v>0</v>
      </c>
      <c r="L64" s="14">
        <f t="shared" ca="1" si="29"/>
        <v>0</v>
      </c>
      <c r="N64" s="19"/>
      <c r="S64" s="20" t="str">
        <f t="shared" ca="1" si="30"/>
        <v/>
      </c>
      <c r="T64" s="20" t="str">
        <f t="shared" ca="1" si="23"/>
        <v/>
      </c>
    </row>
    <row r="65" spans="2:20" s="14" customFormat="1" ht="14.55" customHeight="1" x14ac:dyDescent="0.3">
      <c r="B65" s="15" t="str">
        <f>IF(D65="","",VLOOKUP(D65, 'SKU Масло'!$A$1:$B$50, 2, 0))</f>
        <v/>
      </c>
      <c r="C65" s="15"/>
      <c r="E65" s="16"/>
      <c r="F65" s="17" t="str">
        <f t="shared" ca="1" si="24"/>
        <v/>
      </c>
      <c r="G65" s="15" t="str">
        <f t="shared" ca="1" si="25"/>
        <v/>
      </c>
      <c r="I65" s="18">
        <f t="shared" ca="1" si="26"/>
        <v>0</v>
      </c>
      <c r="J65" s="14">
        <f t="shared" ca="1" si="27"/>
        <v>0</v>
      </c>
      <c r="K65" s="14">
        <f t="shared" si="28"/>
        <v>0</v>
      </c>
      <c r="L65" s="14">
        <f t="shared" ca="1" si="29"/>
        <v>0</v>
      </c>
      <c r="N65" s="19"/>
      <c r="S65" s="20" t="str">
        <f t="shared" ca="1" si="30"/>
        <v/>
      </c>
      <c r="T65" s="20" t="str">
        <f t="shared" ca="1" si="23"/>
        <v/>
      </c>
    </row>
    <row r="66" spans="2:20" s="14" customFormat="1" ht="14.55" customHeight="1" x14ac:dyDescent="0.3">
      <c r="B66" s="15" t="str">
        <f>IF(D66="","",VLOOKUP(D66, 'SKU Масло'!$A$1:$B$50, 2, 0))</f>
        <v/>
      </c>
      <c r="C66" s="15"/>
      <c r="E66" s="16"/>
      <c r="F66" s="17" t="str">
        <f t="shared" ca="1" si="24"/>
        <v/>
      </c>
      <c r="G66" s="15" t="str">
        <f t="shared" ca="1" si="25"/>
        <v/>
      </c>
      <c r="I66" s="18">
        <f t="shared" ca="1" si="26"/>
        <v>0</v>
      </c>
      <c r="J66" s="14">
        <f t="shared" ca="1" si="27"/>
        <v>0</v>
      </c>
      <c r="K66" s="14">
        <f t="shared" si="28"/>
        <v>0</v>
      </c>
      <c r="L66" s="14">
        <f t="shared" ca="1" si="29"/>
        <v>0</v>
      </c>
      <c r="N66" s="19"/>
      <c r="S66" s="20" t="str">
        <f t="shared" ca="1" si="30"/>
        <v/>
      </c>
      <c r="T66" s="20" t="str">
        <f t="shared" ca="1" si="23"/>
        <v/>
      </c>
    </row>
    <row r="67" spans="2:20" s="14" customFormat="1" ht="14.55" customHeight="1" x14ac:dyDescent="0.3">
      <c r="B67" s="15" t="str">
        <f>IF(D67="","",VLOOKUP(D67, 'SKU Масло'!$A$1:$B$50, 2, 0))</f>
        <v/>
      </c>
      <c r="C67" s="15"/>
      <c r="E67" s="16"/>
      <c r="F67" s="17" t="str">
        <f t="shared" ca="1" si="24"/>
        <v/>
      </c>
      <c r="G67" s="15" t="str">
        <f t="shared" ca="1" si="25"/>
        <v/>
      </c>
      <c r="I67" s="18">
        <f t="shared" ca="1" si="26"/>
        <v>0</v>
      </c>
      <c r="J67" s="14">
        <f t="shared" ca="1" si="27"/>
        <v>0</v>
      </c>
      <c r="K67" s="14">
        <f t="shared" si="28"/>
        <v>0</v>
      </c>
      <c r="L67" s="14">
        <f t="shared" ca="1" si="29"/>
        <v>0</v>
      </c>
      <c r="N67" s="19"/>
      <c r="S67" s="20" t="str">
        <f t="shared" ca="1" si="30"/>
        <v/>
      </c>
      <c r="T67" s="20" t="str">
        <f t="shared" ca="1" si="23"/>
        <v/>
      </c>
    </row>
    <row r="68" spans="2:20" s="14" customFormat="1" ht="14.55" customHeight="1" x14ac:dyDescent="0.3">
      <c r="B68" s="15" t="str">
        <f>IF(D68="","",VLOOKUP(D68, 'SKU Масло'!$A$1:$B$50, 2, 0))</f>
        <v/>
      </c>
      <c r="C68" s="15"/>
      <c r="E68" s="16"/>
      <c r="F68" s="17" t="str">
        <f t="shared" ca="1" si="24"/>
        <v/>
      </c>
      <c r="G68" s="15" t="str">
        <f t="shared" ca="1" si="25"/>
        <v/>
      </c>
      <c r="I68" s="18">
        <f t="shared" ca="1" si="26"/>
        <v>0</v>
      </c>
      <c r="J68" s="14">
        <f t="shared" ca="1" si="27"/>
        <v>0</v>
      </c>
      <c r="K68" s="14">
        <f t="shared" si="28"/>
        <v>0</v>
      </c>
      <c r="L68" s="14">
        <f t="shared" ca="1" si="29"/>
        <v>0</v>
      </c>
      <c r="N68" s="19"/>
      <c r="S68" s="20" t="str">
        <f t="shared" ca="1" si="30"/>
        <v/>
      </c>
      <c r="T68" s="20" t="str">
        <f t="shared" ca="1" si="23"/>
        <v/>
      </c>
    </row>
    <row r="69" spans="2:20" s="14" customFormat="1" ht="14.55" customHeight="1" x14ac:dyDescent="0.3">
      <c r="B69" s="15" t="str">
        <f>IF(D69="","",VLOOKUP(D69, 'SKU Масло'!$A$1:$B$50, 2, 0))</f>
        <v/>
      </c>
      <c r="C69" s="15"/>
      <c r="E69" s="16"/>
      <c r="F69" s="17" t="str">
        <f t="shared" ca="1" si="24"/>
        <v/>
      </c>
      <c r="G69" s="15" t="str">
        <f t="shared" ca="1" si="25"/>
        <v/>
      </c>
      <c r="I69" s="18">
        <f t="shared" ca="1" si="26"/>
        <v>0</v>
      </c>
      <c r="J69" s="14">
        <f t="shared" ca="1" si="27"/>
        <v>0</v>
      </c>
      <c r="K69" s="14">
        <f t="shared" si="28"/>
        <v>0</v>
      </c>
      <c r="L69" s="14">
        <f t="shared" ca="1" si="29"/>
        <v>0</v>
      </c>
      <c r="N69" s="19"/>
      <c r="S69" s="20" t="str">
        <f t="shared" ca="1" si="30"/>
        <v/>
      </c>
      <c r="T69" s="20" t="str">
        <f t="shared" ca="1" si="23"/>
        <v/>
      </c>
    </row>
    <row r="70" spans="2:20" s="14" customFormat="1" ht="14.55" customHeight="1" x14ac:dyDescent="0.3">
      <c r="B70" s="15" t="str">
        <f>IF(D70="","",VLOOKUP(D70, 'SKU Масло'!$A$1:$B$50, 2, 0))</f>
        <v/>
      </c>
      <c r="C70" s="15"/>
      <c r="E70" s="16"/>
      <c r="F70" s="17" t="str">
        <f t="shared" ca="1" si="24"/>
        <v/>
      </c>
      <c r="G70" s="15" t="str">
        <f t="shared" ca="1" si="25"/>
        <v/>
      </c>
      <c r="I70" s="18">
        <f t="shared" ca="1" si="26"/>
        <v>0</v>
      </c>
      <c r="J70" s="14">
        <f t="shared" ca="1" si="27"/>
        <v>0</v>
      </c>
      <c r="K70" s="14">
        <f t="shared" si="28"/>
        <v>0</v>
      </c>
      <c r="L70" s="14">
        <f t="shared" ca="1" si="29"/>
        <v>0</v>
      </c>
      <c r="N70" s="19"/>
      <c r="S70" s="20" t="str">
        <f t="shared" ca="1" si="30"/>
        <v/>
      </c>
      <c r="T70" s="20" t="str">
        <f t="shared" ca="1" si="23"/>
        <v/>
      </c>
    </row>
    <row r="71" spans="2:20" s="14" customFormat="1" ht="14.55" customHeight="1" x14ac:dyDescent="0.3">
      <c r="B71" s="15" t="str">
        <f>IF(D71="","",VLOOKUP(D71, 'SKU Масло'!$A$1:$B$50, 2, 0))</f>
        <v/>
      </c>
      <c r="C71" s="15"/>
      <c r="E71" s="16"/>
      <c r="F71" s="17" t="str">
        <f t="shared" ref="F71:F102" ca="1" si="31">IF(H71="","",(INDIRECT("L" &amp; ROW() - 1) - L71))</f>
        <v/>
      </c>
      <c r="G71" s="15" t="str">
        <f t="shared" ref="G71:G102" ca="1" si="32">IF(H71 = "-", INDIRECT("C" &amp; ROW() - 1),"")</f>
        <v/>
      </c>
      <c r="I71" s="18">
        <f t="shared" ref="I71:I102" ca="1" si="33">IF(H71 = "-", -INDIRECT("C" &amp; ROW() - 1),E71)</f>
        <v>0</v>
      </c>
      <c r="J71" s="14">
        <f t="shared" ref="J71:J102" ca="1" si="34">IF(H71 = "-", SUM(INDIRECT(ADDRESS(2,COLUMN(I71)) &amp; ":" &amp; ADDRESS(ROW(),COLUMN(I71)))), 0)</f>
        <v>0</v>
      </c>
      <c r="K71" s="14">
        <f t="shared" ref="K71:K102" si="35">IF(H71="-",1,0)</f>
        <v>0</v>
      </c>
      <c r="L71" s="14">
        <f t="shared" ref="L71:L102" ca="1" si="36">IF(J71 = 0, INDIRECT("L" &amp; ROW() - 1), J71)</f>
        <v>0</v>
      </c>
      <c r="N71" s="19"/>
      <c r="S71" s="20" t="str">
        <f t="shared" ca="1" si="30"/>
        <v/>
      </c>
      <c r="T71" s="20" t="str">
        <f t="shared" ca="1" si="23"/>
        <v/>
      </c>
    </row>
    <row r="72" spans="2:20" s="14" customFormat="1" ht="14.55" customHeight="1" x14ac:dyDescent="0.3">
      <c r="B72" s="15" t="str">
        <f>IF(D72="","",VLOOKUP(D72, 'SKU Масло'!$A$1:$B$50, 2, 0))</f>
        <v/>
      </c>
      <c r="C72" s="15"/>
      <c r="E72" s="16"/>
      <c r="F72" s="17" t="str">
        <f t="shared" ca="1" si="31"/>
        <v/>
      </c>
      <c r="G72" s="15" t="str">
        <f t="shared" ca="1" si="32"/>
        <v/>
      </c>
      <c r="I72" s="18">
        <f t="shared" ca="1" si="33"/>
        <v>0</v>
      </c>
      <c r="J72" s="14">
        <f t="shared" ca="1" si="34"/>
        <v>0</v>
      </c>
      <c r="K72" s="14">
        <f t="shared" si="35"/>
        <v>0</v>
      </c>
      <c r="L72" s="14">
        <f t="shared" ca="1" si="36"/>
        <v>0</v>
      </c>
      <c r="N72" s="19"/>
      <c r="S72" s="20" t="str">
        <f t="shared" ref="S72:S103" ca="1" si="37">IF(R72 = "", "", R72 / INDIRECT("D" &amp; ROW() - 1) )</f>
        <v/>
      </c>
      <c r="T72" s="20" t="str">
        <f t="shared" ref="T72:T135" ca="1" si="38">IF(K72="-",IF(ISNUMBER(SEARCH(",", INDIRECT("B" &amp; ROW() - 1) )),1,""), "")</f>
        <v/>
      </c>
    </row>
    <row r="73" spans="2:20" s="14" customFormat="1" ht="14.55" customHeight="1" x14ac:dyDescent="0.3">
      <c r="B73" s="15" t="str">
        <f>IF(D73="","",VLOOKUP(D73, 'SKU Масло'!$A$1:$B$50, 2, 0))</f>
        <v/>
      </c>
      <c r="C73" s="15"/>
      <c r="E73" s="16"/>
      <c r="F73" s="17" t="str">
        <f t="shared" ca="1" si="31"/>
        <v/>
      </c>
      <c r="G73" s="15" t="str">
        <f t="shared" ca="1" si="32"/>
        <v/>
      </c>
      <c r="I73" s="18">
        <f t="shared" ca="1" si="33"/>
        <v>0</v>
      </c>
      <c r="J73" s="14">
        <f t="shared" ca="1" si="34"/>
        <v>0</v>
      </c>
      <c r="K73" s="14">
        <f t="shared" si="35"/>
        <v>0</v>
      </c>
      <c r="L73" s="14">
        <f t="shared" ca="1" si="36"/>
        <v>0</v>
      </c>
      <c r="N73" s="19"/>
      <c r="S73" s="20" t="str">
        <f t="shared" ca="1" si="37"/>
        <v/>
      </c>
      <c r="T73" s="20" t="str">
        <f t="shared" ca="1" si="38"/>
        <v/>
      </c>
    </row>
    <row r="74" spans="2:20" s="14" customFormat="1" ht="14.55" customHeight="1" x14ac:dyDescent="0.3">
      <c r="B74" s="15" t="str">
        <f>IF(D74="","",VLOOKUP(D74, 'SKU Масло'!$A$1:$B$50, 2, 0))</f>
        <v/>
      </c>
      <c r="C74" s="15"/>
      <c r="E74" s="16"/>
      <c r="F74" s="17" t="str">
        <f t="shared" ca="1" si="31"/>
        <v/>
      </c>
      <c r="G74" s="15" t="str">
        <f t="shared" ca="1" si="32"/>
        <v/>
      </c>
      <c r="I74" s="18">
        <f t="shared" ca="1" si="33"/>
        <v>0</v>
      </c>
      <c r="J74" s="14">
        <f t="shared" ca="1" si="34"/>
        <v>0</v>
      </c>
      <c r="K74" s="14">
        <f t="shared" si="35"/>
        <v>0</v>
      </c>
      <c r="L74" s="14">
        <f t="shared" ca="1" si="36"/>
        <v>0</v>
      </c>
      <c r="N74" s="19"/>
      <c r="S74" s="20" t="str">
        <f t="shared" ca="1" si="37"/>
        <v/>
      </c>
      <c r="T74" s="20" t="str">
        <f t="shared" ca="1" si="38"/>
        <v/>
      </c>
    </row>
    <row r="75" spans="2:20" s="14" customFormat="1" ht="14.55" customHeight="1" x14ac:dyDescent="0.3">
      <c r="B75" s="15" t="str">
        <f>IF(D75="","",VLOOKUP(D75, 'SKU Масло'!$A$1:$B$50, 2, 0))</f>
        <v/>
      </c>
      <c r="C75" s="15"/>
      <c r="E75" s="16"/>
      <c r="F75" s="17" t="str">
        <f t="shared" ca="1" si="31"/>
        <v/>
      </c>
      <c r="G75" s="15" t="str">
        <f t="shared" ca="1" si="32"/>
        <v/>
      </c>
      <c r="I75" s="18">
        <f t="shared" ca="1" si="33"/>
        <v>0</v>
      </c>
      <c r="J75" s="14">
        <f t="shared" ca="1" si="34"/>
        <v>0</v>
      </c>
      <c r="K75" s="14">
        <f t="shared" si="35"/>
        <v>0</v>
      </c>
      <c r="L75" s="14">
        <f t="shared" ca="1" si="36"/>
        <v>0</v>
      </c>
      <c r="N75" s="19"/>
      <c r="S75" s="20" t="str">
        <f t="shared" ca="1" si="37"/>
        <v/>
      </c>
      <c r="T75" s="20" t="str">
        <f t="shared" ca="1" si="38"/>
        <v/>
      </c>
    </row>
    <row r="76" spans="2:20" s="14" customFormat="1" ht="14.55" customHeight="1" x14ac:dyDescent="0.3">
      <c r="B76" s="15" t="str">
        <f>IF(D76="","",VLOOKUP(D76, 'SKU Масло'!$A$1:$B$50, 2, 0))</f>
        <v/>
      </c>
      <c r="C76" s="15"/>
      <c r="E76" s="16"/>
      <c r="F76" s="17" t="str">
        <f t="shared" ca="1" si="31"/>
        <v/>
      </c>
      <c r="G76" s="15" t="str">
        <f t="shared" ca="1" si="32"/>
        <v/>
      </c>
      <c r="I76" s="18">
        <f t="shared" ca="1" si="33"/>
        <v>0</v>
      </c>
      <c r="J76" s="14">
        <f t="shared" ca="1" si="34"/>
        <v>0</v>
      </c>
      <c r="K76" s="14">
        <f t="shared" si="35"/>
        <v>0</v>
      </c>
      <c r="L76" s="14">
        <f t="shared" ca="1" si="36"/>
        <v>0</v>
      </c>
      <c r="N76" s="19"/>
      <c r="S76" s="20" t="str">
        <f t="shared" ca="1" si="37"/>
        <v/>
      </c>
      <c r="T76" s="20" t="str">
        <f t="shared" ca="1" si="38"/>
        <v/>
      </c>
    </row>
    <row r="77" spans="2:20" s="14" customFormat="1" ht="14.55" customHeight="1" x14ac:dyDescent="0.3">
      <c r="B77" s="15" t="str">
        <f>IF(D77="","",VLOOKUP(D77, 'SKU Масло'!$A$1:$B$50, 2, 0))</f>
        <v/>
      </c>
      <c r="C77" s="15"/>
      <c r="E77" s="16"/>
      <c r="F77" s="17" t="str">
        <f t="shared" ca="1" si="31"/>
        <v/>
      </c>
      <c r="G77" s="15" t="str">
        <f t="shared" ca="1" si="32"/>
        <v/>
      </c>
      <c r="I77" s="18">
        <f t="shared" ca="1" si="33"/>
        <v>0</v>
      </c>
      <c r="J77" s="14">
        <f t="shared" ca="1" si="34"/>
        <v>0</v>
      </c>
      <c r="K77" s="14">
        <f t="shared" si="35"/>
        <v>0</v>
      </c>
      <c r="L77" s="14">
        <f t="shared" ca="1" si="36"/>
        <v>0</v>
      </c>
      <c r="N77" s="19"/>
      <c r="S77" s="20" t="str">
        <f t="shared" ca="1" si="37"/>
        <v/>
      </c>
      <c r="T77" s="20" t="str">
        <f t="shared" ca="1" si="38"/>
        <v/>
      </c>
    </row>
    <row r="78" spans="2:20" s="14" customFormat="1" ht="14.55" customHeight="1" x14ac:dyDescent="0.3">
      <c r="B78" s="15" t="str">
        <f>IF(D78="","",VLOOKUP(D78, 'SKU Масло'!$A$1:$B$50, 2, 0))</f>
        <v/>
      </c>
      <c r="C78" s="15"/>
      <c r="E78" s="16"/>
      <c r="F78" s="17" t="str">
        <f t="shared" ca="1" si="31"/>
        <v/>
      </c>
      <c r="G78" s="15" t="str">
        <f t="shared" ca="1" si="32"/>
        <v/>
      </c>
      <c r="I78" s="18">
        <f t="shared" ca="1" si="33"/>
        <v>0</v>
      </c>
      <c r="J78" s="14">
        <f t="shared" ca="1" si="34"/>
        <v>0</v>
      </c>
      <c r="K78" s="14">
        <f t="shared" si="35"/>
        <v>0</v>
      </c>
      <c r="L78" s="14">
        <f t="shared" ca="1" si="36"/>
        <v>0</v>
      </c>
      <c r="N78" s="19"/>
      <c r="S78" s="20" t="str">
        <f t="shared" ca="1" si="37"/>
        <v/>
      </c>
      <c r="T78" s="20" t="str">
        <f t="shared" ca="1" si="38"/>
        <v/>
      </c>
    </row>
    <row r="79" spans="2:20" s="14" customFormat="1" ht="14.55" customHeight="1" x14ac:dyDescent="0.3">
      <c r="B79" s="15" t="str">
        <f>IF(D79="","",VLOOKUP(D79, 'SKU Масло'!$A$1:$B$50, 2, 0))</f>
        <v/>
      </c>
      <c r="C79" s="15"/>
      <c r="E79" s="16"/>
      <c r="F79" s="17" t="str">
        <f t="shared" ca="1" si="31"/>
        <v/>
      </c>
      <c r="G79" s="15" t="str">
        <f t="shared" ca="1" si="32"/>
        <v/>
      </c>
      <c r="I79" s="18">
        <f t="shared" ca="1" si="33"/>
        <v>0</v>
      </c>
      <c r="J79" s="14">
        <f t="shared" ca="1" si="34"/>
        <v>0</v>
      </c>
      <c r="K79" s="14">
        <f t="shared" si="35"/>
        <v>0</v>
      </c>
      <c r="L79" s="14">
        <f t="shared" ca="1" si="36"/>
        <v>0</v>
      </c>
      <c r="N79" s="19"/>
      <c r="S79" s="20" t="str">
        <f t="shared" ca="1" si="37"/>
        <v/>
      </c>
      <c r="T79" s="20" t="str">
        <f t="shared" ca="1" si="38"/>
        <v/>
      </c>
    </row>
    <row r="80" spans="2:20" s="14" customFormat="1" ht="14.55" customHeight="1" x14ac:dyDescent="0.3">
      <c r="B80" s="15" t="str">
        <f>IF(D80="","",VLOOKUP(D80, 'SKU Масло'!$A$1:$B$50, 2, 0))</f>
        <v/>
      </c>
      <c r="C80" s="15"/>
      <c r="E80" s="16"/>
      <c r="F80" s="17" t="str">
        <f t="shared" ca="1" si="31"/>
        <v/>
      </c>
      <c r="G80" s="15" t="str">
        <f t="shared" ca="1" si="32"/>
        <v/>
      </c>
      <c r="I80" s="18">
        <f t="shared" ca="1" si="33"/>
        <v>0</v>
      </c>
      <c r="J80" s="14">
        <f t="shared" ca="1" si="34"/>
        <v>0</v>
      </c>
      <c r="K80" s="14">
        <f t="shared" si="35"/>
        <v>0</v>
      </c>
      <c r="L80" s="14">
        <f t="shared" ca="1" si="36"/>
        <v>0</v>
      </c>
      <c r="N80" s="19"/>
      <c r="S80" s="20" t="str">
        <f t="shared" ca="1" si="37"/>
        <v/>
      </c>
      <c r="T80" s="20" t="str">
        <f t="shared" ca="1" si="38"/>
        <v/>
      </c>
    </row>
    <row r="81" spans="2:20" s="14" customFormat="1" ht="14.55" customHeight="1" x14ac:dyDescent="0.3">
      <c r="B81" s="15" t="str">
        <f>IF(D81="","",VLOOKUP(D81, 'SKU Масло'!$A$1:$B$50, 2, 0))</f>
        <v/>
      </c>
      <c r="C81" s="15"/>
      <c r="E81" s="16"/>
      <c r="F81" s="17" t="str">
        <f t="shared" ca="1" si="31"/>
        <v/>
      </c>
      <c r="G81" s="15" t="str">
        <f t="shared" ca="1" si="32"/>
        <v/>
      </c>
      <c r="I81" s="18">
        <f t="shared" ca="1" si="33"/>
        <v>0</v>
      </c>
      <c r="J81" s="14">
        <f t="shared" ca="1" si="34"/>
        <v>0</v>
      </c>
      <c r="K81" s="14">
        <f t="shared" si="35"/>
        <v>0</v>
      </c>
      <c r="L81" s="14">
        <f t="shared" ca="1" si="36"/>
        <v>0</v>
      </c>
      <c r="N81" s="19"/>
      <c r="S81" s="20" t="str">
        <f t="shared" ca="1" si="37"/>
        <v/>
      </c>
      <c r="T81" s="20" t="str">
        <f t="shared" ca="1" si="38"/>
        <v/>
      </c>
    </row>
    <row r="82" spans="2:20" s="14" customFormat="1" ht="14.55" customHeight="1" x14ac:dyDescent="0.3">
      <c r="B82" s="15" t="str">
        <f>IF(D82="","",VLOOKUP(D82, 'SKU Масло'!$A$1:$B$50, 2, 0))</f>
        <v/>
      </c>
      <c r="C82" s="15"/>
      <c r="E82" s="16"/>
      <c r="F82" s="17" t="str">
        <f t="shared" ca="1" si="31"/>
        <v/>
      </c>
      <c r="G82" s="15" t="str">
        <f t="shared" ca="1" si="32"/>
        <v/>
      </c>
      <c r="I82" s="18">
        <f t="shared" ca="1" si="33"/>
        <v>0</v>
      </c>
      <c r="J82" s="14">
        <f t="shared" ca="1" si="34"/>
        <v>0</v>
      </c>
      <c r="K82" s="14">
        <f t="shared" si="35"/>
        <v>0</v>
      </c>
      <c r="L82" s="14">
        <f t="shared" ca="1" si="36"/>
        <v>0</v>
      </c>
      <c r="N82" s="19"/>
      <c r="S82" s="20" t="str">
        <f t="shared" ca="1" si="37"/>
        <v/>
      </c>
      <c r="T82" s="20" t="str">
        <f t="shared" ca="1" si="38"/>
        <v/>
      </c>
    </row>
    <row r="83" spans="2:20" s="14" customFormat="1" ht="14.55" customHeight="1" x14ac:dyDescent="0.3">
      <c r="B83" s="15" t="str">
        <f>IF(D83="","",VLOOKUP(D83, 'SKU Масло'!$A$1:$B$50, 2, 0))</f>
        <v/>
      </c>
      <c r="C83" s="15"/>
      <c r="E83" s="16"/>
      <c r="F83" s="17" t="str">
        <f t="shared" ca="1" si="31"/>
        <v/>
      </c>
      <c r="G83" s="15" t="str">
        <f t="shared" ca="1" si="32"/>
        <v/>
      </c>
      <c r="I83" s="18">
        <f t="shared" ca="1" si="33"/>
        <v>0</v>
      </c>
      <c r="J83" s="14">
        <f t="shared" ca="1" si="34"/>
        <v>0</v>
      </c>
      <c r="K83" s="14">
        <f t="shared" si="35"/>
        <v>0</v>
      </c>
      <c r="L83" s="14">
        <f t="shared" ca="1" si="36"/>
        <v>0</v>
      </c>
      <c r="N83" s="19"/>
      <c r="S83" s="20" t="str">
        <f t="shared" ca="1" si="37"/>
        <v/>
      </c>
      <c r="T83" s="20" t="str">
        <f t="shared" ca="1" si="38"/>
        <v/>
      </c>
    </row>
    <row r="84" spans="2:20" s="14" customFormat="1" ht="14.55" customHeight="1" x14ac:dyDescent="0.3">
      <c r="B84" s="15" t="str">
        <f>IF(D84="","",VLOOKUP(D84, 'SKU Масло'!$A$1:$B$50, 2, 0))</f>
        <v/>
      </c>
      <c r="C84" s="15"/>
      <c r="E84" s="16"/>
      <c r="F84" s="17" t="str">
        <f t="shared" ca="1" si="31"/>
        <v/>
      </c>
      <c r="G84" s="15" t="str">
        <f t="shared" ca="1" si="32"/>
        <v/>
      </c>
      <c r="I84" s="18">
        <f t="shared" ca="1" si="33"/>
        <v>0</v>
      </c>
      <c r="J84" s="14">
        <f t="shared" ca="1" si="34"/>
        <v>0</v>
      </c>
      <c r="K84" s="14">
        <f t="shared" si="35"/>
        <v>0</v>
      </c>
      <c r="L84" s="14">
        <f t="shared" ca="1" si="36"/>
        <v>0</v>
      </c>
      <c r="N84" s="19"/>
      <c r="S84" s="20" t="str">
        <f t="shared" ca="1" si="37"/>
        <v/>
      </c>
      <c r="T84" s="20" t="str">
        <f t="shared" ca="1" si="38"/>
        <v/>
      </c>
    </row>
    <row r="85" spans="2:20" s="14" customFormat="1" ht="14.55" customHeight="1" x14ac:dyDescent="0.3">
      <c r="B85" s="15" t="str">
        <f>IF(D85="","",VLOOKUP(D85, 'SKU Масло'!$A$1:$B$50, 2, 0))</f>
        <v/>
      </c>
      <c r="C85" s="15"/>
      <c r="E85" s="16"/>
      <c r="F85" s="17" t="str">
        <f t="shared" ca="1" si="31"/>
        <v/>
      </c>
      <c r="G85" s="15" t="str">
        <f t="shared" ca="1" si="32"/>
        <v/>
      </c>
      <c r="I85" s="18">
        <f t="shared" ca="1" si="33"/>
        <v>0</v>
      </c>
      <c r="J85" s="14">
        <f t="shared" ca="1" si="34"/>
        <v>0</v>
      </c>
      <c r="K85" s="14">
        <f t="shared" si="35"/>
        <v>0</v>
      </c>
      <c r="L85" s="14">
        <f t="shared" ca="1" si="36"/>
        <v>0</v>
      </c>
      <c r="N85" s="19"/>
      <c r="S85" s="20" t="str">
        <f t="shared" ca="1" si="37"/>
        <v/>
      </c>
      <c r="T85" s="20" t="str">
        <f t="shared" ca="1" si="38"/>
        <v/>
      </c>
    </row>
    <row r="86" spans="2:20" s="14" customFormat="1" ht="14.55" customHeight="1" x14ac:dyDescent="0.3">
      <c r="B86" s="15" t="str">
        <f>IF(D86="","",VLOOKUP(D86, 'SKU Масло'!$A$1:$B$50, 2, 0))</f>
        <v/>
      </c>
      <c r="C86" s="15"/>
      <c r="E86" s="16"/>
      <c r="F86" s="17" t="str">
        <f t="shared" ca="1" si="31"/>
        <v/>
      </c>
      <c r="G86" s="15" t="str">
        <f t="shared" ca="1" si="32"/>
        <v/>
      </c>
      <c r="I86" s="18">
        <f t="shared" ca="1" si="33"/>
        <v>0</v>
      </c>
      <c r="J86" s="14">
        <f t="shared" ca="1" si="34"/>
        <v>0</v>
      </c>
      <c r="K86" s="14">
        <f t="shared" si="35"/>
        <v>0</v>
      </c>
      <c r="L86" s="14">
        <f t="shared" ca="1" si="36"/>
        <v>0</v>
      </c>
      <c r="N86" s="19"/>
      <c r="S86" s="20" t="str">
        <f t="shared" ca="1" si="37"/>
        <v/>
      </c>
      <c r="T86" s="20" t="str">
        <f t="shared" ca="1" si="38"/>
        <v/>
      </c>
    </row>
    <row r="87" spans="2:20" s="14" customFormat="1" ht="14.55" customHeight="1" x14ac:dyDescent="0.3">
      <c r="B87" s="15" t="str">
        <f>IF(D87="","",VLOOKUP(D87, 'SKU Масло'!$A$1:$B$50, 2, 0))</f>
        <v/>
      </c>
      <c r="C87" s="15"/>
      <c r="E87" s="16"/>
      <c r="F87" s="17" t="str">
        <f t="shared" ca="1" si="31"/>
        <v/>
      </c>
      <c r="G87" s="15" t="str">
        <f t="shared" ca="1" si="32"/>
        <v/>
      </c>
      <c r="I87" s="18">
        <f t="shared" ca="1" si="33"/>
        <v>0</v>
      </c>
      <c r="J87" s="14">
        <f t="shared" ca="1" si="34"/>
        <v>0</v>
      </c>
      <c r="K87" s="14">
        <f t="shared" si="35"/>
        <v>0</v>
      </c>
      <c r="L87" s="14">
        <f t="shared" ca="1" si="36"/>
        <v>0</v>
      </c>
      <c r="N87" s="19"/>
      <c r="S87" s="20" t="str">
        <f t="shared" ca="1" si="37"/>
        <v/>
      </c>
      <c r="T87" s="20" t="str">
        <f t="shared" ca="1" si="38"/>
        <v/>
      </c>
    </row>
    <row r="88" spans="2:20" s="14" customFormat="1" ht="14.55" customHeight="1" x14ac:dyDescent="0.3">
      <c r="B88" s="15" t="str">
        <f>IF(D88="","",VLOOKUP(D88, 'SKU Масло'!$A$1:$B$50, 2, 0))</f>
        <v/>
      </c>
      <c r="C88" s="15"/>
      <c r="E88" s="16"/>
      <c r="F88" s="17" t="str">
        <f t="shared" ca="1" si="31"/>
        <v/>
      </c>
      <c r="G88" s="15" t="str">
        <f t="shared" ca="1" si="32"/>
        <v/>
      </c>
      <c r="I88" s="18">
        <f t="shared" ca="1" si="33"/>
        <v>0</v>
      </c>
      <c r="J88" s="14">
        <f t="shared" ca="1" si="34"/>
        <v>0</v>
      </c>
      <c r="K88" s="14">
        <f t="shared" si="35"/>
        <v>0</v>
      </c>
      <c r="L88" s="14">
        <f t="shared" ca="1" si="36"/>
        <v>0</v>
      </c>
      <c r="N88" s="19"/>
      <c r="S88" s="20" t="str">
        <f t="shared" ca="1" si="37"/>
        <v/>
      </c>
      <c r="T88" s="20" t="str">
        <f t="shared" ca="1" si="38"/>
        <v/>
      </c>
    </row>
    <row r="89" spans="2:20" s="14" customFormat="1" ht="14.55" customHeight="1" x14ac:dyDescent="0.3">
      <c r="B89" s="15" t="str">
        <f>IF(D89="","",VLOOKUP(D89, 'SKU Масло'!$A$1:$B$50, 2, 0))</f>
        <v/>
      </c>
      <c r="C89" s="15"/>
      <c r="E89" s="16"/>
      <c r="F89" s="17" t="str">
        <f t="shared" ca="1" si="31"/>
        <v/>
      </c>
      <c r="G89" s="15" t="str">
        <f t="shared" ca="1" si="32"/>
        <v/>
      </c>
      <c r="I89" s="18">
        <f t="shared" ca="1" si="33"/>
        <v>0</v>
      </c>
      <c r="J89" s="14">
        <f t="shared" ca="1" si="34"/>
        <v>0</v>
      </c>
      <c r="K89" s="14">
        <f t="shared" si="35"/>
        <v>0</v>
      </c>
      <c r="L89" s="14">
        <f t="shared" ca="1" si="36"/>
        <v>0</v>
      </c>
      <c r="N89" s="19"/>
      <c r="S89" s="20" t="str">
        <f t="shared" ca="1" si="37"/>
        <v/>
      </c>
      <c r="T89" s="20" t="str">
        <f t="shared" ca="1" si="38"/>
        <v/>
      </c>
    </row>
    <row r="90" spans="2:20" s="14" customFormat="1" ht="14.55" customHeight="1" x14ac:dyDescent="0.3">
      <c r="B90" s="15" t="str">
        <f>IF(D90="","",VLOOKUP(D90, 'SKU Масло'!$A$1:$B$50, 2, 0))</f>
        <v/>
      </c>
      <c r="C90" s="15"/>
      <c r="E90" s="16"/>
      <c r="F90" s="17" t="str">
        <f t="shared" ca="1" si="31"/>
        <v/>
      </c>
      <c r="G90" s="15" t="str">
        <f t="shared" ca="1" si="32"/>
        <v/>
      </c>
      <c r="I90" s="18">
        <f t="shared" ca="1" si="33"/>
        <v>0</v>
      </c>
      <c r="J90" s="14">
        <f t="shared" ca="1" si="34"/>
        <v>0</v>
      </c>
      <c r="K90" s="14">
        <f t="shared" si="35"/>
        <v>0</v>
      </c>
      <c r="L90" s="14">
        <f t="shared" ca="1" si="36"/>
        <v>0</v>
      </c>
      <c r="N90" s="19"/>
      <c r="S90" s="20" t="str">
        <f t="shared" ca="1" si="37"/>
        <v/>
      </c>
      <c r="T90" s="20" t="str">
        <f t="shared" ca="1" si="38"/>
        <v/>
      </c>
    </row>
    <row r="91" spans="2:20" s="14" customFormat="1" ht="14.55" customHeight="1" x14ac:dyDescent="0.3">
      <c r="B91" s="15" t="str">
        <f>IF(D91="","",VLOOKUP(D91, 'SKU Масло'!$A$1:$B$50, 2, 0))</f>
        <v/>
      </c>
      <c r="C91" s="15"/>
      <c r="E91" s="16"/>
      <c r="F91" s="17" t="str">
        <f t="shared" ca="1" si="31"/>
        <v/>
      </c>
      <c r="G91" s="15" t="str">
        <f t="shared" ca="1" si="32"/>
        <v/>
      </c>
      <c r="I91" s="18">
        <f t="shared" ca="1" si="33"/>
        <v>0</v>
      </c>
      <c r="J91" s="14">
        <f t="shared" ca="1" si="34"/>
        <v>0</v>
      </c>
      <c r="K91" s="14">
        <f t="shared" si="35"/>
        <v>0</v>
      </c>
      <c r="L91" s="14">
        <f t="shared" ca="1" si="36"/>
        <v>0</v>
      </c>
      <c r="N91" s="19"/>
      <c r="S91" s="20" t="str">
        <f t="shared" ca="1" si="37"/>
        <v/>
      </c>
      <c r="T91" s="20" t="str">
        <f t="shared" ca="1" si="38"/>
        <v/>
      </c>
    </row>
    <row r="92" spans="2:20" s="14" customFormat="1" ht="14.55" customHeight="1" x14ac:dyDescent="0.3">
      <c r="B92" s="15" t="str">
        <f>IF(D92="","",VLOOKUP(D92, 'SKU Масло'!$A$1:$B$50, 2, 0))</f>
        <v/>
      </c>
      <c r="C92" s="15"/>
      <c r="E92" s="16"/>
      <c r="F92" s="17" t="str">
        <f t="shared" ca="1" si="31"/>
        <v/>
      </c>
      <c r="G92" s="15" t="str">
        <f t="shared" ca="1" si="32"/>
        <v/>
      </c>
      <c r="I92" s="18">
        <f t="shared" ca="1" si="33"/>
        <v>0</v>
      </c>
      <c r="J92" s="14">
        <f t="shared" ca="1" si="34"/>
        <v>0</v>
      </c>
      <c r="K92" s="14">
        <f t="shared" si="35"/>
        <v>0</v>
      </c>
      <c r="L92" s="14">
        <f t="shared" ca="1" si="36"/>
        <v>0</v>
      </c>
      <c r="N92" s="19"/>
      <c r="S92" s="20" t="str">
        <f t="shared" ca="1" si="37"/>
        <v/>
      </c>
      <c r="T92" s="20" t="str">
        <f t="shared" ca="1" si="38"/>
        <v/>
      </c>
    </row>
    <row r="93" spans="2:20" s="14" customFormat="1" ht="14.55" customHeight="1" x14ac:dyDescent="0.3">
      <c r="B93" s="15" t="str">
        <f>IF(D93="","",VLOOKUP(D93, 'SKU Масло'!$A$1:$B$50, 2, 0))</f>
        <v/>
      </c>
      <c r="C93" s="15"/>
      <c r="E93" s="16"/>
      <c r="F93" s="17" t="str">
        <f t="shared" ca="1" si="31"/>
        <v/>
      </c>
      <c r="G93" s="15" t="str">
        <f t="shared" ca="1" si="32"/>
        <v/>
      </c>
      <c r="I93" s="18">
        <f t="shared" ca="1" si="33"/>
        <v>0</v>
      </c>
      <c r="J93" s="14">
        <f t="shared" ca="1" si="34"/>
        <v>0</v>
      </c>
      <c r="K93" s="14">
        <f t="shared" si="35"/>
        <v>0</v>
      </c>
      <c r="L93" s="14">
        <f t="shared" ca="1" si="36"/>
        <v>0</v>
      </c>
      <c r="N93" s="19"/>
      <c r="S93" s="20" t="str">
        <f t="shared" ca="1" si="37"/>
        <v/>
      </c>
      <c r="T93" s="20" t="str">
        <f t="shared" ca="1" si="38"/>
        <v/>
      </c>
    </row>
    <row r="94" spans="2:20" s="14" customFormat="1" ht="14.55" customHeight="1" x14ac:dyDescent="0.3">
      <c r="B94" s="15" t="str">
        <f>IF(D94="","",VLOOKUP(D94, 'SKU Масло'!$A$1:$B$50, 2, 0))</f>
        <v/>
      </c>
      <c r="C94" s="15"/>
      <c r="E94" s="16"/>
      <c r="F94" s="17" t="str">
        <f t="shared" ca="1" si="31"/>
        <v/>
      </c>
      <c r="G94" s="15" t="str">
        <f t="shared" ca="1" si="32"/>
        <v/>
      </c>
      <c r="I94" s="18">
        <f t="shared" ca="1" si="33"/>
        <v>0</v>
      </c>
      <c r="J94" s="14">
        <f t="shared" ca="1" si="34"/>
        <v>0</v>
      </c>
      <c r="K94" s="14">
        <f t="shared" si="35"/>
        <v>0</v>
      </c>
      <c r="L94" s="14">
        <f t="shared" ca="1" si="36"/>
        <v>0</v>
      </c>
      <c r="N94" s="19"/>
      <c r="S94" s="20" t="str">
        <f t="shared" ca="1" si="37"/>
        <v/>
      </c>
      <c r="T94" s="20" t="str">
        <f t="shared" ca="1" si="38"/>
        <v/>
      </c>
    </row>
    <row r="95" spans="2:20" s="14" customFormat="1" ht="14.55" customHeight="1" x14ac:dyDescent="0.3">
      <c r="B95" s="15" t="str">
        <f>IF(D95="","",VLOOKUP(D95, 'SKU Масло'!$A$1:$B$50, 2, 0))</f>
        <v/>
      </c>
      <c r="C95" s="15"/>
      <c r="E95" s="16"/>
      <c r="F95" s="17" t="str">
        <f t="shared" ca="1" si="31"/>
        <v/>
      </c>
      <c r="G95" s="15" t="str">
        <f t="shared" ca="1" si="32"/>
        <v/>
      </c>
      <c r="I95" s="18">
        <f t="shared" ca="1" si="33"/>
        <v>0</v>
      </c>
      <c r="J95" s="14">
        <f t="shared" ca="1" si="34"/>
        <v>0</v>
      </c>
      <c r="K95" s="14">
        <f t="shared" si="35"/>
        <v>0</v>
      </c>
      <c r="L95" s="14">
        <f t="shared" ca="1" si="36"/>
        <v>0</v>
      </c>
      <c r="N95" s="19"/>
      <c r="S95" s="20" t="str">
        <f t="shared" ca="1" si="37"/>
        <v/>
      </c>
      <c r="T95" s="20" t="str">
        <f t="shared" ca="1" si="38"/>
        <v/>
      </c>
    </row>
    <row r="96" spans="2:20" s="14" customFormat="1" ht="14.55" customHeight="1" x14ac:dyDescent="0.3">
      <c r="B96" s="15" t="str">
        <f>IF(D96="","",VLOOKUP(D96, 'SKU Масло'!$A$1:$B$50, 2, 0))</f>
        <v/>
      </c>
      <c r="C96" s="15"/>
      <c r="E96" s="16"/>
      <c r="F96" s="17" t="str">
        <f t="shared" ca="1" si="31"/>
        <v/>
      </c>
      <c r="G96" s="15" t="str">
        <f t="shared" ca="1" si="32"/>
        <v/>
      </c>
      <c r="I96" s="18">
        <f t="shared" ca="1" si="33"/>
        <v>0</v>
      </c>
      <c r="J96" s="14">
        <f t="shared" ca="1" si="34"/>
        <v>0</v>
      </c>
      <c r="K96" s="14">
        <f t="shared" si="35"/>
        <v>0</v>
      </c>
      <c r="L96" s="14">
        <f t="shared" ca="1" si="36"/>
        <v>0</v>
      </c>
      <c r="N96" s="19"/>
      <c r="S96" s="20" t="str">
        <f t="shared" ca="1" si="37"/>
        <v/>
      </c>
      <c r="T96" s="20" t="str">
        <f t="shared" ca="1" si="38"/>
        <v/>
      </c>
    </row>
    <row r="97" spans="2:20" s="14" customFormat="1" ht="14.55" customHeight="1" x14ac:dyDescent="0.3">
      <c r="B97" s="15" t="str">
        <f>IF(D97="","",VLOOKUP(D97, 'SKU Масло'!$A$1:$B$50, 2, 0))</f>
        <v/>
      </c>
      <c r="C97" s="15"/>
      <c r="E97" s="16"/>
      <c r="F97" s="17" t="str">
        <f t="shared" ca="1" si="31"/>
        <v/>
      </c>
      <c r="G97" s="15" t="str">
        <f t="shared" ca="1" si="32"/>
        <v/>
      </c>
      <c r="I97" s="18">
        <f t="shared" ca="1" si="33"/>
        <v>0</v>
      </c>
      <c r="J97" s="14">
        <f t="shared" ca="1" si="34"/>
        <v>0</v>
      </c>
      <c r="K97" s="14">
        <f t="shared" si="35"/>
        <v>0</v>
      </c>
      <c r="L97" s="14">
        <f t="shared" ca="1" si="36"/>
        <v>0</v>
      </c>
      <c r="N97" s="19"/>
      <c r="S97" s="20" t="str">
        <f t="shared" ca="1" si="37"/>
        <v/>
      </c>
      <c r="T97" s="20" t="str">
        <f t="shared" ca="1" si="38"/>
        <v/>
      </c>
    </row>
    <row r="98" spans="2:20" s="14" customFormat="1" ht="14.55" customHeight="1" x14ac:dyDescent="0.3">
      <c r="B98" s="15" t="str">
        <f>IF(D98="","",VLOOKUP(D98, 'SKU Масло'!$A$1:$B$50, 2, 0))</f>
        <v/>
      </c>
      <c r="C98" s="15"/>
      <c r="E98" s="16"/>
      <c r="F98" s="17" t="str">
        <f t="shared" ca="1" si="31"/>
        <v/>
      </c>
      <c r="G98" s="15" t="str">
        <f t="shared" ca="1" si="32"/>
        <v/>
      </c>
      <c r="I98" s="18">
        <f t="shared" ca="1" si="33"/>
        <v>0</v>
      </c>
      <c r="J98" s="14">
        <f t="shared" ca="1" si="34"/>
        <v>0</v>
      </c>
      <c r="K98" s="14">
        <f t="shared" si="35"/>
        <v>0</v>
      </c>
      <c r="L98" s="14">
        <f t="shared" ca="1" si="36"/>
        <v>0</v>
      </c>
      <c r="N98" s="19"/>
      <c r="S98" s="20" t="str">
        <f t="shared" ca="1" si="37"/>
        <v/>
      </c>
      <c r="T98" s="20" t="str">
        <f t="shared" ca="1" si="38"/>
        <v/>
      </c>
    </row>
    <row r="99" spans="2:20" s="14" customFormat="1" ht="14.55" customHeight="1" x14ac:dyDescent="0.3">
      <c r="B99" s="15" t="str">
        <f>IF(D99="","",VLOOKUP(D99, 'SKU Масло'!$A$1:$B$50, 2, 0))</f>
        <v/>
      </c>
      <c r="C99" s="15"/>
      <c r="E99" s="16"/>
      <c r="F99" s="17" t="str">
        <f t="shared" ca="1" si="31"/>
        <v/>
      </c>
      <c r="G99" s="15" t="str">
        <f t="shared" ca="1" si="32"/>
        <v/>
      </c>
      <c r="I99" s="18">
        <f t="shared" ca="1" si="33"/>
        <v>0</v>
      </c>
      <c r="J99" s="14">
        <f t="shared" ca="1" si="34"/>
        <v>0</v>
      </c>
      <c r="K99" s="14">
        <f t="shared" si="35"/>
        <v>0</v>
      </c>
      <c r="L99" s="14">
        <f t="shared" ca="1" si="36"/>
        <v>0</v>
      </c>
      <c r="N99" s="19"/>
      <c r="S99" s="20" t="str">
        <f t="shared" ca="1" si="37"/>
        <v/>
      </c>
      <c r="T99" s="20" t="str">
        <f t="shared" ca="1" si="38"/>
        <v/>
      </c>
    </row>
    <row r="100" spans="2:20" s="14" customFormat="1" ht="14.55" customHeight="1" x14ac:dyDescent="0.3">
      <c r="B100" s="15" t="str">
        <f>IF(D100="","",VLOOKUP(D100, 'SKU Масло'!$A$1:$B$50, 2, 0))</f>
        <v/>
      </c>
      <c r="C100" s="15"/>
      <c r="E100" s="16"/>
      <c r="F100" s="17" t="str">
        <f t="shared" ca="1" si="31"/>
        <v/>
      </c>
      <c r="G100" s="15" t="str">
        <f t="shared" ca="1" si="32"/>
        <v/>
      </c>
      <c r="I100" s="18">
        <f t="shared" ca="1" si="33"/>
        <v>0</v>
      </c>
      <c r="J100" s="14">
        <f t="shared" ca="1" si="34"/>
        <v>0</v>
      </c>
      <c r="K100" s="14">
        <f t="shared" si="35"/>
        <v>0</v>
      </c>
      <c r="L100" s="14">
        <f t="shared" ca="1" si="36"/>
        <v>0</v>
      </c>
      <c r="N100" s="19"/>
      <c r="S100" s="20" t="str">
        <f t="shared" ca="1" si="37"/>
        <v/>
      </c>
      <c r="T100" s="20" t="str">
        <f t="shared" ca="1" si="38"/>
        <v/>
      </c>
    </row>
    <row r="101" spans="2:20" s="14" customFormat="1" ht="14.55" customHeight="1" x14ac:dyDescent="0.3">
      <c r="B101" s="15" t="str">
        <f>IF(D101="","",VLOOKUP(D101, 'SKU Масло'!$A$1:$B$50, 2, 0))</f>
        <v/>
      </c>
      <c r="C101" s="15"/>
      <c r="E101" s="16"/>
      <c r="F101" s="17" t="str">
        <f t="shared" ca="1" si="31"/>
        <v/>
      </c>
      <c r="G101" s="15" t="str">
        <f t="shared" ca="1" si="32"/>
        <v/>
      </c>
      <c r="I101" s="18">
        <f t="shared" ca="1" si="33"/>
        <v>0</v>
      </c>
      <c r="J101" s="14">
        <f t="shared" ca="1" si="34"/>
        <v>0</v>
      </c>
      <c r="K101" s="14">
        <f t="shared" si="35"/>
        <v>0</v>
      </c>
      <c r="L101" s="14">
        <f t="shared" ca="1" si="36"/>
        <v>0</v>
      </c>
      <c r="N101" s="19"/>
      <c r="S101" s="20" t="str">
        <f t="shared" ca="1" si="37"/>
        <v/>
      </c>
      <c r="T101" s="20" t="str">
        <f t="shared" ca="1" si="38"/>
        <v/>
      </c>
    </row>
    <row r="102" spans="2:20" s="14" customFormat="1" ht="14.55" customHeight="1" x14ac:dyDescent="0.3">
      <c r="B102" s="15" t="str">
        <f>IF(D102="","",VLOOKUP(D102, 'SKU Масло'!$A$1:$B$50, 2, 0))</f>
        <v/>
      </c>
      <c r="C102" s="15"/>
      <c r="E102" s="16"/>
      <c r="F102" s="17" t="str">
        <f t="shared" ca="1" si="31"/>
        <v/>
      </c>
      <c r="G102" s="15" t="str">
        <f t="shared" ca="1" si="32"/>
        <v/>
      </c>
      <c r="I102" s="18">
        <f t="shared" ca="1" si="33"/>
        <v>0</v>
      </c>
      <c r="J102" s="14">
        <f t="shared" ca="1" si="34"/>
        <v>0</v>
      </c>
      <c r="K102" s="14">
        <f t="shared" si="35"/>
        <v>0</v>
      </c>
      <c r="L102" s="14">
        <f t="shared" ca="1" si="36"/>
        <v>0</v>
      </c>
      <c r="N102" s="19"/>
      <c r="S102" s="20" t="str">
        <f t="shared" ca="1" si="37"/>
        <v/>
      </c>
      <c r="T102" s="20" t="str">
        <f t="shared" ca="1" si="38"/>
        <v/>
      </c>
    </row>
    <row r="103" spans="2:20" s="14" customFormat="1" ht="14.55" customHeight="1" x14ac:dyDescent="0.3">
      <c r="B103" s="15" t="str">
        <f>IF(D103="","",VLOOKUP(D103, 'SKU Масло'!$A$1:$B$50, 2, 0))</f>
        <v/>
      </c>
      <c r="C103" s="15"/>
      <c r="E103" s="16"/>
      <c r="F103" s="17" t="str">
        <f t="shared" ref="F103:F127" ca="1" si="39">IF(H103="","",(INDIRECT("L" &amp; ROW() - 1) - L103))</f>
        <v/>
      </c>
      <c r="G103" s="15" t="str">
        <f t="shared" ref="G103:G134" ca="1" si="40">IF(H103 = "-", INDIRECT("C" &amp; ROW() - 1),"")</f>
        <v/>
      </c>
      <c r="I103" s="18">
        <f t="shared" ref="I103:I134" ca="1" si="41">IF(H103 = "-", -INDIRECT("C" &amp; ROW() - 1),E103)</f>
        <v>0</v>
      </c>
      <c r="J103" s="14">
        <f t="shared" ref="J103:J134" ca="1" si="42">IF(H103 = "-", SUM(INDIRECT(ADDRESS(2,COLUMN(I103)) &amp; ":" &amp; ADDRESS(ROW(),COLUMN(I103)))), 0)</f>
        <v>0</v>
      </c>
      <c r="K103" s="14">
        <f t="shared" ref="K103:K127" si="43">IF(H103="-",1,0)</f>
        <v>0</v>
      </c>
      <c r="L103" s="14">
        <f t="shared" ref="L103:L127" ca="1" si="44">IF(J103 = 0, INDIRECT("L" &amp; ROW() - 1), J103)</f>
        <v>0</v>
      </c>
      <c r="N103" s="19"/>
      <c r="S103" s="20" t="str">
        <f t="shared" ca="1" si="37"/>
        <v/>
      </c>
      <c r="T103" s="20" t="str">
        <f t="shared" ca="1" si="38"/>
        <v/>
      </c>
    </row>
    <row r="104" spans="2:20" s="14" customFormat="1" ht="14.55" customHeight="1" x14ac:dyDescent="0.3">
      <c r="B104" s="15" t="str">
        <f>IF(D104="","",VLOOKUP(D104, 'SKU Масло'!$A$1:$B$50, 2, 0))</f>
        <v/>
      </c>
      <c r="C104" s="15"/>
      <c r="E104" s="16"/>
      <c r="F104" s="17" t="str">
        <f t="shared" ca="1" si="39"/>
        <v/>
      </c>
      <c r="G104" s="15" t="str">
        <f t="shared" ca="1" si="40"/>
        <v/>
      </c>
      <c r="I104" s="18">
        <f t="shared" ca="1" si="41"/>
        <v>0</v>
      </c>
      <c r="J104" s="14">
        <f t="shared" ca="1" si="42"/>
        <v>0</v>
      </c>
      <c r="K104" s="14">
        <f t="shared" si="43"/>
        <v>0</v>
      </c>
      <c r="L104" s="14">
        <f t="shared" ca="1" si="44"/>
        <v>0</v>
      </c>
      <c r="N104" s="19"/>
      <c r="S104" s="20" t="str">
        <f t="shared" ref="S104:S135" ca="1" si="45">IF(R104 = "", "", R104 / INDIRECT("D" &amp; ROW() - 1) )</f>
        <v/>
      </c>
      <c r="T104" s="20" t="str">
        <f t="shared" ca="1" si="38"/>
        <v/>
      </c>
    </row>
    <row r="105" spans="2:20" s="14" customFormat="1" ht="14.55" customHeight="1" x14ac:dyDescent="0.3">
      <c r="B105" s="15" t="str">
        <f>IF(D105="","",VLOOKUP(D105, 'SKU Масло'!$A$1:$B$50, 2, 0))</f>
        <v/>
      </c>
      <c r="C105" s="15"/>
      <c r="E105" s="16"/>
      <c r="F105" s="17" t="str">
        <f t="shared" ca="1" si="39"/>
        <v/>
      </c>
      <c r="G105" s="15" t="str">
        <f t="shared" ca="1" si="40"/>
        <v/>
      </c>
      <c r="I105" s="18">
        <f t="shared" ca="1" si="41"/>
        <v>0</v>
      </c>
      <c r="J105" s="14">
        <f t="shared" ca="1" si="42"/>
        <v>0</v>
      </c>
      <c r="K105" s="14">
        <f t="shared" si="43"/>
        <v>0</v>
      </c>
      <c r="L105" s="14">
        <f t="shared" ca="1" si="44"/>
        <v>0</v>
      </c>
      <c r="N105" s="19"/>
      <c r="S105" s="20" t="str">
        <f t="shared" ca="1" si="45"/>
        <v/>
      </c>
      <c r="T105" s="20" t="str">
        <f t="shared" ca="1" si="38"/>
        <v/>
      </c>
    </row>
    <row r="106" spans="2:20" s="14" customFormat="1" ht="14.55" customHeight="1" x14ac:dyDescent="0.3">
      <c r="B106" s="15" t="str">
        <f>IF(D106="","",VLOOKUP(D106, 'SKU Масло'!$A$1:$B$50, 2, 0))</f>
        <v/>
      </c>
      <c r="C106" s="15"/>
      <c r="E106" s="16"/>
      <c r="F106" s="17" t="str">
        <f t="shared" ca="1" si="39"/>
        <v/>
      </c>
      <c r="G106" s="15" t="str">
        <f t="shared" ca="1" si="40"/>
        <v/>
      </c>
      <c r="I106" s="18">
        <f t="shared" ca="1" si="41"/>
        <v>0</v>
      </c>
      <c r="J106" s="14">
        <f t="shared" ca="1" si="42"/>
        <v>0</v>
      </c>
      <c r="K106" s="14">
        <f t="shared" si="43"/>
        <v>0</v>
      </c>
      <c r="L106" s="14">
        <f t="shared" ca="1" si="44"/>
        <v>0</v>
      </c>
      <c r="N106" s="19"/>
      <c r="S106" s="20" t="str">
        <f t="shared" ca="1" si="45"/>
        <v/>
      </c>
      <c r="T106" s="20" t="str">
        <f t="shared" ca="1" si="38"/>
        <v/>
      </c>
    </row>
    <row r="107" spans="2:20" s="14" customFormat="1" ht="14.55" customHeight="1" x14ac:dyDescent="0.3">
      <c r="B107" s="15" t="str">
        <f>IF(D107="","",VLOOKUP(D107, 'SKU Масло'!$A$1:$B$50, 2, 0))</f>
        <v/>
      </c>
      <c r="C107" s="15"/>
      <c r="E107" s="16"/>
      <c r="F107" s="17" t="str">
        <f t="shared" ca="1" si="39"/>
        <v/>
      </c>
      <c r="G107" s="15" t="str">
        <f t="shared" ca="1" si="40"/>
        <v/>
      </c>
      <c r="I107" s="18">
        <f t="shared" ca="1" si="41"/>
        <v>0</v>
      </c>
      <c r="J107" s="14">
        <f t="shared" ca="1" si="42"/>
        <v>0</v>
      </c>
      <c r="K107" s="14">
        <f t="shared" si="43"/>
        <v>0</v>
      </c>
      <c r="L107" s="14">
        <f t="shared" ca="1" si="44"/>
        <v>0</v>
      </c>
      <c r="N107" s="19"/>
      <c r="S107" s="20" t="str">
        <f t="shared" ca="1" si="45"/>
        <v/>
      </c>
      <c r="T107" s="20" t="str">
        <f t="shared" ca="1" si="38"/>
        <v/>
      </c>
    </row>
    <row r="108" spans="2:20" s="14" customFormat="1" ht="14.55" customHeight="1" x14ac:dyDescent="0.3">
      <c r="B108" s="15" t="str">
        <f>IF(D108="","",VLOOKUP(D108, 'SKU Масло'!$A$1:$B$50, 2, 0))</f>
        <v/>
      </c>
      <c r="C108" s="15"/>
      <c r="E108" s="16"/>
      <c r="F108" s="17" t="str">
        <f t="shared" ca="1" si="39"/>
        <v/>
      </c>
      <c r="G108" s="15" t="str">
        <f t="shared" ca="1" si="40"/>
        <v/>
      </c>
      <c r="I108" s="18">
        <f t="shared" ca="1" si="41"/>
        <v>0</v>
      </c>
      <c r="J108" s="14">
        <f t="shared" ca="1" si="42"/>
        <v>0</v>
      </c>
      <c r="K108" s="14">
        <f t="shared" si="43"/>
        <v>0</v>
      </c>
      <c r="L108" s="14">
        <f t="shared" ca="1" si="44"/>
        <v>0</v>
      </c>
      <c r="N108" s="19"/>
      <c r="S108" s="20" t="str">
        <f t="shared" ca="1" si="45"/>
        <v/>
      </c>
      <c r="T108" s="20" t="str">
        <f t="shared" ca="1" si="38"/>
        <v/>
      </c>
    </row>
    <row r="109" spans="2:20" s="14" customFormat="1" ht="14.55" customHeight="1" x14ac:dyDescent="0.3">
      <c r="B109" s="15" t="str">
        <f>IF(D109="","",VLOOKUP(D109, 'SKU Масло'!$A$1:$B$50, 2, 0))</f>
        <v/>
      </c>
      <c r="C109" s="15"/>
      <c r="E109" s="16"/>
      <c r="F109" s="17" t="str">
        <f t="shared" ca="1" si="39"/>
        <v/>
      </c>
      <c r="G109" s="15" t="str">
        <f t="shared" ca="1" si="40"/>
        <v/>
      </c>
      <c r="I109" s="18">
        <f t="shared" ca="1" si="41"/>
        <v>0</v>
      </c>
      <c r="J109" s="14">
        <f t="shared" ca="1" si="42"/>
        <v>0</v>
      </c>
      <c r="K109" s="14">
        <f t="shared" si="43"/>
        <v>0</v>
      </c>
      <c r="L109" s="14">
        <f t="shared" ca="1" si="44"/>
        <v>0</v>
      </c>
      <c r="N109" s="19"/>
      <c r="S109" s="20" t="str">
        <f t="shared" ca="1" si="45"/>
        <v/>
      </c>
      <c r="T109" s="20" t="str">
        <f t="shared" ca="1" si="38"/>
        <v/>
      </c>
    </row>
    <row r="110" spans="2:20" s="14" customFormat="1" ht="14.55" customHeight="1" x14ac:dyDescent="0.3">
      <c r="B110" s="15" t="str">
        <f>IF(D110="","",VLOOKUP(D110, 'SKU Масло'!$A$1:$B$50, 2, 0))</f>
        <v/>
      </c>
      <c r="C110" s="15"/>
      <c r="E110" s="16"/>
      <c r="F110" s="17" t="str">
        <f t="shared" ca="1" si="39"/>
        <v/>
      </c>
      <c r="G110" s="15" t="str">
        <f t="shared" ca="1" si="40"/>
        <v/>
      </c>
      <c r="I110" s="18">
        <f t="shared" ca="1" si="41"/>
        <v>0</v>
      </c>
      <c r="J110" s="14">
        <f t="shared" ca="1" si="42"/>
        <v>0</v>
      </c>
      <c r="K110" s="14">
        <f t="shared" si="43"/>
        <v>0</v>
      </c>
      <c r="L110" s="14">
        <f t="shared" ca="1" si="44"/>
        <v>0</v>
      </c>
      <c r="N110" s="19"/>
      <c r="S110" s="20" t="str">
        <f t="shared" ca="1" si="45"/>
        <v/>
      </c>
      <c r="T110" s="20" t="str">
        <f t="shared" ca="1" si="38"/>
        <v/>
      </c>
    </row>
    <row r="111" spans="2:20" s="14" customFormat="1" ht="14.55" customHeight="1" x14ac:dyDescent="0.3">
      <c r="B111" s="15" t="str">
        <f>IF(D111="","",VLOOKUP(D111, 'SKU Масло'!$A$1:$B$50, 2, 0))</f>
        <v/>
      </c>
      <c r="C111" s="15"/>
      <c r="E111" s="16"/>
      <c r="F111" s="17" t="str">
        <f t="shared" ca="1" si="39"/>
        <v/>
      </c>
      <c r="G111" s="15" t="str">
        <f t="shared" ca="1" si="40"/>
        <v/>
      </c>
      <c r="I111" s="18">
        <f t="shared" ca="1" si="41"/>
        <v>0</v>
      </c>
      <c r="J111" s="14">
        <f t="shared" ca="1" si="42"/>
        <v>0</v>
      </c>
      <c r="K111" s="14">
        <f t="shared" si="43"/>
        <v>0</v>
      </c>
      <c r="L111" s="14">
        <f t="shared" ca="1" si="44"/>
        <v>0</v>
      </c>
      <c r="N111" s="19"/>
      <c r="S111" s="20" t="str">
        <f t="shared" ca="1" si="45"/>
        <v/>
      </c>
      <c r="T111" s="20" t="str">
        <f t="shared" ca="1" si="38"/>
        <v/>
      </c>
    </row>
    <row r="112" spans="2:20" s="14" customFormat="1" ht="14.55" customHeight="1" x14ac:dyDescent="0.3">
      <c r="B112" s="15" t="str">
        <f>IF(D112="","",VLOOKUP(D112, 'SKU Масло'!$A$1:$B$50, 2, 0))</f>
        <v/>
      </c>
      <c r="C112" s="15"/>
      <c r="E112" s="16"/>
      <c r="F112" s="17" t="str">
        <f t="shared" ca="1" si="39"/>
        <v/>
      </c>
      <c r="G112" s="15" t="str">
        <f t="shared" ca="1" si="40"/>
        <v/>
      </c>
      <c r="I112" s="18">
        <f t="shared" ca="1" si="41"/>
        <v>0</v>
      </c>
      <c r="J112" s="14">
        <f t="shared" ca="1" si="42"/>
        <v>0</v>
      </c>
      <c r="K112" s="14">
        <f t="shared" si="43"/>
        <v>0</v>
      </c>
      <c r="L112" s="14">
        <f t="shared" ca="1" si="44"/>
        <v>0</v>
      </c>
      <c r="N112" s="19"/>
      <c r="S112" s="20" t="str">
        <f t="shared" ca="1" si="45"/>
        <v/>
      </c>
      <c r="T112" s="20" t="str">
        <f t="shared" ca="1" si="38"/>
        <v/>
      </c>
    </row>
    <row r="113" spans="2:20" s="14" customFormat="1" ht="14.55" customHeight="1" x14ac:dyDescent="0.3">
      <c r="B113" s="15" t="str">
        <f>IF(D113="","",VLOOKUP(D113, 'SKU Масло'!$A$1:$B$50, 2, 0))</f>
        <v/>
      </c>
      <c r="C113" s="15"/>
      <c r="E113" s="16"/>
      <c r="F113" s="17" t="str">
        <f t="shared" ca="1" si="39"/>
        <v/>
      </c>
      <c r="G113" s="15" t="str">
        <f t="shared" ca="1" si="40"/>
        <v/>
      </c>
      <c r="I113" s="18">
        <f t="shared" ca="1" si="41"/>
        <v>0</v>
      </c>
      <c r="J113" s="14">
        <f t="shared" ca="1" si="42"/>
        <v>0</v>
      </c>
      <c r="K113" s="14">
        <f t="shared" si="43"/>
        <v>0</v>
      </c>
      <c r="L113" s="14">
        <f t="shared" ca="1" si="44"/>
        <v>0</v>
      </c>
      <c r="N113" s="19"/>
      <c r="S113" s="20" t="str">
        <f t="shared" ca="1" si="45"/>
        <v/>
      </c>
      <c r="T113" s="20" t="str">
        <f t="shared" ca="1" si="38"/>
        <v/>
      </c>
    </row>
    <row r="114" spans="2:20" s="14" customFormat="1" ht="14.55" customHeight="1" x14ac:dyDescent="0.3">
      <c r="B114" s="15" t="str">
        <f>IF(D114="","",VLOOKUP(D114, 'SKU Масло'!$A$1:$B$50, 2, 0))</f>
        <v/>
      </c>
      <c r="C114" s="15"/>
      <c r="E114" s="16"/>
      <c r="F114" s="17" t="str">
        <f t="shared" ca="1" si="39"/>
        <v/>
      </c>
      <c r="G114" s="15" t="str">
        <f t="shared" ca="1" si="40"/>
        <v/>
      </c>
      <c r="I114" s="18">
        <f t="shared" ca="1" si="41"/>
        <v>0</v>
      </c>
      <c r="J114" s="14">
        <f t="shared" ca="1" si="42"/>
        <v>0</v>
      </c>
      <c r="K114" s="14">
        <f t="shared" si="43"/>
        <v>0</v>
      </c>
      <c r="L114" s="14">
        <f t="shared" ca="1" si="44"/>
        <v>0</v>
      </c>
      <c r="N114" s="19"/>
      <c r="S114" s="20" t="str">
        <f t="shared" ca="1" si="45"/>
        <v/>
      </c>
      <c r="T114" s="20" t="str">
        <f t="shared" ca="1" si="38"/>
        <v/>
      </c>
    </row>
    <row r="115" spans="2:20" s="14" customFormat="1" ht="14.55" customHeight="1" x14ac:dyDescent="0.3">
      <c r="B115" s="15" t="str">
        <f>IF(D115="","",VLOOKUP(D115, 'SKU Масло'!$A$1:$B$50, 2, 0))</f>
        <v/>
      </c>
      <c r="C115" s="15"/>
      <c r="E115" s="16"/>
      <c r="F115" s="17" t="str">
        <f t="shared" ca="1" si="39"/>
        <v/>
      </c>
      <c r="G115" s="15" t="str">
        <f t="shared" ca="1" si="40"/>
        <v/>
      </c>
      <c r="I115" s="18">
        <f t="shared" ca="1" si="41"/>
        <v>0</v>
      </c>
      <c r="J115" s="14">
        <f t="shared" ca="1" si="42"/>
        <v>0</v>
      </c>
      <c r="K115" s="14">
        <f t="shared" si="43"/>
        <v>0</v>
      </c>
      <c r="L115" s="14">
        <f t="shared" ca="1" si="44"/>
        <v>0</v>
      </c>
      <c r="N115" s="19"/>
      <c r="S115" s="20" t="str">
        <f t="shared" ca="1" si="45"/>
        <v/>
      </c>
      <c r="T115" s="20" t="str">
        <f t="shared" ca="1" si="38"/>
        <v/>
      </c>
    </row>
    <row r="116" spans="2:20" s="14" customFormat="1" ht="14.55" customHeight="1" x14ac:dyDescent="0.3">
      <c r="B116" s="15" t="str">
        <f>IF(D116="","",VLOOKUP(D116, 'SKU Масло'!$A$1:$B$50, 2, 0))</f>
        <v/>
      </c>
      <c r="C116" s="15"/>
      <c r="E116" s="16"/>
      <c r="F116" s="17" t="str">
        <f t="shared" ca="1" si="39"/>
        <v/>
      </c>
      <c r="G116" s="15" t="str">
        <f t="shared" ca="1" si="40"/>
        <v/>
      </c>
      <c r="I116" s="18">
        <f t="shared" ca="1" si="41"/>
        <v>0</v>
      </c>
      <c r="J116" s="14">
        <f t="shared" ca="1" si="42"/>
        <v>0</v>
      </c>
      <c r="K116" s="14">
        <f t="shared" si="43"/>
        <v>0</v>
      </c>
      <c r="L116" s="14">
        <f t="shared" ca="1" si="44"/>
        <v>0</v>
      </c>
      <c r="N116" s="19"/>
      <c r="S116" s="20" t="str">
        <f t="shared" ca="1" si="45"/>
        <v/>
      </c>
      <c r="T116" s="20" t="str">
        <f t="shared" ca="1" si="38"/>
        <v/>
      </c>
    </row>
    <row r="117" spans="2:20" s="14" customFormat="1" ht="14.55" customHeight="1" x14ac:dyDescent="0.3">
      <c r="B117" s="15" t="str">
        <f>IF(D117="","",VLOOKUP(D117, 'SKU Масло'!$A$1:$B$50, 2, 0))</f>
        <v/>
      </c>
      <c r="C117" s="15"/>
      <c r="E117" s="16"/>
      <c r="F117" s="17" t="str">
        <f t="shared" ca="1" si="39"/>
        <v/>
      </c>
      <c r="G117" s="15" t="str">
        <f t="shared" ca="1" si="40"/>
        <v/>
      </c>
      <c r="I117" s="18">
        <f t="shared" ca="1" si="41"/>
        <v>0</v>
      </c>
      <c r="J117" s="14">
        <f t="shared" ca="1" si="42"/>
        <v>0</v>
      </c>
      <c r="K117" s="14">
        <f t="shared" si="43"/>
        <v>0</v>
      </c>
      <c r="L117" s="14">
        <f t="shared" ca="1" si="44"/>
        <v>0</v>
      </c>
      <c r="N117" s="19"/>
      <c r="S117" s="20" t="str">
        <f t="shared" ca="1" si="45"/>
        <v/>
      </c>
      <c r="T117" s="20" t="str">
        <f t="shared" ca="1" si="38"/>
        <v/>
      </c>
    </row>
    <row r="118" spans="2:20" s="14" customFormat="1" ht="14.55" customHeight="1" x14ac:dyDescent="0.3">
      <c r="B118" s="15" t="str">
        <f>IF(D118="","",VLOOKUP(D118, 'SKU Масло'!$A$1:$B$50, 2, 0))</f>
        <v/>
      </c>
      <c r="C118" s="15"/>
      <c r="E118" s="16"/>
      <c r="F118" s="17" t="str">
        <f t="shared" ca="1" si="39"/>
        <v/>
      </c>
      <c r="G118" s="15" t="str">
        <f t="shared" ca="1" si="40"/>
        <v/>
      </c>
      <c r="I118" s="18">
        <f t="shared" ca="1" si="41"/>
        <v>0</v>
      </c>
      <c r="J118" s="14">
        <f t="shared" ca="1" si="42"/>
        <v>0</v>
      </c>
      <c r="K118" s="14">
        <f t="shared" si="43"/>
        <v>0</v>
      </c>
      <c r="L118" s="14">
        <f t="shared" ca="1" si="44"/>
        <v>0</v>
      </c>
      <c r="N118" s="19"/>
      <c r="S118" s="20" t="str">
        <f t="shared" ca="1" si="45"/>
        <v/>
      </c>
      <c r="T118" s="20" t="str">
        <f t="shared" ca="1" si="38"/>
        <v/>
      </c>
    </row>
    <row r="119" spans="2:20" s="14" customFormat="1" ht="14.55" customHeight="1" x14ac:dyDescent="0.3">
      <c r="B119" s="15" t="str">
        <f>IF(D119="","",VLOOKUP(D119, 'SKU Масло'!$A$1:$B$50, 2, 0))</f>
        <v/>
      </c>
      <c r="C119" s="15"/>
      <c r="E119" s="16"/>
      <c r="F119" s="17" t="str">
        <f t="shared" ca="1" si="39"/>
        <v/>
      </c>
      <c r="G119" s="15" t="str">
        <f t="shared" ca="1" si="40"/>
        <v/>
      </c>
      <c r="I119" s="18">
        <f t="shared" ca="1" si="41"/>
        <v>0</v>
      </c>
      <c r="J119" s="14">
        <f t="shared" ca="1" si="42"/>
        <v>0</v>
      </c>
      <c r="K119" s="14">
        <f t="shared" si="43"/>
        <v>0</v>
      </c>
      <c r="L119" s="14">
        <f t="shared" ca="1" si="44"/>
        <v>0</v>
      </c>
      <c r="N119" s="19"/>
      <c r="S119" s="20" t="str">
        <f t="shared" ca="1" si="45"/>
        <v/>
      </c>
      <c r="T119" s="20" t="str">
        <f t="shared" ca="1" si="38"/>
        <v/>
      </c>
    </row>
    <row r="120" spans="2:20" s="14" customFormat="1" ht="14.55" customHeight="1" x14ac:dyDescent="0.3">
      <c r="B120" s="15" t="str">
        <f>IF(D120="","",VLOOKUP(D120, 'SKU Масло'!$A$1:$B$50, 2, 0))</f>
        <v/>
      </c>
      <c r="C120" s="15"/>
      <c r="E120" s="16"/>
      <c r="F120" s="17" t="str">
        <f t="shared" ca="1" si="39"/>
        <v/>
      </c>
      <c r="G120" s="15" t="str">
        <f t="shared" ca="1" si="40"/>
        <v/>
      </c>
      <c r="I120" s="18">
        <f t="shared" ca="1" si="41"/>
        <v>0</v>
      </c>
      <c r="J120" s="14">
        <f t="shared" ca="1" si="42"/>
        <v>0</v>
      </c>
      <c r="K120" s="14">
        <f t="shared" si="43"/>
        <v>0</v>
      </c>
      <c r="L120" s="14">
        <f t="shared" ca="1" si="44"/>
        <v>0</v>
      </c>
      <c r="N120" s="19"/>
      <c r="S120" s="20" t="str">
        <f t="shared" ca="1" si="45"/>
        <v/>
      </c>
      <c r="T120" s="20" t="str">
        <f t="shared" ca="1" si="38"/>
        <v/>
      </c>
    </row>
    <row r="121" spans="2:20" s="14" customFormat="1" ht="14.55" customHeight="1" x14ac:dyDescent="0.3">
      <c r="B121" s="15" t="str">
        <f>IF(D121="","",VLOOKUP(D121, 'SKU Масло'!$A$1:$B$50, 2, 0))</f>
        <v/>
      </c>
      <c r="C121" s="15"/>
      <c r="E121" s="16"/>
      <c r="F121" s="17" t="str">
        <f t="shared" ca="1" si="39"/>
        <v/>
      </c>
      <c r="G121" s="15" t="str">
        <f t="shared" ca="1" si="40"/>
        <v/>
      </c>
      <c r="I121" s="18">
        <f t="shared" ca="1" si="41"/>
        <v>0</v>
      </c>
      <c r="J121" s="14">
        <f t="shared" ca="1" si="42"/>
        <v>0</v>
      </c>
      <c r="K121" s="14">
        <f t="shared" si="43"/>
        <v>0</v>
      </c>
      <c r="L121" s="14">
        <f t="shared" ca="1" si="44"/>
        <v>0</v>
      </c>
      <c r="N121" s="19"/>
      <c r="S121" s="20" t="str">
        <f t="shared" ca="1" si="45"/>
        <v/>
      </c>
      <c r="T121" s="20" t="str">
        <f t="shared" ca="1" si="38"/>
        <v/>
      </c>
    </row>
    <row r="122" spans="2:20" s="14" customFormat="1" ht="14.55" customHeight="1" x14ac:dyDescent="0.3">
      <c r="B122" s="15" t="str">
        <f>IF(D122="","",VLOOKUP(D122, 'SKU Масло'!$A$1:$B$50, 2, 0))</f>
        <v/>
      </c>
      <c r="C122" s="15"/>
      <c r="E122" s="16"/>
      <c r="F122" s="17" t="str">
        <f t="shared" ca="1" si="39"/>
        <v/>
      </c>
      <c r="G122" s="15" t="str">
        <f t="shared" ca="1" si="40"/>
        <v/>
      </c>
      <c r="I122" s="18">
        <f t="shared" ca="1" si="41"/>
        <v>0</v>
      </c>
      <c r="J122" s="14">
        <f t="shared" ca="1" si="42"/>
        <v>0</v>
      </c>
      <c r="K122" s="14">
        <f t="shared" si="43"/>
        <v>0</v>
      </c>
      <c r="L122" s="14">
        <f t="shared" ca="1" si="44"/>
        <v>0</v>
      </c>
      <c r="N122" s="19"/>
      <c r="S122" s="20" t="str">
        <f t="shared" ca="1" si="45"/>
        <v/>
      </c>
      <c r="T122" s="20" t="str">
        <f t="shared" ca="1" si="38"/>
        <v/>
      </c>
    </row>
    <row r="123" spans="2:20" s="14" customFormat="1" ht="14.55" customHeight="1" x14ac:dyDescent="0.3">
      <c r="B123" s="15" t="str">
        <f>IF(D123="","",VLOOKUP(D123, 'SKU Масло'!$A$1:$B$50, 2, 0))</f>
        <v/>
      </c>
      <c r="C123" s="15"/>
      <c r="E123" s="16"/>
      <c r="F123" s="17" t="str">
        <f t="shared" ca="1" si="39"/>
        <v/>
      </c>
      <c r="G123" s="15" t="str">
        <f t="shared" ca="1" si="40"/>
        <v/>
      </c>
      <c r="I123" s="18">
        <f t="shared" ca="1" si="41"/>
        <v>0</v>
      </c>
      <c r="J123" s="14">
        <f t="shared" ca="1" si="42"/>
        <v>0</v>
      </c>
      <c r="K123" s="14">
        <f t="shared" si="43"/>
        <v>0</v>
      </c>
      <c r="L123" s="14">
        <f t="shared" ca="1" si="44"/>
        <v>0</v>
      </c>
      <c r="N123" s="19"/>
      <c r="S123" s="20" t="str">
        <f t="shared" ca="1" si="45"/>
        <v/>
      </c>
      <c r="T123" s="20" t="str">
        <f t="shared" ca="1" si="38"/>
        <v/>
      </c>
    </row>
    <row r="124" spans="2:20" s="14" customFormat="1" ht="14.55" customHeight="1" x14ac:dyDescent="0.3">
      <c r="B124" s="15" t="str">
        <f>IF(D124="","",VLOOKUP(D124, 'SKU Масло'!$A$1:$B$50, 2, 0))</f>
        <v/>
      </c>
      <c r="C124" s="15"/>
      <c r="E124" s="16"/>
      <c r="F124" s="17" t="str">
        <f t="shared" ca="1" si="39"/>
        <v/>
      </c>
      <c r="G124" s="15" t="str">
        <f t="shared" ca="1" si="40"/>
        <v/>
      </c>
      <c r="I124" s="18">
        <f t="shared" ca="1" si="41"/>
        <v>0</v>
      </c>
      <c r="J124" s="14">
        <f t="shared" ca="1" si="42"/>
        <v>0</v>
      </c>
      <c r="K124" s="14">
        <f t="shared" si="43"/>
        <v>0</v>
      </c>
      <c r="L124" s="14">
        <f t="shared" ca="1" si="44"/>
        <v>0</v>
      </c>
      <c r="N124" s="19"/>
      <c r="S124" s="20" t="str">
        <f t="shared" ca="1" si="45"/>
        <v/>
      </c>
      <c r="T124" s="20" t="str">
        <f t="shared" ca="1" si="38"/>
        <v/>
      </c>
    </row>
    <row r="125" spans="2:20" s="14" customFormat="1" ht="14.55" customHeight="1" x14ac:dyDescent="0.3">
      <c r="B125" s="15" t="str">
        <f>IF(D125="","",VLOOKUP(D125, 'SKU Масло'!$A$1:$B$50, 2, 0))</f>
        <v/>
      </c>
      <c r="C125" s="15"/>
      <c r="E125" s="16"/>
      <c r="F125" s="17" t="str">
        <f t="shared" ca="1" si="39"/>
        <v/>
      </c>
      <c r="G125" s="15" t="str">
        <f t="shared" ca="1" si="40"/>
        <v/>
      </c>
      <c r="I125" s="18">
        <f t="shared" ca="1" si="41"/>
        <v>0</v>
      </c>
      <c r="J125" s="14">
        <f t="shared" ca="1" si="42"/>
        <v>0</v>
      </c>
      <c r="K125" s="14">
        <f t="shared" si="43"/>
        <v>0</v>
      </c>
      <c r="L125" s="14">
        <f t="shared" ca="1" si="44"/>
        <v>0</v>
      </c>
      <c r="N125" s="19"/>
      <c r="S125" s="20" t="str">
        <f t="shared" ca="1" si="45"/>
        <v/>
      </c>
      <c r="T125" s="20" t="str">
        <f t="shared" ca="1" si="38"/>
        <v/>
      </c>
    </row>
    <row r="126" spans="2:20" s="14" customFormat="1" ht="14.55" customHeight="1" x14ac:dyDescent="0.3">
      <c r="B126" s="15" t="str">
        <f>IF(D126="","",VLOOKUP(D126, 'SKU Масло'!$A$1:$B$50, 2, 0))</f>
        <v/>
      </c>
      <c r="C126" s="15"/>
      <c r="E126" s="16"/>
      <c r="F126" s="17" t="str">
        <f t="shared" ca="1" si="39"/>
        <v/>
      </c>
      <c r="G126" s="15" t="str">
        <f t="shared" ca="1" si="40"/>
        <v/>
      </c>
      <c r="I126" s="18">
        <f t="shared" ca="1" si="41"/>
        <v>0</v>
      </c>
      <c r="J126" s="14">
        <f t="shared" ca="1" si="42"/>
        <v>0</v>
      </c>
      <c r="K126" s="14">
        <f t="shared" si="43"/>
        <v>0</v>
      </c>
      <c r="L126" s="14">
        <f t="shared" ca="1" si="44"/>
        <v>0</v>
      </c>
      <c r="N126" s="19"/>
      <c r="S126" s="20" t="str">
        <f t="shared" ca="1" si="45"/>
        <v/>
      </c>
      <c r="T126" s="20" t="str">
        <f t="shared" ca="1" si="38"/>
        <v/>
      </c>
    </row>
    <row r="127" spans="2:20" s="14" customFormat="1" ht="14.55" customHeight="1" x14ac:dyDescent="0.3">
      <c r="B127" s="15" t="str">
        <f>IF(D127="","",VLOOKUP(D127, 'SKU Масло'!$A$1:$B$50, 2, 0))</f>
        <v/>
      </c>
      <c r="C127" s="15"/>
      <c r="E127" s="16"/>
      <c r="F127" s="17" t="str">
        <f t="shared" ca="1" si="39"/>
        <v/>
      </c>
      <c r="G127" s="15" t="str">
        <f t="shared" ca="1" si="40"/>
        <v/>
      </c>
      <c r="I127" s="18">
        <f t="shared" ca="1" si="41"/>
        <v>0</v>
      </c>
      <c r="J127" s="14">
        <f t="shared" ca="1" si="42"/>
        <v>0</v>
      </c>
      <c r="K127" s="14">
        <f t="shared" si="43"/>
        <v>0</v>
      </c>
      <c r="L127" s="14">
        <f t="shared" ca="1" si="44"/>
        <v>0</v>
      </c>
      <c r="N127" s="19"/>
      <c r="S127" s="20" t="str">
        <f t="shared" ca="1" si="45"/>
        <v/>
      </c>
      <c r="T127" s="20" t="str">
        <f t="shared" ca="1" si="38"/>
        <v/>
      </c>
    </row>
    <row r="128" spans="2:20" s="14" customFormat="1" ht="14.55" customHeight="1" x14ac:dyDescent="0.3">
      <c r="B128" s="15" t="str">
        <f>IF(D128="","",VLOOKUP(D128, 'SKU Масло'!$A$1:$B$50, 2, 0))</f>
        <v/>
      </c>
      <c r="C128" s="20" t="str">
        <f>IF(E128="","",VLOOKUP(E128, 'SKU Масло'!$A$1:$Z$80, IF(D128="-", 11, IF(D128="", 11,  MATCH(D128&amp;"", 'SKU Масло'!$A$1:$Z$1, 0))), 0))</f>
        <v/>
      </c>
      <c r="D128" s="20"/>
      <c r="F128" s="21"/>
      <c r="G128" s="18"/>
      <c r="H128" s="17" t="str">
        <f t="shared" ref="H128:H159" ca="1" si="46">IF(K128="","",(INDIRECT("N" &amp; ROW() - 1) - O128))</f>
        <v/>
      </c>
      <c r="I128" s="20" t="str">
        <f t="shared" ref="I128:I169" ca="1" si="47">IF(K128 = "-", INDIRECT("D" &amp; ROW() - 1) * 1890,"")</f>
        <v/>
      </c>
      <c r="J128" s="20" t="str">
        <f t="shared" ref="J128:J191" ca="1" si="48">IF(K128 = "-", INDIRECT("C" &amp; ROW() - 1),"")</f>
        <v/>
      </c>
      <c r="S128" s="20" t="str">
        <f t="shared" ca="1" si="45"/>
        <v/>
      </c>
      <c r="T128" s="20" t="str">
        <f t="shared" ca="1" si="38"/>
        <v/>
      </c>
    </row>
    <row r="129" spans="2:20" s="14" customFormat="1" ht="14.55" customHeight="1" x14ac:dyDescent="0.3">
      <c r="B129" s="15" t="str">
        <f>IF(D129="","",VLOOKUP(D129, 'SKU Масло'!$A$1:$B$50, 2, 0))</f>
        <v/>
      </c>
      <c r="C129" s="20" t="str">
        <f>IF(E129="","",VLOOKUP(E129, 'SKU Масло'!$A$1:$Z$80, IF(D129="-", 11, IF(D129="", 11,  MATCH(D129&amp;"", 'SKU Масло'!$A$1:$Z$1, 0))), 0))</f>
        <v/>
      </c>
      <c r="D129" s="20"/>
      <c r="F129" s="21"/>
      <c r="G129" s="18"/>
      <c r="H129" s="17" t="str">
        <f t="shared" ca="1" si="46"/>
        <v/>
      </c>
      <c r="I129" s="20" t="str">
        <f t="shared" ca="1" si="47"/>
        <v/>
      </c>
      <c r="J129" s="20" t="str">
        <f t="shared" ca="1" si="48"/>
        <v/>
      </c>
      <c r="S129" s="20" t="str">
        <f t="shared" ca="1" si="45"/>
        <v/>
      </c>
      <c r="T129" s="20" t="str">
        <f t="shared" ca="1" si="38"/>
        <v/>
      </c>
    </row>
    <row r="130" spans="2:20" s="14" customFormat="1" ht="14.55" customHeight="1" x14ac:dyDescent="0.3">
      <c r="B130" s="15" t="str">
        <f>IF(D130="","",VLOOKUP(D130, 'SKU Масло'!$A$1:$B$50, 2, 0))</f>
        <v/>
      </c>
      <c r="C130" s="20" t="str">
        <f>IF(E130="","",VLOOKUP(E130, 'SKU Масло'!$A$1:$Z$80, IF(D130="-", 11, IF(D130="", 11,  MATCH(D130&amp;"", 'SKU Масло'!$A$1:$Z$1, 0))), 0))</f>
        <v/>
      </c>
      <c r="D130" s="20"/>
      <c r="F130" s="21"/>
      <c r="G130" s="18"/>
      <c r="H130" s="17" t="str">
        <f t="shared" ca="1" si="46"/>
        <v/>
      </c>
      <c r="I130" s="20" t="str">
        <f t="shared" ca="1" si="47"/>
        <v/>
      </c>
      <c r="J130" s="20" t="str">
        <f t="shared" ca="1" si="48"/>
        <v/>
      </c>
      <c r="S130" s="20" t="str">
        <f t="shared" ca="1" si="45"/>
        <v/>
      </c>
      <c r="T130" s="20" t="str">
        <f t="shared" ca="1" si="38"/>
        <v/>
      </c>
    </row>
    <row r="131" spans="2:20" s="14" customFormat="1" ht="14.55" customHeight="1" x14ac:dyDescent="0.3">
      <c r="B131" s="15" t="str">
        <f>IF(D131="","",VLOOKUP(D131, 'SKU Масло'!$A$1:$B$50, 2, 0))</f>
        <v/>
      </c>
      <c r="C131" s="20" t="str">
        <f>IF(E131="","",VLOOKUP(E131, 'SKU Масло'!$A$1:$Z$80, IF(D131="-", 11, IF(D131="", 11,  MATCH(D131&amp;"", 'SKU Масло'!$A$1:$Z$1, 0))), 0))</f>
        <v/>
      </c>
      <c r="D131" s="20"/>
      <c r="F131" s="21"/>
      <c r="G131" s="18"/>
      <c r="H131" s="17" t="str">
        <f t="shared" ca="1" si="46"/>
        <v/>
      </c>
      <c r="I131" s="20" t="str">
        <f t="shared" ca="1" si="47"/>
        <v/>
      </c>
      <c r="J131" s="20" t="str">
        <f t="shared" ca="1" si="48"/>
        <v/>
      </c>
      <c r="S131" s="20" t="str">
        <f t="shared" ca="1" si="45"/>
        <v/>
      </c>
      <c r="T131" s="20" t="str">
        <f t="shared" ca="1" si="38"/>
        <v/>
      </c>
    </row>
    <row r="132" spans="2:20" s="14" customFormat="1" ht="14.55" customHeight="1" x14ac:dyDescent="0.3">
      <c r="B132" s="15" t="str">
        <f>IF(D132="","",VLOOKUP(D132, 'SKU Масло'!$A$1:$B$50, 2, 0))</f>
        <v/>
      </c>
      <c r="C132" s="20" t="str">
        <f>IF(E132="","",VLOOKUP(E132, 'SKU Масло'!$A$1:$Z$80, IF(D132="-", 11, IF(D132="", 11,  MATCH(D132&amp;"", 'SKU Масло'!$A$1:$Z$1, 0))), 0))</f>
        <v/>
      </c>
      <c r="D132" s="20"/>
      <c r="F132" s="21"/>
      <c r="G132" s="18"/>
      <c r="H132" s="17" t="str">
        <f t="shared" ca="1" si="46"/>
        <v/>
      </c>
      <c r="I132" s="20" t="str">
        <f t="shared" ca="1" si="47"/>
        <v/>
      </c>
      <c r="J132" s="20" t="str">
        <f t="shared" ca="1" si="48"/>
        <v/>
      </c>
      <c r="S132" s="20" t="str">
        <f t="shared" ca="1" si="45"/>
        <v/>
      </c>
      <c r="T132" s="20" t="str">
        <f t="shared" ca="1" si="38"/>
        <v/>
      </c>
    </row>
    <row r="133" spans="2:20" s="14" customFormat="1" ht="14.55" customHeight="1" x14ac:dyDescent="0.3">
      <c r="B133" s="15" t="str">
        <f>IF(D133="","",VLOOKUP(D133, 'SKU Масло'!$A$1:$B$50, 2, 0))</f>
        <v/>
      </c>
      <c r="C133" s="20" t="str">
        <f>IF(E133="","",VLOOKUP(E133, 'SKU Масло'!$A$1:$Z$80, IF(D133="-", 11, IF(D133="", 11,  MATCH(D133&amp;"", 'SKU Масло'!$A$1:$Z$1, 0))), 0))</f>
        <v/>
      </c>
      <c r="D133" s="20"/>
      <c r="F133" s="21"/>
      <c r="G133" s="18"/>
      <c r="H133" s="17" t="str">
        <f t="shared" ca="1" si="46"/>
        <v/>
      </c>
      <c r="I133" s="20" t="str">
        <f t="shared" ca="1" si="47"/>
        <v/>
      </c>
      <c r="J133" s="20" t="str">
        <f t="shared" ca="1" si="48"/>
        <v/>
      </c>
      <c r="S133" s="20" t="str">
        <f t="shared" ca="1" si="45"/>
        <v/>
      </c>
      <c r="T133" s="20" t="str">
        <f t="shared" ca="1" si="38"/>
        <v/>
      </c>
    </row>
    <row r="134" spans="2:20" s="14" customFormat="1" ht="14.55" customHeight="1" x14ac:dyDescent="0.3">
      <c r="B134" s="15" t="str">
        <f>IF(D134="","",VLOOKUP(D134, 'SKU Масло'!$A$1:$B$50, 2, 0))</f>
        <v/>
      </c>
      <c r="C134" s="20" t="str">
        <f>IF(E134="","",VLOOKUP(E134, 'SKU Масло'!$A$1:$Z$80, IF(D134="-", 11, IF(D134="", 11,  MATCH(D134&amp;"", 'SKU Масло'!$A$1:$Z$1, 0))), 0))</f>
        <v/>
      </c>
      <c r="D134" s="20"/>
      <c r="F134" s="21"/>
      <c r="G134" s="18"/>
      <c r="H134" s="17" t="str">
        <f t="shared" ca="1" si="46"/>
        <v/>
      </c>
      <c r="I134" s="20" t="str">
        <f t="shared" ca="1" si="47"/>
        <v/>
      </c>
      <c r="J134" s="20" t="str">
        <f t="shared" ca="1" si="48"/>
        <v/>
      </c>
      <c r="S134" s="20" t="str">
        <f t="shared" ca="1" si="45"/>
        <v/>
      </c>
      <c r="T134" s="20" t="str">
        <f t="shared" ca="1" si="38"/>
        <v/>
      </c>
    </row>
    <row r="135" spans="2:20" s="14" customFormat="1" ht="14.55" customHeight="1" x14ac:dyDescent="0.3">
      <c r="B135" s="15" t="str">
        <f>IF(D135="","",VLOOKUP(D135, 'SKU Масло'!$A$1:$B$50, 2, 0))</f>
        <v/>
      </c>
      <c r="C135" s="20" t="str">
        <f>IF(E135="","",VLOOKUP(E135, 'SKU Масло'!$A$1:$Z$80, IF(D135="-", 11, IF(D135="", 11,  MATCH(D135&amp;"", 'SKU Масло'!$A$1:$Z$1, 0))), 0))</f>
        <v/>
      </c>
      <c r="D135" s="20"/>
      <c r="F135" s="21"/>
      <c r="G135" s="18"/>
      <c r="H135" s="17" t="str">
        <f t="shared" ca="1" si="46"/>
        <v/>
      </c>
      <c r="I135" s="20" t="str">
        <f t="shared" ca="1" si="47"/>
        <v/>
      </c>
      <c r="J135" s="20" t="str">
        <f t="shared" ca="1" si="48"/>
        <v/>
      </c>
      <c r="S135" s="20" t="str">
        <f t="shared" ca="1" si="45"/>
        <v/>
      </c>
      <c r="T135" s="20" t="str">
        <f t="shared" ca="1" si="38"/>
        <v/>
      </c>
    </row>
    <row r="136" spans="2:20" s="14" customFormat="1" ht="14.55" customHeight="1" x14ac:dyDescent="0.3">
      <c r="B136" s="15" t="str">
        <f>IF(D136="","",VLOOKUP(D136, 'SKU Масло'!$A$1:$B$50, 2, 0))</f>
        <v/>
      </c>
      <c r="C136" s="20" t="str">
        <f>IF(E136="","",VLOOKUP(E136, 'SKU Масло'!$A$1:$Z$80, IF(D136="-", 11, IF(D136="", 11,  MATCH(D136&amp;"", 'SKU Масло'!$A$1:$Z$1, 0))), 0))</f>
        <v/>
      </c>
      <c r="D136" s="20"/>
      <c r="F136" s="21"/>
      <c r="G136" s="18"/>
      <c r="H136" s="17" t="str">
        <f t="shared" ca="1" si="46"/>
        <v/>
      </c>
      <c r="I136" s="20" t="str">
        <f t="shared" ca="1" si="47"/>
        <v/>
      </c>
      <c r="J136" s="20" t="str">
        <f t="shared" ca="1" si="48"/>
        <v/>
      </c>
      <c r="S136" s="20" t="str">
        <f t="shared" ref="S136:S167" ca="1" si="49">IF(R136 = "", "", R136 / INDIRECT("D" &amp; ROW() - 1) )</f>
        <v/>
      </c>
      <c r="T136" s="20" t="str">
        <f t="shared" ref="T136:T199" ca="1" si="50">IF(K136="-",IF(ISNUMBER(SEARCH(",", INDIRECT("B" &amp; ROW() - 1) )),1,""), "")</f>
        <v/>
      </c>
    </row>
    <row r="137" spans="2:20" s="14" customFormat="1" ht="14.55" customHeight="1" x14ac:dyDescent="0.3">
      <c r="B137" s="15" t="str">
        <f>IF(D137="","",VLOOKUP(D137, 'SKU Масло'!$A$1:$B$50, 2, 0))</f>
        <v/>
      </c>
      <c r="C137" s="20" t="str">
        <f>IF(E137="","",VLOOKUP(E137, 'SKU Масло'!$A$1:$Z$80, IF(D137="-", 11, IF(D137="", 11,  MATCH(D137&amp;"", 'SKU Масло'!$A$1:$Z$1, 0))), 0))</f>
        <v/>
      </c>
      <c r="D137" s="20"/>
      <c r="F137" s="21"/>
      <c r="G137" s="18"/>
      <c r="H137" s="17" t="str">
        <f t="shared" ca="1" si="46"/>
        <v/>
      </c>
      <c r="I137" s="20" t="str">
        <f t="shared" ca="1" si="47"/>
        <v/>
      </c>
      <c r="J137" s="20" t="str">
        <f t="shared" ca="1" si="48"/>
        <v/>
      </c>
      <c r="S137" s="20" t="str">
        <f t="shared" ca="1" si="49"/>
        <v/>
      </c>
      <c r="T137" s="20" t="str">
        <f t="shared" ca="1" si="50"/>
        <v/>
      </c>
    </row>
    <row r="138" spans="2:20" s="14" customFormat="1" ht="14.55" customHeight="1" x14ac:dyDescent="0.3">
      <c r="B138" s="15" t="str">
        <f>IF(D138="","",VLOOKUP(D138, 'SKU Масло'!$A$1:$B$50, 2, 0))</f>
        <v/>
      </c>
      <c r="C138" s="20" t="str">
        <f>IF(E138="","",VLOOKUP(E138, 'SKU Масло'!$A$1:$Z$80, IF(D138="-", 11, IF(D138="", 11,  MATCH(D138&amp;"", 'SKU Масло'!$A$1:$Z$1, 0))), 0))</f>
        <v/>
      </c>
      <c r="D138" s="20"/>
      <c r="F138" s="21"/>
      <c r="G138" s="18"/>
      <c r="H138" s="17" t="str">
        <f t="shared" ca="1" si="46"/>
        <v/>
      </c>
      <c r="I138" s="20" t="str">
        <f t="shared" ca="1" si="47"/>
        <v/>
      </c>
      <c r="J138" s="20" t="str">
        <f t="shared" ca="1" si="48"/>
        <v/>
      </c>
      <c r="S138" s="20" t="str">
        <f t="shared" ca="1" si="49"/>
        <v/>
      </c>
      <c r="T138" s="20" t="str">
        <f t="shared" ca="1" si="50"/>
        <v/>
      </c>
    </row>
    <row r="139" spans="2:20" s="14" customFormat="1" ht="14.55" customHeight="1" x14ac:dyDescent="0.3">
      <c r="B139" s="15" t="str">
        <f>IF(D139="","",VLOOKUP(D139, 'SKU Масло'!$A$1:$B$50, 2, 0))</f>
        <v/>
      </c>
      <c r="C139" s="20" t="str">
        <f>IF(E139="","",VLOOKUP(E139, 'SKU Масло'!$A$1:$Z$80, IF(D139="-", 11, IF(D139="", 11,  MATCH(D139&amp;"", 'SKU Масло'!$A$1:$Z$1, 0))), 0))</f>
        <v/>
      </c>
      <c r="D139" s="20"/>
      <c r="F139" s="21"/>
      <c r="G139" s="18"/>
      <c r="H139" s="17" t="str">
        <f t="shared" ca="1" si="46"/>
        <v/>
      </c>
      <c r="I139" s="20" t="str">
        <f t="shared" ca="1" si="47"/>
        <v/>
      </c>
      <c r="J139" s="20" t="str">
        <f t="shared" ca="1" si="48"/>
        <v/>
      </c>
      <c r="S139" s="20" t="str">
        <f t="shared" ca="1" si="49"/>
        <v/>
      </c>
      <c r="T139" s="20" t="str">
        <f t="shared" ca="1" si="50"/>
        <v/>
      </c>
    </row>
    <row r="140" spans="2:20" s="14" customFormat="1" ht="14.55" customHeight="1" x14ac:dyDescent="0.3">
      <c r="B140" s="15" t="str">
        <f>IF(D140="","",VLOOKUP(D140, 'SKU Масло'!$A$1:$B$50, 2, 0))</f>
        <v/>
      </c>
      <c r="C140" s="20" t="str">
        <f>IF(E140="","",VLOOKUP(E140, 'SKU Масло'!$A$1:$Z$80, IF(D140="-", 11, IF(D140="", 11,  MATCH(D140&amp;"", 'SKU Масло'!$A$1:$Z$1, 0))), 0))</f>
        <v/>
      </c>
      <c r="D140" s="20"/>
      <c r="F140" s="21"/>
      <c r="G140" s="18"/>
      <c r="H140" s="17" t="str">
        <f t="shared" ca="1" si="46"/>
        <v/>
      </c>
      <c r="I140" s="20" t="str">
        <f t="shared" ca="1" si="47"/>
        <v/>
      </c>
      <c r="J140" s="20" t="str">
        <f t="shared" ca="1" si="48"/>
        <v/>
      </c>
      <c r="S140" s="20" t="str">
        <f t="shared" ca="1" si="49"/>
        <v/>
      </c>
      <c r="T140" s="20" t="str">
        <f t="shared" ca="1" si="50"/>
        <v/>
      </c>
    </row>
    <row r="141" spans="2:20" s="14" customFormat="1" ht="14.55" customHeight="1" x14ac:dyDescent="0.3">
      <c r="B141" s="15" t="str">
        <f>IF(D141="","",VLOOKUP(D141, 'SKU Масло'!$A$1:$B$50, 2, 0))</f>
        <v/>
      </c>
      <c r="C141" s="20" t="str">
        <f>IF(E141="","",VLOOKUP(E141, 'SKU Масло'!$A$1:$Z$80, IF(D141="-", 11, IF(D141="", 11,  MATCH(D141&amp;"", 'SKU Масло'!$A$1:$Z$1, 0))), 0))</f>
        <v/>
      </c>
      <c r="D141" s="20"/>
      <c r="F141" s="21"/>
      <c r="G141" s="18"/>
      <c r="H141" s="17" t="str">
        <f t="shared" ca="1" si="46"/>
        <v/>
      </c>
      <c r="I141" s="20" t="str">
        <f t="shared" ca="1" si="47"/>
        <v/>
      </c>
      <c r="J141" s="20" t="str">
        <f t="shared" ca="1" si="48"/>
        <v/>
      </c>
      <c r="S141" s="20" t="str">
        <f t="shared" ca="1" si="49"/>
        <v/>
      </c>
      <c r="T141" s="20" t="str">
        <f t="shared" ca="1" si="50"/>
        <v/>
      </c>
    </row>
    <row r="142" spans="2:20" s="14" customFormat="1" ht="14.55" customHeight="1" x14ac:dyDescent="0.3">
      <c r="B142" s="15" t="str">
        <f>IF(D142="","",VLOOKUP(D142, 'SKU Масло'!$A$1:$B$50, 2, 0))</f>
        <v/>
      </c>
      <c r="C142" s="20" t="str">
        <f>IF(E142="","",VLOOKUP(E142, 'SKU Масло'!$A$1:$Z$80, IF(D142="-", 11, IF(D142="", 11,  MATCH(D142&amp;"", 'SKU Масло'!$A$1:$Z$1, 0))), 0))</f>
        <v/>
      </c>
      <c r="D142" s="20"/>
      <c r="F142" s="20"/>
      <c r="G142" s="18"/>
      <c r="H142" s="17" t="str">
        <f t="shared" ca="1" si="46"/>
        <v/>
      </c>
      <c r="I142" s="20" t="str">
        <f t="shared" ca="1" si="47"/>
        <v/>
      </c>
      <c r="J142" s="20" t="str">
        <f t="shared" ca="1" si="48"/>
        <v/>
      </c>
      <c r="S142" s="20" t="str">
        <f t="shared" ca="1" si="49"/>
        <v/>
      </c>
      <c r="T142" s="20" t="str">
        <f t="shared" ca="1" si="50"/>
        <v/>
      </c>
    </row>
    <row r="143" spans="2:20" s="14" customFormat="1" ht="14.55" customHeight="1" x14ac:dyDescent="0.3">
      <c r="B143" s="15" t="str">
        <f>IF(D143="","",VLOOKUP(D143, 'SKU Масло'!$A$1:$B$50, 2, 0))</f>
        <v/>
      </c>
      <c r="C143" s="20" t="str">
        <f>IF(E143="","",VLOOKUP(E143, 'SKU Масло'!$A$1:$Z$80, IF(D143="-", 11, IF(D143="", 11,  MATCH(D143&amp;"", 'SKU Масло'!$A$1:$Z$1, 0))), 0))</f>
        <v/>
      </c>
      <c r="D143" s="20"/>
      <c r="F143" s="20"/>
      <c r="G143" s="18"/>
      <c r="H143" s="17" t="str">
        <f t="shared" ca="1" si="46"/>
        <v/>
      </c>
      <c r="I143" s="20" t="str">
        <f t="shared" ca="1" si="47"/>
        <v/>
      </c>
      <c r="J143" s="20" t="str">
        <f t="shared" ca="1" si="48"/>
        <v/>
      </c>
      <c r="S143" s="20" t="str">
        <f t="shared" ca="1" si="49"/>
        <v/>
      </c>
      <c r="T143" s="20" t="str">
        <f t="shared" ca="1" si="50"/>
        <v/>
      </c>
    </row>
    <row r="144" spans="2:20" s="14" customFormat="1" ht="14.55" customHeight="1" x14ac:dyDescent="0.3">
      <c r="B144" s="15" t="str">
        <f>IF(D144="","",VLOOKUP(D144, 'SKU Масло'!$A$1:$B$50, 2, 0))</f>
        <v/>
      </c>
      <c r="C144" s="20" t="str">
        <f>IF(E144="","",VLOOKUP(E144, 'SKU Масло'!$A$1:$Z$80, IF(D144="-", 11, IF(D144="", 11,  MATCH(D144&amp;"", 'SKU Масло'!$A$1:$Z$1, 0))), 0))</f>
        <v/>
      </c>
      <c r="D144" s="20"/>
      <c r="F144" s="20"/>
      <c r="G144" s="18"/>
      <c r="H144" s="17" t="str">
        <f t="shared" ca="1" si="46"/>
        <v/>
      </c>
      <c r="I144" s="20" t="str">
        <f t="shared" ca="1" si="47"/>
        <v/>
      </c>
      <c r="J144" s="20" t="str">
        <f t="shared" ca="1" si="48"/>
        <v/>
      </c>
      <c r="S144" s="20" t="str">
        <f t="shared" ca="1" si="49"/>
        <v/>
      </c>
      <c r="T144" s="20" t="str">
        <f t="shared" ca="1" si="50"/>
        <v/>
      </c>
    </row>
    <row r="145" spans="2:20" s="14" customFormat="1" ht="14.55" customHeight="1" x14ac:dyDescent="0.3">
      <c r="B145" s="15" t="str">
        <f>IF(D145="","",VLOOKUP(D145, 'SKU Масло'!$A$1:$B$50, 2, 0))</f>
        <v/>
      </c>
      <c r="C145" s="20" t="str">
        <f>IF(E145="","",VLOOKUP(E145, 'SKU Масло'!$A$1:$Z$80, IF(D145="-", 11, IF(D145="", 11,  MATCH(D145&amp;"", 'SKU Масло'!$A$1:$Z$1, 0))), 0))</f>
        <v/>
      </c>
      <c r="D145" s="20"/>
      <c r="F145" s="20"/>
      <c r="G145" s="18"/>
      <c r="H145" s="17" t="str">
        <f t="shared" ca="1" si="46"/>
        <v/>
      </c>
      <c r="I145" s="20" t="str">
        <f t="shared" ca="1" si="47"/>
        <v/>
      </c>
      <c r="J145" s="20" t="str">
        <f t="shared" ca="1" si="48"/>
        <v/>
      </c>
      <c r="S145" s="20" t="str">
        <f t="shared" ca="1" si="49"/>
        <v/>
      </c>
      <c r="T145" s="20" t="str">
        <f t="shared" ca="1" si="50"/>
        <v/>
      </c>
    </row>
    <row r="146" spans="2:20" s="14" customFormat="1" ht="14.55" customHeight="1" x14ac:dyDescent="0.3">
      <c r="B146" s="15" t="str">
        <f>IF(D146="","",VLOOKUP(D146, 'SKU Масло'!$A$1:$B$50, 2, 0))</f>
        <v/>
      </c>
      <c r="C146" s="20" t="str">
        <f>IF(E146="","",VLOOKUP(E146, 'SKU Масло'!$A$1:$Z$80, IF(D146="-", 11, IF(D146="", 11,  MATCH(D146&amp;"", 'SKU Масло'!$A$1:$Z$1, 0))), 0))</f>
        <v/>
      </c>
      <c r="D146" s="20"/>
      <c r="F146" s="20"/>
      <c r="G146" s="18"/>
      <c r="H146" s="17" t="str">
        <f t="shared" ca="1" si="46"/>
        <v/>
      </c>
      <c r="I146" s="20" t="str">
        <f t="shared" ca="1" si="47"/>
        <v/>
      </c>
      <c r="J146" s="20" t="str">
        <f t="shared" ca="1" si="48"/>
        <v/>
      </c>
      <c r="S146" s="20" t="str">
        <f t="shared" ca="1" si="49"/>
        <v/>
      </c>
      <c r="T146" s="20" t="str">
        <f t="shared" ca="1" si="50"/>
        <v/>
      </c>
    </row>
    <row r="147" spans="2:20" s="14" customFormat="1" ht="14.55" customHeight="1" x14ac:dyDescent="0.3">
      <c r="B147" s="20" t="str">
        <f>IF(E147="","",VLOOKUP(E147,#REF!, 2, 0))</f>
        <v/>
      </c>
      <c r="C147" s="20" t="str">
        <f>IF(E147="","",VLOOKUP(E147, 'SKU Масло'!$A$1:$Z$80, IF(D147="-", 11, IF(D147="", 11,  MATCH(D147&amp;"", 'SKU Масло'!$A$1:$Z$1, 0))), 0))</f>
        <v/>
      </c>
      <c r="D147" s="20"/>
      <c r="F147" s="20"/>
      <c r="G147" s="18"/>
      <c r="H147" s="17" t="str">
        <f t="shared" ca="1" si="46"/>
        <v/>
      </c>
      <c r="I147" s="20" t="str">
        <f t="shared" ca="1" si="47"/>
        <v/>
      </c>
      <c r="J147" s="20" t="str">
        <f t="shared" ca="1" si="48"/>
        <v/>
      </c>
      <c r="S147" s="20" t="str">
        <f t="shared" ca="1" si="49"/>
        <v/>
      </c>
      <c r="T147" s="20" t="str">
        <f t="shared" ca="1" si="50"/>
        <v/>
      </c>
    </row>
    <row r="148" spans="2:20" s="14" customFormat="1" ht="14.55" customHeight="1" x14ac:dyDescent="0.3">
      <c r="B148" s="20" t="str">
        <f>IF(E148="","",VLOOKUP(E148,#REF!, 2, 0))</f>
        <v/>
      </c>
      <c r="C148" s="20" t="str">
        <f>IF(E148="","",VLOOKUP(E148, 'SKU Масло'!$A$1:$Z$80, IF(D148="-", 11, IF(D148="", 11,  MATCH(D148&amp;"", 'SKU Масло'!$A$1:$Z$1, 0))), 0))</f>
        <v/>
      </c>
      <c r="D148" s="20"/>
      <c r="F148" s="20"/>
      <c r="G148" s="18"/>
      <c r="H148" s="17" t="str">
        <f t="shared" ca="1" si="46"/>
        <v/>
      </c>
      <c r="I148" s="20" t="str">
        <f t="shared" ca="1" si="47"/>
        <v/>
      </c>
      <c r="J148" s="20" t="str">
        <f t="shared" ca="1" si="48"/>
        <v/>
      </c>
      <c r="S148" s="20" t="str">
        <f t="shared" ca="1" si="49"/>
        <v/>
      </c>
      <c r="T148" s="20" t="str">
        <f t="shared" ca="1" si="50"/>
        <v/>
      </c>
    </row>
    <row r="149" spans="2:20" s="14" customFormat="1" ht="14.55" customHeight="1" x14ac:dyDescent="0.3">
      <c r="B149" s="20" t="str">
        <f>IF(E149="","",VLOOKUP(E149,#REF!, 2, 0))</f>
        <v/>
      </c>
      <c r="C149" s="20" t="str">
        <f>IF(E149="","",VLOOKUP(E149, 'SKU Масло'!$A$1:$Z$80, IF(D149="-", 11, IF(D149="", 11,  MATCH(D149&amp;"", 'SKU Масло'!$A$1:$Z$1, 0))), 0))</f>
        <v/>
      </c>
      <c r="D149" s="20"/>
      <c r="F149" s="20"/>
      <c r="G149" s="18"/>
      <c r="H149" s="17" t="str">
        <f t="shared" ca="1" si="46"/>
        <v/>
      </c>
      <c r="I149" s="20" t="str">
        <f t="shared" ca="1" si="47"/>
        <v/>
      </c>
      <c r="J149" s="20" t="str">
        <f t="shared" ca="1" si="48"/>
        <v/>
      </c>
      <c r="S149" s="20" t="str">
        <f t="shared" ca="1" si="49"/>
        <v/>
      </c>
      <c r="T149" s="20" t="str">
        <f t="shared" ca="1" si="50"/>
        <v/>
      </c>
    </row>
    <row r="150" spans="2:20" s="14" customFormat="1" ht="14.55" customHeight="1" x14ac:dyDescent="0.3">
      <c r="B150" s="20" t="str">
        <f>IF(E150="","",VLOOKUP(E150,#REF!, 2, 0))</f>
        <v/>
      </c>
      <c r="C150" s="20" t="str">
        <f>IF(E150="","",VLOOKUP(E150, 'SKU Масло'!$A$1:$Z$80, IF(D150="-", 11, IF(D150="", 11,  MATCH(D150&amp;"", 'SKU Масло'!$A$1:$Z$1, 0))), 0))</f>
        <v/>
      </c>
      <c r="D150" s="20"/>
      <c r="F150" s="20"/>
      <c r="G150" s="18"/>
      <c r="H150" s="17" t="str">
        <f t="shared" ca="1" si="46"/>
        <v/>
      </c>
      <c r="I150" s="20" t="str">
        <f t="shared" ca="1" si="47"/>
        <v/>
      </c>
      <c r="J150" s="20" t="str">
        <f t="shared" ca="1" si="48"/>
        <v/>
      </c>
      <c r="S150" s="20" t="str">
        <f t="shared" ca="1" si="49"/>
        <v/>
      </c>
      <c r="T150" s="20" t="str">
        <f t="shared" ca="1" si="50"/>
        <v/>
      </c>
    </row>
    <row r="151" spans="2:20" s="14" customFormat="1" ht="14.55" customHeight="1" x14ac:dyDescent="0.3">
      <c r="B151" s="20" t="str">
        <f>IF(E151="","",VLOOKUP(E151,#REF!, 2, 0))</f>
        <v/>
      </c>
      <c r="C151" s="20" t="str">
        <f>IF(E151="","",VLOOKUP(E151, 'SKU Масло'!$A$1:$Z$80, IF(D151="-", 11, IF(D151="", 11,  MATCH(D151&amp;"", 'SKU Масло'!$A$1:$Z$1, 0))), 0))</f>
        <v/>
      </c>
      <c r="D151" s="20"/>
      <c r="F151" s="20"/>
      <c r="G151" s="18"/>
      <c r="H151" s="17" t="str">
        <f t="shared" ca="1" si="46"/>
        <v/>
      </c>
      <c r="I151" s="20" t="str">
        <f t="shared" ca="1" si="47"/>
        <v/>
      </c>
      <c r="J151" s="20" t="str">
        <f t="shared" ca="1" si="48"/>
        <v/>
      </c>
      <c r="S151" s="20" t="str">
        <f t="shared" ca="1" si="49"/>
        <v/>
      </c>
      <c r="T151" s="20" t="str">
        <f t="shared" ca="1" si="50"/>
        <v/>
      </c>
    </row>
    <row r="152" spans="2:20" s="14" customFormat="1" ht="14.55" customHeight="1" x14ac:dyDescent="0.3">
      <c r="B152" s="20" t="str">
        <f>IF(E152="","",VLOOKUP(E152,#REF!, 2, 0))</f>
        <v/>
      </c>
      <c r="C152" s="20" t="str">
        <f>IF(E152="","",VLOOKUP(E152, 'SKU Масло'!$A$1:$Z$80, IF(D152="-", 11, IF(D152="", 11,  MATCH(D152&amp;"", 'SKU Масло'!$A$1:$Z$1, 0))), 0))</f>
        <v/>
      </c>
      <c r="D152" s="20"/>
      <c r="F152" s="20"/>
      <c r="G152" s="18"/>
      <c r="H152" s="17" t="str">
        <f t="shared" ca="1" si="46"/>
        <v/>
      </c>
      <c r="I152" s="20" t="str">
        <f t="shared" ca="1" si="47"/>
        <v/>
      </c>
      <c r="J152" s="20" t="str">
        <f t="shared" ca="1" si="48"/>
        <v/>
      </c>
      <c r="S152" s="20" t="str">
        <f t="shared" ca="1" si="49"/>
        <v/>
      </c>
      <c r="T152" s="20" t="str">
        <f t="shared" ca="1" si="50"/>
        <v/>
      </c>
    </row>
    <row r="153" spans="2:20" s="14" customFormat="1" ht="14.55" customHeight="1" x14ac:dyDescent="0.3">
      <c r="B153" s="20" t="str">
        <f>IF(E153="","",VLOOKUP(E153,#REF!, 2, 0))</f>
        <v/>
      </c>
      <c r="C153" s="20" t="str">
        <f>IF(E153="","",VLOOKUP(E153, 'SKU Масло'!$A$1:$Z$80, IF(D153="-", 11, IF(D153="", 11,  MATCH(D153&amp;"", 'SKU Масло'!$A$1:$Z$1, 0))), 0))</f>
        <v/>
      </c>
      <c r="D153" s="20"/>
      <c r="F153" s="20"/>
      <c r="G153" s="18"/>
      <c r="H153" s="17" t="str">
        <f t="shared" ca="1" si="46"/>
        <v/>
      </c>
      <c r="I153" s="20" t="str">
        <f t="shared" ca="1" si="47"/>
        <v/>
      </c>
      <c r="J153" s="20" t="str">
        <f t="shared" ca="1" si="48"/>
        <v/>
      </c>
      <c r="S153" s="20" t="str">
        <f t="shared" ca="1" si="49"/>
        <v/>
      </c>
      <c r="T153" s="20" t="str">
        <f t="shared" ca="1" si="50"/>
        <v/>
      </c>
    </row>
    <row r="154" spans="2:20" s="14" customFormat="1" ht="14.55" customHeight="1" x14ac:dyDescent="0.3">
      <c r="B154" s="20" t="str">
        <f>IF(E154="","",VLOOKUP(E154,#REF!, 2, 0))</f>
        <v/>
      </c>
      <c r="C154" s="20" t="str">
        <f>IF(E154="","",VLOOKUP(E154, 'SKU Масло'!$A$1:$Z$80, IF(D154="-", 11, IF(D154="", 11,  MATCH(D154&amp;"", 'SKU Масло'!$A$1:$Z$1, 0))), 0))</f>
        <v/>
      </c>
      <c r="D154" s="20"/>
      <c r="F154" s="20"/>
      <c r="G154" s="18"/>
      <c r="H154" s="17" t="str">
        <f t="shared" ca="1" si="46"/>
        <v/>
      </c>
      <c r="I154" s="20" t="str">
        <f t="shared" ca="1" si="47"/>
        <v/>
      </c>
      <c r="J154" s="20" t="str">
        <f t="shared" ca="1" si="48"/>
        <v/>
      </c>
      <c r="S154" s="20" t="str">
        <f t="shared" ca="1" si="49"/>
        <v/>
      </c>
      <c r="T154" s="20" t="str">
        <f t="shared" ca="1" si="50"/>
        <v/>
      </c>
    </row>
    <row r="155" spans="2:20" s="14" customFormat="1" ht="14.55" customHeight="1" x14ac:dyDescent="0.3">
      <c r="B155" s="20" t="str">
        <f>IF(E155="","",VLOOKUP(E155,#REF!, 2, 0))</f>
        <v/>
      </c>
      <c r="C155" s="20" t="str">
        <f>IF(E155="","",VLOOKUP(E155, 'SKU Масло'!$A$1:$Z$80, IF(D155="-", 11, IF(D155="", 11,  MATCH(D155&amp;"", 'SKU Масло'!$A$1:$Z$1, 0))), 0))</f>
        <v/>
      </c>
      <c r="D155" s="20"/>
      <c r="F155" s="20"/>
      <c r="G155" s="18"/>
      <c r="H155" s="17" t="str">
        <f t="shared" ca="1" si="46"/>
        <v/>
      </c>
      <c r="I155" s="20" t="str">
        <f t="shared" ca="1" si="47"/>
        <v/>
      </c>
      <c r="J155" s="20" t="str">
        <f t="shared" ca="1" si="48"/>
        <v/>
      </c>
      <c r="S155" s="20" t="str">
        <f t="shared" ca="1" si="49"/>
        <v/>
      </c>
      <c r="T155" s="20" t="str">
        <f t="shared" ca="1" si="50"/>
        <v/>
      </c>
    </row>
    <row r="156" spans="2:20" s="14" customFormat="1" ht="14.55" customHeight="1" x14ac:dyDescent="0.3">
      <c r="B156" s="20" t="str">
        <f>IF(E156="","",VLOOKUP(E156,#REF!, 2, 0))</f>
        <v/>
      </c>
      <c r="C156" s="20" t="str">
        <f>IF(E156="","",VLOOKUP(E156, 'SKU Масло'!$A$1:$Z$80, IF(D156="-", 11, IF(D156="", 11,  MATCH(D156&amp;"", 'SKU Масло'!$A$1:$Z$1, 0))), 0))</f>
        <v/>
      </c>
      <c r="D156" s="20"/>
      <c r="F156" s="20"/>
      <c r="G156" s="18"/>
      <c r="H156" s="17" t="str">
        <f t="shared" ca="1" si="46"/>
        <v/>
      </c>
      <c r="I156" s="20" t="str">
        <f t="shared" ca="1" si="47"/>
        <v/>
      </c>
      <c r="J156" s="20" t="str">
        <f t="shared" ca="1" si="48"/>
        <v/>
      </c>
      <c r="S156" s="20" t="str">
        <f t="shared" ca="1" si="49"/>
        <v/>
      </c>
      <c r="T156" s="20" t="str">
        <f t="shared" ca="1" si="50"/>
        <v/>
      </c>
    </row>
    <row r="157" spans="2:20" s="14" customFormat="1" ht="14.55" customHeight="1" x14ac:dyDescent="0.3">
      <c r="B157" s="20" t="str">
        <f>IF(E157="","",VLOOKUP(E157,#REF!, 2, 0))</f>
        <v/>
      </c>
      <c r="C157" s="20" t="str">
        <f>IF(E157="","",VLOOKUP(E157, 'SKU Масло'!$A$1:$Z$80, IF(D157="-", 11, IF(D157="", 11,  MATCH(D157&amp;"", 'SKU Масло'!$A$1:$Z$1, 0))), 0))</f>
        <v/>
      </c>
      <c r="D157" s="20"/>
      <c r="F157" s="20"/>
      <c r="G157" s="18"/>
      <c r="H157" s="17" t="str">
        <f t="shared" ca="1" si="46"/>
        <v/>
      </c>
      <c r="I157" s="20" t="str">
        <f t="shared" ca="1" si="47"/>
        <v/>
      </c>
      <c r="J157" s="20" t="str">
        <f t="shared" ca="1" si="48"/>
        <v/>
      </c>
      <c r="S157" s="20" t="str">
        <f t="shared" ca="1" si="49"/>
        <v/>
      </c>
      <c r="T157" s="20" t="str">
        <f t="shared" ca="1" si="50"/>
        <v/>
      </c>
    </row>
    <row r="158" spans="2:20" s="14" customFormat="1" ht="14.55" customHeight="1" x14ac:dyDescent="0.3">
      <c r="B158" s="20" t="str">
        <f>IF(E158="","",VLOOKUP(E158,#REF!, 2, 0))</f>
        <v/>
      </c>
      <c r="C158" s="20" t="str">
        <f>IF(E158="","",VLOOKUP(E158, 'SKU Масло'!$A$1:$Z$80, IF(D158="-", 11, IF(D158="", 11,  MATCH(D158&amp;"", 'SKU Масло'!$A$1:$Z$1, 0))), 0))</f>
        <v/>
      </c>
      <c r="D158" s="20"/>
      <c r="F158" s="20"/>
      <c r="G158" s="18"/>
      <c r="H158" s="17" t="str">
        <f t="shared" ca="1" si="46"/>
        <v/>
      </c>
      <c r="I158" s="20" t="str">
        <f t="shared" ca="1" si="47"/>
        <v/>
      </c>
      <c r="J158" s="20" t="str">
        <f t="shared" ca="1" si="48"/>
        <v/>
      </c>
      <c r="S158" s="20" t="str">
        <f t="shared" ca="1" si="49"/>
        <v/>
      </c>
      <c r="T158" s="20" t="str">
        <f t="shared" ca="1" si="50"/>
        <v/>
      </c>
    </row>
    <row r="159" spans="2:20" s="14" customFormat="1" ht="14.55" customHeight="1" x14ac:dyDescent="0.3">
      <c r="B159" s="20" t="str">
        <f>IF(E159="","",VLOOKUP(E159,#REF!, 2, 0))</f>
        <v/>
      </c>
      <c r="C159" s="20" t="str">
        <f>IF(E159="","",VLOOKUP(E159, 'SKU Масло'!$A$1:$Z$80, IF(D159="-", 11, IF(D159="", 11,  MATCH(D159&amp;"", 'SKU Масло'!$A$1:$Z$1, 0))), 0))</f>
        <v/>
      </c>
      <c r="D159" s="20"/>
      <c r="F159" s="20"/>
      <c r="G159" s="18"/>
      <c r="H159" s="17" t="str">
        <f t="shared" ca="1" si="46"/>
        <v/>
      </c>
      <c r="I159" s="20" t="str">
        <f t="shared" ca="1" si="47"/>
        <v/>
      </c>
      <c r="J159" s="20" t="str">
        <f t="shared" ca="1" si="48"/>
        <v/>
      </c>
      <c r="S159" s="20" t="str">
        <f t="shared" ca="1" si="49"/>
        <v/>
      </c>
      <c r="T159" s="20" t="str">
        <f t="shared" ca="1" si="50"/>
        <v/>
      </c>
    </row>
    <row r="160" spans="2:20" ht="14.55" customHeight="1" x14ac:dyDescent="0.3">
      <c r="B160" s="22"/>
      <c r="C160" s="20" t="str">
        <f>IF(E160="","",VLOOKUP(E160, 'SKU Масло'!$A$1:$Z$80, IF(D160="-", 11, IF(D160="", 11,  MATCH(D160&amp;"", 'SKU Масло'!$A$1:$Z$1, 0))), 0))</f>
        <v/>
      </c>
      <c r="D160" s="22"/>
      <c r="F160" s="22"/>
      <c r="G160" s="23"/>
      <c r="H160" s="24" t="str">
        <f t="shared" ref="H160:H191" ca="1" si="51">IF(K160="","",(INDIRECT("N" &amp; ROW() - 1) - O160))</f>
        <v/>
      </c>
      <c r="I160" s="25" t="str">
        <f t="shared" ca="1" si="47"/>
        <v/>
      </c>
      <c r="J160" s="25" t="str">
        <f t="shared" ca="1" si="48"/>
        <v/>
      </c>
      <c r="S160" s="22" t="str">
        <f t="shared" ca="1" si="49"/>
        <v/>
      </c>
      <c r="T160" s="22" t="str">
        <f t="shared" ca="1" si="50"/>
        <v/>
      </c>
    </row>
    <row r="161" spans="2:20" ht="14.55" customHeight="1" x14ac:dyDescent="0.3">
      <c r="B161" s="22"/>
      <c r="C161" s="20" t="str">
        <f>IF(E161="","",VLOOKUP(E161, 'SKU Масло'!$A$1:$Z$80, IF(D161="-", 11, IF(D161="", 11,  MATCH(D161&amp;"", 'SKU Масло'!$A$1:$Z$1, 0))), 0))</f>
        <v/>
      </c>
      <c r="D161" s="22"/>
      <c r="F161" s="22"/>
      <c r="G161" s="23"/>
      <c r="H161" s="24" t="str">
        <f t="shared" ca="1" si="51"/>
        <v/>
      </c>
      <c r="I161" s="25" t="str">
        <f t="shared" ca="1" si="47"/>
        <v/>
      </c>
      <c r="J161" s="25" t="str">
        <f t="shared" ca="1" si="48"/>
        <v/>
      </c>
      <c r="S161" s="22" t="str">
        <f t="shared" ca="1" si="49"/>
        <v/>
      </c>
      <c r="T161" s="22" t="str">
        <f t="shared" ca="1" si="50"/>
        <v/>
      </c>
    </row>
    <row r="162" spans="2:20" ht="14.55" customHeight="1" x14ac:dyDescent="0.3">
      <c r="B162" s="22"/>
      <c r="C162" s="20" t="str">
        <f>IF(E162="","",VLOOKUP(E162, 'SKU Масло'!$A$1:$Z$80, IF(D162="-", 11, IF(D162="", 11,  MATCH(D162&amp;"", 'SKU Масло'!$A$1:$Z$1, 0))), 0))</f>
        <v/>
      </c>
      <c r="D162" s="22"/>
      <c r="F162" s="22"/>
      <c r="G162" s="23"/>
      <c r="H162" s="24" t="str">
        <f t="shared" ca="1" si="51"/>
        <v/>
      </c>
      <c r="I162" s="25" t="str">
        <f t="shared" ca="1" si="47"/>
        <v/>
      </c>
      <c r="J162" s="25" t="str">
        <f t="shared" ca="1" si="48"/>
        <v/>
      </c>
      <c r="S162" s="22" t="str">
        <f t="shared" ca="1" si="49"/>
        <v/>
      </c>
      <c r="T162" s="22" t="str">
        <f t="shared" ca="1" si="50"/>
        <v/>
      </c>
    </row>
    <row r="163" spans="2:20" ht="14.55" customHeight="1" x14ac:dyDescent="0.3">
      <c r="B163" s="22"/>
      <c r="C163" s="20" t="str">
        <f>IF(E163="","",VLOOKUP(E163, 'SKU Масло'!$A$1:$Z$80, IF(D163="-", 11, IF(D163="", 11,  MATCH(D163&amp;"", 'SKU Масло'!$A$1:$Z$1, 0))), 0))</f>
        <v/>
      </c>
      <c r="D163" s="22"/>
      <c r="F163" s="22"/>
      <c r="G163" s="23"/>
      <c r="H163" s="24" t="str">
        <f t="shared" ca="1" si="51"/>
        <v/>
      </c>
      <c r="I163" s="25" t="str">
        <f t="shared" ca="1" si="47"/>
        <v/>
      </c>
      <c r="J163" s="25" t="str">
        <f t="shared" ca="1" si="48"/>
        <v/>
      </c>
      <c r="S163" s="22" t="str">
        <f t="shared" ca="1" si="49"/>
        <v/>
      </c>
      <c r="T163" s="22" t="str">
        <f t="shared" ca="1" si="50"/>
        <v/>
      </c>
    </row>
    <row r="164" spans="2:20" ht="14.55" customHeight="1" x14ac:dyDescent="0.3">
      <c r="B164" s="22"/>
      <c r="C164" s="20" t="str">
        <f>IF(E164="","",VLOOKUP(E164, 'SKU Масло'!$A$1:$Z$80, IF(D164="-", 11, IF(D164="", 11,  MATCH(D164&amp;"", 'SKU Масло'!$A$1:$Z$1, 0))), 0))</f>
        <v/>
      </c>
      <c r="D164" s="22"/>
      <c r="F164" s="22"/>
      <c r="G164" s="23"/>
      <c r="H164" s="24" t="str">
        <f t="shared" ca="1" si="51"/>
        <v/>
      </c>
      <c r="I164" s="25" t="str">
        <f t="shared" ca="1" si="47"/>
        <v/>
      </c>
      <c r="J164" s="25" t="str">
        <f t="shared" ca="1" si="48"/>
        <v/>
      </c>
      <c r="S164" s="22" t="str">
        <f t="shared" ca="1" si="49"/>
        <v/>
      </c>
      <c r="T164" s="22" t="str">
        <f t="shared" ca="1" si="50"/>
        <v/>
      </c>
    </row>
    <row r="165" spans="2:20" ht="14.55" customHeight="1" x14ac:dyDescent="0.3">
      <c r="B165" s="22"/>
      <c r="C165" s="20" t="str">
        <f>IF(E165="","",VLOOKUP(E165, 'SKU Масло'!$A$1:$Z$80, IF(D165="-", 11, IF(D165="", 11,  MATCH(D165&amp;"", 'SKU Масло'!$A$1:$Z$1, 0))), 0))</f>
        <v/>
      </c>
      <c r="D165" s="22"/>
      <c r="F165" s="22"/>
      <c r="G165" s="23"/>
      <c r="H165" s="24" t="str">
        <f t="shared" ca="1" si="51"/>
        <v/>
      </c>
      <c r="I165" s="25" t="str">
        <f t="shared" ca="1" si="47"/>
        <v/>
      </c>
      <c r="J165" s="25" t="str">
        <f t="shared" ca="1" si="48"/>
        <v/>
      </c>
      <c r="S165" s="22" t="str">
        <f t="shared" ca="1" si="49"/>
        <v/>
      </c>
      <c r="T165" s="22" t="str">
        <f t="shared" ca="1" si="50"/>
        <v/>
      </c>
    </row>
    <row r="166" spans="2:20" ht="14.55" customHeight="1" x14ac:dyDescent="0.3">
      <c r="B166" s="22"/>
      <c r="C166" s="20" t="str">
        <f>IF(E166="","",VLOOKUP(E166, 'SKU Масло'!$A$1:$Z$80, IF(D166="-", 11, IF(D166="", 11,  MATCH(D166&amp;"", 'SKU Масло'!$A$1:$Z$1, 0))), 0))</f>
        <v/>
      </c>
      <c r="D166" s="22"/>
      <c r="F166" s="22"/>
      <c r="G166" s="23"/>
      <c r="H166" s="24" t="str">
        <f t="shared" ca="1" si="51"/>
        <v/>
      </c>
      <c r="I166" s="25" t="str">
        <f t="shared" ca="1" si="47"/>
        <v/>
      </c>
      <c r="J166" s="25" t="str">
        <f t="shared" ca="1" si="48"/>
        <v/>
      </c>
      <c r="S166" s="22" t="str">
        <f t="shared" ca="1" si="49"/>
        <v/>
      </c>
      <c r="T166" s="22" t="str">
        <f t="shared" ca="1" si="50"/>
        <v/>
      </c>
    </row>
    <row r="167" spans="2:20" ht="14.55" customHeight="1" x14ac:dyDescent="0.3">
      <c r="B167" s="22"/>
      <c r="C167" s="20" t="str">
        <f>IF(E167="","",VLOOKUP(E167, 'SKU Масло'!$A$1:$Z$80, IF(D167="-", 11, IF(D167="", 11,  MATCH(D167&amp;"", 'SKU Масло'!$A$1:$Z$1, 0))), 0))</f>
        <v/>
      </c>
      <c r="D167" s="22"/>
      <c r="F167" s="22"/>
      <c r="G167" s="23"/>
      <c r="H167" s="24" t="str">
        <f t="shared" ca="1" si="51"/>
        <v/>
      </c>
      <c r="I167" s="25" t="str">
        <f t="shared" ca="1" si="47"/>
        <v/>
      </c>
      <c r="J167" s="25" t="str">
        <f t="shared" ca="1" si="48"/>
        <v/>
      </c>
      <c r="S167" s="22" t="str">
        <f t="shared" ca="1" si="49"/>
        <v/>
      </c>
      <c r="T167" s="22" t="str">
        <f t="shared" ca="1" si="50"/>
        <v/>
      </c>
    </row>
    <row r="168" spans="2:20" ht="14.55" customHeight="1" x14ac:dyDescent="0.3">
      <c r="B168" s="22"/>
      <c r="C168" s="20" t="str">
        <f>IF(E168="","",VLOOKUP(E168, 'SKU Масло'!$A$1:$Z$80, IF(D168="-", 11, IF(D168="", 11,  MATCH(D168&amp;"", 'SKU Масло'!$A$1:$Z$1, 0))), 0))</f>
        <v/>
      </c>
      <c r="D168" s="22"/>
      <c r="F168" s="22"/>
      <c r="G168" s="23"/>
      <c r="H168" s="24" t="str">
        <f t="shared" ca="1" si="51"/>
        <v/>
      </c>
      <c r="I168" s="25" t="str">
        <f t="shared" ca="1" si="47"/>
        <v/>
      </c>
      <c r="J168" s="25" t="str">
        <f t="shared" ca="1" si="48"/>
        <v/>
      </c>
      <c r="S168" s="22" t="str">
        <f t="shared" ref="S168:S199" ca="1" si="52">IF(R168 = "", "", R168 / INDIRECT("D" &amp; ROW() - 1) )</f>
        <v/>
      </c>
      <c r="T168" s="22" t="str">
        <f t="shared" ca="1" si="50"/>
        <v/>
      </c>
    </row>
    <row r="169" spans="2:20" ht="14.55" customHeight="1" x14ac:dyDescent="0.3">
      <c r="B169" s="22"/>
      <c r="C169" s="20" t="str">
        <f>IF(E169="","",VLOOKUP(E169, 'SKU Масло'!$A$1:$Z$80, IF(D169="-", 11, IF(D169="", 11,  MATCH(D169&amp;"", 'SKU Масло'!$A$1:$Z$1, 0))), 0))</f>
        <v/>
      </c>
      <c r="D169" s="22"/>
      <c r="F169" s="22"/>
      <c r="G169" s="23"/>
      <c r="H169" s="24" t="str">
        <f t="shared" ca="1" si="51"/>
        <v/>
      </c>
      <c r="I169" s="25" t="str">
        <f t="shared" ca="1" si="47"/>
        <v/>
      </c>
      <c r="J169" s="25" t="str">
        <f t="shared" ca="1" si="48"/>
        <v/>
      </c>
      <c r="S169" s="22" t="str">
        <f t="shared" ca="1" si="52"/>
        <v/>
      </c>
      <c r="T169" s="22" t="str">
        <f t="shared" ca="1" si="50"/>
        <v/>
      </c>
    </row>
    <row r="170" spans="2:20" ht="14.55" customHeight="1" x14ac:dyDescent="0.3">
      <c r="B170" s="22"/>
      <c r="C170" s="20" t="str">
        <f>IF(E170="","",VLOOKUP(E170, 'SKU Масло'!$A$1:$Z$80, IF(D170="-", 11, IF(D170="", 11,  MATCH(D170&amp;"", 'SKU Масло'!$A$1:$Z$1, 0))), 0))</f>
        <v/>
      </c>
      <c r="D170" s="22"/>
      <c r="F170" s="22"/>
      <c r="G170" s="23"/>
      <c r="H170" s="24" t="str">
        <f t="shared" ca="1" si="51"/>
        <v/>
      </c>
      <c r="J170" s="25" t="str">
        <f t="shared" ca="1" si="48"/>
        <v/>
      </c>
      <c r="S170" s="22" t="str">
        <f t="shared" ca="1" si="52"/>
        <v/>
      </c>
      <c r="T170" s="22" t="str">
        <f t="shared" ca="1" si="50"/>
        <v/>
      </c>
    </row>
    <row r="171" spans="2:20" ht="14.55" customHeight="1" x14ac:dyDescent="0.3">
      <c r="B171" s="22"/>
      <c r="C171" s="20" t="str">
        <f>IF(E171="","",VLOOKUP(E171, 'SKU Масло'!$A$1:$Z$80, IF(D171="-", 11, IF(D171="", 11,  MATCH(D171&amp;"", 'SKU Масло'!$A$1:$Z$1, 0))), 0))</f>
        <v/>
      </c>
      <c r="D171" s="22"/>
      <c r="F171" s="22"/>
      <c r="G171" s="23"/>
      <c r="H171" s="24" t="str">
        <f t="shared" ca="1" si="51"/>
        <v/>
      </c>
      <c r="J171" s="25" t="str">
        <f t="shared" ca="1" si="48"/>
        <v/>
      </c>
      <c r="S171" s="22" t="str">
        <f t="shared" ca="1" si="52"/>
        <v/>
      </c>
      <c r="T171" s="22" t="str">
        <f t="shared" ca="1" si="50"/>
        <v/>
      </c>
    </row>
    <row r="172" spans="2:20" ht="14.55" customHeight="1" x14ac:dyDescent="0.3">
      <c r="B172" s="22"/>
      <c r="C172" s="20" t="str">
        <f>IF(E172="","",VLOOKUP(E172, 'SKU Масло'!$A$1:$Z$80, IF(D172="-", 11, IF(D172="", 11,  MATCH(D172&amp;"", 'SKU Масло'!$A$1:$Z$1, 0))), 0))</f>
        <v/>
      </c>
      <c r="D172" s="22"/>
      <c r="F172" s="22"/>
      <c r="G172" s="23"/>
      <c r="H172" s="24" t="str">
        <f t="shared" ca="1" si="51"/>
        <v/>
      </c>
      <c r="J172" s="25" t="str">
        <f t="shared" ca="1" si="48"/>
        <v/>
      </c>
      <c r="S172" s="22" t="str">
        <f t="shared" ca="1" si="52"/>
        <v/>
      </c>
      <c r="T172" s="22" t="str">
        <f t="shared" ca="1" si="50"/>
        <v/>
      </c>
    </row>
    <row r="173" spans="2:20" ht="14.55" customHeight="1" x14ac:dyDescent="0.3">
      <c r="B173" s="22"/>
      <c r="C173" s="20" t="str">
        <f>IF(E173="","",VLOOKUP(E173, 'SKU Масло'!$A$1:$Z$80, IF(D173="-", 11, IF(D173="", 11,  MATCH(D173&amp;"", 'SKU Масло'!$A$1:$Z$1, 0))), 0))</f>
        <v/>
      </c>
      <c r="D173" s="22"/>
      <c r="F173" s="22"/>
      <c r="G173" s="23"/>
      <c r="H173" s="24" t="str">
        <f t="shared" ca="1" si="51"/>
        <v/>
      </c>
      <c r="J173" s="25" t="str">
        <f t="shared" ca="1" si="48"/>
        <v/>
      </c>
      <c r="S173" s="22" t="str">
        <f t="shared" ca="1" si="52"/>
        <v/>
      </c>
      <c r="T173" s="22" t="str">
        <f t="shared" ca="1" si="50"/>
        <v/>
      </c>
    </row>
    <row r="174" spans="2:20" ht="14.55" customHeight="1" x14ac:dyDescent="0.3">
      <c r="B174" s="22"/>
      <c r="C174" s="20" t="str">
        <f>IF(E174="","",VLOOKUP(E174, 'SKU Масло'!$A$1:$Z$80, IF(D174="-", 11, IF(D174="", 11,  MATCH(D174&amp;"", 'SKU Масло'!$A$1:$Z$1, 0))), 0))</f>
        <v/>
      </c>
      <c r="D174" s="22"/>
      <c r="F174" s="22"/>
      <c r="G174" s="23"/>
      <c r="H174" s="24" t="str">
        <f t="shared" ca="1" si="51"/>
        <v/>
      </c>
      <c r="J174" s="25" t="str">
        <f t="shared" ca="1" si="48"/>
        <v/>
      </c>
      <c r="S174" s="22" t="str">
        <f t="shared" ca="1" si="52"/>
        <v/>
      </c>
      <c r="T174" s="22" t="str">
        <f t="shared" ca="1" si="50"/>
        <v/>
      </c>
    </row>
    <row r="175" spans="2:20" ht="14.55" customHeight="1" x14ac:dyDescent="0.3">
      <c r="B175" s="22"/>
      <c r="C175" s="20" t="str">
        <f>IF(E175="","",VLOOKUP(E175, 'SKU Масло'!$A$1:$Z$80, IF(D175="-", 11, IF(D175="", 11,  MATCH(D175&amp;"", 'SKU Масло'!$A$1:$Z$1, 0))), 0))</f>
        <v/>
      </c>
      <c r="D175" s="22"/>
      <c r="F175" s="22"/>
      <c r="G175" s="23"/>
      <c r="H175" s="24" t="str">
        <f t="shared" ca="1" si="51"/>
        <v/>
      </c>
      <c r="J175" s="25" t="str">
        <f t="shared" ca="1" si="48"/>
        <v/>
      </c>
      <c r="S175" s="22" t="str">
        <f t="shared" ca="1" si="52"/>
        <v/>
      </c>
      <c r="T175" s="22" t="str">
        <f t="shared" ca="1" si="50"/>
        <v/>
      </c>
    </row>
    <row r="176" spans="2:20" ht="14.55" customHeight="1" x14ac:dyDescent="0.3">
      <c r="B176" s="22"/>
      <c r="C176" s="20" t="str">
        <f>IF(E176="","",VLOOKUP(E176, 'SKU Масло'!$A$1:$Z$80, IF(D176="-", 11, IF(D176="", 11,  MATCH(D176&amp;"", 'SKU Масло'!$A$1:$Z$1, 0))), 0))</f>
        <v/>
      </c>
      <c r="D176" s="22"/>
      <c r="F176" s="22"/>
      <c r="G176" s="23"/>
      <c r="H176" s="24" t="str">
        <f t="shared" ca="1" si="51"/>
        <v/>
      </c>
      <c r="J176" s="25" t="str">
        <f t="shared" ca="1" si="48"/>
        <v/>
      </c>
      <c r="S176" s="22" t="str">
        <f t="shared" ca="1" si="52"/>
        <v/>
      </c>
      <c r="T176" s="22" t="str">
        <f t="shared" ca="1" si="50"/>
        <v/>
      </c>
    </row>
    <row r="177" spans="2:20" ht="14.55" customHeight="1" x14ac:dyDescent="0.3">
      <c r="B177" s="22"/>
      <c r="C177" s="20" t="str">
        <f>IF(E177="","",VLOOKUP(E177, 'SKU Масло'!$A$1:$Z$80, IF(D177="-", 11, IF(D177="", 11,  MATCH(D177&amp;"", 'SKU Масло'!$A$1:$Z$1, 0))), 0))</f>
        <v/>
      </c>
      <c r="D177" s="22"/>
      <c r="F177" s="22"/>
      <c r="G177" s="23"/>
      <c r="H177" s="24" t="str">
        <f t="shared" ca="1" si="51"/>
        <v/>
      </c>
      <c r="J177" s="25" t="str">
        <f t="shared" ca="1" si="48"/>
        <v/>
      </c>
      <c r="S177" s="22" t="str">
        <f t="shared" ca="1" si="52"/>
        <v/>
      </c>
      <c r="T177" s="22" t="str">
        <f t="shared" ca="1" si="50"/>
        <v/>
      </c>
    </row>
    <row r="178" spans="2:20" ht="14.55" customHeight="1" x14ac:dyDescent="0.3">
      <c r="B178" s="22"/>
      <c r="C178" s="20" t="str">
        <f>IF(E178="","",VLOOKUP(E178, 'SKU Масло'!$A$1:$Z$80, IF(D178="-", 11, IF(D178="", 11,  MATCH(D178&amp;"", 'SKU Масло'!$A$1:$Z$1, 0))), 0))</f>
        <v/>
      </c>
      <c r="D178" s="22"/>
      <c r="F178" s="22"/>
      <c r="G178" s="23"/>
      <c r="H178" s="24" t="str">
        <f t="shared" ca="1" si="51"/>
        <v/>
      </c>
      <c r="J178" s="25" t="str">
        <f t="shared" ca="1" si="48"/>
        <v/>
      </c>
      <c r="S178" s="22" t="str">
        <f t="shared" ca="1" si="52"/>
        <v/>
      </c>
      <c r="T178" s="22" t="str">
        <f t="shared" ca="1" si="50"/>
        <v/>
      </c>
    </row>
    <row r="179" spans="2:20" ht="14.55" customHeight="1" x14ac:dyDescent="0.3">
      <c r="B179" s="22"/>
      <c r="C179" s="20" t="str">
        <f>IF(E179="","",VLOOKUP(E179, 'SKU Масло'!$A$1:$Z$80, IF(D179="-", 11, IF(D179="", 11,  MATCH(D179&amp;"", 'SKU Масло'!$A$1:$Z$1, 0))), 0))</f>
        <v/>
      </c>
      <c r="D179" s="22"/>
      <c r="F179" s="22"/>
      <c r="G179" s="23"/>
      <c r="H179" s="24" t="str">
        <f t="shared" ca="1" si="51"/>
        <v/>
      </c>
      <c r="J179" s="25" t="str">
        <f t="shared" ca="1" si="48"/>
        <v/>
      </c>
      <c r="S179" s="22" t="str">
        <f t="shared" ca="1" si="52"/>
        <v/>
      </c>
      <c r="T179" s="22" t="str">
        <f t="shared" ca="1" si="50"/>
        <v/>
      </c>
    </row>
    <row r="180" spans="2:20" ht="14.55" customHeight="1" x14ac:dyDescent="0.3">
      <c r="B180" s="22"/>
      <c r="C180" s="20" t="str">
        <f>IF(E180="","",VLOOKUP(E180, 'SKU Масло'!$A$1:$Z$80, IF(D180="-", 11, IF(D180="", 11,  MATCH(D180&amp;"", 'SKU Масло'!$A$1:$Z$1, 0))), 0))</f>
        <v/>
      </c>
      <c r="D180" s="22"/>
      <c r="F180" s="22"/>
      <c r="G180" s="23"/>
      <c r="H180" s="24" t="str">
        <f t="shared" ca="1" si="51"/>
        <v/>
      </c>
      <c r="J180" s="25" t="str">
        <f t="shared" ca="1" si="48"/>
        <v/>
      </c>
      <c r="S180" s="22" t="str">
        <f t="shared" ca="1" si="52"/>
        <v/>
      </c>
      <c r="T180" s="22" t="str">
        <f t="shared" ca="1" si="50"/>
        <v/>
      </c>
    </row>
    <row r="181" spans="2:20" ht="14.55" customHeight="1" x14ac:dyDescent="0.3">
      <c r="B181" s="22"/>
      <c r="C181" s="20" t="str">
        <f>IF(E181="","",VLOOKUP(E181, 'SKU Масло'!$A$1:$Z$80, IF(D181="-", 11, IF(D181="", 11,  MATCH(D181&amp;"", 'SKU Масло'!$A$1:$Z$1, 0))), 0))</f>
        <v/>
      </c>
      <c r="D181" s="22"/>
      <c r="F181" s="22"/>
      <c r="G181" s="23"/>
      <c r="H181" s="24" t="str">
        <f t="shared" ca="1" si="51"/>
        <v/>
      </c>
      <c r="J181" s="25" t="str">
        <f t="shared" ca="1" si="48"/>
        <v/>
      </c>
      <c r="S181" s="22" t="str">
        <f t="shared" ca="1" si="52"/>
        <v/>
      </c>
      <c r="T181" s="22" t="str">
        <f t="shared" ca="1" si="50"/>
        <v/>
      </c>
    </row>
    <row r="182" spans="2:20" ht="14.55" customHeight="1" x14ac:dyDescent="0.3">
      <c r="B182" s="22"/>
      <c r="C182" s="20" t="str">
        <f>IF(E182="","",VLOOKUP(E182, 'SKU Масло'!$A$1:$Z$80, IF(D182="-", 11, IF(D182="", 11,  MATCH(D182&amp;"", 'SKU Масло'!$A$1:$Z$1, 0))), 0))</f>
        <v/>
      </c>
      <c r="D182" s="22"/>
      <c r="F182" s="22"/>
      <c r="G182" s="23"/>
      <c r="H182" s="24" t="str">
        <f t="shared" ca="1" si="51"/>
        <v/>
      </c>
      <c r="J182" s="25" t="str">
        <f t="shared" ca="1" si="48"/>
        <v/>
      </c>
      <c r="S182" s="22" t="str">
        <f t="shared" ca="1" si="52"/>
        <v/>
      </c>
      <c r="T182" s="22" t="str">
        <f t="shared" ca="1" si="50"/>
        <v/>
      </c>
    </row>
    <row r="183" spans="2:20" ht="14.55" customHeight="1" x14ac:dyDescent="0.3">
      <c r="B183" s="22"/>
      <c r="C183" s="20" t="str">
        <f>IF(E183="","",VLOOKUP(E183, 'SKU Масло'!$A$1:$Z$80, IF(D183="-", 11, IF(D183="", 11,  MATCH(D183&amp;"", 'SKU Масло'!$A$1:$Z$1, 0))), 0))</f>
        <v/>
      </c>
      <c r="D183" s="22"/>
      <c r="F183" s="22"/>
      <c r="G183" s="23"/>
      <c r="H183" s="24" t="str">
        <f t="shared" ca="1" si="51"/>
        <v/>
      </c>
      <c r="J183" s="25" t="str">
        <f t="shared" ca="1" si="48"/>
        <v/>
      </c>
      <c r="S183" s="22" t="str">
        <f t="shared" ca="1" si="52"/>
        <v/>
      </c>
      <c r="T183" s="22" t="str">
        <f t="shared" ca="1" si="50"/>
        <v/>
      </c>
    </row>
    <row r="184" spans="2:20" ht="14.55" customHeight="1" x14ac:dyDescent="0.3">
      <c r="B184" s="22"/>
      <c r="C184" s="20" t="str">
        <f>IF(E184="","",VLOOKUP(E184, 'SKU Масло'!$A$1:$Z$80, IF(D184="-", 11, IF(D184="", 11,  MATCH(D184&amp;"", 'SKU Масло'!$A$1:$Z$1, 0))), 0))</f>
        <v/>
      </c>
      <c r="D184" s="22"/>
      <c r="F184" s="22"/>
      <c r="G184" s="23"/>
      <c r="H184" s="24" t="str">
        <f t="shared" ca="1" si="51"/>
        <v/>
      </c>
      <c r="J184" s="25" t="str">
        <f t="shared" ca="1" si="48"/>
        <v/>
      </c>
      <c r="S184" s="22" t="str">
        <f t="shared" ca="1" si="52"/>
        <v/>
      </c>
      <c r="T184" s="22" t="str">
        <f t="shared" ca="1" si="50"/>
        <v/>
      </c>
    </row>
    <row r="185" spans="2:20" ht="14.55" customHeight="1" x14ac:dyDescent="0.3">
      <c r="B185" s="22"/>
      <c r="C185" s="20" t="str">
        <f>IF(E185="","",VLOOKUP(E185, 'SKU Масло'!$A$1:$Z$80, IF(D185="-", 11, IF(D185="", 11,  MATCH(D185&amp;"", 'SKU Масло'!$A$1:$Z$1, 0))), 0))</f>
        <v/>
      </c>
      <c r="D185" s="22"/>
      <c r="F185" s="22"/>
      <c r="G185" s="23"/>
      <c r="H185" s="24" t="str">
        <f t="shared" ca="1" si="51"/>
        <v/>
      </c>
      <c r="J185" s="25" t="str">
        <f t="shared" ca="1" si="48"/>
        <v/>
      </c>
      <c r="S185" s="22" t="str">
        <f t="shared" ca="1" si="52"/>
        <v/>
      </c>
      <c r="T185" s="22" t="str">
        <f t="shared" ca="1" si="50"/>
        <v/>
      </c>
    </row>
    <row r="186" spans="2:20" ht="14.55" customHeight="1" x14ac:dyDescent="0.3">
      <c r="B186" s="22"/>
      <c r="C186" s="20" t="str">
        <f>IF(E186="","",VLOOKUP(E186, 'SKU Масло'!$A$1:$Z$80, IF(D186="-", 11, IF(D186="", 11,  MATCH(D186&amp;"", 'SKU Масло'!$A$1:$Z$1, 0))), 0))</f>
        <v/>
      </c>
      <c r="D186" s="22"/>
      <c r="F186" s="22"/>
      <c r="G186" s="23"/>
      <c r="H186" s="24" t="str">
        <f t="shared" ca="1" si="51"/>
        <v/>
      </c>
      <c r="J186" s="25" t="str">
        <f t="shared" ca="1" si="48"/>
        <v/>
      </c>
      <c r="S186" s="22" t="str">
        <f t="shared" ca="1" si="52"/>
        <v/>
      </c>
      <c r="T186" s="22" t="str">
        <f t="shared" ca="1" si="50"/>
        <v/>
      </c>
    </row>
    <row r="187" spans="2:20" ht="14.55" customHeight="1" x14ac:dyDescent="0.3">
      <c r="B187" s="22"/>
      <c r="C187" s="20" t="str">
        <f>IF(E187="","",VLOOKUP(E187, 'SKU Масло'!$A$1:$Z$80, IF(D187="-", 11, IF(D187="", 11,  MATCH(D187&amp;"", 'SKU Масло'!$A$1:$Z$1, 0))), 0))</f>
        <v/>
      </c>
      <c r="D187" s="22"/>
      <c r="F187" s="22"/>
      <c r="G187" s="23"/>
      <c r="H187" s="24" t="str">
        <f t="shared" ca="1" si="51"/>
        <v/>
      </c>
      <c r="J187" s="25" t="str">
        <f t="shared" ca="1" si="48"/>
        <v/>
      </c>
      <c r="S187" s="22" t="str">
        <f t="shared" ca="1" si="52"/>
        <v/>
      </c>
      <c r="T187" s="22" t="str">
        <f t="shared" ca="1" si="50"/>
        <v/>
      </c>
    </row>
    <row r="188" spans="2:20" ht="14.55" customHeight="1" x14ac:dyDescent="0.3">
      <c r="B188" s="22"/>
      <c r="C188" s="20" t="str">
        <f>IF(E188="","",VLOOKUP(E188, 'SKU Масло'!$A$1:$Z$80, IF(D188="-", 11, IF(D188="", 11,  MATCH(D188&amp;"", 'SKU Масло'!$A$1:$Z$1, 0))), 0))</f>
        <v/>
      </c>
      <c r="D188" s="22"/>
      <c r="F188" s="22"/>
      <c r="G188" s="23"/>
      <c r="H188" s="24" t="str">
        <f t="shared" ca="1" si="51"/>
        <v/>
      </c>
      <c r="J188" s="25" t="str">
        <f t="shared" ca="1" si="48"/>
        <v/>
      </c>
      <c r="S188" s="22" t="str">
        <f t="shared" ca="1" si="52"/>
        <v/>
      </c>
      <c r="T188" s="22" t="str">
        <f t="shared" ca="1" si="50"/>
        <v/>
      </c>
    </row>
    <row r="189" spans="2:20" ht="14.55" customHeight="1" x14ac:dyDescent="0.3">
      <c r="B189" s="22"/>
      <c r="C189" s="20" t="str">
        <f>IF(E189="","",VLOOKUP(E189, 'SKU Масло'!$A$1:$Z$80, IF(D189="-", 11, IF(D189="", 11,  MATCH(D189&amp;"", 'SKU Масло'!$A$1:$Z$1, 0))), 0))</f>
        <v/>
      </c>
      <c r="D189" s="22"/>
      <c r="F189" s="22"/>
      <c r="G189" s="23"/>
      <c r="H189" s="24" t="str">
        <f t="shared" ca="1" si="51"/>
        <v/>
      </c>
      <c r="J189" s="25" t="str">
        <f t="shared" ca="1" si="48"/>
        <v/>
      </c>
      <c r="S189" s="22"/>
      <c r="T189" s="22" t="str">
        <f t="shared" ca="1" si="50"/>
        <v/>
      </c>
    </row>
    <row r="190" spans="2:20" ht="14.55" customHeight="1" x14ac:dyDescent="0.3">
      <c r="B190" s="22"/>
      <c r="C190" s="20" t="str">
        <f>IF(E190="","",VLOOKUP(E190, 'SKU Масло'!$A$1:$Z$80, IF(D190="-", 11, IF(D190="", 11,  MATCH(D190&amp;"", 'SKU Масло'!$A$1:$Z$1, 0))), 0))</f>
        <v/>
      </c>
      <c r="D190" s="22"/>
      <c r="F190" s="22"/>
      <c r="G190" s="23"/>
      <c r="H190" s="24" t="str">
        <f t="shared" ca="1" si="51"/>
        <v/>
      </c>
      <c r="J190" s="25" t="str">
        <f t="shared" ca="1" si="48"/>
        <v/>
      </c>
      <c r="S190" s="22"/>
      <c r="T190" s="22" t="str">
        <f t="shared" ca="1" si="50"/>
        <v/>
      </c>
    </row>
    <row r="191" spans="2:20" ht="14.55" customHeight="1" x14ac:dyDescent="0.3">
      <c r="B191" s="22"/>
      <c r="C191" s="20" t="str">
        <f>IF(E191="","",VLOOKUP(E191, 'SKU Масло'!$A$1:$Z$80, IF(D191="-", 11, IF(D191="", 11,  MATCH(D191&amp;"", 'SKU Масло'!$A$1:$Z$1, 0))), 0))</f>
        <v/>
      </c>
      <c r="D191" s="22"/>
      <c r="F191" s="22"/>
      <c r="G191" s="23"/>
      <c r="H191" s="24" t="str">
        <f t="shared" ca="1" si="51"/>
        <v/>
      </c>
      <c r="J191" s="25" t="str">
        <f t="shared" ca="1" si="48"/>
        <v/>
      </c>
      <c r="S191" s="22"/>
      <c r="T191" s="22" t="str">
        <f t="shared" ca="1" si="50"/>
        <v/>
      </c>
    </row>
    <row r="192" spans="2:20" ht="14.55" customHeight="1" x14ac:dyDescent="0.3">
      <c r="B192" s="22"/>
      <c r="C192" s="20" t="str">
        <f>IF(E192="","",VLOOKUP(E192, 'SKU Масло'!$A$1:$Z$80, IF(D192="-", 11, IF(D192="", 11,  MATCH(D192&amp;"", 'SKU Масло'!$A$1:$Z$1, 0))), 0))</f>
        <v/>
      </c>
      <c r="D192" s="22"/>
      <c r="F192" s="22"/>
      <c r="G192" s="23"/>
      <c r="H192" s="24" t="str">
        <f t="shared" ref="H192:H201" ca="1" si="53">IF(K192="","",(INDIRECT("N" &amp; ROW() - 1) - O192))</f>
        <v/>
      </c>
      <c r="J192" s="25" t="str">
        <f t="shared" ref="J192:J255" ca="1" si="54">IF(K192 = "-", INDIRECT("C" &amp; ROW() - 1),"")</f>
        <v/>
      </c>
      <c r="S192" s="22"/>
      <c r="T192" s="22" t="str">
        <f t="shared" ca="1" si="50"/>
        <v/>
      </c>
    </row>
    <row r="193" spans="2:20" ht="14.55" customHeight="1" x14ac:dyDescent="0.3">
      <c r="B193" s="22"/>
      <c r="C193" s="20" t="str">
        <f>IF(E193="","",VLOOKUP(E193, 'SKU Масло'!$A$1:$Z$80, IF(D193="-", 11, IF(D193="", 11,  MATCH(D193&amp;"", 'SKU Масло'!$A$1:$Z$1, 0))), 0))</f>
        <v/>
      </c>
      <c r="D193" s="22"/>
      <c r="F193" s="22"/>
      <c r="G193" s="23"/>
      <c r="H193" s="24" t="str">
        <f t="shared" ca="1" si="53"/>
        <v/>
      </c>
      <c r="J193" s="25" t="str">
        <f t="shared" ca="1" si="54"/>
        <v/>
      </c>
      <c r="S193" s="22"/>
      <c r="T193" s="22" t="str">
        <f t="shared" ca="1" si="50"/>
        <v/>
      </c>
    </row>
    <row r="194" spans="2:20" ht="14.55" customHeight="1" x14ac:dyDescent="0.3">
      <c r="B194" s="22"/>
      <c r="C194" s="20" t="str">
        <f>IF(E194="","",VLOOKUP(E194, 'SKU Масло'!$A$1:$Z$80, IF(D194="-", 11, IF(D194="", 11,  MATCH(D194&amp;"", 'SKU Масло'!$A$1:$Z$1, 0))), 0))</f>
        <v/>
      </c>
      <c r="D194" s="22"/>
      <c r="F194" s="22"/>
      <c r="G194" s="23"/>
      <c r="H194" s="24" t="str">
        <f t="shared" ca="1" si="53"/>
        <v/>
      </c>
      <c r="J194" s="25" t="str">
        <f t="shared" ca="1" si="54"/>
        <v/>
      </c>
      <c r="S194" s="22"/>
      <c r="T194" s="22" t="str">
        <f t="shared" ca="1" si="50"/>
        <v/>
      </c>
    </row>
    <row r="195" spans="2:20" ht="14.55" customHeight="1" x14ac:dyDescent="0.3">
      <c r="B195" s="22"/>
      <c r="C195" s="20" t="str">
        <f>IF(E195="","",VLOOKUP(E195, 'SKU Масло'!$A$1:$Z$80, IF(D195="-", 11, IF(D195="", 11,  MATCH(D195&amp;"", 'SKU Масло'!$A$1:$Z$1, 0))), 0))</f>
        <v/>
      </c>
      <c r="D195" s="22"/>
      <c r="F195" s="22"/>
      <c r="G195" s="23"/>
      <c r="H195" s="24" t="str">
        <f t="shared" ca="1" si="53"/>
        <v/>
      </c>
      <c r="J195" s="25" t="str">
        <f t="shared" ca="1" si="54"/>
        <v/>
      </c>
      <c r="S195" s="22"/>
      <c r="T195" s="22" t="str">
        <f t="shared" ca="1" si="50"/>
        <v/>
      </c>
    </row>
    <row r="196" spans="2:20" ht="14.55" customHeight="1" x14ac:dyDescent="0.3">
      <c r="B196" s="22"/>
      <c r="C196" s="20" t="str">
        <f>IF(E196="","",VLOOKUP(E196, 'SKU Масло'!$A$1:$Z$80, IF(D196="-", 11, IF(D196="", 11,  MATCH(D196&amp;"", 'SKU Масло'!$A$1:$Z$1, 0))), 0))</f>
        <v/>
      </c>
      <c r="D196" s="22"/>
      <c r="F196" s="22"/>
      <c r="G196" s="23"/>
      <c r="H196" s="24" t="str">
        <f t="shared" ca="1" si="53"/>
        <v/>
      </c>
      <c r="J196" s="25" t="str">
        <f t="shared" ca="1" si="54"/>
        <v/>
      </c>
      <c r="S196" s="22"/>
      <c r="T196" s="22" t="str">
        <f t="shared" ca="1" si="50"/>
        <v/>
      </c>
    </row>
    <row r="197" spans="2:20" ht="14.55" customHeight="1" x14ac:dyDescent="0.3">
      <c r="B197" s="22"/>
      <c r="C197" s="20" t="str">
        <f>IF(E197="","",VLOOKUP(E197, 'SKU Масло'!$A$1:$Z$80, IF(D197="-", 11, IF(D197="", 11,  MATCH(D197&amp;"", 'SKU Масло'!$A$1:$Z$1, 0))), 0))</f>
        <v/>
      </c>
      <c r="D197" s="22"/>
      <c r="F197" s="22"/>
      <c r="G197" s="23"/>
      <c r="H197" s="24" t="str">
        <f t="shared" ca="1" si="53"/>
        <v/>
      </c>
      <c r="J197" s="25" t="str">
        <f t="shared" ca="1" si="54"/>
        <v/>
      </c>
      <c r="S197" s="22"/>
      <c r="T197" s="22" t="str">
        <f t="shared" ca="1" si="50"/>
        <v/>
      </c>
    </row>
    <row r="198" spans="2:20" ht="14.55" customHeight="1" x14ac:dyDescent="0.3">
      <c r="B198" s="22"/>
      <c r="C198" s="20" t="str">
        <f>IF(E198="","",VLOOKUP(E198, 'SKU Масло'!$A$1:$Z$80, IF(D198="-", 11, IF(D198="", 11,  MATCH(D198&amp;"", 'SKU Масло'!$A$1:$Z$1, 0))), 0))</f>
        <v/>
      </c>
      <c r="D198" s="22"/>
      <c r="F198" s="22"/>
      <c r="G198" s="23"/>
      <c r="H198" s="24" t="str">
        <f t="shared" ca="1" si="53"/>
        <v/>
      </c>
      <c r="J198" s="25" t="str">
        <f t="shared" ca="1" si="54"/>
        <v/>
      </c>
      <c r="S198" s="22"/>
      <c r="T198" s="22" t="str">
        <f t="shared" ca="1" si="50"/>
        <v/>
      </c>
    </row>
    <row r="199" spans="2:20" ht="14.55" customHeight="1" x14ac:dyDescent="0.3">
      <c r="B199" s="22"/>
      <c r="C199" s="20" t="str">
        <f>IF(E199="","",VLOOKUP(E199, 'SKU Масло'!$A$1:$Z$80, IF(D199="-", 11, IF(D199="", 11,  MATCH(D199&amp;"", 'SKU Масло'!$A$1:$Z$1, 0))), 0))</f>
        <v/>
      </c>
      <c r="D199" s="22"/>
      <c r="F199" s="22"/>
      <c r="G199" s="23"/>
      <c r="H199" s="24" t="str">
        <f t="shared" ca="1" si="53"/>
        <v/>
      </c>
      <c r="J199" s="25" t="str">
        <f t="shared" ca="1" si="54"/>
        <v/>
      </c>
      <c r="S199" s="22"/>
      <c r="T199" s="22" t="str">
        <f t="shared" ca="1" si="50"/>
        <v/>
      </c>
    </row>
    <row r="200" spans="2:20" ht="14.55" customHeight="1" x14ac:dyDescent="0.3">
      <c r="B200" s="22"/>
      <c r="C200" s="20" t="str">
        <f>IF(E200="","",VLOOKUP(E200, 'SKU Масло'!$A$1:$Z$80, IF(D200="-", 11, IF(D200="", 11,  MATCH(D200&amp;"", 'SKU Масло'!$A$1:$Z$1, 0))), 0))</f>
        <v/>
      </c>
      <c r="D200" s="22"/>
      <c r="F200" s="22"/>
      <c r="G200" s="23"/>
      <c r="H200" s="24" t="str">
        <f t="shared" ca="1" si="53"/>
        <v/>
      </c>
      <c r="J200" s="25" t="str">
        <f t="shared" ca="1" si="54"/>
        <v/>
      </c>
      <c r="S200" s="22"/>
      <c r="T200" s="22" t="str">
        <f t="shared" ref="T200:T233" ca="1" si="55">IF(K200="-",IF(ISNUMBER(SEARCH(",", INDIRECT("B" &amp; ROW() - 1) )),1,""), "")</f>
        <v/>
      </c>
    </row>
    <row r="201" spans="2:20" ht="14.55" customHeight="1" x14ac:dyDescent="0.3">
      <c r="B201" s="22"/>
      <c r="C201" s="20" t="str">
        <f>IF(E201="","",VLOOKUP(E201, 'SKU Масло'!$A$1:$Z$80, IF(D201="-", 11, IF(D201="", 11,  MATCH(D201&amp;"", 'SKU Масло'!$A$1:$Z$1, 0))), 0))</f>
        <v/>
      </c>
      <c r="D201" s="22"/>
      <c r="F201" s="22"/>
      <c r="G201" s="23"/>
      <c r="H201" s="24" t="str">
        <f t="shared" ca="1" si="53"/>
        <v/>
      </c>
      <c r="J201" s="25" t="str">
        <f t="shared" ca="1" si="54"/>
        <v/>
      </c>
      <c r="S201" s="22"/>
      <c r="T201" s="22" t="str">
        <f t="shared" ca="1" si="55"/>
        <v/>
      </c>
    </row>
    <row r="202" spans="2:20" ht="14.55" customHeight="1" x14ac:dyDescent="0.3">
      <c r="B202" s="22"/>
      <c r="C202" s="20" t="str">
        <f>IF(E202="","",VLOOKUP(E202, 'SKU Масло'!$A$1:$Z$80, IF(D202="-", 11, IF(D202="", 11,  MATCH(D202&amp;"", 'SKU Масло'!$A$1:$Z$1, 0))), 0))</f>
        <v/>
      </c>
      <c r="D202" s="22"/>
      <c r="F202" s="22"/>
      <c r="G202" s="23"/>
      <c r="H202" s="23"/>
      <c r="J202" s="25" t="str">
        <f t="shared" ca="1" si="54"/>
        <v/>
      </c>
      <c r="S202" s="22"/>
      <c r="T202" s="22" t="str">
        <f t="shared" ca="1" si="55"/>
        <v/>
      </c>
    </row>
    <row r="203" spans="2:20" ht="14.55" customHeight="1" x14ac:dyDescent="0.3">
      <c r="B203" s="22"/>
      <c r="C203" s="20" t="str">
        <f>IF(E203="","",VLOOKUP(E203, 'SKU Масло'!$A$1:$Z$80, IF(D203="-", 11, IF(D203="", 11,  MATCH(D203&amp;"", 'SKU Масло'!$A$1:$Z$1, 0))), 0))</f>
        <v/>
      </c>
      <c r="D203" s="22"/>
      <c r="F203" s="22"/>
      <c r="G203" s="23"/>
      <c r="H203" s="23"/>
      <c r="J203" s="25" t="str">
        <f t="shared" ca="1" si="54"/>
        <v/>
      </c>
      <c r="S203" s="22"/>
      <c r="T203" s="22" t="str">
        <f t="shared" ca="1" si="55"/>
        <v/>
      </c>
    </row>
    <row r="204" spans="2:20" ht="14.55" customHeight="1" x14ac:dyDescent="0.3">
      <c r="B204" s="22"/>
      <c r="C204" s="20" t="str">
        <f>IF(E204="","",VLOOKUP(E204, 'SKU Масло'!$A$1:$Z$80, IF(D204="-", 11, IF(D204="", 11,  MATCH(D204&amp;"", 'SKU Масло'!$A$1:$Z$1, 0))), 0))</f>
        <v/>
      </c>
      <c r="D204" s="22"/>
      <c r="F204" s="22"/>
      <c r="G204" s="23"/>
      <c r="H204" s="23"/>
      <c r="J204" s="25" t="str">
        <f t="shared" ca="1" si="54"/>
        <v/>
      </c>
      <c r="S204" s="22"/>
      <c r="T204" s="22" t="str">
        <f t="shared" ca="1" si="55"/>
        <v/>
      </c>
    </row>
    <row r="205" spans="2:20" ht="14.55" customHeight="1" x14ac:dyDescent="0.3">
      <c r="B205" s="22"/>
      <c r="C205" s="20" t="str">
        <f>IF(E205="","",VLOOKUP(E205, 'SKU Масло'!$A$1:$Z$80, IF(D205="-", 11, IF(D205="", 11,  MATCH(D205&amp;"", 'SKU Масло'!$A$1:$Z$1, 0))), 0))</f>
        <v/>
      </c>
      <c r="D205" s="22"/>
      <c r="F205" s="22"/>
      <c r="G205" s="23"/>
      <c r="H205" s="23"/>
      <c r="J205" s="25" t="str">
        <f t="shared" ca="1" si="54"/>
        <v/>
      </c>
      <c r="S205" s="22"/>
      <c r="T205" s="22" t="str">
        <f t="shared" ca="1" si="55"/>
        <v/>
      </c>
    </row>
    <row r="206" spans="2:20" ht="14.55" customHeight="1" x14ac:dyDescent="0.3">
      <c r="B206" s="22"/>
      <c r="C206" s="20" t="str">
        <f>IF(E206="","",VLOOKUP(E206, 'SKU Масло'!$A$1:$Z$80, IF(D206="-", 11, IF(D206="", 11,  MATCH(D206&amp;"", 'SKU Масло'!$A$1:$Z$1, 0))), 0))</f>
        <v/>
      </c>
      <c r="D206" s="22"/>
      <c r="F206" s="22"/>
      <c r="G206" s="23"/>
      <c r="H206" s="23"/>
      <c r="J206" s="25" t="str">
        <f t="shared" ca="1" si="54"/>
        <v/>
      </c>
      <c r="S206" s="22"/>
      <c r="T206" s="22" t="str">
        <f t="shared" ca="1" si="55"/>
        <v/>
      </c>
    </row>
    <row r="207" spans="2:20" ht="14.55" customHeight="1" x14ac:dyDescent="0.3">
      <c r="B207" s="22"/>
      <c r="C207" s="20" t="str">
        <f>IF(E207="","",VLOOKUP(E207, 'SKU Масло'!$A$1:$Z$80, IF(D207="-", 11, IF(D207="", 11,  MATCH(D207&amp;"", 'SKU Масло'!$A$1:$Z$1, 0))), 0))</f>
        <v/>
      </c>
      <c r="D207" s="22"/>
      <c r="F207" s="22"/>
      <c r="G207" s="23"/>
      <c r="H207" s="23"/>
      <c r="J207" s="25" t="str">
        <f t="shared" ca="1" si="54"/>
        <v/>
      </c>
      <c r="S207" s="22"/>
      <c r="T207" s="22" t="str">
        <f t="shared" ca="1" si="55"/>
        <v/>
      </c>
    </row>
    <row r="208" spans="2:20" ht="14.55" customHeight="1" x14ac:dyDescent="0.3">
      <c r="B208" s="22"/>
      <c r="C208" s="20" t="str">
        <f>IF(E208="","",VLOOKUP(E208, 'SKU Масло'!$A$1:$Z$80, IF(D208="-", 11, IF(D208="", 11,  MATCH(D208&amp;"", 'SKU Масло'!$A$1:$Z$1, 0))), 0))</f>
        <v/>
      </c>
      <c r="D208" s="22"/>
      <c r="F208" s="22"/>
      <c r="G208" s="23"/>
      <c r="H208" s="23"/>
      <c r="J208" s="25" t="str">
        <f t="shared" ca="1" si="54"/>
        <v/>
      </c>
      <c r="S208" s="22"/>
      <c r="T208" s="22" t="str">
        <f t="shared" ca="1" si="55"/>
        <v/>
      </c>
    </row>
    <row r="209" spans="2:20" ht="14.55" customHeight="1" x14ac:dyDescent="0.3">
      <c r="B209" s="22"/>
      <c r="C209" s="20" t="str">
        <f>IF(E209="","",VLOOKUP(E209, 'SKU Масло'!$A$1:$Z$80, IF(D209="-", 11, IF(D209="", 11,  MATCH(D209&amp;"", 'SKU Масло'!$A$1:$Z$1, 0))), 0))</f>
        <v/>
      </c>
      <c r="D209" s="22"/>
      <c r="G209" s="23"/>
      <c r="H209" s="23"/>
      <c r="J209" s="25" t="str">
        <f t="shared" ca="1" si="54"/>
        <v/>
      </c>
      <c r="S209" s="22"/>
      <c r="T209" s="22" t="str">
        <f t="shared" ca="1" si="55"/>
        <v/>
      </c>
    </row>
    <row r="210" spans="2:20" ht="14.55" customHeight="1" x14ac:dyDescent="0.3">
      <c r="B210" s="22"/>
      <c r="C210" s="20" t="str">
        <f>IF(E210="","",VLOOKUP(E210, 'SKU Масло'!$A$1:$Z$80, IF(D210="-", 11, IF(D210="", 11,  MATCH(D210&amp;"", 'SKU Масло'!$A$1:$Z$1, 0))), 0))</f>
        <v/>
      </c>
      <c r="D210" s="22"/>
      <c r="G210" s="23"/>
      <c r="H210" s="23"/>
      <c r="J210" s="25" t="str">
        <f t="shared" ca="1" si="54"/>
        <v/>
      </c>
      <c r="S210" s="22"/>
      <c r="T210" s="22" t="str">
        <f t="shared" ca="1" si="55"/>
        <v/>
      </c>
    </row>
    <row r="211" spans="2:20" ht="14.55" customHeight="1" x14ac:dyDescent="0.3">
      <c r="B211" s="22"/>
      <c r="C211" s="20" t="str">
        <f>IF(E211="","",VLOOKUP(E211, 'SKU Масло'!$A$1:$Z$80, IF(D211="-", 11, IF(D211="", 11,  MATCH(D211&amp;"", 'SKU Масло'!$A$1:$Z$1, 0))), 0))</f>
        <v/>
      </c>
      <c r="D211" s="22"/>
      <c r="G211" s="23"/>
      <c r="H211" s="23"/>
      <c r="J211" s="25" t="str">
        <f t="shared" ca="1" si="54"/>
        <v/>
      </c>
      <c r="S211" s="22"/>
      <c r="T211" s="22" t="str">
        <f t="shared" ca="1" si="55"/>
        <v/>
      </c>
    </row>
    <row r="212" spans="2:20" ht="14.55" customHeight="1" x14ac:dyDescent="0.3">
      <c r="B212" s="22"/>
      <c r="C212" s="20" t="str">
        <f>IF(E212="","",VLOOKUP(E212, 'SKU Масло'!$A$1:$Z$80, IF(D212="-", 11, IF(D212="", 11,  MATCH(D212&amp;"", 'SKU Масло'!$A$1:$Z$1, 0))), 0))</f>
        <v/>
      </c>
      <c r="D212" s="22"/>
      <c r="G212" s="23"/>
      <c r="H212" s="23"/>
      <c r="J212" s="25" t="str">
        <f t="shared" ca="1" si="54"/>
        <v/>
      </c>
      <c r="S212" s="22"/>
      <c r="T212" s="22" t="str">
        <f t="shared" ca="1" si="55"/>
        <v/>
      </c>
    </row>
    <row r="213" spans="2:20" ht="14.55" customHeight="1" x14ac:dyDescent="0.3">
      <c r="B213" s="22"/>
      <c r="C213" s="20" t="str">
        <f>IF(E213="","",VLOOKUP(E213, 'SKU Масло'!$A$1:$Z$80, IF(D213="-", 11, IF(D213="", 11,  MATCH(D213&amp;"", 'SKU Масло'!$A$1:$Z$1, 0))), 0))</f>
        <v/>
      </c>
      <c r="D213" s="22"/>
      <c r="G213" s="23"/>
      <c r="H213" s="23"/>
      <c r="J213" s="25" t="str">
        <f t="shared" ca="1" si="54"/>
        <v/>
      </c>
      <c r="S213" s="22"/>
      <c r="T213" s="22" t="str">
        <f t="shared" ca="1" si="55"/>
        <v/>
      </c>
    </row>
    <row r="214" spans="2:20" ht="14.55" customHeight="1" x14ac:dyDescent="0.3">
      <c r="B214" s="22"/>
      <c r="C214" s="20" t="str">
        <f>IF(E214="","",VLOOKUP(E214, 'SKU Масло'!$A$1:$Z$80, IF(D214="-", 11, IF(D214="", 11,  MATCH(D214&amp;"", 'SKU Масло'!$A$1:$Z$1, 0))), 0))</f>
        <v/>
      </c>
      <c r="D214" s="22"/>
      <c r="G214" s="23"/>
      <c r="J214" s="25" t="str">
        <f t="shared" ca="1" si="54"/>
        <v/>
      </c>
      <c r="S214" s="22"/>
      <c r="T214" s="22" t="str">
        <f t="shared" ca="1" si="55"/>
        <v/>
      </c>
    </row>
    <row r="215" spans="2:20" ht="14.55" customHeight="1" x14ac:dyDescent="0.3">
      <c r="B215" s="22"/>
      <c r="C215" s="20" t="str">
        <f>IF(E215="","",VLOOKUP(E215, 'SKU Масло'!$A$1:$Z$80, IF(D215="-", 11, IF(D215="", 11,  MATCH(D215&amp;"", 'SKU Масло'!$A$1:$Z$1, 0))), 0))</f>
        <v/>
      </c>
      <c r="D215" s="22"/>
      <c r="G215" s="23"/>
      <c r="J215" s="25" t="str">
        <f t="shared" ca="1" si="54"/>
        <v/>
      </c>
      <c r="S215" s="22"/>
      <c r="T215" s="22" t="str">
        <f t="shared" ca="1" si="55"/>
        <v/>
      </c>
    </row>
    <row r="216" spans="2:20" ht="14.55" customHeight="1" x14ac:dyDescent="0.3">
      <c r="B216" s="22"/>
      <c r="C216" s="20" t="str">
        <f>IF(E216="","",VLOOKUP(E216, 'SKU Масло'!$A$1:$Z$80, IF(D216="-", 11, IF(D216="", 11,  MATCH(D216&amp;"", 'SKU Масло'!$A$1:$Z$1, 0))), 0))</f>
        <v/>
      </c>
      <c r="D216" s="22"/>
      <c r="G216" s="23"/>
      <c r="J216" s="25" t="str">
        <f t="shared" ca="1" si="54"/>
        <v/>
      </c>
      <c r="S216" s="22"/>
      <c r="T216" s="22" t="str">
        <f t="shared" ca="1" si="55"/>
        <v/>
      </c>
    </row>
    <row r="217" spans="2:20" ht="14.55" customHeight="1" x14ac:dyDescent="0.3">
      <c r="B217" s="22"/>
      <c r="C217" s="20" t="str">
        <f>IF(E217="","",VLOOKUP(E217, 'SKU Масло'!$A$1:$Z$80, IF(D217="-", 11, IF(D217="", 11,  MATCH(D217&amp;"", 'SKU Масло'!$A$1:$Z$1, 0))), 0))</f>
        <v/>
      </c>
      <c r="D217" s="22"/>
      <c r="G217" s="23"/>
      <c r="J217" s="25" t="str">
        <f t="shared" ca="1" si="54"/>
        <v/>
      </c>
      <c r="S217" s="22"/>
      <c r="T217" s="22" t="str">
        <f t="shared" ca="1" si="55"/>
        <v/>
      </c>
    </row>
    <row r="218" spans="2:20" ht="14.55" customHeight="1" x14ac:dyDescent="0.3">
      <c r="B218" s="22"/>
      <c r="C218" s="20" t="str">
        <f>IF(E218="","",VLOOKUP(E218, 'SKU Масло'!$A$1:$Z$80, IF(D218="-", 11, IF(D218="", 11,  MATCH(D218&amp;"", 'SKU Масло'!$A$1:$Z$1, 0))), 0))</f>
        <v/>
      </c>
      <c r="D218" s="22"/>
      <c r="G218" s="23"/>
      <c r="J218" s="25" t="str">
        <f t="shared" ca="1" si="54"/>
        <v/>
      </c>
      <c r="S218" s="22"/>
      <c r="T218" s="22" t="str">
        <f t="shared" ca="1" si="55"/>
        <v/>
      </c>
    </row>
    <row r="219" spans="2:20" ht="14.55" customHeight="1" x14ac:dyDescent="0.3">
      <c r="B219" s="22"/>
      <c r="C219" s="20" t="str">
        <f>IF(E219="","",VLOOKUP(E219, 'SKU Масло'!$A$1:$Z$80, IF(D219="-", 11, IF(D219="", 11,  MATCH(D219&amp;"", 'SKU Масло'!$A$1:$Z$1, 0))), 0))</f>
        <v/>
      </c>
      <c r="D219" s="22"/>
      <c r="G219" s="23"/>
      <c r="J219" s="25" t="str">
        <f t="shared" ca="1" si="54"/>
        <v/>
      </c>
      <c r="S219" s="22"/>
      <c r="T219" s="22" t="str">
        <f t="shared" ca="1" si="55"/>
        <v/>
      </c>
    </row>
    <row r="220" spans="2:20" ht="14.55" customHeight="1" x14ac:dyDescent="0.3">
      <c r="B220" s="22"/>
      <c r="C220" s="20" t="str">
        <f>IF(E220="","",VLOOKUP(E220, 'SKU Масло'!$A$1:$Z$80, IF(D220="-", 11, IF(D220="", 11,  MATCH(D220&amp;"", 'SKU Масло'!$A$1:$Z$1, 0))), 0))</f>
        <v/>
      </c>
      <c r="D220" s="22"/>
      <c r="G220" s="23"/>
      <c r="J220" s="25" t="str">
        <f t="shared" ca="1" si="54"/>
        <v/>
      </c>
      <c r="S220" s="22"/>
      <c r="T220" s="22" t="str">
        <f t="shared" ca="1" si="55"/>
        <v/>
      </c>
    </row>
    <row r="221" spans="2:20" ht="14.55" customHeight="1" x14ac:dyDescent="0.3">
      <c r="B221" s="22"/>
      <c r="C221" s="20" t="str">
        <f>IF(E221="","",VLOOKUP(E221, 'SKU Масло'!$A$1:$Z$80, IF(D221="-", 11, IF(D221="", 11,  MATCH(D221&amp;"", 'SKU Масло'!$A$1:$Z$1, 0))), 0))</f>
        <v/>
      </c>
      <c r="D221" s="22"/>
      <c r="G221" s="23"/>
      <c r="J221" s="25" t="str">
        <f t="shared" ca="1" si="54"/>
        <v/>
      </c>
      <c r="S221" s="22"/>
      <c r="T221" s="22" t="str">
        <f t="shared" ca="1" si="55"/>
        <v/>
      </c>
    </row>
    <row r="222" spans="2:20" ht="14.55" customHeight="1" x14ac:dyDescent="0.3">
      <c r="B222" s="22"/>
      <c r="C222" s="20" t="str">
        <f>IF(E222="","",VLOOKUP(E222, 'SKU Масло'!$A$1:$Z$80, IF(D222="-", 11, IF(D222="", 11,  MATCH(D222&amp;"", 'SKU Масло'!$A$1:$Z$1, 0))), 0))</f>
        <v/>
      </c>
      <c r="D222" s="22"/>
      <c r="G222" s="23"/>
      <c r="J222" s="25" t="str">
        <f t="shared" ca="1" si="54"/>
        <v/>
      </c>
      <c r="S222" s="22"/>
      <c r="T222" s="22" t="str">
        <f t="shared" ca="1" si="55"/>
        <v/>
      </c>
    </row>
    <row r="223" spans="2:20" ht="14.55" customHeight="1" x14ac:dyDescent="0.3">
      <c r="B223" s="22"/>
      <c r="C223" s="20" t="str">
        <f>IF(E223="","",VLOOKUP(E223, 'SKU Масло'!$A$1:$Z$80, IF(D223="-", 11, IF(D223="", 11,  MATCH(D223&amp;"", 'SKU Масло'!$A$1:$Z$1, 0))), 0))</f>
        <v/>
      </c>
      <c r="D223" s="22"/>
      <c r="G223" s="23"/>
      <c r="J223" s="25" t="str">
        <f t="shared" ca="1" si="54"/>
        <v/>
      </c>
      <c r="S223" s="22"/>
      <c r="T223" s="22" t="str">
        <f t="shared" ca="1" si="55"/>
        <v/>
      </c>
    </row>
    <row r="224" spans="2:20" ht="14.55" customHeight="1" x14ac:dyDescent="0.3">
      <c r="B224" s="22"/>
      <c r="C224" s="20" t="str">
        <f>IF(E224="","",VLOOKUP(E224, 'SKU Масло'!$A$1:$Z$80, IF(D224="-", 11, IF(D224="", 11,  MATCH(D224&amp;"", 'SKU Масло'!$A$1:$Z$1, 0))), 0))</f>
        <v/>
      </c>
      <c r="D224" s="22"/>
      <c r="G224" s="23"/>
      <c r="J224" s="25" t="str">
        <f t="shared" ca="1" si="54"/>
        <v/>
      </c>
      <c r="S224" s="22"/>
      <c r="T224" s="22" t="str">
        <f t="shared" ca="1" si="55"/>
        <v/>
      </c>
    </row>
    <row r="225" spans="2:20" ht="14.55" customHeight="1" x14ac:dyDescent="0.3">
      <c r="B225" s="22"/>
      <c r="C225" s="20" t="str">
        <f>IF(E225="","",VLOOKUP(E225, 'SKU Масло'!$A$1:$Z$80, IF(D225="-", 11, IF(D225="", 11,  MATCH(D225&amp;"", 'SKU Масло'!$A$1:$Z$1, 0))), 0))</f>
        <v/>
      </c>
      <c r="D225" s="22"/>
      <c r="G225" s="23"/>
      <c r="J225" s="25" t="str">
        <f t="shared" ca="1" si="54"/>
        <v/>
      </c>
      <c r="S225" s="22"/>
      <c r="T225" s="22" t="str">
        <f t="shared" ca="1" si="55"/>
        <v/>
      </c>
    </row>
    <row r="226" spans="2:20" ht="14.55" customHeight="1" x14ac:dyDescent="0.3">
      <c r="B226" s="22"/>
      <c r="C226" s="20" t="str">
        <f>IF(E226="","",VLOOKUP(E226, 'SKU Масло'!$A$1:$Z$80, IF(D226="-", 11, IF(D226="", 11,  MATCH(D226&amp;"", 'SKU Масло'!$A$1:$Z$1, 0))), 0))</f>
        <v/>
      </c>
      <c r="D226" s="22"/>
      <c r="G226" s="23"/>
      <c r="J226" s="25" t="str">
        <f t="shared" ca="1" si="54"/>
        <v/>
      </c>
      <c r="S226" s="22"/>
      <c r="T226" s="22" t="str">
        <f t="shared" ca="1" si="55"/>
        <v/>
      </c>
    </row>
    <row r="227" spans="2:20" ht="14.55" customHeight="1" x14ac:dyDescent="0.3">
      <c r="B227" s="22"/>
      <c r="C227" s="20" t="str">
        <f>IF(E227="","",VLOOKUP(E227, 'SKU Масло'!$A$1:$Z$80, IF(D227="-", 11, IF(D227="", 11,  MATCH(D227&amp;"", 'SKU Масло'!$A$1:$Z$1, 0))), 0))</f>
        <v/>
      </c>
      <c r="D227" s="22"/>
      <c r="G227" s="23"/>
      <c r="J227" s="25" t="str">
        <f t="shared" ca="1" si="54"/>
        <v/>
      </c>
      <c r="S227" s="22"/>
      <c r="T227" s="22" t="str">
        <f t="shared" ca="1" si="55"/>
        <v/>
      </c>
    </row>
    <row r="228" spans="2:20" ht="14.55" customHeight="1" x14ac:dyDescent="0.3">
      <c r="B228" s="22"/>
      <c r="C228" s="20" t="str">
        <f>IF(E228="","",VLOOKUP(E228, 'SKU Масло'!$A$1:$Z$80, IF(D228="-", 11, IF(D228="", 11,  MATCH(D228&amp;"", 'SKU Масло'!$A$1:$Z$1, 0))), 0))</f>
        <v/>
      </c>
      <c r="D228" s="22"/>
      <c r="G228" s="23"/>
      <c r="J228" s="25" t="str">
        <f t="shared" ca="1" si="54"/>
        <v/>
      </c>
      <c r="S228" s="22"/>
      <c r="T228" s="22" t="str">
        <f t="shared" ca="1" si="55"/>
        <v/>
      </c>
    </row>
    <row r="229" spans="2:20" ht="14.55" customHeight="1" x14ac:dyDescent="0.3">
      <c r="B229" s="22"/>
      <c r="C229" s="20" t="str">
        <f>IF(E229="","",VLOOKUP(E229, 'SKU Масло'!$A$1:$Z$80, IF(D229="-", 11, IF(D229="", 11,  MATCH(D229&amp;"", 'SKU Масло'!$A$1:$Z$1, 0))), 0))</f>
        <v/>
      </c>
      <c r="D229" s="22"/>
      <c r="G229" s="23"/>
      <c r="J229" s="25" t="str">
        <f t="shared" ca="1" si="54"/>
        <v/>
      </c>
      <c r="S229" s="22"/>
      <c r="T229" s="22" t="str">
        <f t="shared" ca="1" si="55"/>
        <v/>
      </c>
    </row>
    <row r="230" spans="2:20" ht="14.55" customHeight="1" x14ac:dyDescent="0.3">
      <c r="B230" s="22"/>
      <c r="C230" s="20" t="str">
        <f>IF(E230="","",VLOOKUP(E230, 'SKU Масло'!$A$1:$Z$80, IF(D230="-", 11, IF(D230="", 11,  MATCH(D230&amp;"", 'SKU Масло'!$A$1:$Z$1, 0))), 0))</f>
        <v/>
      </c>
      <c r="D230" s="22"/>
      <c r="G230" s="23"/>
      <c r="J230" s="25" t="str">
        <f t="shared" ca="1" si="54"/>
        <v/>
      </c>
      <c r="S230" s="22"/>
      <c r="T230" s="22" t="str">
        <f t="shared" ca="1" si="55"/>
        <v/>
      </c>
    </row>
    <row r="231" spans="2:20" ht="14.55" customHeight="1" x14ac:dyDescent="0.3">
      <c r="B231" s="22"/>
      <c r="C231" s="20" t="str">
        <f>IF(E231="","",VLOOKUP(E231, 'SKU Масло'!$A$1:$Z$80, IF(D231="-", 11, IF(D231="", 11,  MATCH(D231&amp;"", 'SKU Масло'!$A$1:$Z$1, 0))), 0))</f>
        <v/>
      </c>
      <c r="D231" s="22"/>
      <c r="G231" s="23"/>
      <c r="J231" s="25" t="str">
        <f t="shared" ca="1" si="54"/>
        <v/>
      </c>
      <c r="S231" s="22"/>
      <c r="T231" s="22" t="str">
        <f t="shared" ca="1" si="55"/>
        <v/>
      </c>
    </row>
    <row r="232" spans="2:20" ht="14.55" customHeight="1" x14ac:dyDescent="0.3">
      <c r="B232" s="22"/>
      <c r="C232" s="20" t="str">
        <f>IF(E232="","",VLOOKUP(E232, 'SKU Масло'!$A$1:$Z$80, IF(D232="-", 11, IF(D232="", 11,  MATCH(D232&amp;"", 'SKU Масло'!$A$1:$Z$1, 0))), 0))</f>
        <v/>
      </c>
      <c r="D232" s="22"/>
      <c r="G232" s="23"/>
      <c r="J232" s="25" t="str">
        <f t="shared" ca="1" si="54"/>
        <v/>
      </c>
      <c r="S232" s="22"/>
      <c r="T232" s="22" t="str">
        <f t="shared" ca="1" si="55"/>
        <v/>
      </c>
    </row>
    <row r="233" spans="2:20" ht="14.55" customHeight="1" x14ac:dyDescent="0.3">
      <c r="B233" s="22"/>
      <c r="C233" s="20" t="str">
        <f>IF(E233="","",VLOOKUP(E233, 'SKU Масло'!$A$1:$Z$80, IF(D233="-", 11, IF(D233="", 11,  MATCH(D233&amp;"", 'SKU Масло'!$A$1:$Z$1, 0))), 0))</f>
        <v/>
      </c>
      <c r="D233" s="22"/>
      <c r="G233" s="23"/>
      <c r="J233" s="25" t="str">
        <f t="shared" ca="1" si="54"/>
        <v/>
      </c>
      <c r="S233" s="22"/>
      <c r="T233" s="22" t="str">
        <f t="shared" ca="1" si="55"/>
        <v/>
      </c>
    </row>
    <row r="234" spans="2:20" ht="14.55" customHeight="1" x14ac:dyDescent="0.3">
      <c r="B234" s="22"/>
      <c r="C234" s="20" t="str">
        <f>IF(E234="","",VLOOKUP(E234, 'SKU Масло'!$A$1:$Z$80, IF(D234="-", 11, IF(D234="", 11,  MATCH(D234&amp;"", 'SKU Масло'!$A$1:$Z$1, 0))), 0))</f>
        <v/>
      </c>
      <c r="D234" s="22"/>
      <c r="G234" s="23"/>
      <c r="J234" s="25" t="str">
        <f t="shared" ca="1" si="54"/>
        <v/>
      </c>
      <c r="S234" s="22"/>
      <c r="T234" s="22"/>
    </row>
    <row r="235" spans="2:20" ht="14.55" customHeight="1" x14ac:dyDescent="0.3">
      <c r="B235" s="22"/>
      <c r="C235" s="20" t="str">
        <f>IF(E235="","",VLOOKUP(E235, 'SKU Масло'!$A$1:$Z$80, IF(D235="-", 11, IF(D235="", 11,  MATCH(D235&amp;"", 'SKU Масло'!$A$1:$Z$1, 0))), 0))</f>
        <v/>
      </c>
      <c r="D235" s="22"/>
      <c r="G235" s="23"/>
      <c r="J235" s="25" t="str">
        <f t="shared" ca="1" si="54"/>
        <v/>
      </c>
      <c r="S235" s="22"/>
      <c r="T235" s="22"/>
    </row>
    <row r="236" spans="2:20" ht="14.55" customHeight="1" x14ac:dyDescent="0.3">
      <c r="B236" s="22"/>
      <c r="C236" s="20" t="str">
        <f>IF(E236="","",VLOOKUP(E236, 'SKU Масло'!$A$1:$Z$80, IF(D236="-", 11, IF(D236="", 11,  MATCH(D236&amp;"", 'SKU Масло'!$A$1:$Z$1, 0))), 0))</f>
        <v/>
      </c>
      <c r="D236" s="22"/>
      <c r="G236" s="23"/>
      <c r="J236" s="25" t="str">
        <f t="shared" ca="1" si="54"/>
        <v/>
      </c>
      <c r="S236" s="22"/>
      <c r="T236" s="22"/>
    </row>
    <row r="237" spans="2:20" ht="14.55" customHeight="1" x14ac:dyDescent="0.3">
      <c r="B237" s="22"/>
      <c r="C237" s="20" t="str">
        <f>IF(E237="","",VLOOKUP(E237, 'SKU Масло'!$A$1:$Z$80, IF(D237="-", 11, IF(D237="", 11,  MATCH(D237&amp;"", 'SKU Масло'!$A$1:$Z$1, 0))), 0))</f>
        <v/>
      </c>
      <c r="D237" s="22"/>
      <c r="G237" s="23"/>
      <c r="J237" s="25" t="str">
        <f t="shared" ca="1" si="54"/>
        <v/>
      </c>
      <c r="S237" s="22"/>
      <c r="T237" s="22"/>
    </row>
    <row r="238" spans="2:20" ht="14.55" customHeight="1" x14ac:dyDescent="0.3">
      <c r="B238" s="22"/>
      <c r="C238" s="20" t="str">
        <f>IF(E238="","",VLOOKUP(E238, 'SKU Масло'!$A$1:$Z$80, IF(D238="-", 11, IF(D238="", 11,  MATCH(D238&amp;"", 'SKU Масло'!$A$1:$Z$1, 0))), 0))</f>
        <v/>
      </c>
      <c r="D238" s="22"/>
      <c r="G238" s="23"/>
      <c r="J238" s="25" t="str">
        <f t="shared" ca="1" si="54"/>
        <v/>
      </c>
      <c r="S238" s="22"/>
      <c r="T238" s="22"/>
    </row>
    <row r="239" spans="2:20" ht="14.55" customHeight="1" x14ac:dyDescent="0.3">
      <c r="B239" s="22"/>
      <c r="C239" s="20" t="str">
        <f>IF(E239="","",VLOOKUP(E239, 'SKU Масло'!$A$1:$Z$80, IF(D239="-", 11, IF(D239="", 11,  MATCH(D239&amp;"", 'SKU Масло'!$A$1:$Z$1, 0))), 0))</f>
        <v/>
      </c>
      <c r="D239" s="22"/>
      <c r="G239" s="23"/>
      <c r="J239" s="25" t="str">
        <f t="shared" ca="1" si="54"/>
        <v/>
      </c>
      <c r="S239" s="22"/>
      <c r="T239" s="22"/>
    </row>
    <row r="240" spans="2:20" ht="14.55" customHeight="1" x14ac:dyDescent="0.3">
      <c r="B240" s="22"/>
      <c r="C240" s="20" t="str">
        <f>IF(E240="","",VLOOKUP(E240, 'SKU Масло'!$A$1:$Z$80, IF(D240="-", 11, IF(D240="", 11,  MATCH(D240&amp;"", 'SKU Масло'!$A$1:$Z$1, 0))), 0))</f>
        <v/>
      </c>
      <c r="D240" s="22"/>
      <c r="G240" s="23"/>
      <c r="J240" s="25" t="str">
        <f t="shared" ca="1" si="54"/>
        <v/>
      </c>
      <c r="S240" s="22"/>
      <c r="T240" s="22"/>
    </row>
    <row r="241" spans="2:20" ht="14.55" customHeight="1" x14ac:dyDescent="0.3">
      <c r="B241" s="22"/>
      <c r="C241" s="20" t="str">
        <f>IF(E241="","",VLOOKUP(E241, 'SKU Масло'!$A$1:$Z$80, IF(D241="-", 11, IF(D241="", 11,  MATCH(D241&amp;"", 'SKU Масло'!$A$1:$Z$1, 0))), 0))</f>
        <v/>
      </c>
      <c r="D241" s="22"/>
      <c r="G241" s="23"/>
      <c r="J241" s="25" t="str">
        <f t="shared" ca="1" si="54"/>
        <v/>
      </c>
      <c r="S241" s="22"/>
      <c r="T241" s="22"/>
    </row>
    <row r="242" spans="2:20" ht="14.55" customHeight="1" x14ac:dyDescent="0.3">
      <c r="B242" s="22"/>
      <c r="C242" s="20" t="str">
        <f>IF(E242="","",VLOOKUP(E242, 'SKU Масло'!$A$1:$Z$80, IF(D242="-", 11, IF(D242="", 11,  MATCH(D242&amp;"", 'SKU Масло'!$A$1:$Z$1, 0))), 0))</f>
        <v/>
      </c>
      <c r="D242" s="22"/>
      <c r="G242" s="23"/>
      <c r="J242" s="25" t="str">
        <f t="shared" ca="1" si="54"/>
        <v/>
      </c>
      <c r="S242" s="22"/>
      <c r="T242" s="22"/>
    </row>
    <row r="243" spans="2:20" ht="14.55" customHeight="1" x14ac:dyDescent="0.3">
      <c r="B243" s="22"/>
      <c r="C243" s="20" t="str">
        <f>IF(E243="","",VLOOKUP(E243, 'SKU Масло'!$A$1:$Z$80, IF(D243="-", 11, IF(D243="", 11,  MATCH(D243&amp;"", 'SKU Масло'!$A$1:$Z$1, 0))), 0))</f>
        <v/>
      </c>
      <c r="D243" s="22"/>
      <c r="G243" s="23"/>
      <c r="J243" s="25" t="str">
        <f t="shared" ca="1" si="54"/>
        <v/>
      </c>
      <c r="S243" s="22"/>
      <c r="T243" s="22"/>
    </row>
    <row r="244" spans="2:20" ht="14.55" customHeight="1" x14ac:dyDescent="0.3">
      <c r="B244" s="22"/>
      <c r="C244" s="20" t="str">
        <f>IF(E244="","",VLOOKUP(E244, 'SKU Масло'!$A$1:$Z$80, IF(D244="-", 11, IF(D244="", 11,  MATCH(D244&amp;"", 'SKU Масло'!$A$1:$Z$1, 0))), 0))</f>
        <v/>
      </c>
      <c r="D244" s="22"/>
      <c r="G244" s="23"/>
      <c r="J244" s="25" t="str">
        <f t="shared" ca="1" si="54"/>
        <v/>
      </c>
      <c r="S244" s="22"/>
      <c r="T244" s="22"/>
    </row>
    <row r="245" spans="2:20" ht="14.55" customHeight="1" x14ac:dyDescent="0.3">
      <c r="B245" s="22"/>
      <c r="C245" s="20" t="str">
        <f>IF(E245="","",VLOOKUP(E245, 'SKU Масло'!$A$1:$Z$80, IF(D245="-", 11, IF(D245="", 11,  MATCH(D245&amp;"", 'SKU Масло'!$A$1:$Z$1, 0))), 0))</f>
        <v/>
      </c>
      <c r="D245" s="22"/>
      <c r="G245" s="23"/>
      <c r="J245" s="25" t="str">
        <f t="shared" ca="1" si="54"/>
        <v/>
      </c>
      <c r="S245" s="22"/>
      <c r="T245" s="22"/>
    </row>
    <row r="246" spans="2:20" ht="14.55" customHeight="1" x14ac:dyDescent="0.3">
      <c r="B246" s="22"/>
      <c r="C246" s="20" t="str">
        <f>IF(E246="","",VLOOKUP(E246, 'SKU Масло'!$A$1:$Z$80, IF(D246="-", 11, IF(D246="", 11,  MATCH(D246&amp;"", 'SKU Масло'!$A$1:$Z$1, 0))), 0))</f>
        <v/>
      </c>
      <c r="D246" s="22"/>
      <c r="G246" s="23"/>
      <c r="J246" s="25" t="str">
        <f t="shared" ca="1" si="54"/>
        <v/>
      </c>
      <c r="S246" s="22"/>
      <c r="T246" s="22"/>
    </row>
    <row r="247" spans="2:20" ht="14.55" customHeight="1" x14ac:dyDescent="0.3">
      <c r="B247" s="22"/>
      <c r="C247" s="20" t="str">
        <f>IF(E247="","",VLOOKUP(E247, 'SKU Масло'!$A$1:$Z$80, IF(D247="-", 11, IF(D247="", 11,  MATCH(D247&amp;"", 'SKU Масло'!$A$1:$Z$1, 0))), 0))</f>
        <v/>
      </c>
      <c r="D247" s="22"/>
      <c r="G247" s="23"/>
      <c r="J247" s="25" t="str">
        <f t="shared" ca="1" si="54"/>
        <v/>
      </c>
      <c r="S247" s="22"/>
      <c r="T247" s="22"/>
    </row>
    <row r="248" spans="2:20" ht="14.55" customHeight="1" x14ac:dyDescent="0.3">
      <c r="B248" s="22"/>
      <c r="C248" s="20" t="str">
        <f>IF(E248="","",VLOOKUP(E248, 'SKU Масло'!$A$1:$Z$80, IF(D248="-", 11, IF(D248="", 11,  MATCH(D248&amp;"", 'SKU Масло'!$A$1:$Z$1, 0))), 0))</f>
        <v/>
      </c>
      <c r="D248" s="22"/>
      <c r="G248" s="23"/>
      <c r="J248" s="25" t="str">
        <f t="shared" ca="1" si="54"/>
        <v/>
      </c>
      <c r="S248" s="22"/>
      <c r="T248" s="22"/>
    </row>
    <row r="249" spans="2:20" ht="14.55" customHeight="1" x14ac:dyDescent="0.3">
      <c r="B249" s="22"/>
      <c r="C249" s="20" t="str">
        <f>IF(E249="","",VLOOKUP(E249, 'SKU Масло'!$A$1:$Z$80, IF(D249="-", 11, IF(D249="", 11,  MATCH(D249&amp;"", 'SKU Масло'!$A$1:$Z$1, 0))), 0))</f>
        <v/>
      </c>
      <c r="D249" s="22"/>
      <c r="G249" s="23"/>
      <c r="J249" s="25" t="str">
        <f t="shared" ca="1" si="54"/>
        <v/>
      </c>
      <c r="S249" s="22"/>
      <c r="T249" s="22"/>
    </row>
    <row r="250" spans="2:20" ht="14.55" customHeight="1" x14ac:dyDescent="0.3">
      <c r="B250" s="22"/>
      <c r="C250" s="20" t="str">
        <f>IF(E250="","",VLOOKUP(E250, 'SKU Масло'!$A$1:$Z$80, IF(D250="-", 11, IF(D250="", 11,  MATCH(D250&amp;"", 'SKU Масло'!$A$1:$Z$1, 0))), 0))</f>
        <v/>
      </c>
      <c r="D250" s="22"/>
      <c r="G250" s="23"/>
      <c r="J250" s="25" t="str">
        <f t="shared" ca="1" si="54"/>
        <v/>
      </c>
      <c r="S250" s="22"/>
      <c r="T250" s="22"/>
    </row>
    <row r="251" spans="2:20" ht="14.55" customHeight="1" x14ac:dyDescent="0.3">
      <c r="B251" s="22"/>
      <c r="C251" s="20" t="str">
        <f>IF(E251="","",VLOOKUP(E251, 'SKU Масло'!$A$1:$Z$80, IF(D251="-", 11, IF(D251="", 11,  MATCH(D251&amp;"", 'SKU Масло'!$A$1:$Z$1, 0))), 0))</f>
        <v/>
      </c>
      <c r="D251" s="22"/>
      <c r="G251" s="23"/>
      <c r="J251" s="25" t="str">
        <f t="shared" ca="1" si="54"/>
        <v/>
      </c>
      <c r="S251" s="22"/>
      <c r="T251" s="22"/>
    </row>
    <row r="252" spans="2:20" ht="14.55" customHeight="1" x14ac:dyDescent="0.3">
      <c r="B252" s="22"/>
      <c r="C252" s="20" t="str">
        <f>IF(E252="","",VLOOKUP(E252, 'SKU Масло'!$A$1:$Z$80, IF(D252="-", 11, IF(D252="", 11,  MATCH(D252&amp;"", 'SKU Масло'!$A$1:$Z$1, 0))), 0))</f>
        <v/>
      </c>
      <c r="D252" s="22"/>
      <c r="G252" s="23"/>
      <c r="J252" s="25" t="str">
        <f t="shared" ca="1" si="54"/>
        <v/>
      </c>
      <c r="S252" s="22"/>
      <c r="T252" s="22"/>
    </row>
    <row r="253" spans="2:20" ht="14.55" customHeight="1" x14ac:dyDescent="0.3">
      <c r="B253" s="22"/>
      <c r="C253" s="20" t="str">
        <f>IF(E253="","",VLOOKUP(E253, 'SKU Масло'!$A$1:$Z$80, IF(D253="-", 11, IF(D253="", 11,  MATCH(D253&amp;"", 'SKU Масло'!$A$1:$Z$1, 0))), 0))</f>
        <v/>
      </c>
      <c r="D253" s="22"/>
      <c r="G253" s="23"/>
      <c r="J253" s="25" t="str">
        <f t="shared" ca="1" si="54"/>
        <v/>
      </c>
      <c r="S253" s="22"/>
      <c r="T253" s="22"/>
    </row>
    <row r="254" spans="2:20" ht="14.55" customHeight="1" x14ac:dyDescent="0.3">
      <c r="B254" s="22"/>
      <c r="C254" s="20" t="str">
        <f>IF(E254="","",VLOOKUP(E254, 'SKU Масло'!$A$1:$Z$80, IF(D254="-", 11, IF(D254="", 11,  MATCH(D254&amp;"", 'SKU Масло'!$A$1:$Z$1, 0))), 0))</f>
        <v/>
      </c>
      <c r="D254" s="22"/>
      <c r="G254" s="23"/>
      <c r="J254" s="25" t="str">
        <f t="shared" ca="1" si="54"/>
        <v/>
      </c>
      <c r="S254" s="22"/>
      <c r="T254" s="22"/>
    </row>
    <row r="255" spans="2:20" ht="14.55" customHeight="1" x14ac:dyDescent="0.3">
      <c r="B255" s="22"/>
      <c r="C255" s="20" t="str">
        <f>IF(E255="","",VLOOKUP(E255, 'SKU Масло'!$A$1:$Z$80, IF(D255="-", 11, IF(D255="", 11,  MATCH(D255&amp;"", 'SKU Масло'!$A$1:$Z$1, 0))), 0))</f>
        <v/>
      </c>
      <c r="D255" s="22"/>
      <c r="G255" s="23"/>
      <c r="J255" s="25" t="str">
        <f t="shared" ca="1" si="54"/>
        <v/>
      </c>
      <c r="S255" s="22"/>
      <c r="T255" s="22"/>
    </row>
    <row r="256" spans="2:20" ht="14.55" customHeight="1" x14ac:dyDescent="0.3">
      <c r="B256" s="22"/>
      <c r="C256" s="20" t="str">
        <f>IF(E256="","",VLOOKUP(E256, 'SKU Масло'!$A$1:$Z$80, IF(D256="-", 11, IF(D256="", 11,  MATCH(D256&amp;"", 'SKU Масло'!$A$1:$Z$1, 0))), 0))</f>
        <v/>
      </c>
      <c r="D256" s="22"/>
      <c r="G256" s="23"/>
      <c r="J256" s="25" t="str">
        <f t="shared" ref="J256:J319" ca="1" si="56">IF(K256 = "-", INDIRECT("C" &amp; ROW() - 1),"")</f>
        <v/>
      </c>
      <c r="S256" s="22"/>
      <c r="T256" s="22"/>
    </row>
    <row r="257" spans="2:20" ht="14.55" customHeight="1" x14ac:dyDescent="0.3">
      <c r="B257" s="22"/>
      <c r="C257" s="20" t="str">
        <f>IF(E257="","",VLOOKUP(E257, 'SKU Масло'!$A$1:$Z$80, IF(D257="-", 11, IF(D257="", 11,  MATCH(D257&amp;"", 'SKU Масло'!$A$1:$Z$1, 0))), 0))</f>
        <v/>
      </c>
      <c r="D257" s="22"/>
      <c r="G257" s="23"/>
      <c r="J257" s="25" t="str">
        <f t="shared" ca="1" si="56"/>
        <v/>
      </c>
      <c r="S257" s="22"/>
      <c r="T257" s="22"/>
    </row>
    <row r="258" spans="2:20" ht="14.55" customHeight="1" x14ac:dyDescent="0.3">
      <c r="B258" s="22"/>
      <c r="C258" s="20" t="str">
        <f>IF(E258="","",VLOOKUP(E258, 'SKU Масло'!$A$1:$Z$80, IF(D258="-", 11, IF(D258="", 11,  MATCH(D258&amp;"", 'SKU Масло'!$A$1:$Z$1, 0))), 0))</f>
        <v/>
      </c>
      <c r="D258" s="22"/>
      <c r="G258" s="23"/>
      <c r="J258" s="25" t="str">
        <f t="shared" ca="1" si="56"/>
        <v/>
      </c>
      <c r="S258" s="22"/>
      <c r="T258" s="22"/>
    </row>
    <row r="259" spans="2:20" ht="14.55" customHeight="1" x14ac:dyDescent="0.3">
      <c r="B259" s="22"/>
      <c r="C259" s="20" t="str">
        <f>IF(E259="","",VLOOKUP(E259, 'SKU Масло'!$A$1:$Z$80, IF(D259="-", 11, IF(D259="", 11,  MATCH(D259&amp;"", 'SKU Масло'!$A$1:$Z$1, 0))), 0))</f>
        <v/>
      </c>
      <c r="D259" s="22"/>
      <c r="G259" s="23"/>
      <c r="J259" s="25" t="str">
        <f t="shared" ca="1" si="56"/>
        <v/>
      </c>
      <c r="S259" s="22"/>
      <c r="T259" s="22"/>
    </row>
    <row r="260" spans="2:20" ht="14.55" customHeight="1" x14ac:dyDescent="0.3">
      <c r="B260" s="22"/>
      <c r="C260" s="20" t="str">
        <f>IF(E260="","",VLOOKUP(E260, 'SKU Масло'!$A$1:$Z$80, IF(D260="-", 11, IF(D260="", 11,  MATCH(D260&amp;"", 'SKU Масло'!$A$1:$Z$1, 0))), 0))</f>
        <v/>
      </c>
      <c r="D260" s="22"/>
      <c r="G260" s="23"/>
      <c r="J260" s="25" t="str">
        <f t="shared" ca="1" si="56"/>
        <v/>
      </c>
      <c r="S260" s="22"/>
      <c r="T260" s="22"/>
    </row>
    <row r="261" spans="2:20" ht="14.55" customHeight="1" x14ac:dyDescent="0.3">
      <c r="B261" s="22"/>
      <c r="C261" s="20" t="str">
        <f>IF(E261="","",VLOOKUP(E261, 'SKU Масло'!$A$1:$Z$80, IF(D261="-", 11, IF(D261="", 11,  MATCH(D261&amp;"", 'SKU Масло'!$A$1:$Z$1, 0))), 0))</f>
        <v/>
      </c>
      <c r="D261" s="22"/>
      <c r="G261" s="23"/>
      <c r="J261" s="25" t="str">
        <f t="shared" ca="1" si="56"/>
        <v/>
      </c>
      <c r="S261" s="22"/>
      <c r="T261" s="22"/>
    </row>
    <row r="262" spans="2:20" ht="14.55" customHeight="1" x14ac:dyDescent="0.3">
      <c r="B262" s="22"/>
      <c r="C262" s="20" t="str">
        <f>IF(E262="","",VLOOKUP(E262, 'SKU Масло'!$A$1:$Z$80, IF(D262="-", 11, IF(D262="", 11,  MATCH(D262&amp;"", 'SKU Масло'!$A$1:$Z$1, 0))), 0))</f>
        <v/>
      </c>
      <c r="D262" s="22"/>
      <c r="G262" s="23"/>
      <c r="J262" s="25" t="str">
        <f t="shared" ca="1" si="56"/>
        <v/>
      </c>
      <c r="S262" s="22"/>
      <c r="T262" s="22"/>
    </row>
    <row r="263" spans="2:20" ht="14.55" customHeight="1" x14ac:dyDescent="0.3">
      <c r="B263" s="22"/>
      <c r="C263" s="20" t="str">
        <f>IF(E263="","",VLOOKUP(E263, 'SKU Масло'!$A$1:$Z$80, IF(D263="-", 11, IF(D263="", 11,  MATCH(D263&amp;"", 'SKU Масло'!$A$1:$Z$1, 0))), 0))</f>
        <v/>
      </c>
      <c r="D263" s="22"/>
      <c r="G263" s="23"/>
      <c r="J263" s="25" t="str">
        <f t="shared" ca="1" si="56"/>
        <v/>
      </c>
      <c r="S263" s="22"/>
      <c r="T263" s="22"/>
    </row>
    <row r="264" spans="2:20" ht="14.55" customHeight="1" x14ac:dyDescent="0.3">
      <c r="B264" s="22"/>
      <c r="C264" s="20" t="str">
        <f>IF(E264="","",VLOOKUP(E264, 'SKU Масло'!$A$1:$Z$80, IF(D264="-", 11, IF(D264="", 11,  MATCH(D264&amp;"", 'SKU Масло'!$A$1:$Z$1, 0))), 0))</f>
        <v/>
      </c>
      <c r="D264" s="22"/>
      <c r="G264" s="23"/>
      <c r="J264" s="25" t="str">
        <f t="shared" ca="1" si="56"/>
        <v/>
      </c>
      <c r="S264" s="22"/>
      <c r="T264" s="22"/>
    </row>
    <row r="265" spans="2:20" ht="14.55" customHeight="1" x14ac:dyDescent="0.3">
      <c r="B265" s="22"/>
      <c r="C265" s="20" t="str">
        <f>IF(E265="","",VLOOKUP(E265, 'SKU Масло'!$A$1:$Z$80, IF(D265="-", 11, IF(D265="", 11,  MATCH(D265&amp;"", 'SKU Масло'!$A$1:$Z$1, 0))), 0))</f>
        <v/>
      </c>
      <c r="D265" s="22"/>
      <c r="G265" s="23"/>
      <c r="J265" s="25" t="str">
        <f t="shared" ca="1" si="56"/>
        <v/>
      </c>
      <c r="S265" s="22"/>
      <c r="T265" s="22"/>
    </row>
    <row r="266" spans="2:20" ht="14.55" customHeight="1" x14ac:dyDescent="0.3">
      <c r="B266" s="22"/>
      <c r="C266" s="20" t="str">
        <f>IF(E266="","",VLOOKUP(E266, 'SKU Масло'!$A$1:$Z$80, IF(D266="-", 11, IF(D266="", 11,  MATCH(D266&amp;"", 'SKU Масло'!$A$1:$Z$1, 0))), 0))</f>
        <v/>
      </c>
      <c r="D266" s="22"/>
      <c r="G266" s="23"/>
      <c r="J266" s="25" t="str">
        <f t="shared" ca="1" si="56"/>
        <v/>
      </c>
      <c r="S266" s="22"/>
      <c r="T266" s="22"/>
    </row>
    <row r="267" spans="2:20" ht="14.55" customHeight="1" x14ac:dyDescent="0.3">
      <c r="B267" s="22"/>
      <c r="C267" s="20" t="str">
        <f>IF(E267="","",VLOOKUP(E267, 'SKU Масло'!$A$1:$Z$80, IF(D267="-", 11, IF(D267="", 11,  MATCH(D267&amp;"", 'SKU Масло'!$A$1:$Z$1, 0))), 0))</f>
        <v/>
      </c>
      <c r="D267" s="22"/>
      <c r="G267" s="23"/>
      <c r="J267" s="25" t="str">
        <f t="shared" ca="1" si="56"/>
        <v/>
      </c>
      <c r="S267" s="22"/>
      <c r="T267" s="22"/>
    </row>
    <row r="268" spans="2:20" ht="14.55" customHeight="1" x14ac:dyDescent="0.3">
      <c r="B268" s="22"/>
      <c r="C268" s="20" t="str">
        <f>IF(E268="","",VLOOKUP(E268, 'SKU Масло'!$A$1:$Z$80, IF(D268="-", 11, IF(D268="", 11,  MATCH(D268&amp;"", 'SKU Масло'!$A$1:$Z$1, 0))), 0))</f>
        <v/>
      </c>
      <c r="D268" s="22"/>
      <c r="G268" s="23"/>
      <c r="J268" s="25" t="str">
        <f t="shared" ca="1" si="56"/>
        <v/>
      </c>
      <c r="S268" s="22"/>
      <c r="T268" s="22"/>
    </row>
    <row r="269" spans="2:20" ht="14.55" customHeight="1" x14ac:dyDescent="0.3">
      <c r="B269" s="22"/>
      <c r="C269" s="20" t="str">
        <f>IF(E269="","",VLOOKUP(E269, 'SKU Масло'!$A$1:$Z$80, IF(D269="-", 11, IF(D269="", 11,  MATCH(D269&amp;"", 'SKU Масло'!$A$1:$Z$1, 0))), 0))</f>
        <v/>
      </c>
      <c r="D269" s="22"/>
      <c r="G269" s="23"/>
      <c r="J269" s="25" t="str">
        <f t="shared" ca="1" si="56"/>
        <v/>
      </c>
      <c r="S269" s="22"/>
      <c r="T269" s="22"/>
    </row>
    <row r="270" spans="2:20" ht="14.55" customHeight="1" x14ac:dyDescent="0.3">
      <c r="B270" s="22"/>
      <c r="C270" s="20" t="str">
        <f>IF(E270="","",VLOOKUP(E270, 'SKU Масло'!$A$1:$Z$80, IF(D270="-", 11, IF(D270="", 11,  MATCH(D270&amp;"", 'SKU Масло'!$A$1:$Z$1, 0))), 0))</f>
        <v/>
      </c>
      <c r="D270" s="22"/>
      <c r="G270" s="23"/>
      <c r="J270" s="25" t="str">
        <f t="shared" ca="1" si="56"/>
        <v/>
      </c>
      <c r="S270" s="22"/>
      <c r="T270" s="22"/>
    </row>
    <row r="271" spans="2:20" ht="14.55" customHeight="1" x14ac:dyDescent="0.3">
      <c r="B271" s="22"/>
      <c r="C271" s="20" t="str">
        <f>IF(E271="","",VLOOKUP(E271, 'SKU Масло'!$A$1:$Z$80, IF(D271="-", 11, IF(D271="", 11,  MATCH(D271&amp;"", 'SKU Масло'!$A$1:$Z$1, 0))), 0))</f>
        <v/>
      </c>
      <c r="D271" s="22"/>
      <c r="G271" s="23"/>
      <c r="J271" s="25" t="str">
        <f t="shared" ca="1" si="56"/>
        <v/>
      </c>
      <c r="S271" s="22"/>
      <c r="T271" s="22"/>
    </row>
    <row r="272" spans="2:20" ht="14.55" customHeight="1" x14ac:dyDescent="0.3">
      <c r="B272" s="22"/>
      <c r="C272" s="20" t="str">
        <f>IF(E272="","",VLOOKUP(E272, 'SKU Масло'!$A$1:$Z$80, IF(D272="-", 11, IF(D272="", 11,  MATCH(D272&amp;"", 'SKU Масло'!$A$1:$Z$1, 0))), 0))</f>
        <v/>
      </c>
      <c r="D272" s="22"/>
      <c r="G272" s="23"/>
      <c r="J272" s="25" t="str">
        <f t="shared" ca="1" si="56"/>
        <v/>
      </c>
    </row>
    <row r="273" spans="2:10" ht="14.55" customHeight="1" x14ac:dyDescent="0.3">
      <c r="B273" s="22"/>
      <c r="C273" s="20" t="str">
        <f>IF(E273="","",VLOOKUP(E273, 'SKU Масло'!$A$1:$Z$80, IF(D273="-", 11, IF(D273="", 11,  MATCH(D273&amp;"", 'SKU Масло'!$A$1:$Z$1, 0))), 0))</f>
        <v/>
      </c>
      <c r="D273" s="22"/>
      <c r="G273" s="23"/>
      <c r="J273" s="25" t="str">
        <f t="shared" ca="1" si="56"/>
        <v/>
      </c>
    </row>
    <row r="274" spans="2:10" ht="14.55" customHeight="1" x14ac:dyDescent="0.3">
      <c r="B274" s="22"/>
      <c r="C274" s="20" t="str">
        <f>IF(E274="","",VLOOKUP(E274, 'SKU Масло'!$A$1:$Z$80, IF(D274="-", 11, IF(D274="", 11,  MATCH(D274&amp;"", 'SKU Масло'!$A$1:$Z$1, 0))), 0))</f>
        <v/>
      </c>
      <c r="D274" s="22"/>
      <c r="G274" s="23"/>
      <c r="J274" s="25" t="str">
        <f t="shared" ca="1" si="56"/>
        <v/>
      </c>
    </row>
    <row r="275" spans="2:10" ht="14.55" customHeight="1" x14ac:dyDescent="0.3">
      <c r="B275" s="22"/>
      <c r="C275" s="20" t="str">
        <f>IF(E275="","",VLOOKUP(E275, 'SKU Масло'!$A$1:$Z$80, IF(D275="-", 11, IF(D275="", 11,  MATCH(D275&amp;"", 'SKU Масло'!$A$1:$Z$1, 0))), 0))</f>
        <v/>
      </c>
      <c r="D275" s="22"/>
      <c r="G275" s="23"/>
      <c r="J275" s="25" t="str">
        <f t="shared" ca="1" si="56"/>
        <v/>
      </c>
    </row>
    <row r="276" spans="2:10" ht="14.55" customHeight="1" x14ac:dyDescent="0.3">
      <c r="B276" s="22"/>
      <c r="C276" s="20" t="str">
        <f>IF(E276="","",VLOOKUP(E276, 'SKU Масло'!$A$1:$Z$80, IF(D276="-", 11, IF(D276="", 11,  MATCH(D276&amp;"", 'SKU Масло'!$A$1:$Z$1, 0))), 0))</f>
        <v/>
      </c>
      <c r="D276" s="22"/>
      <c r="G276" s="23"/>
      <c r="J276" s="25" t="str">
        <f t="shared" ca="1" si="56"/>
        <v/>
      </c>
    </row>
    <row r="277" spans="2:10" ht="14.55" customHeight="1" x14ac:dyDescent="0.3">
      <c r="B277" s="22"/>
      <c r="C277" s="20" t="str">
        <f>IF(E277="","",VLOOKUP(E277, 'SKU Масло'!$A$1:$Z$80, IF(D277="-", 11, IF(D277="", 11,  MATCH(D277&amp;"", 'SKU Масло'!$A$1:$Z$1, 0))), 0))</f>
        <v/>
      </c>
      <c r="D277" s="22"/>
      <c r="G277" s="23"/>
      <c r="J277" s="25" t="str">
        <f t="shared" ca="1" si="56"/>
        <v/>
      </c>
    </row>
    <row r="278" spans="2:10" ht="14.55" customHeight="1" x14ac:dyDescent="0.3">
      <c r="B278" s="22"/>
      <c r="C278" s="20" t="str">
        <f>IF(E278="","",VLOOKUP(E278, 'SKU Масло'!$A$1:$Z$80, IF(D278="-", 11, IF(D278="", 11,  MATCH(D278&amp;"", 'SKU Масло'!$A$1:$Z$1, 0))), 0))</f>
        <v/>
      </c>
      <c r="D278" s="22"/>
      <c r="G278" s="23"/>
      <c r="J278" s="25" t="str">
        <f t="shared" ca="1" si="56"/>
        <v/>
      </c>
    </row>
    <row r="279" spans="2:10" ht="14.55" customHeight="1" x14ac:dyDescent="0.3">
      <c r="B279" s="22"/>
      <c r="C279" s="20" t="str">
        <f>IF(E279="","",VLOOKUP(E279, 'SKU Масло'!$A$1:$Z$80, IF(D279="-", 11, IF(D279="", 11,  MATCH(D279&amp;"", 'SKU Масло'!$A$1:$Z$1, 0))), 0))</f>
        <v/>
      </c>
      <c r="D279" s="22"/>
      <c r="G279" s="23"/>
      <c r="J279" s="25" t="str">
        <f t="shared" ca="1" si="56"/>
        <v/>
      </c>
    </row>
    <row r="280" spans="2:10" ht="14.55" customHeight="1" x14ac:dyDescent="0.3">
      <c r="B280" s="22"/>
      <c r="C280" s="20" t="str">
        <f>IF(E280="","",VLOOKUP(E280, 'SKU Масло'!$A$1:$Z$80, IF(D280="-", 11, IF(D280="", 11,  MATCH(D280&amp;"", 'SKU Масло'!$A$1:$Z$1, 0))), 0))</f>
        <v/>
      </c>
      <c r="D280" s="22"/>
      <c r="G280" s="23"/>
      <c r="J280" s="25" t="str">
        <f t="shared" ca="1" si="56"/>
        <v/>
      </c>
    </row>
    <row r="281" spans="2:10" ht="14.55" customHeight="1" x14ac:dyDescent="0.3">
      <c r="B281" s="22"/>
      <c r="C281" s="20" t="str">
        <f>IF(E281="","",VLOOKUP(E281, 'SKU Масло'!$A$1:$Z$80, IF(D281="-", 11, IF(D281="", 11,  MATCH(D281&amp;"", 'SKU Масло'!$A$1:$Z$1, 0))), 0))</f>
        <v/>
      </c>
      <c r="D281" s="22"/>
      <c r="G281" s="23"/>
      <c r="J281" s="25" t="str">
        <f t="shared" ca="1" si="56"/>
        <v/>
      </c>
    </row>
    <row r="282" spans="2:10" ht="14.55" customHeight="1" x14ac:dyDescent="0.3">
      <c r="B282" s="22"/>
      <c r="C282" s="20" t="str">
        <f>IF(E282="","",VLOOKUP(E282, 'SKU Масло'!$A$1:$Z$80, IF(D282="-", 11, IF(D282="", 11,  MATCH(D282&amp;"", 'SKU Масло'!$A$1:$Z$1, 0))), 0))</f>
        <v/>
      </c>
      <c r="D282" s="22"/>
      <c r="G282" s="23"/>
      <c r="J282" s="25" t="str">
        <f t="shared" ca="1" si="56"/>
        <v/>
      </c>
    </row>
    <row r="283" spans="2:10" ht="14.55" customHeight="1" x14ac:dyDescent="0.3">
      <c r="B283" s="22"/>
      <c r="C283" s="20" t="str">
        <f>IF(E283="","",VLOOKUP(E283, 'SKU Масло'!$A$1:$Z$80, IF(D283="-", 11, IF(D283="", 11,  MATCH(D283&amp;"", 'SKU Масло'!$A$1:$Z$1, 0))), 0))</f>
        <v/>
      </c>
      <c r="D283" s="22"/>
      <c r="G283" s="23"/>
      <c r="J283" s="25" t="str">
        <f t="shared" ca="1" si="56"/>
        <v/>
      </c>
    </row>
    <row r="284" spans="2:10" ht="14.55" customHeight="1" x14ac:dyDescent="0.3">
      <c r="B284" s="22"/>
      <c r="C284" s="20" t="str">
        <f>IF(E284="","",VLOOKUP(E284, 'SKU Масло'!$A$1:$Z$80, IF(D284="-", 11, IF(D284="", 11,  MATCH(D284&amp;"", 'SKU Масло'!$A$1:$Z$1, 0))), 0))</f>
        <v/>
      </c>
      <c r="D284" s="22"/>
      <c r="G284" s="23"/>
      <c r="J284" s="25" t="str">
        <f t="shared" ca="1" si="56"/>
        <v/>
      </c>
    </row>
    <row r="285" spans="2:10" ht="14.55" customHeight="1" x14ac:dyDescent="0.3">
      <c r="B285" s="22"/>
      <c r="C285" s="20" t="str">
        <f>IF(E285="","",VLOOKUP(E285, 'SKU Масло'!$A$1:$Z$80, IF(D285="-", 11, IF(D285="", 11,  MATCH(D285&amp;"", 'SKU Масло'!$A$1:$Z$1, 0))), 0))</f>
        <v/>
      </c>
      <c r="D285" s="22"/>
      <c r="G285" s="23"/>
      <c r="J285" s="25" t="str">
        <f t="shared" ca="1" si="56"/>
        <v/>
      </c>
    </row>
    <row r="286" spans="2:10" ht="14.55" customHeight="1" x14ac:dyDescent="0.3">
      <c r="B286" s="22"/>
      <c r="C286" s="20" t="str">
        <f>IF(E286="","",VLOOKUP(E286, 'SKU Масло'!$A$1:$Z$80, IF(D286="-", 11, IF(D286="", 11,  MATCH(D286&amp;"", 'SKU Масло'!$A$1:$Z$1, 0))), 0))</f>
        <v/>
      </c>
      <c r="D286" s="22"/>
      <c r="G286" s="23"/>
      <c r="J286" s="25" t="str">
        <f t="shared" ca="1" si="56"/>
        <v/>
      </c>
    </row>
    <row r="287" spans="2:10" ht="14.55" customHeight="1" x14ac:dyDescent="0.3">
      <c r="B287" s="22"/>
      <c r="C287" s="20" t="str">
        <f>IF(E287="","",VLOOKUP(E287, 'SKU Масло'!$A$1:$Z$80, IF(D287="-", 11, IF(D287="", 11,  MATCH(D287&amp;"", 'SKU Масло'!$A$1:$Z$1, 0))), 0))</f>
        <v/>
      </c>
      <c r="D287" s="22"/>
      <c r="G287" s="23"/>
      <c r="J287" s="25" t="str">
        <f t="shared" ca="1" si="56"/>
        <v/>
      </c>
    </row>
    <row r="288" spans="2:10" ht="14.55" customHeight="1" x14ac:dyDescent="0.3">
      <c r="B288" s="22"/>
      <c r="C288" s="20" t="str">
        <f>IF(E288="","",VLOOKUP(E288, 'SKU Масло'!$A$1:$Z$80, IF(D288="-", 11, IF(D288="", 11,  MATCH(D288&amp;"", 'SKU Масло'!$A$1:$Z$1, 0))), 0))</f>
        <v/>
      </c>
      <c r="D288" s="22"/>
      <c r="G288" s="23"/>
      <c r="J288" s="25" t="str">
        <f t="shared" ca="1" si="56"/>
        <v/>
      </c>
    </row>
    <row r="289" spans="2:10" ht="14.55" customHeight="1" x14ac:dyDescent="0.3">
      <c r="B289" s="22"/>
      <c r="C289" s="20" t="str">
        <f>IF(E289="","",VLOOKUP(E289, 'SKU Масло'!$A$1:$Z$80, IF(D289="-", 11, IF(D289="", 11,  MATCH(D289&amp;"", 'SKU Масло'!$A$1:$Z$1, 0))), 0))</f>
        <v/>
      </c>
      <c r="D289" s="22"/>
      <c r="G289" s="23"/>
      <c r="J289" s="25" t="str">
        <f t="shared" ca="1" si="56"/>
        <v/>
      </c>
    </row>
    <row r="290" spans="2:10" ht="14.55" customHeight="1" x14ac:dyDescent="0.3">
      <c r="B290" s="22"/>
      <c r="C290" s="20" t="str">
        <f>IF(E290="","",VLOOKUP(E290, 'SKU Масло'!$A$1:$Z$80, IF(D290="-", 11, IF(D290="", 11,  MATCH(D290&amp;"", 'SKU Масло'!$A$1:$Z$1, 0))), 0))</f>
        <v/>
      </c>
      <c r="D290" s="22"/>
      <c r="G290" s="23"/>
      <c r="J290" s="25" t="str">
        <f t="shared" ca="1" si="56"/>
        <v/>
      </c>
    </row>
    <row r="291" spans="2:10" ht="14.55" customHeight="1" x14ac:dyDescent="0.3">
      <c r="B291" s="22"/>
      <c r="C291" s="20" t="str">
        <f>IF(E291="","",VLOOKUP(E291, 'SKU Масло'!$A$1:$Z$80, IF(D291="-", 11, IF(D291="", 11,  MATCH(D291&amp;"", 'SKU Масло'!$A$1:$Z$1, 0))), 0))</f>
        <v/>
      </c>
      <c r="D291" s="22"/>
      <c r="G291" s="23"/>
      <c r="J291" s="25" t="str">
        <f t="shared" ca="1" si="56"/>
        <v/>
      </c>
    </row>
    <row r="292" spans="2:10" ht="14.55" customHeight="1" x14ac:dyDescent="0.3">
      <c r="B292" s="22"/>
      <c r="C292" s="20" t="str">
        <f>IF(E292="","",VLOOKUP(E292, 'SKU Масло'!$A$1:$Z$80, IF(D292="-", 11, IF(D292="", 11,  MATCH(D292&amp;"", 'SKU Масло'!$A$1:$Z$1, 0))), 0))</f>
        <v/>
      </c>
      <c r="D292" s="22"/>
      <c r="G292" s="23"/>
      <c r="J292" s="25" t="str">
        <f t="shared" ca="1" si="56"/>
        <v/>
      </c>
    </row>
    <row r="293" spans="2:10" ht="14.55" customHeight="1" x14ac:dyDescent="0.3">
      <c r="B293" s="22"/>
      <c r="C293" s="20" t="str">
        <f>IF(E293="","",VLOOKUP(E293, 'SKU Масло'!$A$1:$Z$80, IF(D293="-", 11, IF(D293="", 11,  MATCH(D293&amp;"", 'SKU Масло'!$A$1:$Z$1, 0))), 0))</f>
        <v/>
      </c>
      <c r="D293" s="22"/>
      <c r="G293" s="23"/>
      <c r="J293" s="25" t="str">
        <f t="shared" ca="1" si="56"/>
        <v/>
      </c>
    </row>
    <row r="294" spans="2:10" ht="14.55" customHeight="1" x14ac:dyDescent="0.3">
      <c r="B294" s="22"/>
      <c r="C294" s="20" t="str">
        <f>IF(E294="","",VLOOKUP(E294, 'SKU Масло'!$A$1:$Z$80, IF(D294="-", 11, IF(D294="", 11,  MATCH(D294&amp;"", 'SKU Масло'!$A$1:$Z$1, 0))), 0))</f>
        <v/>
      </c>
      <c r="D294" s="22"/>
      <c r="G294" s="23"/>
      <c r="J294" s="25" t="str">
        <f t="shared" ca="1" si="56"/>
        <v/>
      </c>
    </row>
    <row r="295" spans="2:10" ht="14.55" customHeight="1" x14ac:dyDescent="0.3">
      <c r="B295" s="22"/>
      <c r="C295" s="20" t="str">
        <f>IF(E295="","",VLOOKUP(E295, 'SKU Масло'!$A$1:$Z$80, IF(D295="-", 11, IF(D295="", 11,  MATCH(D295&amp;"", 'SKU Масло'!$A$1:$Z$1, 0))), 0))</f>
        <v/>
      </c>
      <c r="D295" s="22"/>
      <c r="G295" s="23"/>
      <c r="J295" s="25" t="str">
        <f t="shared" ca="1" si="56"/>
        <v/>
      </c>
    </row>
    <row r="296" spans="2:10" ht="14.55" customHeight="1" x14ac:dyDescent="0.3">
      <c r="B296" s="22"/>
      <c r="C296" s="20" t="str">
        <f>IF(E296="","",VLOOKUP(E296, 'SKU Масло'!$A$1:$Z$80, IF(D296="-", 11, IF(D296="", 11,  MATCH(D296&amp;"", 'SKU Масло'!$A$1:$Z$1, 0))), 0))</f>
        <v/>
      </c>
      <c r="D296" s="22"/>
      <c r="G296" s="23"/>
      <c r="J296" s="25" t="str">
        <f t="shared" ca="1" si="56"/>
        <v/>
      </c>
    </row>
    <row r="297" spans="2:10" ht="14.55" customHeight="1" x14ac:dyDescent="0.3">
      <c r="B297" s="22"/>
      <c r="C297" s="20" t="str">
        <f>IF(E297="","",VLOOKUP(E297, 'SKU Масло'!$A$1:$Z$80, IF(D297="-", 11, IF(D297="", 11,  MATCH(D297&amp;"", 'SKU Масло'!$A$1:$Z$1, 0))), 0))</f>
        <v/>
      </c>
      <c r="D297" s="22"/>
      <c r="G297" s="23"/>
      <c r="J297" s="25" t="str">
        <f t="shared" ca="1" si="56"/>
        <v/>
      </c>
    </row>
    <row r="298" spans="2:10" ht="14.55" customHeight="1" x14ac:dyDescent="0.3">
      <c r="B298" s="22"/>
      <c r="C298" s="20" t="str">
        <f>IF(E298="","",VLOOKUP(E298, 'SKU Масло'!$A$1:$Z$80, IF(D298="-", 11, IF(D298="", 11,  MATCH(D298&amp;"", 'SKU Масло'!$A$1:$Z$1, 0))), 0))</f>
        <v/>
      </c>
      <c r="D298" s="22"/>
      <c r="G298" s="23"/>
      <c r="J298" s="25" t="str">
        <f t="shared" ca="1" si="56"/>
        <v/>
      </c>
    </row>
    <row r="299" spans="2:10" ht="14.55" customHeight="1" x14ac:dyDescent="0.3">
      <c r="B299" s="22"/>
      <c r="C299" s="20" t="str">
        <f>IF(E299="","",VLOOKUP(E299, 'SKU Масло'!$A$1:$Z$80, IF(D299="-", 11, IF(D299="", 11,  MATCH(D299&amp;"", 'SKU Масло'!$A$1:$Z$1, 0))), 0))</f>
        <v/>
      </c>
      <c r="D299" s="22"/>
      <c r="G299" s="23"/>
      <c r="J299" s="25" t="str">
        <f t="shared" ca="1" si="56"/>
        <v/>
      </c>
    </row>
    <row r="300" spans="2:10" ht="14.55" customHeight="1" x14ac:dyDescent="0.3">
      <c r="B300" s="22"/>
      <c r="C300" s="20" t="str">
        <f>IF(E300="","",VLOOKUP(E300, 'SKU Масло'!$A$1:$Z$80, IF(D300="-", 11, IF(D300="", 11,  MATCH(D300&amp;"", 'SKU Масло'!$A$1:$Z$1, 0))), 0))</f>
        <v/>
      </c>
      <c r="D300" s="22"/>
      <c r="G300" s="23"/>
      <c r="J300" s="25" t="str">
        <f t="shared" ca="1" si="56"/>
        <v/>
      </c>
    </row>
    <row r="301" spans="2:10" ht="14.55" customHeight="1" x14ac:dyDescent="0.3">
      <c r="B301" s="22"/>
      <c r="C301" s="20" t="str">
        <f>IF(E301="","",VLOOKUP(E301, 'SKU Масло'!$A$1:$Z$80, IF(D301="-", 11, IF(D301="", 11,  MATCH(D301&amp;"", 'SKU Масло'!$A$1:$Z$1, 0))), 0))</f>
        <v/>
      </c>
      <c r="D301" s="22"/>
      <c r="G301" s="23"/>
      <c r="J301" s="25" t="str">
        <f t="shared" ca="1" si="56"/>
        <v/>
      </c>
    </row>
    <row r="302" spans="2:10" ht="14.55" customHeight="1" x14ac:dyDescent="0.3">
      <c r="B302" s="22"/>
      <c r="C302" s="20" t="str">
        <f>IF(E302="","",VLOOKUP(E302, 'SKU Масло'!$A$1:$Z$80, IF(D302="-", 11, IF(D302="", 11,  MATCH(D302&amp;"", 'SKU Масло'!$A$1:$Z$1, 0))), 0))</f>
        <v/>
      </c>
      <c r="D302" s="22"/>
      <c r="G302" s="23"/>
      <c r="J302" s="25" t="str">
        <f t="shared" ca="1" si="56"/>
        <v/>
      </c>
    </row>
    <row r="303" spans="2:10" ht="14.55" customHeight="1" x14ac:dyDescent="0.3">
      <c r="B303" s="22"/>
      <c r="C303" s="20" t="str">
        <f>IF(E303="","",VLOOKUP(E303, 'SKU Масло'!$A$1:$Z$80, IF(D303="-", 11, IF(D303="", 11,  MATCH(D303&amp;"", 'SKU Масло'!$A$1:$Z$1, 0))), 0))</f>
        <v/>
      </c>
      <c r="D303" s="22"/>
      <c r="G303" s="23"/>
      <c r="J303" s="25" t="str">
        <f t="shared" ca="1" si="56"/>
        <v/>
      </c>
    </row>
    <row r="304" spans="2:10" ht="14.55" customHeight="1" x14ac:dyDescent="0.3">
      <c r="B304" s="22"/>
      <c r="C304" s="20" t="str">
        <f>IF(E304="","",VLOOKUP(E304, 'SKU Масло'!$A$1:$Z$80, IF(D304="-", 11, IF(D304="", 11,  MATCH(D304&amp;"", 'SKU Масло'!$A$1:$Z$1, 0))), 0))</f>
        <v/>
      </c>
      <c r="D304" s="22"/>
      <c r="G304" s="23"/>
      <c r="J304" s="25" t="str">
        <f t="shared" ca="1" si="56"/>
        <v/>
      </c>
    </row>
    <row r="305" spans="2:10" ht="14.55" customHeight="1" x14ac:dyDescent="0.3">
      <c r="B305" s="22"/>
      <c r="C305" s="20" t="str">
        <f>IF(E305="","",VLOOKUP(E305, 'SKU Масло'!$A$1:$Z$80, IF(D305="-", 11, IF(D305="", 11,  MATCH(D305&amp;"", 'SKU Масло'!$A$1:$Z$1, 0))), 0))</f>
        <v/>
      </c>
      <c r="D305" s="22"/>
      <c r="G305" s="23"/>
      <c r="J305" s="25" t="str">
        <f t="shared" ca="1" si="56"/>
        <v/>
      </c>
    </row>
    <row r="306" spans="2:10" ht="14.55" customHeight="1" x14ac:dyDescent="0.3">
      <c r="B306" s="22"/>
      <c r="C306" s="20" t="str">
        <f>IF(E306="","",VLOOKUP(E306, 'SKU Масло'!$A$1:$Z$80, IF(D306="-", 11, IF(D306="", 11,  MATCH(D306&amp;"", 'SKU Масло'!$A$1:$Z$1, 0))), 0))</f>
        <v/>
      </c>
      <c r="D306" s="22"/>
      <c r="G306" s="23"/>
      <c r="J306" s="25" t="str">
        <f t="shared" ca="1" si="56"/>
        <v/>
      </c>
    </row>
    <row r="307" spans="2:10" ht="14.55" customHeight="1" x14ac:dyDescent="0.3">
      <c r="B307" s="22"/>
      <c r="C307" s="20" t="str">
        <f>IF(E307="","",VLOOKUP(E307, 'SKU Масло'!$A$1:$Z$80, IF(D307="-", 11, IF(D307="", 11,  MATCH(D307&amp;"", 'SKU Масло'!$A$1:$Z$1, 0))), 0))</f>
        <v/>
      </c>
      <c r="D307" s="22"/>
      <c r="G307" s="23"/>
      <c r="J307" s="25" t="str">
        <f t="shared" ca="1" si="56"/>
        <v/>
      </c>
    </row>
    <row r="308" spans="2:10" ht="14.55" customHeight="1" x14ac:dyDescent="0.3">
      <c r="B308" s="22"/>
      <c r="C308" s="20" t="str">
        <f>IF(E308="","",VLOOKUP(E308, 'SKU Масло'!$A$1:$Z$80, IF(D308="-", 11, IF(D308="", 11,  MATCH(D308&amp;"", 'SKU Масло'!$A$1:$Z$1, 0))), 0))</f>
        <v/>
      </c>
      <c r="D308" s="22"/>
      <c r="G308" s="23"/>
      <c r="J308" s="25" t="str">
        <f t="shared" ca="1" si="56"/>
        <v/>
      </c>
    </row>
    <row r="309" spans="2:10" ht="14.55" customHeight="1" x14ac:dyDescent="0.3">
      <c r="B309" s="22"/>
      <c r="C309" s="20" t="str">
        <f>IF(E309="","",VLOOKUP(E309, 'SKU Масло'!$A$1:$Z$80, IF(D309="-", 11, IF(D309="", 11,  MATCH(D309&amp;"", 'SKU Масло'!$A$1:$Z$1, 0))), 0))</f>
        <v/>
      </c>
      <c r="D309" s="22"/>
      <c r="G309" s="23"/>
      <c r="J309" s="25" t="str">
        <f t="shared" ca="1" si="56"/>
        <v/>
      </c>
    </row>
    <row r="310" spans="2:10" ht="14.55" customHeight="1" x14ac:dyDescent="0.3">
      <c r="B310" s="22"/>
      <c r="C310" s="20" t="str">
        <f>IF(E310="","",VLOOKUP(E310, 'SKU Масло'!$A$1:$Z$80, IF(D310="-", 11, IF(D310="", 11,  MATCH(D310&amp;"", 'SKU Масло'!$A$1:$Z$1, 0))), 0))</f>
        <v/>
      </c>
      <c r="D310" s="22"/>
      <c r="G310" s="23"/>
      <c r="J310" s="25" t="str">
        <f t="shared" ca="1" si="56"/>
        <v/>
      </c>
    </row>
    <row r="311" spans="2:10" ht="14.55" customHeight="1" x14ac:dyDescent="0.3">
      <c r="B311" s="22"/>
      <c r="C311" s="20" t="str">
        <f>IF(E311="","",VLOOKUP(E311, 'SKU Масло'!$A$1:$Z$80, IF(D311="-", 11, IF(D311="", 11,  MATCH(D311&amp;"", 'SKU Масло'!$A$1:$Z$1, 0))), 0))</f>
        <v/>
      </c>
      <c r="D311" s="22"/>
      <c r="G311" s="23"/>
      <c r="J311" s="25" t="str">
        <f t="shared" ca="1" si="56"/>
        <v/>
      </c>
    </row>
    <row r="312" spans="2:10" ht="14.55" customHeight="1" x14ac:dyDescent="0.3">
      <c r="B312" s="22"/>
      <c r="C312" s="20" t="str">
        <f>IF(E312="","",VLOOKUP(E312, 'SKU Масло'!$A$1:$Z$80, IF(D312="-", 11, IF(D312="", 11,  MATCH(D312&amp;"", 'SKU Масло'!$A$1:$Z$1, 0))), 0))</f>
        <v/>
      </c>
      <c r="D312" s="22"/>
      <c r="G312" s="23"/>
      <c r="J312" s="25" t="str">
        <f t="shared" ca="1" si="56"/>
        <v/>
      </c>
    </row>
    <row r="313" spans="2:10" ht="14.55" customHeight="1" x14ac:dyDescent="0.3">
      <c r="B313" s="22"/>
      <c r="C313" s="20" t="str">
        <f>IF(E313="","",VLOOKUP(E313, 'SKU Масло'!$A$1:$Z$80, IF(D313="-", 11, IF(D313="", 11,  MATCH(D313&amp;"", 'SKU Масло'!$A$1:$Z$1, 0))), 0))</f>
        <v/>
      </c>
      <c r="D313" s="22"/>
      <c r="G313" s="23"/>
      <c r="J313" s="25" t="str">
        <f t="shared" ca="1" si="56"/>
        <v/>
      </c>
    </row>
    <row r="314" spans="2:10" ht="14.55" customHeight="1" x14ac:dyDescent="0.3">
      <c r="B314" s="22"/>
      <c r="C314" s="20" t="str">
        <f>IF(E314="","",VLOOKUP(E314, 'SKU Масло'!$A$1:$Z$80, IF(D314="-", 11, IF(D314="", 11,  MATCH(D314&amp;"", 'SKU Масло'!$A$1:$Z$1, 0))), 0))</f>
        <v/>
      </c>
      <c r="D314" s="22"/>
      <c r="G314" s="23"/>
      <c r="J314" s="25" t="str">
        <f t="shared" ca="1" si="56"/>
        <v/>
      </c>
    </row>
    <row r="315" spans="2:10" ht="14.55" customHeight="1" x14ac:dyDescent="0.3">
      <c r="B315" s="22"/>
      <c r="C315" s="20" t="str">
        <f>IF(E315="","",VLOOKUP(E315, 'SKU Масло'!$A$1:$Z$80, IF(D315="-", 11, IF(D315="", 11,  MATCH(D315&amp;"", 'SKU Масло'!$A$1:$Z$1, 0))), 0))</f>
        <v/>
      </c>
      <c r="D315" s="22"/>
      <c r="G315" s="23"/>
      <c r="J315" s="25" t="str">
        <f t="shared" ca="1" si="56"/>
        <v/>
      </c>
    </row>
    <row r="316" spans="2:10" ht="14.55" customHeight="1" x14ac:dyDescent="0.3">
      <c r="B316" s="22"/>
      <c r="C316" s="20" t="str">
        <f>IF(E316="","",VLOOKUP(E316, 'SKU Масло'!$A$1:$Z$80, IF(D316="-", 11, IF(D316="", 11,  MATCH(D316&amp;"", 'SKU Масло'!$A$1:$Z$1, 0))), 0))</f>
        <v/>
      </c>
      <c r="D316" s="22"/>
      <c r="G316" s="23"/>
      <c r="J316" s="25" t="str">
        <f t="shared" ca="1" si="56"/>
        <v/>
      </c>
    </row>
    <row r="317" spans="2:10" ht="14.55" customHeight="1" x14ac:dyDescent="0.3">
      <c r="B317" s="22"/>
      <c r="C317" s="20" t="str">
        <f>IF(E317="","",VLOOKUP(E317, 'SKU Масло'!$A$1:$Z$80, IF(D317="-", 11, IF(D317="", 11,  MATCH(D317&amp;"", 'SKU Масло'!$A$1:$Z$1, 0))), 0))</f>
        <v/>
      </c>
      <c r="D317" s="22"/>
      <c r="G317" s="23"/>
      <c r="J317" s="25" t="str">
        <f t="shared" ca="1" si="56"/>
        <v/>
      </c>
    </row>
    <row r="318" spans="2:10" ht="14.55" customHeight="1" x14ac:dyDescent="0.3">
      <c r="B318" s="22"/>
      <c r="C318" s="20" t="str">
        <f>IF(E318="","",VLOOKUP(E318, 'SKU Масло'!$A$1:$Z$80, IF(D318="-", 11, IF(D318="", 11,  MATCH(D318&amp;"", 'SKU Масло'!$A$1:$Z$1, 0))), 0))</f>
        <v/>
      </c>
      <c r="D318" s="22"/>
      <c r="G318" s="23"/>
      <c r="J318" s="25" t="str">
        <f t="shared" ca="1" si="56"/>
        <v/>
      </c>
    </row>
    <row r="319" spans="2:10" ht="14.55" customHeight="1" x14ac:dyDescent="0.3">
      <c r="B319" s="22"/>
      <c r="C319" s="20" t="str">
        <f>IF(E319="","",VLOOKUP(E319, 'SKU Масло'!$A$1:$Z$80, IF(D319="-", 11, IF(D319="", 11,  MATCH(D319&amp;"", 'SKU Масло'!$A$1:$Z$1, 0))), 0))</f>
        <v/>
      </c>
      <c r="D319" s="22"/>
      <c r="G319" s="23"/>
      <c r="J319" s="25" t="str">
        <f t="shared" ca="1" si="56"/>
        <v/>
      </c>
    </row>
    <row r="320" spans="2:10" ht="14.55" customHeight="1" x14ac:dyDescent="0.3">
      <c r="B320" s="22"/>
      <c r="C320" s="20" t="str">
        <f>IF(E320="","",VLOOKUP(E320, 'SKU Масло'!$A$1:$Z$80, IF(D320="-", 11, IF(D320="", 11,  MATCH(D320&amp;"", 'SKU Масло'!$A$1:$Z$1, 0))), 0))</f>
        <v/>
      </c>
      <c r="D320" s="22"/>
      <c r="G320" s="23"/>
      <c r="J320" s="25" t="str">
        <f t="shared" ref="J320:J383" ca="1" si="57">IF(K320 = "-", INDIRECT("C" &amp; ROW() - 1),"")</f>
        <v/>
      </c>
    </row>
    <row r="321" spans="3:10" ht="14.55" customHeight="1" x14ac:dyDescent="0.3">
      <c r="C321" s="20" t="str">
        <f>IF(E321="","",VLOOKUP(E321, 'SKU Масло'!$A$1:$Z$80, IF(D321="-", 11, IF(D321="", 11,  MATCH(D321&amp;"", 'SKU Масло'!$A$1:$Z$1, 0))), 0))</f>
        <v/>
      </c>
      <c r="D321" s="22"/>
      <c r="G321" s="23"/>
      <c r="J321" s="25" t="str">
        <f t="shared" ca="1" si="57"/>
        <v/>
      </c>
    </row>
    <row r="322" spans="3:10" ht="14.55" customHeight="1" x14ac:dyDescent="0.3">
      <c r="C322" s="20" t="str">
        <f>IF(E322="","",VLOOKUP(E322, 'SKU Масло'!$A$1:$Z$80, IF(D322="-", 11, IF(D322="", 11,  MATCH(D322&amp;"", 'SKU Масло'!$A$1:$Z$1, 0))), 0))</f>
        <v/>
      </c>
      <c r="D322" s="22"/>
      <c r="G322" s="23"/>
      <c r="J322" s="25" t="str">
        <f t="shared" ca="1" si="57"/>
        <v/>
      </c>
    </row>
    <row r="323" spans="3:10" ht="14.55" customHeight="1" x14ac:dyDescent="0.3">
      <c r="C323" s="20" t="str">
        <f>IF(E323="","",VLOOKUP(E323, 'SKU Масло'!$A$1:$Z$80, IF(D323="-", 11, IF(D323="", 11,  MATCH(D323&amp;"", 'SKU Масло'!$A$1:$Z$1, 0))), 0))</f>
        <v/>
      </c>
      <c r="D323" s="22"/>
      <c r="G323" s="23"/>
      <c r="J323" s="25" t="str">
        <f t="shared" ca="1" si="57"/>
        <v/>
      </c>
    </row>
    <row r="324" spans="3:10" ht="14.55" customHeight="1" x14ac:dyDescent="0.3">
      <c r="C324" s="20" t="str">
        <f>IF(E324="","",VLOOKUP(E324, 'SKU Масло'!$A$1:$Z$80, IF(D324="-", 11, IF(D324="", 11,  MATCH(D324&amp;"", 'SKU Масло'!$A$1:$Z$1, 0))), 0))</f>
        <v/>
      </c>
      <c r="D324" s="22"/>
      <c r="G324" s="23"/>
      <c r="J324" s="25" t="str">
        <f t="shared" ca="1" si="57"/>
        <v/>
      </c>
    </row>
    <row r="325" spans="3:10" ht="14.55" customHeight="1" x14ac:dyDescent="0.3">
      <c r="C325" s="20" t="str">
        <f>IF(E325="","",VLOOKUP(E325, 'SKU Масло'!$A$1:$Z$80, IF(D325="-", 11, IF(D325="", 11,  MATCH(D325&amp;"", 'SKU Масло'!$A$1:$Z$1, 0))), 0))</f>
        <v/>
      </c>
      <c r="D325" s="22"/>
      <c r="G325" s="23"/>
      <c r="J325" s="25" t="str">
        <f t="shared" ca="1" si="57"/>
        <v/>
      </c>
    </row>
    <row r="326" spans="3:10" ht="14.55" customHeight="1" x14ac:dyDescent="0.3">
      <c r="C326" s="20" t="str">
        <f>IF(E326="","",VLOOKUP(E326, 'SKU Масло'!$A$1:$Z$80, IF(D326="-", 11, IF(D326="", 11,  MATCH(D326&amp;"", 'SKU Масло'!$A$1:$Z$1, 0))), 0))</f>
        <v/>
      </c>
      <c r="D326" s="22"/>
      <c r="J326" s="25" t="str">
        <f t="shared" ca="1" si="57"/>
        <v/>
      </c>
    </row>
    <row r="327" spans="3:10" ht="14.55" customHeight="1" x14ac:dyDescent="0.3">
      <c r="C327" s="20" t="str">
        <f>IF(E327="","",VLOOKUP(E327, 'SKU Масло'!$A$1:$Z$80, IF(D327="-", 11, IF(D327="", 11,  MATCH(D327&amp;"", 'SKU Масло'!$A$1:$Z$1, 0))), 0))</f>
        <v/>
      </c>
      <c r="D327" s="22"/>
      <c r="J327" s="25" t="str">
        <f t="shared" ca="1" si="57"/>
        <v/>
      </c>
    </row>
    <row r="328" spans="3:10" ht="14.55" customHeight="1" x14ac:dyDescent="0.3">
      <c r="C328" s="20" t="str">
        <f>IF(E328="","",VLOOKUP(E328, 'SKU Масло'!$A$1:$Z$80, IF(D328="-", 11, IF(D328="", 11,  MATCH(D328&amp;"", 'SKU Масло'!$A$1:$Z$1, 0))), 0))</f>
        <v/>
      </c>
      <c r="D328" s="22"/>
      <c r="J328" s="25" t="str">
        <f t="shared" ca="1" si="57"/>
        <v/>
      </c>
    </row>
    <row r="329" spans="3:10" ht="14.55" customHeight="1" x14ac:dyDescent="0.3">
      <c r="C329" s="20" t="str">
        <f>IF(E329="","",VLOOKUP(E329, 'SKU Масло'!$A$1:$Z$80, IF(D329="-", 11, IF(D329="", 11,  MATCH(D329&amp;"", 'SKU Масло'!$A$1:$Z$1, 0))), 0))</f>
        <v/>
      </c>
      <c r="D329" s="22"/>
      <c r="J329" s="25" t="str">
        <f t="shared" ca="1" si="57"/>
        <v/>
      </c>
    </row>
    <row r="330" spans="3:10" ht="14.55" customHeight="1" x14ac:dyDescent="0.3">
      <c r="C330" s="20" t="str">
        <f>IF(E330="","",VLOOKUP(E330, 'SKU Масло'!$A$1:$Z$80, IF(D330="-", 11, IF(D330="", 11,  MATCH(D330&amp;"", 'SKU Масло'!$A$1:$Z$1, 0))), 0))</f>
        <v/>
      </c>
      <c r="D330" s="22"/>
      <c r="J330" s="25" t="str">
        <f t="shared" ca="1" si="57"/>
        <v/>
      </c>
    </row>
    <row r="331" spans="3:10" ht="14.55" customHeight="1" x14ac:dyDescent="0.3">
      <c r="C331" s="20" t="str">
        <f>IF(E331="","",VLOOKUP(E331, 'SKU Масло'!$A$1:$Z$80, IF(D331="-", 11, IF(D331="", 11,  MATCH(D331&amp;"", 'SKU Масло'!$A$1:$Z$1, 0))), 0))</f>
        <v/>
      </c>
    </row>
    <row r="332" spans="3:10" ht="14.55" customHeight="1" x14ac:dyDescent="0.3">
      <c r="C332" s="20" t="str">
        <f>IF(E332="","",VLOOKUP(E332, 'SKU Масло'!$A$1:$Z$80, IF(D332="-", 11, IF(D332="", 11,  MATCH(D332&amp;"", 'SKU Масло'!$A$1:$Z$1, 0))), 0))</f>
        <v/>
      </c>
    </row>
    <row r="333" spans="3:10" ht="14.55" customHeight="1" x14ac:dyDescent="0.3">
      <c r="C333" s="20" t="str">
        <f>IF(E333="","",VLOOKUP(E333, 'SKU Масло'!$A$1:$Z$80, IF(D333="-", 11, IF(D333="", 11,  MATCH(D333&amp;"", 'SKU Масло'!$A$1:$Z$1, 0))), 0))</f>
        <v/>
      </c>
    </row>
    <row r="334" spans="3:10" ht="14.55" customHeight="1" x14ac:dyDescent="0.3">
      <c r="C334" s="20" t="str">
        <f>IF(E334="","",VLOOKUP(E334, 'SKU Масло'!$A$1:$Z$80, IF(D334="-", 11, IF(D334="", 11,  MATCH(D334&amp;"", 'SKU Масло'!$A$1:$Z$1, 0))), 0))</f>
        <v/>
      </c>
    </row>
    <row r="335" spans="3:10" ht="14.55" customHeight="1" x14ac:dyDescent="0.3">
      <c r="C335" s="20" t="str">
        <f>IF(E335="","",VLOOKUP(E335, 'SKU Масло'!$A$1:$Z$80, IF(D335="-", 11, IF(D335="", 11,  MATCH(D335&amp;"", 'SKU Масло'!$A$1:$Z$1, 0))), 0))</f>
        <v/>
      </c>
    </row>
    <row r="336" spans="3:10" ht="14.55" customHeight="1" x14ac:dyDescent="0.3">
      <c r="C336" s="20" t="str">
        <f>IF(E336="","",VLOOKUP(E336, 'SKU Масло'!$A$1:$Z$80, IF(D336="-", 11, IF(D336="", 11,  MATCH(D336&amp;"", 'SKU Масло'!$A$1:$Z$1, 0))), 0))</f>
        <v/>
      </c>
    </row>
    <row r="337" spans="3:3" ht="14.55" customHeight="1" x14ac:dyDescent="0.3">
      <c r="C337" s="20" t="str">
        <f>IF(E337="","",VLOOKUP(E337, 'SKU Масло'!$A$1:$Z$80, IF(D337="-", 11, IF(D337="", 11,  MATCH(D337&amp;"", 'SKU Масло'!$A$1:$Z$1, 0))), 0))</f>
        <v/>
      </c>
    </row>
    <row r="338" spans="3:3" ht="14.55" customHeight="1" x14ac:dyDescent="0.3">
      <c r="C338" s="20" t="str">
        <f>IF(E338="","",VLOOKUP(E338, 'SKU Масло'!$A$1:$Z$80, IF(D338="-", 11, IF(D338="", 11,  MATCH(D338&amp;"", 'SKU Масло'!$A$1:$Z$1, 0))), 0))</f>
        <v/>
      </c>
    </row>
    <row r="339" spans="3:3" ht="14.55" customHeight="1" x14ac:dyDescent="0.3">
      <c r="C339" s="20" t="str">
        <f>IF(E339="","",VLOOKUP(E339, 'SKU Масло'!$A$1:$Z$80, IF(D339="-", 11, IF(D339="", 11,  MATCH(D339&amp;"", 'SKU Масло'!$A$1:$Z$1, 0))), 0))</f>
        <v/>
      </c>
    </row>
    <row r="340" spans="3:3" ht="14.55" customHeight="1" x14ac:dyDescent="0.3">
      <c r="C340" s="20" t="str">
        <f>IF(E340="","",VLOOKUP(E340, 'SKU Масло'!$A$1:$Z$80, IF(D340="-", 11, IF(D340="", 11,  MATCH(D340&amp;"", 'SKU Масло'!$A$1:$Z$1, 0))), 0))</f>
        <v/>
      </c>
    </row>
    <row r="341" spans="3:3" ht="14.55" customHeight="1" x14ac:dyDescent="0.3">
      <c r="C341" s="20" t="str">
        <f>IF(E341="","",VLOOKUP(E341, 'SKU Масло'!$A$1:$Z$80, IF(D341="-", 11, IF(D341="", 11,  MATCH(D341&amp;"", 'SKU Масло'!$A$1:$Z$1, 0))), 0))</f>
        <v/>
      </c>
    </row>
    <row r="342" spans="3:3" ht="14.55" customHeight="1" x14ac:dyDescent="0.3">
      <c r="C342" s="20" t="str">
        <f>IF(E342="","",VLOOKUP(E342, 'SKU Масло'!$A$1:$Z$80, IF(D342="-", 11, IF(D342="", 11,  MATCH(D342&amp;"", 'SKU Масло'!$A$1:$Z$1, 0))), 0))</f>
        <v/>
      </c>
    </row>
    <row r="343" spans="3:3" ht="14.55" customHeight="1" x14ac:dyDescent="0.3">
      <c r="C343" s="20" t="str">
        <f>IF(E343="","",VLOOKUP(E343, 'SKU Масло'!$A$1:$Z$80, IF(D343="-", 11, IF(D343="", 11,  MATCH(D343&amp;"", 'SKU Масло'!$A$1:$Z$1, 0))), 0))</f>
        <v/>
      </c>
    </row>
    <row r="344" spans="3:3" ht="14.55" customHeight="1" x14ac:dyDescent="0.3">
      <c r="C344" s="20" t="str">
        <f>IF(E344="","",VLOOKUP(E344, 'SKU Масло'!$A$1:$Z$80, IF(D344="-", 11, IF(D344="", 11,  MATCH(D344&amp;"", 'SKU Масло'!$A$1:$Z$1, 0))), 0))</f>
        <v/>
      </c>
    </row>
    <row r="345" spans="3:3" ht="14.55" customHeight="1" x14ac:dyDescent="0.3">
      <c r="C345" s="20" t="str">
        <f>IF(E345="","",VLOOKUP(E345, 'SKU Масло'!$A$1:$Z$80, IF(D345="-", 11, IF(D345="", 11,  MATCH(D345&amp;"", 'SKU Масло'!$A$1:$Z$1, 0))), 0))</f>
        <v/>
      </c>
    </row>
    <row r="346" spans="3:3" ht="14.55" customHeight="1" x14ac:dyDescent="0.3">
      <c r="C346" s="20" t="str">
        <f>IF(E346="","",VLOOKUP(E346, 'SKU Масло'!$A$1:$Z$80, IF(D346="-", 11, IF(D346="", 11,  MATCH(D346&amp;"", 'SKU Масло'!$A$1:$Z$1, 0))), 0))</f>
        <v/>
      </c>
    </row>
    <row r="347" spans="3:3" ht="14.55" customHeight="1" x14ac:dyDescent="0.3">
      <c r="C347" s="20" t="str">
        <f>IF(E347="","",VLOOKUP(E347, 'SKU Масло'!$A$1:$Z$80, IF(D347="-", 11, IF(D347="", 11,  MATCH(D347&amp;"", 'SKU Масло'!$A$1:$Z$1, 0))), 0))</f>
        <v/>
      </c>
    </row>
    <row r="348" spans="3:3" ht="14.55" customHeight="1" x14ac:dyDescent="0.3">
      <c r="C348" s="20" t="str">
        <f>IF(E348="","",VLOOKUP(E348, 'SKU Масло'!$A$1:$Z$80, IF(D348="-", 11, IF(D348="", 11,  MATCH(D348&amp;"", 'SKU Масло'!$A$1:$Z$1, 0))), 0))</f>
        <v/>
      </c>
    </row>
    <row r="349" spans="3:3" ht="14.55" customHeight="1" x14ac:dyDescent="0.3">
      <c r="C349" s="20" t="str">
        <f>IF(E349="","",VLOOKUP(E349, 'SKU Масло'!$A$1:$Z$80, IF(D349="-", 11, IF(D349="", 11,  MATCH(D349&amp;"", 'SKU Масло'!$A$1:$Z$1, 0))), 0))</f>
        <v/>
      </c>
    </row>
    <row r="350" spans="3:3" ht="14.55" customHeight="1" x14ac:dyDescent="0.3">
      <c r="C350" s="20" t="str">
        <f>IF(E350="","",VLOOKUP(E350, 'SKU Масло'!$A$1:$Z$80, IF(D350="-", 11, IF(D350="", 11,  MATCH(D350&amp;"", 'SKU Масло'!$A$1:$Z$1, 0))), 0))</f>
        <v/>
      </c>
    </row>
    <row r="351" spans="3:3" ht="14.55" customHeight="1" x14ac:dyDescent="0.3">
      <c r="C351" s="20" t="str">
        <f>IF(E351="","",VLOOKUP(E351, 'SKU Масло'!$A$1:$Z$80, IF(D351="-", 11, IF(D351="", 11,  MATCH(D351&amp;"", 'SKU Масло'!$A$1:$Z$1, 0))), 0))</f>
        <v/>
      </c>
    </row>
    <row r="352" spans="3:3" ht="14.55" customHeight="1" x14ac:dyDescent="0.3">
      <c r="C352" s="20" t="str">
        <f>IF(E352="","",VLOOKUP(E352, 'SKU Масло'!$A$1:$Z$80, IF(D352="-", 11, IF(D352="", 11,  MATCH(D352&amp;"", 'SKU Масло'!$A$1:$Z$1, 0))), 0))</f>
        <v/>
      </c>
    </row>
    <row r="353" spans="3:3" ht="14.55" customHeight="1" x14ac:dyDescent="0.3">
      <c r="C353" s="20" t="str">
        <f>IF(E353="","",VLOOKUP(E353, 'SKU Масло'!$A$1:$Z$80, IF(D353="-", 11, IF(D353="", 11,  MATCH(D353&amp;"", 'SKU Масло'!$A$1:$Z$1))), 0))</f>
        <v/>
      </c>
    </row>
    <row r="354" spans="3:3" ht="14.55" customHeight="1" x14ac:dyDescent="0.3">
      <c r="C354" s="20" t="str">
        <f>IF(E354="","",VLOOKUP(E354, 'SKU Масло'!$A$1:$Z$80, IF(D354="-", 11, IF(D354="", 11,  MATCH(D354&amp;"", 'SKU Масло'!$A$1:$Z$1))), 0))</f>
        <v/>
      </c>
    </row>
    <row r="355" spans="3:3" ht="14.55" customHeight="1" x14ac:dyDescent="0.3">
      <c r="C355" s="20" t="str">
        <f>IF(E355="","",VLOOKUP(E355, 'SKU Масло'!$A$1:$Z$80, IF(D355="-", 11, IF(D355="", 11,  MATCH(D355&amp;"", 'SKU Масло'!$A$1:$Z$1))), 0))</f>
        <v/>
      </c>
    </row>
    <row r="356" spans="3:3" ht="14.55" customHeight="1" x14ac:dyDescent="0.3">
      <c r="C356" s="20" t="str">
        <f>IF(E356="","",VLOOKUP(E356, 'SKU Масло'!$A$1:$Z$80, IF(D356="-", 11, IF(D356="", 11,  MATCH(D356&amp;"", 'SKU Масло'!$A$1:$Z$1))), 0))</f>
        <v/>
      </c>
    </row>
    <row r="357" spans="3:3" ht="14.55" customHeight="1" x14ac:dyDescent="0.3">
      <c r="C357" s="20" t="str">
        <f>IF(E357="","",VLOOKUP(E357, 'SKU Масло'!$A$1:$Z$80, IF(D357="-", 11, IF(D357="", 11,  MATCH(D357&amp;"", 'SKU Масло'!$A$1:$Z$1))), 0))</f>
        <v/>
      </c>
    </row>
    <row r="358" spans="3:3" ht="14.55" customHeight="1" x14ac:dyDescent="0.3">
      <c r="C358" s="20" t="str">
        <f>IF(E358="","",VLOOKUP(E358, 'SKU Масло'!$A$1:$Z$80, IF(D358="-", 11, IF(D358="", 11,  MATCH(D358&amp;"", 'SKU Масло'!$A$1:$Z$1))), 0))</f>
        <v/>
      </c>
    </row>
    <row r="359" spans="3:3" ht="14.55" customHeight="1" x14ac:dyDescent="0.3">
      <c r="C359" s="20" t="str">
        <f>IF(E359="","",VLOOKUP(E359, 'SKU Масло'!$A$1:$Z$80, IF(D359="-", 11, IF(D359="", 11,  MATCH(D359&amp;"", 'SKU Масло'!$A$1:$Z$1))), 0))</f>
        <v/>
      </c>
    </row>
    <row r="360" spans="3:3" ht="14.55" customHeight="1" x14ac:dyDescent="0.3">
      <c r="C360" s="20" t="str">
        <f>IF(E360="","",VLOOKUP(E360, 'SKU Масло'!$A$1:$Z$80, IF(D360="-", 11, IF(D360="", 11,  MATCH(D360&amp;"", 'SKU Масло'!$A$1:$Z$1))), 0))</f>
        <v/>
      </c>
    </row>
    <row r="361" spans="3:3" ht="14.55" customHeight="1" x14ac:dyDescent="0.3">
      <c r="C361" s="20" t="str">
        <f>IF(E361="","",VLOOKUP(E361, 'SKU Масло'!$A$1:$Z$80, IF(D361="-", 11, IF(D361="", 11,  MATCH(D361&amp;"", 'SKU Масло'!$A$1:$Z$1))), 0))</f>
        <v/>
      </c>
    </row>
    <row r="362" spans="3:3" ht="14.55" customHeight="1" x14ac:dyDescent="0.3">
      <c r="C362" s="20" t="str">
        <f>IF(E362="","",VLOOKUP(E362, 'SKU Масло'!$A$1:$Z$80, IF(D362="-", 11, IF(D362="", 11,  MATCH(D362&amp;"", 'SKU Масло'!$A$1:$Z$1))), 0))</f>
        <v/>
      </c>
    </row>
    <row r="363" spans="3:3" ht="14.55" customHeight="1" x14ac:dyDescent="0.3">
      <c r="C363" s="20" t="str">
        <f>IF(E363="","",VLOOKUP(E363, 'SKU Масло'!$A$1:$Z$80, IF(D363="-", 11, IF(D363="", 11,  MATCH(D363&amp;"", 'SKU Масло'!$A$1:$Z$1))), 0))</f>
        <v/>
      </c>
    </row>
    <row r="364" spans="3:3" ht="14.55" customHeight="1" x14ac:dyDescent="0.3">
      <c r="C364" s="20" t="str">
        <f>IF(E364="","",VLOOKUP(E364, 'SKU Масло'!$A$1:$Z$80, IF(D364="-", 11, IF(D364="", 11,  MATCH(D364&amp;"", 'SKU Масло'!$A$1:$Z$1))), 0))</f>
        <v/>
      </c>
    </row>
    <row r="365" spans="3:3" ht="14.55" customHeight="1" x14ac:dyDescent="0.3">
      <c r="C365" s="20" t="str">
        <f>IF(E365="","",VLOOKUP(E365, 'SKU Масло'!$A$1:$Z$80, IF(D365="-", 11, IF(D365="", 11,  MATCH(D365&amp;"", 'SKU Масло'!$A$1:$Z$1))), 0))</f>
        <v/>
      </c>
    </row>
    <row r="366" spans="3:3" ht="14.55" customHeight="1" x14ac:dyDescent="0.3">
      <c r="C366" s="20" t="str">
        <f>IF(E366="","",VLOOKUP(E366, 'SKU Масло'!$A$1:$Z$80, IF(D366="-", 11, IF(D366="", 11,  MATCH(D366&amp;"", 'SKU Масло'!$A$1:$Z$1))), 0))</f>
        <v/>
      </c>
    </row>
    <row r="367" spans="3:3" ht="14.55" customHeight="1" x14ac:dyDescent="0.3">
      <c r="C367" s="20" t="str">
        <f>IF(E367="","",VLOOKUP(E367, 'SKU Масло'!$A$1:$Z$80, IF(D367="-", 11, IF(D367="", 11,  MATCH(D367&amp;"", 'SKU Масло'!$A$1:$Z$1))), 0))</f>
        <v/>
      </c>
    </row>
    <row r="368" spans="3:3" ht="14.55" customHeight="1" x14ac:dyDescent="0.3">
      <c r="C368" s="20" t="str">
        <f>IF(E368="","",VLOOKUP(E368, 'SKU Масло'!$A$1:$Z$80, IF(D368="-", 11, IF(D368="", 11,  MATCH(D368&amp;"", 'SKU Масло'!$A$1:$Z$1))), 0))</f>
        <v/>
      </c>
    </row>
    <row r="369" spans="3:3" ht="14.55" customHeight="1" x14ac:dyDescent="0.3">
      <c r="C369" s="20" t="str">
        <f>IF(E369="","",VLOOKUP(E369, 'SKU Масло'!$A$1:$Z$80, IF(D369="-", 11, IF(D369="", 11,  MATCH(D369&amp;"", 'SKU Масло'!$A$1:$Z$1))), 0))</f>
        <v/>
      </c>
    </row>
    <row r="370" spans="3:3" ht="14.55" customHeight="1" x14ac:dyDescent="0.3">
      <c r="C370" s="20" t="str">
        <f>IF(E370="","",VLOOKUP(E370, 'SKU Масло'!$A$1:$Z$80, IF(D370="-", 11, IF(D370="", 11,  MATCH(D370&amp;"", 'SKU Масло'!$A$1:$Z$1))), 0))</f>
        <v/>
      </c>
    </row>
    <row r="371" spans="3:3" ht="14.55" customHeight="1" x14ac:dyDescent="0.3">
      <c r="C371" s="20" t="str">
        <f>IF(E371="","",VLOOKUP(E371, 'SKU Масло'!$A$1:$Z$80, IF(D371="-", 11, IF(D371="", 11,  MATCH(D371&amp;"", 'SKU Масло'!$A$1:$Z$1))), 0))</f>
        <v/>
      </c>
    </row>
    <row r="372" spans="3:3" ht="14.55" customHeight="1" x14ac:dyDescent="0.3">
      <c r="C372" s="20" t="str">
        <f>IF(E372="","",VLOOKUP(E372, 'SKU Масло'!$A$1:$Z$80, IF(D372="-", 11, IF(D372="", 11,  MATCH(D372&amp;"", 'SKU Масло'!$A$1:$Z$1))), 0))</f>
        <v/>
      </c>
    </row>
    <row r="373" spans="3:3" ht="14.55" customHeight="1" x14ac:dyDescent="0.3">
      <c r="C373" s="20" t="str">
        <f>IF(E373="","",VLOOKUP(E373, 'SKU Масло'!$A$1:$Z$80, IF(D373="-", 11, IF(D373="", 11,  MATCH(D373&amp;"", 'SKU Масло'!$A$1:$Z$1))), 0))</f>
        <v/>
      </c>
    </row>
    <row r="374" spans="3:3" ht="14.55" customHeight="1" x14ac:dyDescent="0.3">
      <c r="C374" s="20" t="str">
        <f>IF(E374="","",VLOOKUP(E374, 'SKU Масло'!$A$1:$Z$80, IF(D374="-", 11, IF(D374="", 11,  MATCH(D374&amp;"", 'SKU Масло'!$A$1:$Z$1))), 0))</f>
        <v/>
      </c>
    </row>
    <row r="375" spans="3:3" ht="14.55" customHeight="1" x14ac:dyDescent="0.3">
      <c r="C375" s="20" t="str">
        <f>IF(E375="","",VLOOKUP(E375, 'SKU Масло'!$A$1:$Z$80, IF(D375="-", 11, IF(D375="", 11,  MATCH(D375&amp;"", 'SKU Масло'!$A$1:$Z$1))), 0))</f>
        <v/>
      </c>
    </row>
    <row r="376" spans="3:3" ht="14.55" customHeight="1" x14ac:dyDescent="0.3">
      <c r="C376" s="20" t="str">
        <f>IF(E376="","",VLOOKUP(E376, 'SKU Масло'!$A$1:$Z$80, IF(D376="-", 11, IF(D376="", 11,  MATCH(D376&amp;"", 'SKU Масло'!$A$1:$Z$1))), 0))</f>
        <v/>
      </c>
    </row>
    <row r="377" spans="3:3" ht="14.55" customHeight="1" x14ac:dyDescent="0.3">
      <c r="C377" s="20" t="str">
        <f>IF(E377="","",VLOOKUP(E377, 'SKU Масло'!$A$1:$Z$80, IF(D377="-", 11, IF(D377="", 11,  MATCH(D377&amp;"", 'SKU Масло'!$A$1:$Z$1))), 0))</f>
        <v/>
      </c>
    </row>
    <row r="378" spans="3:3" ht="14.55" customHeight="1" x14ac:dyDescent="0.3">
      <c r="C378" s="20" t="str">
        <f>IF(E378="","",VLOOKUP(E378, 'SKU Масло'!$A$1:$Z$80, IF(D378="-", 11, IF(D378="", 11,  MATCH(D378&amp;"", 'SKU Масло'!$A$1:$Z$1))), 0))</f>
        <v/>
      </c>
    </row>
    <row r="379" spans="3:3" ht="14.55" customHeight="1" x14ac:dyDescent="0.3">
      <c r="C379" s="20" t="str">
        <f>IF(E379="","",VLOOKUP(E379, 'SKU Масло'!$A$1:$Z$80, IF(D379="-", 11, IF(D379="", 11,  MATCH(D379&amp;"", 'SKU Масло'!$A$1:$Z$1))), 0))</f>
        <v/>
      </c>
    </row>
    <row r="380" spans="3:3" ht="14.55" customHeight="1" x14ac:dyDescent="0.3">
      <c r="C380" s="20" t="str">
        <f>IF(E380="","",VLOOKUP(E380, 'SKU Масло'!$A$1:$Z$80, IF(D380="-", 11, IF(D380="", 11,  MATCH(D380&amp;"", 'SKU Масло'!$A$1:$Z$1))), 0))</f>
        <v/>
      </c>
    </row>
    <row r="381" spans="3:3" ht="14.55" customHeight="1" x14ac:dyDescent="0.3">
      <c r="C381" s="20" t="str">
        <f>IF(E381="","",VLOOKUP(E381, 'SKU Масло'!$A$1:$Z$80, IF(D381="-", 11, IF(D381="", 11,  MATCH(D381&amp;"", 'SKU Масло'!$A$1:$Z$1))), 0))</f>
        <v/>
      </c>
    </row>
    <row r="382" spans="3:3" ht="14.55" customHeight="1" x14ac:dyDescent="0.3">
      <c r="C382" s="20" t="str">
        <f>IF(E382="","",VLOOKUP(E382, 'SKU Масло'!$A$1:$Z$80, IF(D382="-", 11, IF(D382="", 11,  MATCH(D382&amp;"", 'SKU Масло'!$A$1:$Z$1))), 0))</f>
        <v/>
      </c>
    </row>
    <row r="383" spans="3:3" ht="14.55" customHeight="1" x14ac:dyDescent="0.3">
      <c r="C383" s="20" t="str">
        <f>IF(E383="","",VLOOKUP(E383, 'SKU Масло'!$A$1:$Z$80, IF(D383="-", 11, IF(D383="", 11,  MATCH(D383&amp;"", 'SKU Масло'!$A$1:$Z$1))), 0))</f>
        <v/>
      </c>
    </row>
    <row r="384" spans="3:3" ht="14.55" customHeight="1" x14ac:dyDescent="0.3">
      <c r="C384" s="20" t="str">
        <f>IF(E384="","",VLOOKUP(E384, 'SKU Масло'!$A$1:$Z$80, IF(D384="-", 11, IF(D384="", 11,  MATCH(D384&amp;"", 'SKU Масло'!$A$1:$Z$1))), 0))</f>
        <v/>
      </c>
    </row>
    <row r="385" spans="3:3" ht="14.55" customHeight="1" x14ac:dyDescent="0.3">
      <c r="C385" s="20" t="str">
        <f>IF(E385="","",VLOOKUP(E385, 'SKU Масло'!$A$1:$Z$80, IF(D385="-", 11, IF(D385="", 11,  MATCH(D385&amp;"", 'SKU Масло'!$A$1:$Z$1))), 0))</f>
        <v/>
      </c>
    </row>
    <row r="386" spans="3:3" ht="14.55" customHeight="1" x14ac:dyDescent="0.3">
      <c r="C386" s="20" t="str">
        <f>IF(E386="","",VLOOKUP(E386, 'SKU Масло'!$A$1:$Z$80, IF(D386="-", 11, IF(D386="", 11,  MATCH(D386&amp;"", 'SKU Масло'!$A$1:$Z$1))), 0))</f>
        <v/>
      </c>
    </row>
    <row r="387" spans="3:3" ht="14.55" customHeight="1" x14ac:dyDescent="0.3">
      <c r="C387" s="20" t="str">
        <f>IF(E387="","",VLOOKUP(E387, 'SKU Масло'!$A$1:$Z$80, IF(D387="-", 11, IF(D387="", 11,  MATCH(D387&amp;"", 'SKU Масло'!$A$1:$Z$1))), 0))</f>
        <v/>
      </c>
    </row>
    <row r="388" spans="3:3" ht="14.55" customHeight="1" x14ac:dyDescent="0.3">
      <c r="C388" s="20" t="str">
        <f>IF(E388="","",VLOOKUP(E388, 'SKU Масло'!$A$1:$Z$80, IF(D388="-", 11, IF(D388="", 11,  MATCH(D388&amp;"", 'SKU Масло'!$A$1:$Z$1))), 0))</f>
        <v/>
      </c>
    </row>
    <row r="389" spans="3:3" ht="14.55" customHeight="1" x14ac:dyDescent="0.3">
      <c r="C389" s="20" t="str">
        <f>IF(E389="","",VLOOKUP(E389, 'SKU Масло'!$A$1:$Z$80, IF(D389="-", 11, IF(D389="", 11,  MATCH(D389&amp;"", 'SKU Масло'!$A$1:$Z$1))), 0))</f>
        <v/>
      </c>
    </row>
    <row r="390" spans="3:3" ht="14.55" customHeight="1" x14ac:dyDescent="0.3">
      <c r="C390" s="20" t="str">
        <f>IF(E390="","",VLOOKUP(E390, 'SKU Масло'!$A$1:$Z$80, IF(D390="-", 11, IF(D390="", 11,  MATCH(D390&amp;"", 'SKU Масло'!$A$1:$Z$1))), 0))</f>
        <v/>
      </c>
    </row>
    <row r="391" spans="3:3" ht="14.55" customHeight="1" x14ac:dyDescent="0.3">
      <c r="C391" s="20" t="str">
        <f>IF(E391="","",VLOOKUP(E391, 'SKU Масло'!$A$1:$Z$80, IF(D391="-", 11, IF(D391="", 11,  MATCH(D391&amp;"", 'SKU Масло'!$A$1:$Z$1))), 0))</f>
        <v/>
      </c>
    </row>
    <row r="392" spans="3:3" ht="14.55" customHeight="1" x14ac:dyDescent="0.3">
      <c r="C392" s="20" t="str">
        <f>IF(E392="","",VLOOKUP(E392, 'SKU Масло'!$A$1:$Z$80, IF(D392="-", 11, IF(D392="", 11,  MATCH(D392&amp;"", 'SKU Масло'!$A$1:$Z$1))), 0))</f>
        <v/>
      </c>
    </row>
    <row r="393" spans="3:3" ht="14.55" customHeight="1" x14ac:dyDescent="0.3">
      <c r="C393" s="20" t="str">
        <f>IF(E393="","",VLOOKUP(E393, 'SKU Масло'!$A$1:$Z$80, IF(D393="-", 11, IF(D393="", 11,  MATCH(D393&amp;"", 'SKU Масло'!$A$1:$Z$1))), 0))</f>
        <v/>
      </c>
    </row>
    <row r="394" spans="3:3" ht="14.55" customHeight="1" x14ac:dyDescent="0.3">
      <c r="C394" s="20" t="str">
        <f>IF(E394="","",VLOOKUP(E394, 'SKU Масло'!$A$1:$Z$80, IF(D394="-", 11, IF(D394="", 11,  MATCH(D394&amp;"", 'SKU Масло'!$A$1:$Z$1))), 0))</f>
        <v/>
      </c>
    </row>
    <row r="395" spans="3:3" ht="14.55" customHeight="1" x14ac:dyDescent="0.3">
      <c r="C395" s="20" t="str">
        <f>IF(E395="","",VLOOKUP(E395, 'SKU Масло'!$A$1:$Z$80, IF(D395="-", 11, IF(D395="", 11,  MATCH(D395&amp;"", 'SKU Масло'!$A$1:$Z$1))), 0))</f>
        <v/>
      </c>
    </row>
    <row r="396" spans="3:3" ht="14.55" customHeight="1" x14ac:dyDescent="0.3">
      <c r="C396" s="20" t="str">
        <f>IF(E396="","",VLOOKUP(E396, 'SKU Масло'!$A$1:$Z$80, IF(D396="-", 11, IF(D396="", 11,  MATCH(D396&amp;"", 'SKU Масло'!$A$1:$Z$1))), 0))</f>
        <v/>
      </c>
    </row>
    <row r="397" spans="3:3" ht="14.55" customHeight="1" x14ac:dyDescent="0.3">
      <c r="C397" s="20" t="str">
        <f>IF(E397="","",VLOOKUP(E397, 'SKU Масло'!$A$1:$Z$80, IF(D397="-", 11, IF(D397="", 11,  MATCH(D397&amp;"", 'SKU Масло'!$A$1:$Z$1))), 0))</f>
        <v/>
      </c>
    </row>
    <row r="398" spans="3:3" ht="14.55" customHeight="1" x14ac:dyDescent="0.3">
      <c r="C398" s="20" t="str">
        <f>IF(E398="","",VLOOKUP(E398, 'SKU Масло'!$A$1:$Z$80, IF(D398="-", 11, IF(D398="", 11,  MATCH(D398&amp;"", 'SKU Масло'!$A$1:$Z$1))), 0))</f>
        <v/>
      </c>
    </row>
    <row r="399" spans="3:3" ht="14.55" customHeight="1" x14ac:dyDescent="0.3">
      <c r="C399" s="20" t="str">
        <f>IF(E399="","",VLOOKUP(E399, 'SKU Масло'!$A$1:$Z$80, IF(D399="-", 11, IF(D399="", 11,  MATCH(D399&amp;"", 'SKU Масло'!$A$1:$Z$1))), 0))</f>
        <v/>
      </c>
    </row>
    <row r="400" spans="3:3" ht="14.55" customHeight="1" x14ac:dyDescent="0.3">
      <c r="C400" s="20" t="str">
        <f>IF(E400="","",VLOOKUP(E400, 'SKU Масло'!$A$1:$Z$80, IF(D400="-", 11, IF(D400="", 11,  MATCH(D400&amp;"", 'SKU Масло'!$A$1:$Z$1))), 0))</f>
        <v/>
      </c>
    </row>
    <row r="401" spans="3:3" ht="14.55" customHeight="1" x14ac:dyDescent="0.3">
      <c r="C401" s="20" t="str">
        <f>IF(E401="","",VLOOKUP(E401, 'SKU Масло'!$A$1:$Z$80, IF(D401="-", 11, IF(D401="", 11,  MATCH(D401&amp;"", 'SKU Масло'!$A$1:$Z$1))), 0))</f>
        <v/>
      </c>
    </row>
    <row r="402" spans="3:3" ht="14.55" customHeight="1" x14ac:dyDescent="0.3">
      <c r="C402" s="20" t="str">
        <f>IF(E402="","",VLOOKUP(E402, 'SKU Масло'!$A$1:$Z$80, IF(D402="-", 11, IF(D402="", 11,  MATCH(D402&amp;"", 'SKU Масло'!$A$1:$Z$1))), 0))</f>
        <v/>
      </c>
    </row>
  </sheetData>
  <mergeCells count="10">
    <mergeCell ref="G1:G2"/>
    <mergeCell ref="A1:A2"/>
    <mergeCell ref="P1:P2"/>
    <mergeCell ref="O1:O2"/>
    <mergeCell ref="Q1:Q2"/>
    <mergeCell ref="C1:C2"/>
    <mergeCell ref="B1:B2"/>
    <mergeCell ref="D1:D2"/>
    <mergeCell ref="F1:F2"/>
    <mergeCell ref="E1:E2"/>
  </mergeCells>
  <conditionalFormatting sqref="F3:F5 F10:F204">
    <cfRule type="expression" dxfId="11" priority="10">
      <formula>AND(IF(G3="",0, F3)  &gt;= - 0.05* IF(G3="",0,G3), IF(G3="",0, F3) &lt; 0)</formula>
    </cfRule>
    <cfRule type="expression" dxfId="10" priority="11">
      <formula>IF(G3="",0, F3)  &lt; - 0.05* IF(G3="",0,G3)</formula>
    </cfRule>
    <cfRule type="expression" dxfId="9" priority="12">
      <formula>AND(IF(G3="",0, F3)  &lt;= 0.05* IF(G3="",0,G3), IF(G3="",0, F3) &gt; 0)</formula>
    </cfRule>
    <cfRule type="expression" dxfId="8" priority="13">
      <formula>IF(G3="",0,F3)  &gt; 0.05* IF(G3="",0,F3)</formula>
    </cfRule>
  </conditionalFormatting>
  <conditionalFormatting sqref="F6:F7">
    <cfRule type="expression" dxfId="7" priority="5">
      <formula>AND(IF(G6="",0, F6)  &gt;= - 0.05* IF(G6="",0,G6), IF(G6="",0, F6) &lt; 0)</formula>
    </cfRule>
    <cfRule type="expression" dxfId="6" priority="6">
      <formula>IF(G6="",0, F6)  &lt; - 0.05* IF(G6="",0,G6)</formula>
    </cfRule>
    <cfRule type="expression" dxfId="5" priority="7">
      <formula>AND(IF(G6="",0, F6)  &lt;= 0.05* IF(G6="",0,G6), IF(G6="",0, F6) &gt; 0)</formula>
    </cfRule>
    <cfRule type="expression" dxfId="4" priority="8">
      <formula>IF(G6="",0,F6)  &gt; 0.05* IF(G6="",0,F6)</formula>
    </cfRule>
  </conditionalFormatting>
  <conditionalFormatting sqref="F8:F9">
    <cfRule type="expression" dxfId="3" priority="1">
      <formula>AND(IF(G8="",0, F8)  &gt;= - 0.05* IF(G8="",0,G8), IF(G8="",0, F8) &lt; 0)</formula>
    </cfRule>
    <cfRule type="expression" dxfId="2" priority="2">
      <formula>IF(G8="",0, F8)  &lt; - 0.05* IF(G8="",0,G8)</formula>
    </cfRule>
    <cfRule type="expression" dxfId="1" priority="3">
      <formula>AND(IF(G8="",0, F8)  &lt;= 0.05* IF(G8="",0,G8), IF(G8="",0, F8) &gt; 0)</formula>
    </cfRule>
    <cfRule type="expression" dxfId="0" priority="4">
      <formula>IF(G8="",0,F8)  &gt; 0.05* IF(G8="",0,F8)</formula>
    </cfRule>
  </conditionalFormatting>
  <dataValidations count="2">
    <dataValidation type="list" showInputMessage="1" sqref="B147:B159" xr:uid="{00000000-0002-0000-0200-000001000000}">
      <formula1>#REF!</formula1>
      <formula2>0</formula2>
    </dataValidation>
    <dataValidation showInputMessage="1" sqref="B11:B146 B3:B9" xr:uid="{00000000-0002-0000-02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200-000003000000}">
          <x14:formula1>
            <xm:f>'SKU Масло'!$B$1:$B$50</xm:f>
          </x14:formula1>
          <x14:formula2>
            <xm:f>0</xm:f>
          </x14:formula2>
          <xm:sqref>B10</xm:sqref>
        </x14:dataValidation>
        <x14:dataValidation type="list" showInputMessage="1" showErrorMessage="1" xr:uid="{00000000-0002-0000-0200-000002000000}">
          <x14:formula1>
            <xm:f>'SKU Масло'!$A$1:$A$50</xm:f>
          </x14:formula1>
          <x14:formula2>
            <xm:f>0</xm:f>
          </x14:formula2>
          <xm:sqref>D3:D127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6"/>
  <sheetViews>
    <sheetView zoomScaleNormal="100" workbookViewId="0">
      <selection activeCell="F25" sqref="F25"/>
    </sheetView>
  </sheetViews>
  <sheetFormatPr defaultRowHeight="14.4" x14ac:dyDescent="0.3"/>
  <cols>
    <col min="1" max="1025" width="9.109375" style="1" customWidth="1"/>
  </cols>
  <sheetData>
    <row r="1" spans="1:11" s="26" customFormat="1" ht="13.8" customHeight="1" x14ac:dyDescent="0.3">
      <c r="A1" s="37" t="s">
        <v>325</v>
      </c>
      <c r="B1" s="37" t="s">
        <v>325</v>
      </c>
      <c r="C1" s="27"/>
      <c r="D1" s="27"/>
      <c r="E1" s="27"/>
      <c r="F1" s="27"/>
      <c r="G1" s="27"/>
      <c r="H1" s="27"/>
      <c r="I1" s="27"/>
      <c r="J1" s="27"/>
      <c r="K1" s="27"/>
    </row>
    <row r="2" spans="1:11" x14ac:dyDescent="0.3">
      <c r="A2" s="34" t="s">
        <v>66</v>
      </c>
      <c r="B2" s="34" t="s">
        <v>302</v>
      </c>
    </row>
    <row r="3" spans="1:11" x14ac:dyDescent="0.3">
      <c r="A3" s="34" t="s">
        <v>70</v>
      </c>
      <c r="B3" s="34" t="s">
        <v>302</v>
      </c>
    </row>
    <row r="4" spans="1:11" x14ac:dyDescent="0.3">
      <c r="A4" s="34" t="s">
        <v>69</v>
      </c>
      <c r="B4" s="34" t="s">
        <v>302</v>
      </c>
    </row>
    <row r="5" spans="1:11" x14ac:dyDescent="0.3">
      <c r="A5" s="34" t="s">
        <v>326</v>
      </c>
      <c r="B5" s="34" t="s">
        <v>302</v>
      </c>
    </row>
    <row r="6" spans="1:11" x14ac:dyDescent="0.3">
      <c r="A6" s="34" t="s">
        <v>327</v>
      </c>
      <c r="B6" s="34" t="s">
        <v>302</v>
      </c>
    </row>
    <row r="7" spans="1:11" x14ac:dyDescent="0.3">
      <c r="A7" s="34" t="s">
        <v>71</v>
      </c>
      <c r="B7" s="34" t="s">
        <v>311</v>
      </c>
    </row>
    <row r="8" spans="1:11" x14ac:dyDescent="0.3">
      <c r="A8" s="34" t="s">
        <v>68</v>
      </c>
      <c r="B8" s="34" t="s">
        <v>311</v>
      </c>
    </row>
    <row r="9" spans="1:11" x14ac:dyDescent="0.3">
      <c r="A9" s="34" t="s">
        <v>73</v>
      </c>
      <c r="B9" s="34" t="s">
        <v>311</v>
      </c>
    </row>
    <row r="10" spans="1:11" x14ac:dyDescent="0.3">
      <c r="A10" s="34" t="s">
        <v>72</v>
      </c>
      <c r="B10" s="34" t="s">
        <v>309</v>
      </c>
    </row>
    <row r="11" spans="1:11" x14ac:dyDescent="0.3">
      <c r="A11" s="34" t="s">
        <v>328</v>
      </c>
      <c r="B11" s="34" t="s">
        <v>309</v>
      </c>
    </row>
    <row r="12" spans="1:11" x14ac:dyDescent="0.3">
      <c r="A12" s="34" t="s">
        <v>67</v>
      </c>
      <c r="B12" s="34" t="s">
        <v>302</v>
      </c>
    </row>
    <row r="13" spans="1:11" x14ac:dyDescent="0.3">
      <c r="A13" s="34" t="s">
        <v>65</v>
      </c>
      <c r="B13" s="34" t="s">
        <v>302</v>
      </c>
    </row>
    <row r="14" spans="1:11" x14ac:dyDescent="0.3">
      <c r="A14" s="34" t="s">
        <v>74</v>
      </c>
      <c r="B14" s="34" t="s">
        <v>302</v>
      </c>
    </row>
    <row r="15" spans="1:11" x14ac:dyDescent="0.3">
      <c r="A15" s="34" t="s">
        <v>75</v>
      </c>
      <c r="B15" s="34" t="s">
        <v>302</v>
      </c>
    </row>
    <row r="16" spans="1:11" x14ac:dyDescent="0.3">
      <c r="A16" s="34" t="s">
        <v>329</v>
      </c>
      <c r="B16" s="34" t="s">
        <v>302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файл остатки</vt:lpstr>
      <vt:lpstr>планирование суточное</vt:lpstr>
      <vt:lpstr>План варок</vt:lpstr>
      <vt:lpstr>SKU Масло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Семеров Артем Николаевич</cp:lastModifiedBy>
  <cp:revision>121</cp:revision>
  <dcterms:created xsi:type="dcterms:W3CDTF">2020-12-13T08:44:49Z</dcterms:created>
  <dcterms:modified xsi:type="dcterms:W3CDTF">2024-05-25T10:06:12Z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