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inputs/mascarpone/"/>
    </mc:Choice>
  </mc:AlternateContent>
  <xr:revisionPtr revIDLastSave="0" documentId="13_ncr:1_{2A5E9BDE-8A43-9B4D-B905-F40BF6F04855}" xr6:coauthVersionLast="46" xr6:coauthVersionMax="46" xr10:uidLastSave="{00000000-0000-0000-0000-000000000000}"/>
  <bookViews>
    <workbookView xWindow="0" yWindow="500" windowWidth="28800" windowHeight="1750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Маскарпоне" sheetId="3" r:id="rId3"/>
    <sheet name="Крем чиз" sheetId="4" r:id="rId4"/>
    <sheet name="Сливки" sheetId="5" r:id="rId5"/>
    <sheet name="SKU Маскарпоне" sheetId="6" state="hidden" r:id="rId6"/>
    <sheet name="SKU Крем чиз" sheetId="7" state="hidden" r:id="rId7"/>
    <sheet name="SKU Сливки" sheetId="8" state="hidden" r:id="rId8"/>
    <sheet name="Заквасочники" sheetId="9" state="hidden" r:id="rId9"/>
  </sheets>
  <externalReferences>
    <externalReference r:id="rId10"/>
  </externalReferences>
  <definedNames>
    <definedName name="Water_SKU">#REF!</definedName>
  </definedNames>
  <calcPr calcId="191029" refMode="R1C1"/>
</workbook>
</file>

<file path=xl/calcChain.xml><?xml version="1.0" encoding="utf-8"?>
<calcChain xmlns="http://schemas.openxmlformats.org/spreadsheetml/2006/main">
  <c r="I326" i="5" l="1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S229" i="5"/>
  <c r="I229" i="5"/>
  <c r="S228" i="5"/>
  <c r="I228" i="5"/>
  <c r="S227" i="5"/>
  <c r="I227" i="5"/>
  <c r="S226" i="5"/>
  <c r="I226" i="5"/>
  <c r="S225" i="5"/>
  <c r="I225" i="5"/>
  <c r="S224" i="5"/>
  <c r="I224" i="5"/>
  <c r="S223" i="5"/>
  <c r="I223" i="5"/>
  <c r="S222" i="5"/>
  <c r="I222" i="5"/>
  <c r="S221" i="5"/>
  <c r="I221" i="5"/>
  <c r="S220" i="5"/>
  <c r="I220" i="5"/>
  <c r="S219" i="5"/>
  <c r="I219" i="5"/>
  <c r="S218" i="5"/>
  <c r="I218" i="5"/>
  <c r="S217" i="5"/>
  <c r="I217" i="5"/>
  <c r="S216" i="5"/>
  <c r="I216" i="5"/>
  <c r="S215" i="5"/>
  <c r="I215" i="5"/>
  <c r="S214" i="5"/>
  <c r="I214" i="5"/>
  <c r="S213" i="5"/>
  <c r="I213" i="5"/>
  <c r="S212" i="5"/>
  <c r="I212" i="5"/>
  <c r="S211" i="5"/>
  <c r="I211" i="5"/>
  <c r="S210" i="5"/>
  <c r="I210" i="5"/>
  <c r="S209" i="5"/>
  <c r="I209" i="5"/>
  <c r="S208" i="5"/>
  <c r="I208" i="5"/>
  <c r="S207" i="5"/>
  <c r="I207" i="5"/>
  <c r="S206" i="5"/>
  <c r="I206" i="5"/>
  <c r="S205" i="5"/>
  <c r="I205" i="5"/>
  <c r="S204" i="5"/>
  <c r="I204" i="5"/>
  <c r="S203" i="5"/>
  <c r="I203" i="5"/>
  <c r="S202" i="5"/>
  <c r="I202" i="5"/>
  <c r="S201" i="5"/>
  <c r="I201" i="5"/>
  <c r="S200" i="5"/>
  <c r="I200" i="5"/>
  <c r="S199" i="5"/>
  <c r="I199" i="5"/>
  <c r="S198" i="5"/>
  <c r="I198" i="5"/>
  <c r="S197" i="5"/>
  <c r="I197" i="5"/>
  <c r="G197" i="5"/>
  <c r="S196" i="5"/>
  <c r="I196" i="5"/>
  <c r="G196" i="5"/>
  <c r="S195" i="5"/>
  <c r="I195" i="5"/>
  <c r="G195" i="5"/>
  <c r="S194" i="5"/>
  <c r="I194" i="5"/>
  <c r="G194" i="5"/>
  <c r="S193" i="5"/>
  <c r="I193" i="5"/>
  <c r="G193" i="5"/>
  <c r="S192" i="5"/>
  <c r="I192" i="5"/>
  <c r="G192" i="5"/>
  <c r="S191" i="5"/>
  <c r="I191" i="5"/>
  <c r="G191" i="5"/>
  <c r="S190" i="5"/>
  <c r="I190" i="5"/>
  <c r="G190" i="5"/>
  <c r="S189" i="5"/>
  <c r="I189" i="5"/>
  <c r="G189" i="5"/>
  <c r="S188" i="5"/>
  <c r="I188" i="5"/>
  <c r="G188" i="5"/>
  <c r="S187" i="5"/>
  <c r="I187" i="5"/>
  <c r="G187" i="5"/>
  <c r="S186" i="5"/>
  <c r="I186" i="5"/>
  <c r="G186" i="5"/>
  <c r="S185" i="5"/>
  <c r="I185" i="5"/>
  <c r="G185" i="5"/>
  <c r="S184" i="5"/>
  <c r="R184" i="5"/>
  <c r="I184" i="5"/>
  <c r="G184" i="5"/>
  <c r="S183" i="5"/>
  <c r="R183" i="5"/>
  <c r="I183" i="5"/>
  <c r="G183" i="5"/>
  <c r="S182" i="5"/>
  <c r="R182" i="5"/>
  <c r="I182" i="5"/>
  <c r="G182" i="5"/>
  <c r="S181" i="5"/>
  <c r="R181" i="5"/>
  <c r="I181" i="5"/>
  <c r="G181" i="5"/>
  <c r="S180" i="5"/>
  <c r="R180" i="5"/>
  <c r="I180" i="5"/>
  <c r="G180" i="5"/>
  <c r="S179" i="5"/>
  <c r="R179" i="5"/>
  <c r="I179" i="5"/>
  <c r="G179" i="5"/>
  <c r="S178" i="5"/>
  <c r="R178" i="5"/>
  <c r="I178" i="5"/>
  <c r="G178" i="5"/>
  <c r="S177" i="5"/>
  <c r="R177" i="5"/>
  <c r="I177" i="5"/>
  <c r="G177" i="5"/>
  <c r="S176" i="5"/>
  <c r="R176" i="5"/>
  <c r="I176" i="5"/>
  <c r="G176" i="5"/>
  <c r="S175" i="5"/>
  <c r="R175" i="5"/>
  <c r="I175" i="5"/>
  <c r="G175" i="5"/>
  <c r="S174" i="5"/>
  <c r="R174" i="5"/>
  <c r="I174" i="5"/>
  <c r="G174" i="5"/>
  <c r="S173" i="5"/>
  <c r="R173" i="5"/>
  <c r="I173" i="5"/>
  <c r="G173" i="5"/>
  <c r="S172" i="5"/>
  <c r="R172" i="5"/>
  <c r="I172" i="5"/>
  <c r="G172" i="5"/>
  <c r="S171" i="5"/>
  <c r="R171" i="5"/>
  <c r="I171" i="5"/>
  <c r="G171" i="5"/>
  <c r="S170" i="5"/>
  <c r="R170" i="5"/>
  <c r="I170" i="5"/>
  <c r="G170" i="5"/>
  <c r="S169" i="5"/>
  <c r="R169" i="5"/>
  <c r="I169" i="5"/>
  <c r="G169" i="5"/>
  <c r="S168" i="5"/>
  <c r="R168" i="5"/>
  <c r="I168" i="5"/>
  <c r="G168" i="5"/>
  <c r="S167" i="5"/>
  <c r="R167" i="5"/>
  <c r="I167" i="5"/>
  <c r="G167" i="5"/>
  <c r="S166" i="5"/>
  <c r="R166" i="5"/>
  <c r="I166" i="5"/>
  <c r="G166" i="5"/>
  <c r="S165" i="5"/>
  <c r="R165" i="5"/>
  <c r="I165" i="5"/>
  <c r="H165" i="5"/>
  <c r="G165" i="5"/>
  <c r="S164" i="5"/>
  <c r="R164" i="5"/>
  <c r="I164" i="5"/>
  <c r="H164" i="5"/>
  <c r="G164" i="5"/>
  <c r="S163" i="5"/>
  <c r="R163" i="5"/>
  <c r="I163" i="5"/>
  <c r="H163" i="5"/>
  <c r="G163" i="5"/>
  <c r="S162" i="5"/>
  <c r="R162" i="5"/>
  <c r="I162" i="5"/>
  <c r="H162" i="5"/>
  <c r="G162" i="5"/>
  <c r="S161" i="5"/>
  <c r="R161" i="5"/>
  <c r="I161" i="5"/>
  <c r="H161" i="5"/>
  <c r="G161" i="5"/>
  <c r="S160" i="5"/>
  <c r="R160" i="5"/>
  <c r="I160" i="5"/>
  <c r="H160" i="5"/>
  <c r="G160" i="5"/>
  <c r="S159" i="5"/>
  <c r="R159" i="5"/>
  <c r="I159" i="5"/>
  <c r="H159" i="5"/>
  <c r="G159" i="5"/>
  <c r="S158" i="5"/>
  <c r="R158" i="5"/>
  <c r="I158" i="5"/>
  <c r="H158" i="5"/>
  <c r="G158" i="5"/>
  <c r="B158" i="5"/>
  <c r="S157" i="5"/>
  <c r="R157" i="5"/>
  <c r="I157" i="5"/>
  <c r="H157" i="5"/>
  <c r="G157" i="5"/>
  <c r="B157" i="5"/>
  <c r="S156" i="5"/>
  <c r="R156" i="5"/>
  <c r="I156" i="5"/>
  <c r="H156" i="5"/>
  <c r="G156" i="5"/>
  <c r="B156" i="5"/>
  <c r="S155" i="5"/>
  <c r="R155" i="5"/>
  <c r="I155" i="5"/>
  <c r="H155" i="5"/>
  <c r="G155" i="5"/>
  <c r="B155" i="5"/>
  <c r="S154" i="5"/>
  <c r="R154" i="5"/>
  <c r="I154" i="5"/>
  <c r="H154" i="5"/>
  <c r="G154" i="5"/>
  <c r="B154" i="5"/>
  <c r="S153" i="5"/>
  <c r="R153" i="5"/>
  <c r="I153" i="5"/>
  <c r="H153" i="5"/>
  <c r="G153" i="5"/>
  <c r="B153" i="5"/>
  <c r="S152" i="5"/>
  <c r="R152" i="5"/>
  <c r="I152" i="5"/>
  <c r="H152" i="5"/>
  <c r="G152" i="5"/>
  <c r="B152" i="5"/>
  <c r="S151" i="5"/>
  <c r="R151" i="5"/>
  <c r="I151" i="5"/>
  <c r="H151" i="5"/>
  <c r="G151" i="5"/>
  <c r="B151" i="5"/>
  <c r="S150" i="5"/>
  <c r="R150" i="5"/>
  <c r="I150" i="5"/>
  <c r="H150" i="5"/>
  <c r="G150" i="5"/>
  <c r="B150" i="5"/>
  <c r="S149" i="5"/>
  <c r="R149" i="5"/>
  <c r="I149" i="5"/>
  <c r="H149" i="5"/>
  <c r="G149" i="5"/>
  <c r="B149" i="5"/>
  <c r="S148" i="5"/>
  <c r="R148" i="5"/>
  <c r="I148" i="5"/>
  <c r="H148" i="5"/>
  <c r="G148" i="5"/>
  <c r="B148" i="5"/>
  <c r="S147" i="5"/>
  <c r="R147" i="5"/>
  <c r="I147" i="5"/>
  <c r="H147" i="5"/>
  <c r="G147" i="5"/>
  <c r="B147" i="5"/>
  <c r="S146" i="5"/>
  <c r="R146" i="5"/>
  <c r="I146" i="5"/>
  <c r="H146" i="5"/>
  <c r="G146" i="5"/>
  <c r="B146" i="5"/>
  <c r="S145" i="5"/>
  <c r="R145" i="5"/>
  <c r="I145" i="5"/>
  <c r="H145" i="5"/>
  <c r="G145" i="5"/>
  <c r="B145" i="5"/>
  <c r="S144" i="5"/>
  <c r="R144" i="5"/>
  <c r="I144" i="5"/>
  <c r="H144" i="5"/>
  <c r="G144" i="5"/>
  <c r="B144" i="5"/>
  <c r="S143" i="5"/>
  <c r="R143" i="5"/>
  <c r="I143" i="5"/>
  <c r="H143" i="5"/>
  <c r="G143" i="5"/>
  <c r="B143" i="5"/>
  <c r="S142" i="5"/>
  <c r="R142" i="5"/>
  <c r="I142" i="5"/>
  <c r="H142" i="5"/>
  <c r="G142" i="5"/>
  <c r="B142" i="5"/>
  <c r="S141" i="5"/>
  <c r="R141" i="5"/>
  <c r="I141" i="5"/>
  <c r="H141" i="5"/>
  <c r="G141" i="5"/>
  <c r="B141" i="5"/>
  <c r="S140" i="5"/>
  <c r="R140" i="5"/>
  <c r="I140" i="5"/>
  <c r="H140" i="5"/>
  <c r="G140" i="5"/>
  <c r="B140" i="5"/>
  <c r="S139" i="5"/>
  <c r="R139" i="5"/>
  <c r="I139" i="5"/>
  <c r="H139" i="5"/>
  <c r="G139" i="5"/>
  <c r="B139" i="5"/>
  <c r="S138" i="5"/>
  <c r="R138" i="5"/>
  <c r="I138" i="5"/>
  <c r="H138" i="5"/>
  <c r="G138" i="5"/>
  <c r="B138" i="5"/>
  <c r="S137" i="5"/>
  <c r="R137" i="5"/>
  <c r="I137" i="5"/>
  <c r="H137" i="5"/>
  <c r="G137" i="5"/>
  <c r="B137" i="5"/>
  <c r="S136" i="5"/>
  <c r="R136" i="5"/>
  <c r="I136" i="5"/>
  <c r="H136" i="5"/>
  <c r="G136" i="5"/>
  <c r="B136" i="5"/>
  <c r="S135" i="5"/>
  <c r="R135" i="5"/>
  <c r="I135" i="5"/>
  <c r="H135" i="5"/>
  <c r="G135" i="5"/>
  <c r="B135" i="5"/>
  <c r="S134" i="5"/>
  <c r="R134" i="5"/>
  <c r="I134" i="5"/>
  <c r="H134" i="5"/>
  <c r="G134" i="5"/>
  <c r="D134" i="5"/>
  <c r="B134" i="5"/>
  <c r="S133" i="5"/>
  <c r="R133" i="5"/>
  <c r="I133" i="5"/>
  <c r="H133" i="5"/>
  <c r="G133" i="5"/>
  <c r="D133" i="5"/>
  <c r="B133" i="5"/>
  <c r="S132" i="5"/>
  <c r="R132" i="5"/>
  <c r="I132" i="5"/>
  <c r="H132" i="5"/>
  <c r="G132" i="5"/>
  <c r="D132" i="5"/>
  <c r="B132" i="5"/>
  <c r="S131" i="5"/>
  <c r="R131" i="5"/>
  <c r="I131" i="5"/>
  <c r="H131" i="5"/>
  <c r="G131" i="5"/>
  <c r="D131" i="5"/>
  <c r="B131" i="5"/>
  <c r="S130" i="5"/>
  <c r="R130" i="5"/>
  <c r="I130" i="5"/>
  <c r="H130" i="5"/>
  <c r="G130" i="5"/>
  <c r="D130" i="5"/>
  <c r="B130" i="5"/>
  <c r="S129" i="5"/>
  <c r="R129" i="5"/>
  <c r="I129" i="5"/>
  <c r="H129" i="5"/>
  <c r="G129" i="5"/>
  <c r="D129" i="5"/>
  <c r="B129" i="5"/>
  <c r="S128" i="5"/>
  <c r="R128" i="5"/>
  <c r="I128" i="5"/>
  <c r="H128" i="5"/>
  <c r="G128" i="5"/>
  <c r="D128" i="5"/>
  <c r="B128" i="5"/>
  <c r="S127" i="5"/>
  <c r="R127" i="5"/>
  <c r="I127" i="5"/>
  <c r="H127" i="5"/>
  <c r="G127" i="5"/>
  <c r="D127" i="5"/>
  <c r="B127" i="5"/>
  <c r="S126" i="5"/>
  <c r="R126" i="5"/>
  <c r="I126" i="5"/>
  <c r="H126" i="5"/>
  <c r="G126" i="5"/>
  <c r="D126" i="5"/>
  <c r="B126" i="5"/>
  <c r="S125" i="5"/>
  <c r="R125" i="5"/>
  <c r="I125" i="5"/>
  <c r="H125" i="5"/>
  <c r="G125" i="5"/>
  <c r="D125" i="5"/>
  <c r="B125" i="5"/>
  <c r="S124" i="5"/>
  <c r="R124" i="5"/>
  <c r="I124" i="5"/>
  <c r="H124" i="5"/>
  <c r="G124" i="5"/>
  <c r="D124" i="5"/>
  <c r="B124" i="5"/>
  <c r="S123" i="5"/>
  <c r="R123" i="5"/>
  <c r="M123" i="5"/>
  <c r="L123" i="5"/>
  <c r="K123" i="5"/>
  <c r="I123" i="5"/>
  <c r="H123" i="5"/>
  <c r="G123" i="5"/>
  <c r="D123" i="5"/>
  <c r="B123" i="5"/>
  <c r="S122" i="5"/>
  <c r="R122" i="5"/>
  <c r="M122" i="5"/>
  <c r="L122" i="5"/>
  <c r="K122" i="5"/>
  <c r="I122" i="5"/>
  <c r="H122" i="5"/>
  <c r="G122" i="5"/>
  <c r="D122" i="5"/>
  <c r="B122" i="5"/>
  <c r="S121" i="5"/>
  <c r="R121" i="5"/>
  <c r="M121" i="5"/>
  <c r="L121" i="5"/>
  <c r="K121" i="5"/>
  <c r="I121" i="5"/>
  <c r="H121" i="5"/>
  <c r="G121" i="5"/>
  <c r="B121" i="5"/>
  <c r="S120" i="5"/>
  <c r="R120" i="5"/>
  <c r="M120" i="5"/>
  <c r="L120" i="5"/>
  <c r="K120" i="5"/>
  <c r="I120" i="5"/>
  <c r="H120" i="5"/>
  <c r="G120" i="5"/>
  <c r="B120" i="5"/>
  <c r="S119" i="5"/>
  <c r="R119" i="5"/>
  <c r="M119" i="5"/>
  <c r="L119" i="5"/>
  <c r="K119" i="5"/>
  <c r="I119" i="5"/>
  <c r="H119" i="5"/>
  <c r="G119" i="5"/>
  <c r="B119" i="5"/>
  <c r="S118" i="5"/>
  <c r="R118" i="5"/>
  <c r="M118" i="5"/>
  <c r="L118" i="5"/>
  <c r="K118" i="5"/>
  <c r="I118" i="5"/>
  <c r="H118" i="5"/>
  <c r="G118" i="5"/>
  <c r="B118" i="5"/>
  <c r="S117" i="5"/>
  <c r="R117" i="5"/>
  <c r="M117" i="5"/>
  <c r="L117" i="5"/>
  <c r="K117" i="5"/>
  <c r="I117" i="5"/>
  <c r="H117" i="5"/>
  <c r="G117" i="5"/>
  <c r="B117" i="5"/>
  <c r="S116" i="5"/>
  <c r="R116" i="5"/>
  <c r="M116" i="5"/>
  <c r="L116" i="5"/>
  <c r="K116" i="5"/>
  <c r="I116" i="5"/>
  <c r="H116" i="5"/>
  <c r="G116" i="5"/>
  <c r="B116" i="5"/>
  <c r="S115" i="5"/>
  <c r="R115" i="5"/>
  <c r="M115" i="5"/>
  <c r="L115" i="5"/>
  <c r="K115" i="5"/>
  <c r="I115" i="5"/>
  <c r="H115" i="5"/>
  <c r="G115" i="5"/>
  <c r="B115" i="5"/>
  <c r="S114" i="5"/>
  <c r="R114" i="5"/>
  <c r="M114" i="5"/>
  <c r="L114" i="5"/>
  <c r="K114" i="5"/>
  <c r="I114" i="5"/>
  <c r="H114" i="5"/>
  <c r="G114" i="5"/>
  <c r="B114" i="5"/>
  <c r="S113" i="5"/>
  <c r="R113" i="5"/>
  <c r="M113" i="5"/>
  <c r="L113" i="5"/>
  <c r="K113" i="5"/>
  <c r="I113" i="5"/>
  <c r="H113" i="5"/>
  <c r="G113" i="5"/>
  <c r="B113" i="5"/>
  <c r="S112" i="5"/>
  <c r="R112" i="5"/>
  <c r="M112" i="5"/>
  <c r="L112" i="5"/>
  <c r="K112" i="5"/>
  <c r="I112" i="5"/>
  <c r="H112" i="5"/>
  <c r="G112" i="5"/>
  <c r="B112" i="5"/>
  <c r="S111" i="5"/>
  <c r="R111" i="5"/>
  <c r="M111" i="5"/>
  <c r="L111" i="5"/>
  <c r="K111" i="5"/>
  <c r="I111" i="5"/>
  <c r="H111" i="5"/>
  <c r="G111" i="5"/>
  <c r="B111" i="5"/>
  <c r="S110" i="5"/>
  <c r="R110" i="5"/>
  <c r="M110" i="5"/>
  <c r="L110" i="5"/>
  <c r="K110" i="5"/>
  <c r="I110" i="5"/>
  <c r="H110" i="5"/>
  <c r="G110" i="5"/>
  <c r="B110" i="5"/>
  <c r="S109" i="5"/>
  <c r="R109" i="5"/>
  <c r="M109" i="5"/>
  <c r="L109" i="5"/>
  <c r="K109" i="5"/>
  <c r="I109" i="5"/>
  <c r="H109" i="5"/>
  <c r="G109" i="5"/>
  <c r="B109" i="5"/>
  <c r="S108" i="5"/>
  <c r="R108" i="5"/>
  <c r="M108" i="5"/>
  <c r="L108" i="5"/>
  <c r="K108" i="5"/>
  <c r="I108" i="5"/>
  <c r="H108" i="5"/>
  <c r="G108" i="5"/>
  <c r="B108" i="5"/>
  <c r="S107" i="5"/>
  <c r="R107" i="5"/>
  <c r="M107" i="5"/>
  <c r="L107" i="5"/>
  <c r="K107" i="5"/>
  <c r="I107" i="5"/>
  <c r="H107" i="5"/>
  <c r="G107" i="5"/>
  <c r="B107" i="5"/>
  <c r="S106" i="5"/>
  <c r="R106" i="5"/>
  <c r="M106" i="5"/>
  <c r="L106" i="5"/>
  <c r="K106" i="5"/>
  <c r="I106" i="5"/>
  <c r="H106" i="5"/>
  <c r="G106" i="5"/>
  <c r="B106" i="5"/>
  <c r="S105" i="5"/>
  <c r="R105" i="5"/>
  <c r="M105" i="5"/>
  <c r="L105" i="5"/>
  <c r="K105" i="5"/>
  <c r="I105" i="5"/>
  <c r="H105" i="5"/>
  <c r="G105" i="5"/>
  <c r="B105" i="5"/>
  <c r="S104" i="5"/>
  <c r="R104" i="5"/>
  <c r="M104" i="5"/>
  <c r="L104" i="5"/>
  <c r="K104" i="5"/>
  <c r="I104" i="5"/>
  <c r="H104" i="5"/>
  <c r="G104" i="5"/>
  <c r="B104" i="5"/>
  <c r="S103" i="5"/>
  <c r="R103" i="5"/>
  <c r="M103" i="5"/>
  <c r="L103" i="5"/>
  <c r="K103" i="5"/>
  <c r="I103" i="5"/>
  <c r="H103" i="5"/>
  <c r="G103" i="5"/>
  <c r="B103" i="5"/>
  <c r="S102" i="5"/>
  <c r="R102" i="5"/>
  <c r="M102" i="5"/>
  <c r="L102" i="5"/>
  <c r="K102" i="5"/>
  <c r="I102" i="5"/>
  <c r="H102" i="5"/>
  <c r="G102" i="5"/>
  <c r="B102" i="5"/>
  <c r="S101" i="5"/>
  <c r="R101" i="5"/>
  <c r="M101" i="5"/>
  <c r="L101" i="5"/>
  <c r="K101" i="5"/>
  <c r="I101" i="5"/>
  <c r="H101" i="5"/>
  <c r="G101" i="5"/>
  <c r="B101" i="5"/>
  <c r="S100" i="5"/>
  <c r="R100" i="5"/>
  <c r="M100" i="5"/>
  <c r="L100" i="5"/>
  <c r="K100" i="5"/>
  <c r="I100" i="5"/>
  <c r="H100" i="5"/>
  <c r="G100" i="5"/>
  <c r="B100" i="5"/>
  <c r="S99" i="5"/>
  <c r="R99" i="5"/>
  <c r="M99" i="5"/>
  <c r="L99" i="5"/>
  <c r="K99" i="5"/>
  <c r="I99" i="5"/>
  <c r="H99" i="5"/>
  <c r="G99" i="5"/>
  <c r="B99" i="5"/>
  <c r="S98" i="5"/>
  <c r="R98" i="5"/>
  <c r="M98" i="5"/>
  <c r="L98" i="5"/>
  <c r="K98" i="5"/>
  <c r="I98" i="5"/>
  <c r="H98" i="5"/>
  <c r="G98" i="5"/>
  <c r="B98" i="5"/>
  <c r="S97" i="5"/>
  <c r="R97" i="5"/>
  <c r="M97" i="5"/>
  <c r="L97" i="5"/>
  <c r="K97" i="5"/>
  <c r="I97" i="5"/>
  <c r="H97" i="5"/>
  <c r="G97" i="5"/>
  <c r="B97" i="5"/>
  <c r="S96" i="5"/>
  <c r="R96" i="5"/>
  <c r="M96" i="5"/>
  <c r="L96" i="5"/>
  <c r="K96" i="5"/>
  <c r="I96" i="5"/>
  <c r="H96" i="5"/>
  <c r="G96" i="5"/>
  <c r="B96" i="5"/>
  <c r="S95" i="5"/>
  <c r="R95" i="5"/>
  <c r="M95" i="5"/>
  <c r="L95" i="5"/>
  <c r="K95" i="5"/>
  <c r="I95" i="5"/>
  <c r="H95" i="5"/>
  <c r="G95" i="5"/>
  <c r="B95" i="5"/>
  <c r="S94" i="5"/>
  <c r="R94" i="5"/>
  <c r="M94" i="5"/>
  <c r="L94" i="5"/>
  <c r="K94" i="5"/>
  <c r="I94" i="5"/>
  <c r="H94" i="5"/>
  <c r="G94" i="5"/>
  <c r="B94" i="5"/>
  <c r="S93" i="5"/>
  <c r="R93" i="5"/>
  <c r="M93" i="5"/>
  <c r="L93" i="5"/>
  <c r="K93" i="5"/>
  <c r="I93" i="5"/>
  <c r="H93" i="5"/>
  <c r="G93" i="5"/>
  <c r="B93" i="5"/>
  <c r="S92" i="5"/>
  <c r="R92" i="5"/>
  <c r="M92" i="5"/>
  <c r="L92" i="5"/>
  <c r="K92" i="5"/>
  <c r="I92" i="5"/>
  <c r="H92" i="5"/>
  <c r="G92" i="5"/>
  <c r="B92" i="5"/>
  <c r="S91" i="5"/>
  <c r="R91" i="5"/>
  <c r="M91" i="5"/>
  <c r="L91" i="5"/>
  <c r="K91" i="5"/>
  <c r="I91" i="5"/>
  <c r="H91" i="5"/>
  <c r="G91" i="5"/>
  <c r="B91" i="5"/>
  <c r="S90" i="5"/>
  <c r="R90" i="5"/>
  <c r="M90" i="5"/>
  <c r="L90" i="5"/>
  <c r="K90" i="5"/>
  <c r="I90" i="5"/>
  <c r="H90" i="5"/>
  <c r="G90" i="5"/>
  <c r="B90" i="5"/>
  <c r="S89" i="5"/>
  <c r="R89" i="5"/>
  <c r="M89" i="5"/>
  <c r="L89" i="5"/>
  <c r="K89" i="5"/>
  <c r="I89" i="5"/>
  <c r="H89" i="5"/>
  <c r="G89" i="5"/>
  <c r="B89" i="5"/>
  <c r="S88" i="5"/>
  <c r="R88" i="5"/>
  <c r="M88" i="5"/>
  <c r="L88" i="5"/>
  <c r="K88" i="5"/>
  <c r="I88" i="5"/>
  <c r="H88" i="5"/>
  <c r="G88" i="5"/>
  <c r="B88" i="5"/>
  <c r="S87" i="5"/>
  <c r="R87" i="5"/>
  <c r="M87" i="5"/>
  <c r="L87" i="5"/>
  <c r="K87" i="5"/>
  <c r="I87" i="5"/>
  <c r="H87" i="5"/>
  <c r="G87" i="5"/>
  <c r="B87" i="5"/>
  <c r="S86" i="5"/>
  <c r="R86" i="5"/>
  <c r="M86" i="5"/>
  <c r="L86" i="5"/>
  <c r="K86" i="5"/>
  <c r="I86" i="5"/>
  <c r="H86" i="5"/>
  <c r="G86" i="5"/>
  <c r="B86" i="5"/>
  <c r="S85" i="5"/>
  <c r="R85" i="5"/>
  <c r="M85" i="5"/>
  <c r="L85" i="5"/>
  <c r="K85" i="5"/>
  <c r="I85" i="5"/>
  <c r="H85" i="5"/>
  <c r="G85" i="5"/>
  <c r="B85" i="5"/>
  <c r="S84" i="5"/>
  <c r="R84" i="5"/>
  <c r="M84" i="5"/>
  <c r="L84" i="5"/>
  <c r="K84" i="5"/>
  <c r="I84" i="5"/>
  <c r="H84" i="5"/>
  <c r="G84" i="5"/>
  <c r="B84" i="5"/>
  <c r="S83" i="5"/>
  <c r="R83" i="5"/>
  <c r="M83" i="5"/>
  <c r="L83" i="5"/>
  <c r="K83" i="5"/>
  <c r="I83" i="5"/>
  <c r="H83" i="5"/>
  <c r="G83" i="5"/>
  <c r="B83" i="5"/>
  <c r="S82" i="5"/>
  <c r="R82" i="5"/>
  <c r="M82" i="5"/>
  <c r="L82" i="5"/>
  <c r="K82" i="5"/>
  <c r="I82" i="5"/>
  <c r="H82" i="5"/>
  <c r="G82" i="5"/>
  <c r="B82" i="5"/>
  <c r="S81" i="5"/>
  <c r="R81" i="5"/>
  <c r="M81" i="5"/>
  <c r="L81" i="5"/>
  <c r="K81" i="5"/>
  <c r="I81" i="5"/>
  <c r="H81" i="5"/>
  <c r="G81" i="5"/>
  <c r="B81" i="5"/>
  <c r="S80" i="5"/>
  <c r="R80" i="5"/>
  <c r="M80" i="5"/>
  <c r="L80" i="5"/>
  <c r="K80" i="5"/>
  <c r="I80" i="5"/>
  <c r="H80" i="5"/>
  <c r="G80" i="5"/>
  <c r="B80" i="5"/>
  <c r="S79" i="5"/>
  <c r="R79" i="5"/>
  <c r="M79" i="5"/>
  <c r="L79" i="5"/>
  <c r="K79" i="5"/>
  <c r="I79" i="5"/>
  <c r="H79" i="5"/>
  <c r="G79" i="5"/>
  <c r="B79" i="5"/>
  <c r="S78" i="5"/>
  <c r="R78" i="5"/>
  <c r="M78" i="5"/>
  <c r="L78" i="5"/>
  <c r="K78" i="5"/>
  <c r="I78" i="5"/>
  <c r="H78" i="5"/>
  <c r="G78" i="5"/>
  <c r="B78" i="5"/>
  <c r="S77" i="5"/>
  <c r="R77" i="5"/>
  <c r="M77" i="5"/>
  <c r="L77" i="5"/>
  <c r="K77" i="5"/>
  <c r="I77" i="5"/>
  <c r="H77" i="5"/>
  <c r="G77" i="5"/>
  <c r="B77" i="5"/>
  <c r="S76" i="5"/>
  <c r="R76" i="5"/>
  <c r="M76" i="5"/>
  <c r="L76" i="5"/>
  <c r="K76" i="5"/>
  <c r="I76" i="5"/>
  <c r="H76" i="5"/>
  <c r="G76" i="5"/>
  <c r="B76" i="5"/>
  <c r="S75" i="5"/>
  <c r="R75" i="5"/>
  <c r="M75" i="5"/>
  <c r="L75" i="5"/>
  <c r="K75" i="5"/>
  <c r="I75" i="5"/>
  <c r="H75" i="5"/>
  <c r="G75" i="5"/>
  <c r="B75" i="5"/>
  <c r="S74" i="5"/>
  <c r="R74" i="5"/>
  <c r="M74" i="5"/>
  <c r="L74" i="5"/>
  <c r="K74" i="5"/>
  <c r="I74" i="5"/>
  <c r="H74" i="5"/>
  <c r="G74" i="5"/>
  <c r="B74" i="5"/>
  <c r="S73" i="5"/>
  <c r="R73" i="5"/>
  <c r="M73" i="5"/>
  <c r="L73" i="5"/>
  <c r="K73" i="5"/>
  <c r="I73" i="5"/>
  <c r="H73" i="5"/>
  <c r="G73" i="5"/>
  <c r="B73" i="5"/>
  <c r="S72" i="5"/>
  <c r="R72" i="5"/>
  <c r="M72" i="5"/>
  <c r="L72" i="5"/>
  <c r="K72" i="5"/>
  <c r="I72" i="5"/>
  <c r="H72" i="5"/>
  <c r="G72" i="5"/>
  <c r="B72" i="5"/>
  <c r="S71" i="5"/>
  <c r="R71" i="5"/>
  <c r="M71" i="5"/>
  <c r="L71" i="5"/>
  <c r="K71" i="5"/>
  <c r="I71" i="5"/>
  <c r="H71" i="5"/>
  <c r="G71" i="5"/>
  <c r="B71" i="5"/>
  <c r="S70" i="5"/>
  <c r="R70" i="5"/>
  <c r="M70" i="5"/>
  <c r="L70" i="5"/>
  <c r="K70" i="5"/>
  <c r="I70" i="5"/>
  <c r="H70" i="5"/>
  <c r="G70" i="5"/>
  <c r="B70" i="5"/>
  <c r="S69" i="5"/>
  <c r="R69" i="5"/>
  <c r="M69" i="5"/>
  <c r="L69" i="5"/>
  <c r="K69" i="5"/>
  <c r="I69" i="5"/>
  <c r="H69" i="5"/>
  <c r="G69" i="5"/>
  <c r="B69" i="5"/>
  <c r="S68" i="5"/>
  <c r="R68" i="5"/>
  <c r="M68" i="5"/>
  <c r="L68" i="5"/>
  <c r="K68" i="5"/>
  <c r="I68" i="5"/>
  <c r="H68" i="5"/>
  <c r="G68" i="5"/>
  <c r="B68" i="5"/>
  <c r="S67" i="5"/>
  <c r="R67" i="5"/>
  <c r="M67" i="5"/>
  <c r="L67" i="5"/>
  <c r="K67" i="5"/>
  <c r="I67" i="5"/>
  <c r="H67" i="5"/>
  <c r="G67" i="5"/>
  <c r="B67" i="5"/>
  <c r="S66" i="5"/>
  <c r="R66" i="5"/>
  <c r="M66" i="5"/>
  <c r="L66" i="5"/>
  <c r="K66" i="5"/>
  <c r="I66" i="5"/>
  <c r="H66" i="5"/>
  <c r="G66" i="5"/>
  <c r="B66" i="5"/>
  <c r="S65" i="5"/>
  <c r="R65" i="5"/>
  <c r="M65" i="5"/>
  <c r="L65" i="5"/>
  <c r="K65" i="5"/>
  <c r="I65" i="5"/>
  <c r="H65" i="5"/>
  <c r="G65" i="5"/>
  <c r="B65" i="5"/>
  <c r="S64" i="5"/>
  <c r="R64" i="5"/>
  <c r="M64" i="5"/>
  <c r="L64" i="5"/>
  <c r="K64" i="5"/>
  <c r="I64" i="5"/>
  <c r="H64" i="5"/>
  <c r="G64" i="5"/>
  <c r="B64" i="5"/>
  <c r="S63" i="5"/>
  <c r="R63" i="5"/>
  <c r="M63" i="5"/>
  <c r="L63" i="5"/>
  <c r="K63" i="5"/>
  <c r="I63" i="5"/>
  <c r="H63" i="5"/>
  <c r="G63" i="5"/>
  <c r="B63" i="5"/>
  <c r="S62" i="5"/>
  <c r="R62" i="5"/>
  <c r="M62" i="5"/>
  <c r="L62" i="5"/>
  <c r="K62" i="5"/>
  <c r="I62" i="5"/>
  <c r="H62" i="5"/>
  <c r="G62" i="5"/>
  <c r="B62" i="5"/>
  <c r="S61" i="5"/>
  <c r="R61" i="5"/>
  <c r="M61" i="5"/>
  <c r="L61" i="5"/>
  <c r="K61" i="5"/>
  <c r="I61" i="5"/>
  <c r="H61" i="5"/>
  <c r="G61" i="5"/>
  <c r="B61" i="5"/>
  <c r="S60" i="5"/>
  <c r="R60" i="5"/>
  <c r="M60" i="5"/>
  <c r="L60" i="5"/>
  <c r="K60" i="5"/>
  <c r="I60" i="5"/>
  <c r="H60" i="5"/>
  <c r="G60" i="5"/>
  <c r="B60" i="5"/>
  <c r="S59" i="5"/>
  <c r="R59" i="5"/>
  <c r="M59" i="5"/>
  <c r="L59" i="5"/>
  <c r="K59" i="5"/>
  <c r="I59" i="5"/>
  <c r="H59" i="5"/>
  <c r="G59" i="5"/>
  <c r="B59" i="5"/>
  <c r="S58" i="5"/>
  <c r="R58" i="5"/>
  <c r="M58" i="5"/>
  <c r="L58" i="5"/>
  <c r="K58" i="5"/>
  <c r="I58" i="5"/>
  <c r="H58" i="5"/>
  <c r="G58" i="5"/>
  <c r="B58" i="5"/>
  <c r="S57" i="5"/>
  <c r="R57" i="5"/>
  <c r="M57" i="5"/>
  <c r="L57" i="5"/>
  <c r="K57" i="5"/>
  <c r="I57" i="5"/>
  <c r="H57" i="5"/>
  <c r="G57" i="5"/>
  <c r="B57" i="5"/>
  <c r="S56" i="5"/>
  <c r="R56" i="5"/>
  <c r="M56" i="5"/>
  <c r="L56" i="5"/>
  <c r="K56" i="5"/>
  <c r="I56" i="5"/>
  <c r="H56" i="5"/>
  <c r="G56" i="5"/>
  <c r="B56" i="5"/>
  <c r="S55" i="5"/>
  <c r="R55" i="5"/>
  <c r="M55" i="5"/>
  <c r="L55" i="5"/>
  <c r="K55" i="5"/>
  <c r="I55" i="5"/>
  <c r="H55" i="5"/>
  <c r="G55" i="5"/>
  <c r="B55" i="5"/>
  <c r="S54" i="5"/>
  <c r="R54" i="5"/>
  <c r="M54" i="5"/>
  <c r="L54" i="5"/>
  <c r="K54" i="5"/>
  <c r="I54" i="5"/>
  <c r="H54" i="5"/>
  <c r="G54" i="5"/>
  <c r="B54" i="5"/>
  <c r="S53" i="5"/>
  <c r="R53" i="5"/>
  <c r="M53" i="5"/>
  <c r="L53" i="5"/>
  <c r="K53" i="5"/>
  <c r="I53" i="5"/>
  <c r="H53" i="5"/>
  <c r="G53" i="5"/>
  <c r="B53" i="5"/>
  <c r="S52" i="5"/>
  <c r="R52" i="5"/>
  <c r="M52" i="5"/>
  <c r="L52" i="5"/>
  <c r="K52" i="5"/>
  <c r="I52" i="5"/>
  <c r="H52" i="5"/>
  <c r="G52" i="5"/>
  <c r="B52" i="5"/>
  <c r="S51" i="5"/>
  <c r="R51" i="5"/>
  <c r="M51" i="5"/>
  <c r="L51" i="5"/>
  <c r="K51" i="5"/>
  <c r="I51" i="5"/>
  <c r="H51" i="5"/>
  <c r="G51" i="5"/>
  <c r="B51" i="5"/>
  <c r="S50" i="5"/>
  <c r="R50" i="5"/>
  <c r="M50" i="5"/>
  <c r="L50" i="5"/>
  <c r="K50" i="5"/>
  <c r="I50" i="5"/>
  <c r="H50" i="5"/>
  <c r="G50" i="5"/>
  <c r="B50" i="5"/>
  <c r="S49" i="5"/>
  <c r="R49" i="5"/>
  <c r="M49" i="5"/>
  <c r="L49" i="5"/>
  <c r="K49" i="5"/>
  <c r="I49" i="5"/>
  <c r="H49" i="5"/>
  <c r="G49" i="5"/>
  <c r="B49" i="5"/>
  <c r="S48" i="5"/>
  <c r="R48" i="5"/>
  <c r="M48" i="5"/>
  <c r="L48" i="5"/>
  <c r="K48" i="5"/>
  <c r="I48" i="5"/>
  <c r="H48" i="5"/>
  <c r="G48" i="5"/>
  <c r="B48" i="5"/>
  <c r="S47" i="5"/>
  <c r="R47" i="5"/>
  <c r="M47" i="5"/>
  <c r="L47" i="5"/>
  <c r="K47" i="5"/>
  <c r="I47" i="5"/>
  <c r="H47" i="5"/>
  <c r="G47" i="5"/>
  <c r="B47" i="5"/>
  <c r="S46" i="5"/>
  <c r="R46" i="5"/>
  <c r="M46" i="5"/>
  <c r="L46" i="5"/>
  <c r="K46" i="5"/>
  <c r="I46" i="5"/>
  <c r="H46" i="5"/>
  <c r="G46" i="5"/>
  <c r="B46" i="5"/>
  <c r="S45" i="5"/>
  <c r="R45" i="5"/>
  <c r="M45" i="5"/>
  <c r="L45" i="5"/>
  <c r="K45" i="5"/>
  <c r="I45" i="5"/>
  <c r="H45" i="5"/>
  <c r="G45" i="5"/>
  <c r="B45" i="5"/>
  <c r="S44" i="5"/>
  <c r="R44" i="5"/>
  <c r="M44" i="5"/>
  <c r="L44" i="5"/>
  <c r="K44" i="5"/>
  <c r="I44" i="5"/>
  <c r="H44" i="5"/>
  <c r="G44" i="5"/>
  <c r="B44" i="5"/>
  <c r="S43" i="5"/>
  <c r="R43" i="5"/>
  <c r="M43" i="5"/>
  <c r="L43" i="5"/>
  <c r="K43" i="5"/>
  <c r="I43" i="5"/>
  <c r="H43" i="5"/>
  <c r="G43" i="5"/>
  <c r="B43" i="5"/>
  <c r="S42" i="5"/>
  <c r="R42" i="5"/>
  <c r="M42" i="5"/>
  <c r="L42" i="5"/>
  <c r="K42" i="5"/>
  <c r="I42" i="5"/>
  <c r="H42" i="5"/>
  <c r="G42" i="5"/>
  <c r="B42" i="5"/>
  <c r="S41" i="5"/>
  <c r="R41" i="5"/>
  <c r="M41" i="5"/>
  <c r="L41" i="5"/>
  <c r="K41" i="5"/>
  <c r="I41" i="5"/>
  <c r="H41" i="5"/>
  <c r="G41" i="5"/>
  <c r="B41" i="5"/>
  <c r="S40" i="5"/>
  <c r="R40" i="5"/>
  <c r="M40" i="5"/>
  <c r="L40" i="5"/>
  <c r="K40" i="5"/>
  <c r="I40" i="5"/>
  <c r="H40" i="5"/>
  <c r="G40" i="5"/>
  <c r="B40" i="5"/>
  <c r="S39" i="5"/>
  <c r="R39" i="5"/>
  <c r="M39" i="5"/>
  <c r="L39" i="5"/>
  <c r="K39" i="5"/>
  <c r="I39" i="5"/>
  <c r="H39" i="5"/>
  <c r="G39" i="5"/>
  <c r="B39" i="5"/>
  <c r="S38" i="5"/>
  <c r="R38" i="5"/>
  <c r="M38" i="5"/>
  <c r="L38" i="5"/>
  <c r="K38" i="5"/>
  <c r="I38" i="5"/>
  <c r="H38" i="5"/>
  <c r="G38" i="5"/>
  <c r="B38" i="5"/>
  <c r="S37" i="5"/>
  <c r="R37" i="5"/>
  <c r="M37" i="5"/>
  <c r="L37" i="5"/>
  <c r="K37" i="5"/>
  <c r="I37" i="5"/>
  <c r="H37" i="5"/>
  <c r="G37" i="5"/>
  <c r="B37" i="5"/>
  <c r="S36" i="5"/>
  <c r="R36" i="5"/>
  <c r="M36" i="5"/>
  <c r="L36" i="5"/>
  <c r="K36" i="5"/>
  <c r="I36" i="5"/>
  <c r="H36" i="5"/>
  <c r="G36" i="5"/>
  <c r="B36" i="5"/>
  <c r="S35" i="5"/>
  <c r="R35" i="5"/>
  <c r="M35" i="5"/>
  <c r="L35" i="5"/>
  <c r="K35" i="5"/>
  <c r="I35" i="5"/>
  <c r="H35" i="5"/>
  <c r="G35" i="5"/>
  <c r="B35" i="5"/>
  <c r="S34" i="5"/>
  <c r="R34" i="5"/>
  <c r="M34" i="5"/>
  <c r="L34" i="5"/>
  <c r="K34" i="5"/>
  <c r="I34" i="5"/>
  <c r="H34" i="5"/>
  <c r="G34" i="5"/>
  <c r="B34" i="5"/>
  <c r="S33" i="5"/>
  <c r="R33" i="5"/>
  <c r="M33" i="5"/>
  <c r="L33" i="5"/>
  <c r="K33" i="5"/>
  <c r="I33" i="5"/>
  <c r="H33" i="5"/>
  <c r="G33" i="5"/>
  <c r="B33" i="5"/>
  <c r="S32" i="5"/>
  <c r="R32" i="5"/>
  <c r="M32" i="5"/>
  <c r="L32" i="5"/>
  <c r="K32" i="5"/>
  <c r="I32" i="5"/>
  <c r="H32" i="5"/>
  <c r="G32" i="5"/>
  <c r="B32" i="5"/>
  <c r="S31" i="5"/>
  <c r="R31" i="5"/>
  <c r="M31" i="5"/>
  <c r="L31" i="5"/>
  <c r="K31" i="5"/>
  <c r="I31" i="5"/>
  <c r="H31" i="5"/>
  <c r="G31" i="5"/>
  <c r="B31" i="5"/>
  <c r="S30" i="5"/>
  <c r="R30" i="5"/>
  <c r="M30" i="5"/>
  <c r="L30" i="5"/>
  <c r="K30" i="5"/>
  <c r="I30" i="5"/>
  <c r="H30" i="5"/>
  <c r="G30" i="5"/>
  <c r="B30" i="5"/>
  <c r="S29" i="5"/>
  <c r="R29" i="5"/>
  <c r="M29" i="5"/>
  <c r="L29" i="5"/>
  <c r="K29" i="5"/>
  <c r="I29" i="5"/>
  <c r="H29" i="5"/>
  <c r="G29" i="5"/>
  <c r="B29" i="5"/>
  <c r="S28" i="5"/>
  <c r="R28" i="5"/>
  <c r="M28" i="5"/>
  <c r="L28" i="5"/>
  <c r="K28" i="5"/>
  <c r="I28" i="5"/>
  <c r="H28" i="5"/>
  <c r="G28" i="5"/>
  <c r="B28" i="5"/>
  <c r="S27" i="5"/>
  <c r="R27" i="5"/>
  <c r="M27" i="5"/>
  <c r="L27" i="5"/>
  <c r="K27" i="5"/>
  <c r="I27" i="5"/>
  <c r="H27" i="5"/>
  <c r="G27" i="5"/>
  <c r="B27" i="5"/>
  <c r="S26" i="5"/>
  <c r="R26" i="5"/>
  <c r="M26" i="5"/>
  <c r="L26" i="5"/>
  <c r="K26" i="5"/>
  <c r="I26" i="5"/>
  <c r="H26" i="5"/>
  <c r="G26" i="5"/>
  <c r="B26" i="5"/>
  <c r="S25" i="5"/>
  <c r="R25" i="5"/>
  <c r="M25" i="5"/>
  <c r="L25" i="5"/>
  <c r="K25" i="5"/>
  <c r="I25" i="5"/>
  <c r="H25" i="5"/>
  <c r="G25" i="5"/>
  <c r="B25" i="5"/>
  <c r="S24" i="5"/>
  <c r="R24" i="5"/>
  <c r="M24" i="5"/>
  <c r="L24" i="5"/>
  <c r="K24" i="5"/>
  <c r="I24" i="5"/>
  <c r="H24" i="5"/>
  <c r="G24" i="5"/>
  <c r="B24" i="5"/>
  <c r="S23" i="5"/>
  <c r="R23" i="5"/>
  <c r="M23" i="5"/>
  <c r="L23" i="5"/>
  <c r="K23" i="5"/>
  <c r="I23" i="5"/>
  <c r="H23" i="5"/>
  <c r="G23" i="5"/>
  <c r="B23" i="5"/>
  <c r="S22" i="5"/>
  <c r="R22" i="5"/>
  <c r="M22" i="5"/>
  <c r="L22" i="5"/>
  <c r="K22" i="5"/>
  <c r="I22" i="5"/>
  <c r="H22" i="5"/>
  <c r="G22" i="5"/>
  <c r="B22" i="5"/>
  <c r="S21" i="5"/>
  <c r="R21" i="5"/>
  <c r="M21" i="5"/>
  <c r="L21" i="5"/>
  <c r="K21" i="5"/>
  <c r="I21" i="5"/>
  <c r="H21" i="5"/>
  <c r="G21" i="5"/>
  <c r="B21" i="5"/>
  <c r="S20" i="5"/>
  <c r="R20" i="5"/>
  <c r="M20" i="5"/>
  <c r="L20" i="5"/>
  <c r="K20" i="5"/>
  <c r="I20" i="5"/>
  <c r="H20" i="5"/>
  <c r="G20" i="5"/>
  <c r="B20" i="5"/>
  <c r="S19" i="5"/>
  <c r="R19" i="5"/>
  <c r="M19" i="5"/>
  <c r="L19" i="5"/>
  <c r="K19" i="5"/>
  <c r="I19" i="5"/>
  <c r="H19" i="5"/>
  <c r="G19" i="5"/>
  <c r="B19" i="5"/>
  <c r="S18" i="5"/>
  <c r="R18" i="5"/>
  <c r="M18" i="5"/>
  <c r="L18" i="5"/>
  <c r="K18" i="5"/>
  <c r="I18" i="5"/>
  <c r="H18" i="5"/>
  <c r="G18" i="5"/>
  <c r="B18" i="5"/>
  <c r="S17" i="5"/>
  <c r="R17" i="5"/>
  <c r="M17" i="5"/>
  <c r="L17" i="5"/>
  <c r="K17" i="5"/>
  <c r="I17" i="5"/>
  <c r="H17" i="5"/>
  <c r="G17" i="5"/>
  <c r="B17" i="5"/>
  <c r="S16" i="5"/>
  <c r="R16" i="5"/>
  <c r="M16" i="5"/>
  <c r="L16" i="5"/>
  <c r="K16" i="5"/>
  <c r="I16" i="5"/>
  <c r="H16" i="5"/>
  <c r="G16" i="5"/>
  <c r="B16" i="5"/>
  <c r="S15" i="5"/>
  <c r="R15" i="5"/>
  <c r="M15" i="5"/>
  <c r="L15" i="5"/>
  <c r="K15" i="5"/>
  <c r="I15" i="5"/>
  <c r="H15" i="5"/>
  <c r="G15" i="5"/>
  <c r="B15" i="5"/>
  <c r="S14" i="5"/>
  <c r="R14" i="5"/>
  <c r="M14" i="5"/>
  <c r="L14" i="5"/>
  <c r="K14" i="5"/>
  <c r="I14" i="5"/>
  <c r="H14" i="5"/>
  <c r="G14" i="5"/>
  <c r="B14" i="5"/>
  <c r="S13" i="5"/>
  <c r="R13" i="5"/>
  <c r="M13" i="5"/>
  <c r="L13" i="5"/>
  <c r="K13" i="5"/>
  <c r="I13" i="5"/>
  <c r="H13" i="5"/>
  <c r="G13" i="5"/>
  <c r="B13" i="5"/>
  <c r="S12" i="5"/>
  <c r="R12" i="5"/>
  <c r="M12" i="5"/>
  <c r="L12" i="5"/>
  <c r="K12" i="5"/>
  <c r="I12" i="5"/>
  <c r="H12" i="5"/>
  <c r="G12" i="5"/>
  <c r="B12" i="5"/>
  <c r="S11" i="5"/>
  <c r="R11" i="5"/>
  <c r="M11" i="5"/>
  <c r="L11" i="5"/>
  <c r="K11" i="5"/>
  <c r="I11" i="5"/>
  <c r="H11" i="5"/>
  <c r="G11" i="5"/>
  <c r="B11" i="5"/>
  <c r="S10" i="5"/>
  <c r="R10" i="5"/>
  <c r="M10" i="5"/>
  <c r="L10" i="5"/>
  <c r="K10" i="5"/>
  <c r="I10" i="5"/>
  <c r="H10" i="5"/>
  <c r="G10" i="5"/>
  <c r="B10" i="5"/>
  <c r="S9" i="5"/>
  <c r="R9" i="5"/>
  <c r="M9" i="5"/>
  <c r="L9" i="5"/>
  <c r="K9" i="5"/>
  <c r="I9" i="5"/>
  <c r="H9" i="5"/>
  <c r="G9" i="5"/>
  <c r="B9" i="5"/>
  <c r="S8" i="5"/>
  <c r="R8" i="5"/>
  <c r="M8" i="5"/>
  <c r="L8" i="5"/>
  <c r="K8" i="5"/>
  <c r="I8" i="5"/>
  <c r="H8" i="5"/>
  <c r="G8" i="5"/>
  <c r="B8" i="5"/>
  <c r="S7" i="5"/>
  <c r="R7" i="5"/>
  <c r="M7" i="5"/>
  <c r="L7" i="5"/>
  <c r="K7" i="5"/>
  <c r="I7" i="5"/>
  <c r="H7" i="5"/>
  <c r="G7" i="5"/>
  <c r="B7" i="5"/>
  <c r="S6" i="5"/>
  <c r="R6" i="5"/>
  <c r="M6" i="5"/>
  <c r="L6" i="5"/>
  <c r="K6" i="5"/>
  <c r="I6" i="5"/>
  <c r="H6" i="5"/>
  <c r="G6" i="5"/>
  <c r="B6" i="5"/>
  <c r="R5" i="5"/>
  <c r="M5" i="5"/>
  <c r="B5" i="5"/>
  <c r="A5" i="5"/>
  <c r="S4" i="5"/>
  <c r="R4" i="5"/>
  <c r="M4" i="5"/>
  <c r="L4" i="5"/>
  <c r="K4" i="5"/>
  <c r="I4" i="5"/>
  <c r="H4" i="5"/>
  <c r="G4" i="5"/>
  <c r="S3" i="5"/>
  <c r="R3" i="5"/>
  <c r="M3" i="5"/>
  <c r="L3" i="5"/>
  <c r="K3" i="5"/>
  <c r="I3" i="5"/>
  <c r="H3" i="5"/>
  <c r="G3" i="5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B266" i="4"/>
  <c r="I265" i="4"/>
  <c r="B265" i="4"/>
  <c r="I264" i="4"/>
  <c r="B264" i="4"/>
  <c r="I263" i="4"/>
  <c r="B263" i="4"/>
  <c r="I262" i="4"/>
  <c r="B262" i="4"/>
  <c r="I261" i="4"/>
  <c r="B261" i="4"/>
  <c r="I260" i="4"/>
  <c r="B260" i="4"/>
  <c r="I259" i="4"/>
  <c r="B259" i="4"/>
  <c r="I258" i="4"/>
  <c r="B258" i="4"/>
  <c r="I257" i="4"/>
  <c r="B257" i="4"/>
  <c r="I256" i="4"/>
  <c r="B256" i="4"/>
  <c r="I255" i="4"/>
  <c r="B255" i="4"/>
  <c r="I254" i="4"/>
  <c r="B254" i="4"/>
  <c r="I253" i="4"/>
  <c r="B253" i="4"/>
  <c r="I252" i="4"/>
  <c r="B252" i="4"/>
  <c r="I251" i="4"/>
  <c r="B251" i="4"/>
  <c r="I250" i="4"/>
  <c r="B250" i="4"/>
  <c r="I249" i="4"/>
  <c r="B249" i="4"/>
  <c r="I248" i="4"/>
  <c r="B248" i="4"/>
  <c r="I247" i="4"/>
  <c r="B247" i="4"/>
  <c r="I246" i="4"/>
  <c r="B246" i="4"/>
  <c r="I245" i="4"/>
  <c r="B245" i="4"/>
  <c r="I244" i="4"/>
  <c r="B244" i="4"/>
  <c r="I243" i="4"/>
  <c r="B243" i="4"/>
  <c r="I242" i="4"/>
  <c r="B242" i="4"/>
  <c r="I241" i="4"/>
  <c r="B241" i="4"/>
  <c r="I240" i="4"/>
  <c r="B240" i="4"/>
  <c r="I239" i="4"/>
  <c r="B239" i="4"/>
  <c r="I238" i="4"/>
  <c r="B238" i="4"/>
  <c r="I237" i="4"/>
  <c r="B237" i="4"/>
  <c r="I236" i="4"/>
  <c r="B236" i="4"/>
  <c r="I235" i="4"/>
  <c r="B235" i="4"/>
  <c r="I234" i="4"/>
  <c r="B234" i="4"/>
  <c r="I233" i="4"/>
  <c r="B233" i="4"/>
  <c r="I232" i="4"/>
  <c r="B232" i="4"/>
  <c r="I231" i="4"/>
  <c r="B231" i="4"/>
  <c r="I230" i="4"/>
  <c r="B230" i="4"/>
  <c r="S229" i="4"/>
  <c r="I229" i="4"/>
  <c r="B229" i="4"/>
  <c r="S228" i="4"/>
  <c r="I228" i="4"/>
  <c r="B228" i="4"/>
  <c r="S227" i="4"/>
  <c r="I227" i="4"/>
  <c r="B227" i="4"/>
  <c r="S226" i="4"/>
  <c r="I226" i="4"/>
  <c r="B226" i="4"/>
  <c r="S225" i="4"/>
  <c r="I225" i="4"/>
  <c r="B225" i="4"/>
  <c r="S224" i="4"/>
  <c r="I224" i="4"/>
  <c r="B224" i="4"/>
  <c r="S223" i="4"/>
  <c r="I223" i="4"/>
  <c r="B223" i="4"/>
  <c r="S222" i="4"/>
  <c r="I222" i="4"/>
  <c r="B222" i="4"/>
  <c r="S221" i="4"/>
  <c r="I221" i="4"/>
  <c r="B221" i="4"/>
  <c r="S220" i="4"/>
  <c r="I220" i="4"/>
  <c r="B220" i="4"/>
  <c r="S219" i="4"/>
  <c r="I219" i="4"/>
  <c r="B219" i="4"/>
  <c r="S218" i="4"/>
  <c r="I218" i="4"/>
  <c r="B218" i="4"/>
  <c r="S217" i="4"/>
  <c r="I217" i="4"/>
  <c r="B217" i="4"/>
  <c r="S216" i="4"/>
  <c r="I216" i="4"/>
  <c r="B216" i="4"/>
  <c r="S215" i="4"/>
  <c r="I215" i="4"/>
  <c r="B215" i="4"/>
  <c r="S214" i="4"/>
  <c r="I214" i="4"/>
  <c r="B214" i="4"/>
  <c r="S213" i="4"/>
  <c r="I213" i="4"/>
  <c r="B213" i="4"/>
  <c r="S212" i="4"/>
  <c r="I212" i="4"/>
  <c r="B212" i="4"/>
  <c r="S211" i="4"/>
  <c r="I211" i="4"/>
  <c r="B211" i="4"/>
  <c r="S210" i="4"/>
  <c r="I210" i="4"/>
  <c r="B210" i="4"/>
  <c r="S209" i="4"/>
  <c r="I209" i="4"/>
  <c r="B209" i="4"/>
  <c r="S208" i="4"/>
  <c r="I208" i="4"/>
  <c r="B208" i="4"/>
  <c r="S207" i="4"/>
  <c r="I207" i="4"/>
  <c r="B207" i="4"/>
  <c r="S206" i="4"/>
  <c r="I206" i="4"/>
  <c r="B206" i="4"/>
  <c r="S205" i="4"/>
  <c r="I205" i="4"/>
  <c r="B205" i="4"/>
  <c r="S204" i="4"/>
  <c r="I204" i="4"/>
  <c r="B204" i="4"/>
  <c r="S203" i="4"/>
  <c r="I203" i="4"/>
  <c r="B203" i="4"/>
  <c r="S202" i="4"/>
  <c r="I202" i="4"/>
  <c r="B202" i="4"/>
  <c r="S201" i="4"/>
  <c r="I201" i="4"/>
  <c r="B201" i="4"/>
  <c r="S200" i="4"/>
  <c r="I200" i="4"/>
  <c r="B200" i="4"/>
  <c r="S199" i="4"/>
  <c r="I199" i="4"/>
  <c r="B199" i="4"/>
  <c r="S198" i="4"/>
  <c r="I198" i="4"/>
  <c r="B198" i="4"/>
  <c r="S197" i="4"/>
  <c r="I197" i="4"/>
  <c r="G197" i="4"/>
  <c r="B197" i="4"/>
  <c r="S196" i="4"/>
  <c r="I196" i="4"/>
  <c r="G196" i="4"/>
  <c r="B196" i="4"/>
  <c r="S195" i="4"/>
  <c r="I195" i="4"/>
  <c r="G195" i="4"/>
  <c r="B195" i="4"/>
  <c r="S194" i="4"/>
  <c r="I194" i="4"/>
  <c r="G194" i="4"/>
  <c r="B194" i="4"/>
  <c r="S193" i="4"/>
  <c r="I193" i="4"/>
  <c r="G193" i="4"/>
  <c r="B193" i="4"/>
  <c r="S192" i="4"/>
  <c r="I192" i="4"/>
  <c r="G192" i="4"/>
  <c r="B192" i="4"/>
  <c r="S191" i="4"/>
  <c r="I191" i="4"/>
  <c r="G191" i="4"/>
  <c r="B191" i="4"/>
  <c r="S190" i="4"/>
  <c r="I190" i="4"/>
  <c r="G190" i="4"/>
  <c r="B190" i="4"/>
  <c r="S189" i="4"/>
  <c r="I189" i="4"/>
  <c r="G189" i="4"/>
  <c r="B189" i="4"/>
  <c r="S188" i="4"/>
  <c r="I188" i="4"/>
  <c r="G188" i="4"/>
  <c r="B188" i="4"/>
  <c r="S187" i="4"/>
  <c r="I187" i="4"/>
  <c r="G187" i="4"/>
  <c r="B187" i="4"/>
  <c r="S186" i="4"/>
  <c r="I186" i="4"/>
  <c r="G186" i="4"/>
  <c r="B186" i="4"/>
  <c r="S185" i="4"/>
  <c r="I185" i="4"/>
  <c r="G185" i="4"/>
  <c r="B185" i="4"/>
  <c r="S184" i="4"/>
  <c r="R184" i="4"/>
  <c r="I184" i="4"/>
  <c r="G184" i="4"/>
  <c r="B184" i="4"/>
  <c r="S183" i="4"/>
  <c r="R183" i="4"/>
  <c r="I183" i="4"/>
  <c r="G183" i="4"/>
  <c r="B183" i="4"/>
  <c r="S182" i="4"/>
  <c r="R182" i="4"/>
  <c r="I182" i="4"/>
  <c r="G182" i="4"/>
  <c r="B182" i="4"/>
  <c r="S181" i="4"/>
  <c r="R181" i="4"/>
  <c r="I181" i="4"/>
  <c r="G181" i="4"/>
  <c r="B181" i="4"/>
  <c r="S180" i="4"/>
  <c r="R180" i="4"/>
  <c r="I180" i="4"/>
  <c r="G180" i="4"/>
  <c r="B180" i="4"/>
  <c r="S179" i="4"/>
  <c r="R179" i="4"/>
  <c r="I179" i="4"/>
  <c r="G179" i="4"/>
  <c r="B179" i="4"/>
  <c r="S178" i="4"/>
  <c r="R178" i="4"/>
  <c r="I178" i="4"/>
  <c r="G178" i="4"/>
  <c r="B178" i="4"/>
  <c r="S177" i="4"/>
  <c r="R177" i="4"/>
  <c r="I177" i="4"/>
  <c r="G177" i="4"/>
  <c r="B177" i="4"/>
  <c r="S176" i="4"/>
  <c r="R176" i="4"/>
  <c r="I176" i="4"/>
  <c r="G176" i="4"/>
  <c r="B176" i="4"/>
  <c r="S175" i="4"/>
  <c r="R175" i="4"/>
  <c r="I175" i="4"/>
  <c r="G175" i="4"/>
  <c r="B175" i="4"/>
  <c r="S174" i="4"/>
  <c r="R174" i="4"/>
  <c r="I174" i="4"/>
  <c r="G174" i="4"/>
  <c r="B174" i="4"/>
  <c r="S173" i="4"/>
  <c r="R173" i="4"/>
  <c r="I173" i="4"/>
  <c r="G173" i="4"/>
  <c r="B173" i="4"/>
  <c r="S172" i="4"/>
  <c r="R172" i="4"/>
  <c r="I172" i="4"/>
  <c r="G172" i="4"/>
  <c r="B172" i="4"/>
  <c r="S171" i="4"/>
  <c r="R171" i="4"/>
  <c r="I171" i="4"/>
  <c r="G171" i="4"/>
  <c r="B171" i="4"/>
  <c r="S170" i="4"/>
  <c r="R170" i="4"/>
  <c r="I170" i="4"/>
  <c r="G170" i="4"/>
  <c r="B170" i="4"/>
  <c r="S169" i="4"/>
  <c r="R169" i="4"/>
  <c r="I169" i="4"/>
  <c r="G169" i="4"/>
  <c r="B169" i="4"/>
  <c r="S168" i="4"/>
  <c r="R168" i="4"/>
  <c r="I168" i="4"/>
  <c r="G168" i="4"/>
  <c r="B168" i="4"/>
  <c r="S167" i="4"/>
  <c r="R167" i="4"/>
  <c r="I167" i="4"/>
  <c r="G167" i="4"/>
  <c r="B167" i="4"/>
  <c r="S166" i="4"/>
  <c r="R166" i="4"/>
  <c r="I166" i="4"/>
  <c r="G166" i="4"/>
  <c r="B166" i="4"/>
  <c r="S165" i="4"/>
  <c r="R165" i="4"/>
  <c r="I165" i="4"/>
  <c r="H165" i="4"/>
  <c r="G165" i="4"/>
  <c r="B165" i="4"/>
  <c r="S164" i="4"/>
  <c r="R164" i="4"/>
  <c r="I164" i="4"/>
  <c r="H164" i="4"/>
  <c r="G164" i="4"/>
  <c r="B164" i="4"/>
  <c r="S163" i="4"/>
  <c r="R163" i="4"/>
  <c r="I163" i="4"/>
  <c r="H163" i="4"/>
  <c r="G163" i="4"/>
  <c r="B163" i="4"/>
  <c r="S162" i="4"/>
  <c r="R162" i="4"/>
  <c r="I162" i="4"/>
  <c r="H162" i="4"/>
  <c r="G162" i="4"/>
  <c r="B162" i="4"/>
  <c r="S161" i="4"/>
  <c r="R161" i="4"/>
  <c r="I161" i="4"/>
  <c r="H161" i="4"/>
  <c r="G161" i="4"/>
  <c r="B161" i="4"/>
  <c r="S160" i="4"/>
  <c r="R160" i="4"/>
  <c r="I160" i="4"/>
  <c r="H160" i="4"/>
  <c r="G160" i="4"/>
  <c r="B160" i="4"/>
  <c r="S159" i="4"/>
  <c r="R159" i="4"/>
  <c r="I159" i="4"/>
  <c r="H159" i="4"/>
  <c r="G159" i="4"/>
  <c r="B159" i="4"/>
  <c r="S158" i="4"/>
  <c r="R158" i="4"/>
  <c r="I158" i="4"/>
  <c r="H158" i="4"/>
  <c r="G158" i="4"/>
  <c r="B158" i="4"/>
  <c r="S157" i="4"/>
  <c r="R157" i="4"/>
  <c r="I157" i="4"/>
  <c r="H157" i="4"/>
  <c r="G157" i="4"/>
  <c r="B157" i="4"/>
  <c r="S156" i="4"/>
  <c r="R156" i="4"/>
  <c r="I156" i="4"/>
  <c r="H156" i="4"/>
  <c r="G156" i="4"/>
  <c r="B156" i="4"/>
  <c r="S155" i="4"/>
  <c r="R155" i="4"/>
  <c r="I155" i="4"/>
  <c r="H155" i="4"/>
  <c r="G155" i="4"/>
  <c r="B155" i="4"/>
  <c r="S154" i="4"/>
  <c r="R154" i="4"/>
  <c r="I154" i="4"/>
  <c r="H154" i="4"/>
  <c r="G154" i="4"/>
  <c r="B154" i="4"/>
  <c r="S153" i="4"/>
  <c r="R153" i="4"/>
  <c r="I153" i="4"/>
  <c r="H153" i="4"/>
  <c r="G153" i="4"/>
  <c r="B153" i="4"/>
  <c r="S152" i="4"/>
  <c r="R152" i="4"/>
  <c r="I152" i="4"/>
  <c r="H152" i="4"/>
  <c r="G152" i="4"/>
  <c r="B152" i="4"/>
  <c r="S151" i="4"/>
  <c r="R151" i="4"/>
  <c r="I151" i="4"/>
  <c r="H151" i="4"/>
  <c r="G151" i="4"/>
  <c r="B151" i="4"/>
  <c r="S150" i="4"/>
  <c r="R150" i="4"/>
  <c r="I150" i="4"/>
  <c r="H150" i="4"/>
  <c r="G150" i="4"/>
  <c r="B150" i="4"/>
  <c r="S149" i="4"/>
  <c r="R149" i="4"/>
  <c r="I149" i="4"/>
  <c r="H149" i="4"/>
  <c r="G149" i="4"/>
  <c r="B149" i="4"/>
  <c r="S148" i="4"/>
  <c r="R148" i="4"/>
  <c r="I148" i="4"/>
  <c r="H148" i="4"/>
  <c r="G148" i="4"/>
  <c r="B148" i="4"/>
  <c r="S147" i="4"/>
  <c r="R147" i="4"/>
  <c r="I147" i="4"/>
  <c r="H147" i="4"/>
  <c r="G147" i="4"/>
  <c r="B147" i="4"/>
  <c r="S146" i="4"/>
  <c r="R146" i="4"/>
  <c r="I146" i="4"/>
  <c r="H146" i="4"/>
  <c r="G146" i="4"/>
  <c r="B146" i="4"/>
  <c r="S145" i="4"/>
  <c r="R145" i="4"/>
  <c r="I145" i="4"/>
  <c r="H145" i="4"/>
  <c r="G145" i="4"/>
  <c r="B145" i="4"/>
  <c r="S144" i="4"/>
  <c r="R144" i="4"/>
  <c r="I144" i="4"/>
  <c r="H144" i="4"/>
  <c r="G144" i="4"/>
  <c r="B144" i="4"/>
  <c r="S143" i="4"/>
  <c r="R143" i="4"/>
  <c r="I143" i="4"/>
  <c r="H143" i="4"/>
  <c r="G143" i="4"/>
  <c r="B143" i="4"/>
  <c r="S142" i="4"/>
  <c r="R142" i="4"/>
  <c r="I142" i="4"/>
  <c r="H142" i="4"/>
  <c r="G142" i="4"/>
  <c r="B142" i="4"/>
  <c r="S141" i="4"/>
  <c r="R141" i="4"/>
  <c r="I141" i="4"/>
  <c r="H141" i="4"/>
  <c r="G141" i="4"/>
  <c r="B141" i="4"/>
  <c r="S140" i="4"/>
  <c r="R140" i="4"/>
  <c r="I140" i="4"/>
  <c r="H140" i="4"/>
  <c r="G140" i="4"/>
  <c r="B140" i="4"/>
  <c r="S139" i="4"/>
  <c r="R139" i="4"/>
  <c r="I139" i="4"/>
  <c r="H139" i="4"/>
  <c r="G139" i="4"/>
  <c r="B139" i="4"/>
  <c r="S138" i="4"/>
  <c r="R138" i="4"/>
  <c r="I138" i="4"/>
  <c r="H138" i="4"/>
  <c r="G138" i="4"/>
  <c r="B138" i="4"/>
  <c r="S137" i="4"/>
  <c r="R137" i="4"/>
  <c r="I137" i="4"/>
  <c r="H137" i="4"/>
  <c r="G137" i="4"/>
  <c r="B137" i="4"/>
  <c r="S136" i="4"/>
  <c r="R136" i="4"/>
  <c r="I136" i="4"/>
  <c r="H136" i="4"/>
  <c r="G136" i="4"/>
  <c r="B136" i="4"/>
  <c r="S135" i="4"/>
  <c r="R135" i="4"/>
  <c r="I135" i="4"/>
  <c r="H135" i="4"/>
  <c r="G135" i="4"/>
  <c r="B135" i="4"/>
  <c r="S134" i="4"/>
  <c r="R134" i="4"/>
  <c r="I134" i="4"/>
  <c r="H134" i="4"/>
  <c r="G134" i="4"/>
  <c r="B134" i="4"/>
  <c r="S133" i="4"/>
  <c r="R133" i="4"/>
  <c r="I133" i="4"/>
  <c r="H133" i="4"/>
  <c r="G133" i="4"/>
  <c r="B133" i="4"/>
  <c r="S132" i="4"/>
  <c r="R132" i="4"/>
  <c r="I132" i="4"/>
  <c r="H132" i="4"/>
  <c r="G132" i="4"/>
  <c r="B132" i="4"/>
  <c r="S131" i="4"/>
  <c r="R131" i="4"/>
  <c r="I131" i="4"/>
  <c r="H131" i="4"/>
  <c r="G131" i="4"/>
  <c r="B131" i="4"/>
  <c r="S130" i="4"/>
  <c r="R130" i="4"/>
  <c r="I130" i="4"/>
  <c r="H130" i="4"/>
  <c r="G130" i="4"/>
  <c r="B130" i="4"/>
  <c r="S129" i="4"/>
  <c r="R129" i="4"/>
  <c r="I129" i="4"/>
  <c r="H129" i="4"/>
  <c r="G129" i="4"/>
  <c r="B129" i="4"/>
  <c r="S128" i="4"/>
  <c r="R128" i="4"/>
  <c r="I128" i="4"/>
  <c r="H128" i="4"/>
  <c r="G128" i="4"/>
  <c r="B128" i="4"/>
  <c r="S127" i="4"/>
  <c r="R127" i="4"/>
  <c r="I127" i="4"/>
  <c r="H127" i="4"/>
  <c r="G127" i="4"/>
  <c r="B127" i="4"/>
  <c r="S126" i="4"/>
  <c r="R126" i="4"/>
  <c r="I126" i="4"/>
  <c r="H126" i="4"/>
  <c r="G126" i="4"/>
  <c r="B126" i="4"/>
  <c r="S125" i="4"/>
  <c r="R125" i="4"/>
  <c r="I125" i="4"/>
  <c r="H125" i="4"/>
  <c r="G125" i="4"/>
  <c r="B125" i="4"/>
  <c r="S124" i="4"/>
  <c r="R124" i="4"/>
  <c r="I124" i="4"/>
  <c r="H124" i="4"/>
  <c r="G124" i="4"/>
  <c r="B124" i="4"/>
  <c r="S123" i="4"/>
  <c r="R123" i="4"/>
  <c r="M123" i="4"/>
  <c r="L123" i="4"/>
  <c r="K123" i="4"/>
  <c r="I123" i="4"/>
  <c r="H123" i="4"/>
  <c r="G123" i="4"/>
  <c r="B123" i="4"/>
  <c r="S122" i="4"/>
  <c r="R122" i="4"/>
  <c r="M122" i="4"/>
  <c r="L122" i="4"/>
  <c r="K122" i="4"/>
  <c r="I122" i="4"/>
  <c r="H122" i="4"/>
  <c r="G122" i="4"/>
  <c r="B122" i="4"/>
  <c r="S121" i="4"/>
  <c r="R121" i="4"/>
  <c r="M121" i="4"/>
  <c r="L121" i="4"/>
  <c r="K121" i="4"/>
  <c r="I121" i="4"/>
  <c r="H121" i="4"/>
  <c r="G121" i="4"/>
  <c r="B121" i="4"/>
  <c r="S120" i="4"/>
  <c r="R120" i="4"/>
  <c r="M120" i="4"/>
  <c r="L120" i="4"/>
  <c r="K120" i="4"/>
  <c r="I120" i="4"/>
  <c r="H120" i="4"/>
  <c r="G120" i="4"/>
  <c r="B120" i="4"/>
  <c r="S119" i="4"/>
  <c r="R119" i="4"/>
  <c r="M119" i="4"/>
  <c r="L119" i="4"/>
  <c r="K119" i="4"/>
  <c r="I119" i="4"/>
  <c r="H119" i="4"/>
  <c r="G119" i="4"/>
  <c r="B119" i="4"/>
  <c r="S118" i="4"/>
  <c r="R118" i="4"/>
  <c r="M118" i="4"/>
  <c r="L118" i="4"/>
  <c r="K118" i="4"/>
  <c r="I118" i="4"/>
  <c r="H118" i="4"/>
  <c r="G118" i="4"/>
  <c r="B118" i="4"/>
  <c r="S117" i="4"/>
  <c r="R117" i="4"/>
  <c r="M117" i="4"/>
  <c r="L117" i="4"/>
  <c r="K117" i="4"/>
  <c r="I117" i="4"/>
  <c r="H117" i="4"/>
  <c r="G117" i="4"/>
  <c r="B117" i="4"/>
  <c r="S116" i="4"/>
  <c r="R116" i="4"/>
  <c r="M116" i="4"/>
  <c r="L116" i="4"/>
  <c r="K116" i="4"/>
  <c r="I116" i="4"/>
  <c r="H116" i="4"/>
  <c r="G116" i="4"/>
  <c r="B116" i="4"/>
  <c r="S115" i="4"/>
  <c r="R115" i="4"/>
  <c r="M115" i="4"/>
  <c r="L115" i="4"/>
  <c r="K115" i="4"/>
  <c r="I115" i="4"/>
  <c r="H115" i="4"/>
  <c r="G115" i="4"/>
  <c r="B115" i="4"/>
  <c r="S114" i="4"/>
  <c r="R114" i="4"/>
  <c r="M114" i="4"/>
  <c r="L114" i="4"/>
  <c r="K114" i="4"/>
  <c r="I114" i="4"/>
  <c r="H114" i="4"/>
  <c r="G114" i="4"/>
  <c r="B114" i="4"/>
  <c r="S113" i="4"/>
  <c r="R113" i="4"/>
  <c r="M113" i="4"/>
  <c r="L113" i="4"/>
  <c r="K113" i="4"/>
  <c r="I113" i="4"/>
  <c r="H113" i="4"/>
  <c r="G113" i="4"/>
  <c r="B113" i="4"/>
  <c r="S112" i="4"/>
  <c r="R112" i="4"/>
  <c r="M112" i="4"/>
  <c r="L112" i="4"/>
  <c r="K112" i="4"/>
  <c r="I112" i="4"/>
  <c r="H112" i="4"/>
  <c r="G112" i="4"/>
  <c r="B112" i="4"/>
  <c r="S111" i="4"/>
  <c r="R111" i="4"/>
  <c r="M111" i="4"/>
  <c r="L111" i="4"/>
  <c r="K111" i="4"/>
  <c r="I111" i="4"/>
  <c r="H111" i="4"/>
  <c r="G111" i="4"/>
  <c r="B111" i="4"/>
  <c r="S110" i="4"/>
  <c r="R110" i="4"/>
  <c r="M110" i="4"/>
  <c r="L110" i="4"/>
  <c r="K110" i="4"/>
  <c r="I110" i="4"/>
  <c r="H110" i="4"/>
  <c r="G110" i="4"/>
  <c r="B110" i="4"/>
  <c r="S109" i="4"/>
  <c r="R109" i="4"/>
  <c r="M109" i="4"/>
  <c r="L109" i="4"/>
  <c r="K109" i="4"/>
  <c r="I109" i="4"/>
  <c r="H109" i="4"/>
  <c r="G109" i="4"/>
  <c r="B109" i="4"/>
  <c r="S108" i="4"/>
  <c r="R108" i="4"/>
  <c r="M108" i="4"/>
  <c r="L108" i="4"/>
  <c r="K108" i="4"/>
  <c r="I108" i="4"/>
  <c r="H108" i="4"/>
  <c r="G108" i="4"/>
  <c r="B108" i="4"/>
  <c r="S107" i="4"/>
  <c r="R107" i="4"/>
  <c r="M107" i="4"/>
  <c r="L107" i="4"/>
  <c r="K107" i="4"/>
  <c r="I107" i="4"/>
  <c r="H107" i="4"/>
  <c r="G107" i="4"/>
  <c r="B107" i="4"/>
  <c r="S106" i="4"/>
  <c r="R106" i="4"/>
  <c r="M106" i="4"/>
  <c r="L106" i="4"/>
  <c r="K106" i="4"/>
  <c r="I106" i="4"/>
  <c r="H106" i="4"/>
  <c r="G106" i="4"/>
  <c r="B106" i="4"/>
  <c r="S105" i="4"/>
  <c r="R105" i="4"/>
  <c r="M105" i="4"/>
  <c r="L105" i="4"/>
  <c r="K105" i="4"/>
  <c r="I105" i="4"/>
  <c r="H105" i="4"/>
  <c r="G105" i="4"/>
  <c r="B105" i="4"/>
  <c r="S104" i="4"/>
  <c r="R104" i="4"/>
  <c r="M104" i="4"/>
  <c r="L104" i="4"/>
  <c r="K104" i="4"/>
  <c r="I104" i="4"/>
  <c r="H104" i="4"/>
  <c r="G104" i="4"/>
  <c r="B104" i="4"/>
  <c r="S103" i="4"/>
  <c r="R103" i="4"/>
  <c r="M103" i="4"/>
  <c r="L103" i="4"/>
  <c r="K103" i="4"/>
  <c r="I103" i="4"/>
  <c r="H103" i="4"/>
  <c r="G103" i="4"/>
  <c r="B103" i="4"/>
  <c r="S102" i="4"/>
  <c r="R102" i="4"/>
  <c r="M102" i="4"/>
  <c r="L102" i="4"/>
  <c r="K102" i="4"/>
  <c r="I102" i="4"/>
  <c r="H102" i="4"/>
  <c r="G102" i="4"/>
  <c r="B102" i="4"/>
  <c r="S101" i="4"/>
  <c r="R101" i="4"/>
  <c r="M101" i="4"/>
  <c r="L101" i="4"/>
  <c r="K101" i="4"/>
  <c r="I101" i="4"/>
  <c r="H101" i="4"/>
  <c r="G101" i="4"/>
  <c r="B101" i="4"/>
  <c r="S100" i="4"/>
  <c r="R100" i="4"/>
  <c r="M100" i="4"/>
  <c r="L100" i="4"/>
  <c r="K100" i="4"/>
  <c r="I100" i="4"/>
  <c r="H100" i="4"/>
  <c r="G100" i="4"/>
  <c r="B100" i="4"/>
  <c r="S99" i="4"/>
  <c r="R99" i="4"/>
  <c r="M99" i="4"/>
  <c r="L99" i="4"/>
  <c r="K99" i="4"/>
  <c r="I99" i="4"/>
  <c r="H99" i="4"/>
  <c r="G99" i="4"/>
  <c r="B99" i="4"/>
  <c r="S98" i="4"/>
  <c r="R98" i="4"/>
  <c r="M98" i="4"/>
  <c r="L98" i="4"/>
  <c r="K98" i="4"/>
  <c r="I98" i="4"/>
  <c r="H98" i="4"/>
  <c r="G98" i="4"/>
  <c r="B98" i="4"/>
  <c r="S97" i="4"/>
  <c r="R97" i="4"/>
  <c r="M97" i="4"/>
  <c r="L97" i="4"/>
  <c r="K97" i="4"/>
  <c r="I97" i="4"/>
  <c r="H97" i="4"/>
  <c r="G97" i="4"/>
  <c r="B97" i="4"/>
  <c r="S96" i="4"/>
  <c r="R96" i="4"/>
  <c r="M96" i="4"/>
  <c r="L96" i="4"/>
  <c r="K96" i="4"/>
  <c r="I96" i="4"/>
  <c r="H96" i="4"/>
  <c r="G96" i="4"/>
  <c r="B96" i="4"/>
  <c r="S95" i="4"/>
  <c r="R95" i="4"/>
  <c r="M95" i="4"/>
  <c r="L95" i="4"/>
  <c r="K95" i="4"/>
  <c r="I95" i="4"/>
  <c r="H95" i="4"/>
  <c r="G95" i="4"/>
  <c r="B95" i="4"/>
  <c r="S94" i="4"/>
  <c r="R94" i="4"/>
  <c r="M94" i="4"/>
  <c r="L94" i="4"/>
  <c r="K94" i="4"/>
  <c r="I94" i="4"/>
  <c r="H94" i="4"/>
  <c r="G94" i="4"/>
  <c r="B94" i="4"/>
  <c r="S93" i="4"/>
  <c r="R93" i="4"/>
  <c r="M93" i="4"/>
  <c r="L93" i="4"/>
  <c r="K93" i="4"/>
  <c r="I93" i="4"/>
  <c r="H93" i="4"/>
  <c r="G93" i="4"/>
  <c r="B93" i="4"/>
  <c r="S92" i="4"/>
  <c r="R92" i="4"/>
  <c r="M92" i="4"/>
  <c r="L92" i="4"/>
  <c r="K92" i="4"/>
  <c r="I92" i="4"/>
  <c r="H92" i="4"/>
  <c r="G92" i="4"/>
  <c r="B92" i="4"/>
  <c r="S91" i="4"/>
  <c r="R91" i="4"/>
  <c r="M91" i="4"/>
  <c r="L91" i="4"/>
  <c r="K91" i="4"/>
  <c r="I91" i="4"/>
  <c r="H91" i="4"/>
  <c r="G91" i="4"/>
  <c r="B91" i="4"/>
  <c r="S90" i="4"/>
  <c r="R90" i="4"/>
  <c r="M90" i="4"/>
  <c r="L90" i="4"/>
  <c r="K90" i="4"/>
  <c r="I90" i="4"/>
  <c r="H90" i="4"/>
  <c r="G90" i="4"/>
  <c r="B90" i="4"/>
  <c r="S89" i="4"/>
  <c r="R89" i="4"/>
  <c r="M89" i="4"/>
  <c r="L89" i="4"/>
  <c r="K89" i="4"/>
  <c r="I89" i="4"/>
  <c r="H89" i="4"/>
  <c r="G89" i="4"/>
  <c r="B89" i="4"/>
  <c r="S88" i="4"/>
  <c r="R88" i="4"/>
  <c r="M88" i="4"/>
  <c r="L88" i="4"/>
  <c r="K88" i="4"/>
  <c r="I88" i="4"/>
  <c r="H88" i="4"/>
  <c r="G88" i="4"/>
  <c r="B88" i="4"/>
  <c r="S87" i="4"/>
  <c r="R87" i="4"/>
  <c r="M87" i="4"/>
  <c r="L87" i="4"/>
  <c r="K87" i="4"/>
  <c r="I87" i="4"/>
  <c r="H87" i="4"/>
  <c r="G87" i="4"/>
  <c r="B87" i="4"/>
  <c r="S86" i="4"/>
  <c r="R86" i="4"/>
  <c r="M86" i="4"/>
  <c r="L86" i="4"/>
  <c r="K86" i="4"/>
  <c r="I86" i="4"/>
  <c r="H86" i="4"/>
  <c r="G86" i="4"/>
  <c r="B86" i="4"/>
  <c r="S85" i="4"/>
  <c r="R85" i="4"/>
  <c r="M85" i="4"/>
  <c r="L85" i="4"/>
  <c r="K85" i="4"/>
  <c r="I85" i="4"/>
  <c r="H85" i="4"/>
  <c r="G85" i="4"/>
  <c r="B85" i="4"/>
  <c r="S84" i="4"/>
  <c r="R84" i="4"/>
  <c r="M84" i="4"/>
  <c r="L84" i="4"/>
  <c r="K84" i="4"/>
  <c r="I84" i="4"/>
  <c r="H84" i="4"/>
  <c r="G84" i="4"/>
  <c r="B84" i="4"/>
  <c r="S83" i="4"/>
  <c r="R83" i="4"/>
  <c r="M83" i="4"/>
  <c r="L83" i="4"/>
  <c r="K83" i="4"/>
  <c r="I83" i="4"/>
  <c r="H83" i="4"/>
  <c r="G83" i="4"/>
  <c r="B83" i="4"/>
  <c r="S82" i="4"/>
  <c r="R82" i="4"/>
  <c r="M82" i="4"/>
  <c r="L82" i="4"/>
  <c r="K82" i="4"/>
  <c r="I82" i="4"/>
  <c r="H82" i="4"/>
  <c r="G82" i="4"/>
  <c r="B82" i="4"/>
  <c r="S81" i="4"/>
  <c r="R81" i="4"/>
  <c r="M81" i="4"/>
  <c r="L81" i="4"/>
  <c r="K81" i="4"/>
  <c r="I81" i="4"/>
  <c r="H81" i="4"/>
  <c r="G81" i="4"/>
  <c r="B81" i="4"/>
  <c r="S80" i="4"/>
  <c r="R80" i="4"/>
  <c r="M80" i="4"/>
  <c r="L80" i="4"/>
  <c r="K80" i="4"/>
  <c r="I80" i="4"/>
  <c r="H80" i="4"/>
  <c r="G80" i="4"/>
  <c r="B80" i="4"/>
  <c r="S79" i="4"/>
  <c r="R79" i="4"/>
  <c r="M79" i="4"/>
  <c r="L79" i="4"/>
  <c r="K79" i="4"/>
  <c r="I79" i="4"/>
  <c r="H79" i="4"/>
  <c r="G79" i="4"/>
  <c r="B79" i="4"/>
  <c r="S78" i="4"/>
  <c r="R78" i="4"/>
  <c r="M78" i="4"/>
  <c r="L78" i="4"/>
  <c r="K78" i="4"/>
  <c r="I78" i="4"/>
  <c r="H78" i="4"/>
  <c r="G78" i="4"/>
  <c r="B78" i="4"/>
  <c r="S77" i="4"/>
  <c r="R77" i="4"/>
  <c r="M77" i="4"/>
  <c r="L77" i="4"/>
  <c r="K77" i="4"/>
  <c r="I77" i="4"/>
  <c r="H77" i="4"/>
  <c r="G77" i="4"/>
  <c r="B77" i="4"/>
  <c r="S76" i="4"/>
  <c r="R76" i="4"/>
  <c r="M76" i="4"/>
  <c r="L76" i="4"/>
  <c r="K76" i="4"/>
  <c r="I76" i="4"/>
  <c r="H76" i="4"/>
  <c r="G76" i="4"/>
  <c r="B76" i="4"/>
  <c r="S75" i="4"/>
  <c r="R75" i="4"/>
  <c r="M75" i="4"/>
  <c r="L75" i="4"/>
  <c r="K75" i="4"/>
  <c r="I75" i="4"/>
  <c r="H75" i="4"/>
  <c r="G75" i="4"/>
  <c r="B75" i="4"/>
  <c r="S74" i="4"/>
  <c r="R74" i="4"/>
  <c r="M74" i="4"/>
  <c r="L74" i="4"/>
  <c r="K74" i="4"/>
  <c r="I74" i="4"/>
  <c r="H74" i="4"/>
  <c r="G74" i="4"/>
  <c r="B74" i="4"/>
  <c r="S73" i="4"/>
  <c r="R73" i="4"/>
  <c r="M73" i="4"/>
  <c r="L73" i="4"/>
  <c r="K73" i="4"/>
  <c r="I73" i="4"/>
  <c r="H73" i="4"/>
  <c r="G73" i="4"/>
  <c r="B73" i="4"/>
  <c r="S72" i="4"/>
  <c r="R72" i="4"/>
  <c r="M72" i="4"/>
  <c r="L72" i="4"/>
  <c r="K72" i="4"/>
  <c r="I72" i="4"/>
  <c r="H72" i="4"/>
  <c r="G72" i="4"/>
  <c r="B72" i="4"/>
  <c r="S71" i="4"/>
  <c r="R71" i="4"/>
  <c r="M71" i="4"/>
  <c r="L71" i="4"/>
  <c r="K71" i="4"/>
  <c r="I71" i="4"/>
  <c r="H71" i="4"/>
  <c r="G71" i="4"/>
  <c r="B71" i="4"/>
  <c r="S70" i="4"/>
  <c r="R70" i="4"/>
  <c r="M70" i="4"/>
  <c r="L70" i="4"/>
  <c r="K70" i="4"/>
  <c r="I70" i="4"/>
  <c r="H70" i="4"/>
  <c r="G70" i="4"/>
  <c r="B70" i="4"/>
  <c r="S69" i="4"/>
  <c r="R69" i="4"/>
  <c r="M69" i="4"/>
  <c r="L69" i="4"/>
  <c r="K69" i="4"/>
  <c r="I69" i="4"/>
  <c r="H69" i="4"/>
  <c r="G69" i="4"/>
  <c r="B69" i="4"/>
  <c r="S68" i="4"/>
  <c r="R68" i="4"/>
  <c r="M68" i="4"/>
  <c r="L68" i="4"/>
  <c r="K68" i="4"/>
  <c r="I68" i="4"/>
  <c r="H68" i="4"/>
  <c r="G68" i="4"/>
  <c r="B68" i="4"/>
  <c r="S67" i="4"/>
  <c r="R67" i="4"/>
  <c r="M67" i="4"/>
  <c r="L67" i="4"/>
  <c r="K67" i="4"/>
  <c r="I67" i="4"/>
  <c r="H67" i="4"/>
  <c r="G67" i="4"/>
  <c r="B67" i="4"/>
  <c r="S66" i="4"/>
  <c r="R66" i="4"/>
  <c r="M66" i="4"/>
  <c r="L66" i="4"/>
  <c r="K66" i="4"/>
  <c r="I66" i="4"/>
  <c r="H66" i="4"/>
  <c r="G66" i="4"/>
  <c r="B66" i="4"/>
  <c r="S65" i="4"/>
  <c r="R65" i="4"/>
  <c r="M65" i="4"/>
  <c r="L65" i="4"/>
  <c r="K65" i="4"/>
  <c r="I65" i="4"/>
  <c r="H65" i="4"/>
  <c r="G65" i="4"/>
  <c r="B65" i="4"/>
  <c r="S64" i="4"/>
  <c r="R64" i="4"/>
  <c r="M64" i="4"/>
  <c r="L64" i="4"/>
  <c r="K64" i="4"/>
  <c r="I64" i="4"/>
  <c r="H64" i="4"/>
  <c r="G64" i="4"/>
  <c r="B64" i="4"/>
  <c r="S63" i="4"/>
  <c r="R63" i="4"/>
  <c r="M63" i="4"/>
  <c r="L63" i="4"/>
  <c r="K63" i="4"/>
  <c r="I63" i="4"/>
  <c r="H63" i="4"/>
  <c r="G63" i="4"/>
  <c r="B63" i="4"/>
  <c r="S62" i="4"/>
  <c r="R62" i="4"/>
  <c r="M62" i="4"/>
  <c r="L62" i="4"/>
  <c r="K62" i="4"/>
  <c r="I62" i="4"/>
  <c r="H62" i="4"/>
  <c r="G62" i="4"/>
  <c r="B62" i="4"/>
  <c r="S61" i="4"/>
  <c r="R61" i="4"/>
  <c r="M61" i="4"/>
  <c r="L61" i="4"/>
  <c r="K61" i="4"/>
  <c r="I61" i="4"/>
  <c r="H61" i="4"/>
  <c r="G61" i="4"/>
  <c r="B61" i="4"/>
  <c r="S60" i="4"/>
  <c r="R60" i="4"/>
  <c r="M60" i="4"/>
  <c r="L60" i="4"/>
  <c r="K60" i="4"/>
  <c r="I60" i="4"/>
  <c r="H60" i="4"/>
  <c r="G60" i="4"/>
  <c r="B60" i="4"/>
  <c r="S59" i="4"/>
  <c r="R59" i="4"/>
  <c r="M59" i="4"/>
  <c r="L59" i="4"/>
  <c r="K59" i="4"/>
  <c r="I59" i="4"/>
  <c r="H59" i="4"/>
  <c r="G59" i="4"/>
  <c r="B59" i="4"/>
  <c r="S58" i="4"/>
  <c r="R58" i="4"/>
  <c r="M58" i="4"/>
  <c r="L58" i="4"/>
  <c r="K58" i="4"/>
  <c r="I58" i="4"/>
  <c r="H58" i="4"/>
  <c r="G58" i="4"/>
  <c r="B58" i="4"/>
  <c r="S57" i="4"/>
  <c r="R57" i="4"/>
  <c r="M57" i="4"/>
  <c r="L57" i="4"/>
  <c r="K57" i="4"/>
  <c r="I57" i="4"/>
  <c r="H57" i="4"/>
  <c r="G57" i="4"/>
  <c r="B57" i="4"/>
  <c r="S56" i="4"/>
  <c r="R56" i="4"/>
  <c r="M56" i="4"/>
  <c r="L56" i="4"/>
  <c r="K56" i="4"/>
  <c r="I56" i="4"/>
  <c r="H56" i="4"/>
  <c r="G56" i="4"/>
  <c r="B56" i="4"/>
  <c r="S55" i="4"/>
  <c r="R55" i="4"/>
  <c r="M55" i="4"/>
  <c r="L55" i="4"/>
  <c r="K55" i="4"/>
  <c r="I55" i="4"/>
  <c r="H55" i="4"/>
  <c r="G55" i="4"/>
  <c r="B55" i="4"/>
  <c r="S54" i="4"/>
  <c r="R54" i="4"/>
  <c r="M54" i="4"/>
  <c r="L54" i="4"/>
  <c r="K54" i="4"/>
  <c r="I54" i="4"/>
  <c r="H54" i="4"/>
  <c r="G54" i="4"/>
  <c r="B54" i="4"/>
  <c r="S53" i="4"/>
  <c r="R53" i="4"/>
  <c r="M53" i="4"/>
  <c r="L53" i="4"/>
  <c r="K53" i="4"/>
  <c r="I53" i="4"/>
  <c r="H53" i="4"/>
  <c r="G53" i="4"/>
  <c r="B53" i="4"/>
  <c r="S52" i="4"/>
  <c r="R52" i="4"/>
  <c r="M52" i="4"/>
  <c r="L52" i="4"/>
  <c r="K52" i="4"/>
  <c r="I52" i="4"/>
  <c r="H52" i="4"/>
  <c r="G52" i="4"/>
  <c r="B52" i="4"/>
  <c r="S51" i="4"/>
  <c r="R51" i="4"/>
  <c r="M51" i="4"/>
  <c r="L51" i="4"/>
  <c r="K51" i="4"/>
  <c r="I51" i="4"/>
  <c r="H51" i="4"/>
  <c r="G51" i="4"/>
  <c r="B51" i="4"/>
  <c r="S50" i="4"/>
  <c r="R50" i="4"/>
  <c r="M50" i="4"/>
  <c r="L50" i="4"/>
  <c r="K50" i="4"/>
  <c r="I50" i="4"/>
  <c r="H50" i="4"/>
  <c r="G50" i="4"/>
  <c r="B50" i="4"/>
  <c r="S49" i="4"/>
  <c r="R49" i="4"/>
  <c r="M49" i="4"/>
  <c r="L49" i="4"/>
  <c r="K49" i="4"/>
  <c r="I49" i="4"/>
  <c r="H49" i="4"/>
  <c r="G49" i="4"/>
  <c r="B49" i="4"/>
  <c r="S48" i="4"/>
  <c r="R48" i="4"/>
  <c r="M48" i="4"/>
  <c r="L48" i="4"/>
  <c r="K48" i="4"/>
  <c r="I48" i="4"/>
  <c r="H48" i="4"/>
  <c r="G48" i="4"/>
  <c r="B48" i="4"/>
  <c r="S47" i="4"/>
  <c r="R47" i="4"/>
  <c r="M47" i="4"/>
  <c r="L47" i="4"/>
  <c r="K47" i="4"/>
  <c r="I47" i="4"/>
  <c r="H47" i="4"/>
  <c r="G47" i="4"/>
  <c r="B47" i="4"/>
  <c r="S46" i="4"/>
  <c r="R46" i="4"/>
  <c r="M46" i="4"/>
  <c r="L46" i="4"/>
  <c r="K46" i="4"/>
  <c r="I46" i="4"/>
  <c r="H46" i="4"/>
  <c r="G46" i="4"/>
  <c r="B46" i="4"/>
  <c r="S45" i="4"/>
  <c r="R45" i="4"/>
  <c r="M45" i="4"/>
  <c r="L45" i="4"/>
  <c r="K45" i="4"/>
  <c r="I45" i="4"/>
  <c r="H45" i="4"/>
  <c r="G45" i="4"/>
  <c r="B45" i="4"/>
  <c r="S44" i="4"/>
  <c r="R44" i="4"/>
  <c r="M44" i="4"/>
  <c r="L44" i="4"/>
  <c r="K44" i="4"/>
  <c r="I44" i="4"/>
  <c r="H44" i="4"/>
  <c r="G44" i="4"/>
  <c r="B44" i="4"/>
  <c r="S43" i="4"/>
  <c r="R43" i="4"/>
  <c r="M43" i="4"/>
  <c r="L43" i="4"/>
  <c r="K43" i="4"/>
  <c r="I43" i="4"/>
  <c r="H43" i="4"/>
  <c r="G43" i="4"/>
  <c r="B43" i="4"/>
  <c r="S42" i="4"/>
  <c r="R42" i="4"/>
  <c r="M42" i="4"/>
  <c r="L42" i="4"/>
  <c r="K42" i="4"/>
  <c r="I42" i="4"/>
  <c r="H42" i="4"/>
  <c r="G42" i="4"/>
  <c r="B42" i="4"/>
  <c r="S41" i="4"/>
  <c r="R41" i="4"/>
  <c r="M41" i="4"/>
  <c r="L41" i="4"/>
  <c r="K41" i="4"/>
  <c r="I41" i="4"/>
  <c r="H41" i="4"/>
  <c r="G41" i="4"/>
  <c r="B41" i="4"/>
  <c r="S40" i="4"/>
  <c r="R40" i="4"/>
  <c r="M40" i="4"/>
  <c r="L40" i="4"/>
  <c r="K40" i="4"/>
  <c r="I40" i="4"/>
  <c r="H40" i="4"/>
  <c r="G40" i="4"/>
  <c r="B40" i="4"/>
  <c r="S39" i="4"/>
  <c r="R39" i="4"/>
  <c r="M39" i="4"/>
  <c r="L39" i="4"/>
  <c r="K39" i="4"/>
  <c r="I39" i="4"/>
  <c r="H39" i="4"/>
  <c r="G39" i="4"/>
  <c r="B39" i="4"/>
  <c r="S38" i="4"/>
  <c r="R38" i="4"/>
  <c r="M38" i="4"/>
  <c r="L38" i="4"/>
  <c r="K38" i="4"/>
  <c r="I38" i="4"/>
  <c r="H38" i="4"/>
  <c r="G38" i="4"/>
  <c r="B38" i="4"/>
  <c r="S37" i="4"/>
  <c r="R37" i="4"/>
  <c r="M37" i="4"/>
  <c r="L37" i="4"/>
  <c r="K37" i="4"/>
  <c r="I37" i="4"/>
  <c r="H37" i="4"/>
  <c r="G37" i="4"/>
  <c r="B37" i="4"/>
  <c r="S36" i="4"/>
  <c r="R36" i="4"/>
  <c r="M36" i="4"/>
  <c r="L36" i="4"/>
  <c r="K36" i="4"/>
  <c r="I36" i="4"/>
  <c r="H36" i="4"/>
  <c r="G36" i="4"/>
  <c r="B36" i="4"/>
  <c r="S35" i="4"/>
  <c r="R35" i="4"/>
  <c r="M35" i="4"/>
  <c r="L35" i="4"/>
  <c r="K35" i="4"/>
  <c r="I35" i="4"/>
  <c r="H35" i="4"/>
  <c r="G35" i="4"/>
  <c r="B35" i="4"/>
  <c r="S34" i="4"/>
  <c r="R34" i="4"/>
  <c r="M34" i="4"/>
  <c r="L34" i="4"/>
  <c r="K34" i="4"/>
  <c r="I34" i="4"/>
  <c r="H34" i="4"/>
  <c r="G34" i="4"/>
  <c r="B34" i="4"/>
  <c r="S33" i="4"/>
  <c r="R33" i="4"/>
  <c r="M33" i="4"/>
  <c r="L33" i="4"/>
  <c r="K33" i="4"/>
  <c r="I33" i="4"/>
  <c r="H33" i="4"/>
  <c r="G33" i="4"/>
  <c r="B33" i="4"/>
  <c r="S32" i="4"/>
  <c r="R32" i="4"/>
  <c r="M32" i="4"/>
  <c r="L32" i="4"/>
  <c r="K32" i="4"/>
  <c r="I32" i="4"/>
  <c r="H32" i="4"/>
  <c r="G32" i="4"/>
  <c r="B32" i="4"/>
  <c r="S31" i="4"/>
  <c r="R31" i="4"/>
  <c r="M31" i="4"/>
  <c r="L31" i="4"/>
  <c r="K31" i="4"/>
  <c r="I31" i="4"/>
  <c r="H31" i="4"/>
  <c r="G31" i="4"/>
  <c r="B31" i="4"/>
  <c r="S30" i="4"/>
  <c r="R30" i="4"/>
  <c r="M30" i="4"/>
  <c r="L30" i="4"/>
  <c r="K30" i="4"/>
  <c r="I30" i="4"/>
  <c r="H30" i="4"/>
  <c r="G30" i="4"/>
  <c r="B30" i="4"/>
  <c r="S29" i="4"/>
  <c r="R29" i="4"/>
  <c r="M29" i="4"/>
  <c r="L29" i="4"/>
  <c r="K29" i="4"/>
  <c r="I29" i="4"/>
  <c r="H29" i="4"/>
  <c r="G29" i="4"/>
  <c r="B29" i="4"/>
  <c r="S28" i="4"/>
  <c r="R28" i="4"/>
  <c r="M28" i="4"/>
  <c r="L28" i="4"/>
  <c r="K28" i="4"/>
  <c r="I28" i="4"/>
  <c r="H28" i="4"/>
  <c r="G28" i="4"/>
  <c r="B28" i="4"/>
  <c r="S27" i="4"/>
  <c r="R27" i="4"/>
  <c r="M27" i="4"/>
  <c r="L27" i="4"/>
  <c r="K27" i="4"/>
  <c r="I27" i="4"/>
  <c r="H27" i="4"/>
  <c r="G27" i="4"/>
  <c r="B27" i="4"/>
  <c r="S26" i="4"/>
  <c r="R26" i="4"/>
  <c r="M26" i="4"/>
  <c r="L26" i="4"/>
  <c r="K26" i="4"/>
  <c r="I26" i="4"/>
  <c r="H26" i="4"/>
  <c r="G26" i="4"/>
  <c r="B26" i="4"/>
  <c r="S25" i="4"/>
  <c r="R25" i="4"/>
  <c r="M25" i="4"/>
  <c r="L25" i="4"/>
  <c r="K25" i="4"/>
  <c r="I25" i="4"/>
  <c r="H25" i="4"/>
  <c r="G25" i="4"/>
  <c r="B25" i="4"/>
  <c r="S24" i="4"/>
  <c r="R24" i="4"/>
  <c r="M24" i="4"/>
  <c r="L24" i="4"/>
  <c r="K24" i="4"/>
  <c r="I24" i="4"/>
  <c r="H24" i="4"/>
  <c r="G24" i="4"/>
  <c r="B24" i="4"/>
  <c r="S23" i="4"/>
  <c r="R23" i="4"/>
  <c r="M23" i="4"/>
  <c r="L23" i="4"/>
  <c r="K23" i="4"/>
  <c r="I23" i="4"/>
  <c r="H23" i="4"/>
  <c r="G23" i="4"/>
  <c r="B23" i="4"/>
  <c r="S22" i="4"/>
  <c r="R22" i="4"/>
  <c r="M22" i="4"/>
  <c r="L22" i="4"/>
  <c r="K22" i="4"/>
  <c r="I22" i="4"/>
  <c r="H22" i="4"/>
  <c r="G22" i="4"/>
  <c r="B22" i="4"/>
  <c r="R21" i="4"/>
  <c r="M21" i="4"/>
  <c r="B21" i="4"/>
  <c r="A21" i="4"/>
  <c r="S20" i="4"/>
  <c r="R20" i="4"/>
  <c r="M20" i="4"/>
  <c r="L20" i="4"/>
  <c r="K20" i="4"/>
  <c r="I20" i="4"/>
  <c r="H20" i="4"/>
  <c r="G20" i="4"/>
  <c r="R19" i="4"/>
  <c r="M19" i="4"/>
  <c r="B19" i="4"/>
  <c r="A19" i="4"/>
  <c r="S18" i="4"/>
  <c r="R18" i="4"/>
  <c r="M18" i="4"/>
  <c r="L18" i="4"/>
  <c r="K18" i="4"/>
  <c r="I18" i="4"/>
  <c r="H18" i="4"/>
  <c r="G18" i="4"/>
  <c r="S17" i="4"/>
  <c r="R17" i="4"/>
  <c r="M17" i="4"/>
  <c r="L17" i="4"/>
  <c r="K17" i="4"/>
  <c r="I17" i="4"/>
  <c r="H17" i="4"/>
  <c r="G17" i="4"/>
  <c r="R16" i="4"/>
  <c r="M16" i="4"/>
  <c r="B16" i="4"/>
  <c r="A16" i="4"/>
  <c r="S15" i="4"/>
  <c r="R15" i="4"/>
  <c r="M15" i="4"/>
  <c r="L15" i="4"/>
  <c r="K15" i="4"/>
  <c r="I15" i="4"/>
  <c r="H15" i="4"/>
  <c r="G15" i="4"/>
  <c r="R14" i="4"/>
  <c r="M14" i="4"/>
  <c r="B14" i="4"/>
  <c r="A14" i="4"/>
  <c r="S13" i="4"/>
  <c r="R13" i="4"/>
  <c r="M13" i="4"/>
  <c r="L13" i="4"/>
  <c r="K13" i="4"/>
  <c r="I13" i="4"/>
  <c r="H13" i="4"/>
  <c r="G13" i="4"/>
  <c r="R12" i="4"/>
  <c r="M12" i="4"/>
  <c r="B12" i="4"/>
  <c r="A12" i="4"/>
  <c r="S11" i="4"/>
  <c r="R11" i="4"/>
  <c r="M11" i="4"/>
  <c r="L11" i="4"/>
  <c r="K11" i="4"/>
  <c r="I11" i="4"/>
  <c r="H11" i="4"/>
  <c r="G11" i="4"/>
  <c r="R10" i="4"/>
  <c r="M10" i="4"/>
  <c r="B10" i="4"/>
  <c r="A10" i="4"/>
  <c r="S9" i="4"/>
  <c r="R9" i="4"/>
  <c r="M9" i="4"/>
  <c r="L9" i="4"/>
  <c r="K9" i="4"/>
  <c r="I9" i="4"/>
  <c r="H9" i="4"/>
  <c r="G9" i="4"/>
  <c r="R8" i="4"/>
  <c r="M8" i="4"/>
  <c r="B8" i="4"/>
  <c r="A8" i="4"/>
  <c r="S7" i="4"/>
  <c r="R7" i="4"/>
  <c r="M7" i="4"/>
  <c r="L7" i="4"/>
  <c r="K7" i="4"/>
  <c r="I7" i="4"/>
  <c r="H7" i="4"/>
  <c r="G7" i="4"/>
  <c r="R6" i="4"/>
  <c r="M6" i="4"/>
  <c r="B6" i="4"/>
  <c r="A6" i="4"/>
  <c r="S5" i="4"/>
  <c r="R5" i="4"/>
  <c r="M5" i="4"/>
  <c r="L5" i="4"/>
  <c r="K5" i="4"/>
  <c r="I5" i="4"/>
  <c r="H5" i="4"/>
  <c r="G5" i="4"/>
  <c r="S4" i="4"/>
  <c r="R4" i="4"/>
  <c r="M4" i="4"/>
  <c r="L4" i="4"/>
  <c r="K4" i="4"/>
  <c r="I4" i="4"/>
  <c r="H4" i="4"/>
  <c r="G4" i="4"/>
  <c r="S3" i="4"/>
  <c r="R3" i="4"/>
  <c r="M3" i="4"/>
  <c r="L3" i="4"/>
  <c r="K3" i="4"/>
  <c r="I3" i="4"/>
  <c r="H3" i="4"/>
  <c r="G3" i="4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S229" i="3"/>
  <c r="I229" i="3"/>
  <c r="S228" i="3"/>
  <c r="I228" i="3"/>
  <c r="S227" i="3"/>
  <c r="I227" i="3"/>
  <c r="S226" i="3"/>
  <c r="I226" i="3"/>
  <c r="S225" i="3"/>
  <c r="I225" i="3"/>
  <c r="S224" i="3"/>
  <c r="I224" i="3"/>
  <c r="S223" i="3"/>
  <c r="I223" i="3"/>
  <c r="S222" i="3"/>
  <c r="I222" i="3"/>
  <c r="S221" i="3"/>
  <c r="I221" i="3"/>
  <c r="S220" i="3"/>
  <c r="I220" i="3"/>
  <c r="S219" i="3"/>
  <c r="I219" i="3"/>
  <c r="S218" i="3"/>
  <c r="I218" i="3"/>
  <c r="S217" i="3"/>
  <c r="I217" i="3"/>
  <c r="S216" i="3"/>
  <c r="I216" i="3"/>
  <c r="S215" i="3"/>
  <c r="I215" i="3"/>
  <c r="S214" i="3"/>
  <c r="I214" i="3"/>
  <c r="S213" i="3"/>
  <c r="I213" i="3"/>
  <c r="S212" i="3"/>
  <c r="I212" i="3"/>
  <c r="S211" i="3"/>
  <c r="I211" i="3"/>
  <c r="S210" i="3"/>
  <c r="I210" i="3"/>
  <c r="S209" i="3"/>
  <c r="I209" i="3"/>
  <c r="S208" i="3"/>
  <c r="I208" i="3"/>
  <c r="S207" i="3"/>
  <c r="I207" i="3"/>
  <c r="S206" i="3"/>
  <c r="I206" i="3"/>
  <c r="S205" i="3"/>
  <c r="I205" i="3"/>
  <c r="S204" i="3"/>
  <c r="I204" i="3"/>
  <c r="S203" i="3"/>
  <c r="I203" i="3"/>
  <c r="S202" i="3"/>
  <c r="I202" i="3"/>
  <c r="S201" i="3"/>
  <c r="I201" i="3"/>
  <c r="S200" i="3"/>
  <c r="I200" i="3"/>
  <c r="S199" i="3"/>
  <c r="I199" i="3"/>
  <c r="S198" i="3"/>
  <c r="I198" i="3"/>
  <c r="S197" i="3"/>
  <c r="I197" i="3"/>
  <c r="G197" i="3"/>
  <c r="S196" i="3"/>
  <c r="I196" i="3"/>
  <c r="G196" i="3"/>
  <c r="S195" i="3"/>
  <c r="I195" i="3"/>
  <c r="G195" i="3"/>
  <c r="S194" i="3"/>
  <c r="I194" i="3"/>
  <c r="G194" i="3"/>
  <c r="S193" i="3"/>
  <c r="I193" i="3"/>
  <c r="G193" i="3"/>
  <c r="S192" i="3"/>
  <c r="I192" i="3"/>
  <c r="G192" i="3"/>
  <c r="S191" i="3"/>
  <c r="I191" i="3"/>
  <c r="G191" i="3"/>
  <c r="S190" i="3"/>
  <c r="I190" i="3"/>
  <c r="G190" i="3"/>
  <c r="S189" i="3"/>
  <c r="I189" i="3"/>
  <c r="G189" i="3"/>
  <c r="S188" i="3"/>
  <c r="I188" i="3"/>
  <c r="G188" i="3"/>
  <c r="S187" i="3"/>
  <c r="I187" i="3"/>
  <c r="G187" i="3"/>
  <c r="S186" i="3"/>
  <c r="I186" i="3"/>
  <c r="G186" i="3"/>
  <c r="S185" i="3"/>
  <c r="I185" i="3"/>
  <c r="G185" i="3"/>
  <c r="S184" i="3"/>
  <c r="R184" i="3"/>
  <c r="I184" i="3"/>
  <c r="G184" i="3"/>
  <c r="S183" i="3"/>
  <c r="R183" i="3"/>
  <c r="I183" i="3"/>
  <c r="G183" i="3"/>
  <c r="S182" i="3"/>
  <c r="R182" i="3"/>
  <c r="I182" i="3"/>
  <c r="G182" i="3"/>
  <c r="S181" i="3"/>
  <c r="R181" i="3"/>
  <c r="I181" i="3"/>
  <c r="G181" i="3"/>
  <c r="S180" i="3"/>
  <c r="R180" i="3"/>
  <c r="I180" i="3"/>
  <c r="G180" i="3"/>
  <c r="S179" i="3"/>
  <c r="R179" i="3"/>
  <c r="I179" i="3"/>
  <c r="G179" i="3"/>
  <c r="S178" i="3"/>
  <c r="R178" i="3"/>
  <c r="I178" i="3"/>
  <c r="G178" i="3"/>
  <c r="S177" i="3"/>
  <c r="R177" i="3"/>
  <c r="I177" i="3"/>
  <c r="G177" i="3"/>
  <c r="S176" i="3"/>
  <c r="R176" i="3"/>
  <c r="I176" i="3"/>
  <c r="G176" i="3"/>
  <c r="S175" i="3"/>
  <c r="R175" i="3"/>
  <c r="I175" i="3"/>
  <c r="G175" i="3"/>
  <c r="S174" i="3"/>
  <c r="R174" i="3"/>
  <c r="I174" i="3"/>
  <c r="G174" i="3"/>
  <c r="S173" i="3"/>
  <c r="R173" i="3"/>
  <c r="I173" i="3"/>
  <c r="G173" i="3"/>
  <c r="S172" i="3"/>
  <c r="R172" i="3"/>
  <c r="I172" i="3"/>
  <c r="G172" i="3"/>
  <c r="S171" i="3"/>
  <c r="R171" i="3"/>
  <c r="I171" i="3"/>
  <c r="G171" i="3"/>
  <c r="S170" i="3"/>
  <c r="R170" i="3"/>
  <c r="I170" i="3"/>
  <c r="G170" i="3"/>
  <c r="S169" i="3"/>
  <c r="R169" i="3"/>
  <c r="I169" i="3"/>
  <c r="G169" i="3"/>
  <c r="S168" i="3"/>
  <c r="R168" i="3"/>
  <c r="I168" i="3"/>
  <c r="G168" i="3"/>
  <c r="S167" i="3"/>
  <c r="R167" i="3"/>
  <c r="I167" i="3"/>
  <c r="G167" i="3"/>
  <c r="S166" i="3"/>
  <c r="R166" i="3"/>
  <c r="I166" i="3"/>
  <c r="G166" i="3"/>
  <c r="S165" i="3"/>
  <c r="R165" i="3"/>
  <c r="I165" i="3"/>
  <c r="H165" i="3"/>
  <c r="G165" i="3"/>
  <c r="S164" i="3"/>
  <c r="R164" i="3"/>
  <c r="I164" i="3"/>
  <c r="H164" i="3"/>
  <c r="G164" i="3"/>
  <c r="S163" i="3"/>
  <c r="R163" i="3"/>
  <c r="I163" i="3"/>
  <c r="H163" i="3"/>
  <c r="G163" i="3"/>
  <c r="S162" i="3"/>
  <c r="R162" i="3"/>
  <c r="I162" i="3"/>
  <c r="H162" i="3"/>
  <c r="G162" i="3"/>
  <c r="S161" i="3"/>
  <c r="R161" i="3"/>
  <c r="I161" i="3"/>
  <c r="H161" i="3"/>
  <c r="G161" i="3"/>
  <c r="S160" i="3"/>
  <c r="R160" i="3"/>
  <c r="I160" i="3"/>
  <c r="H160" i="3"/>
  <c r="G160" i="3"/>
  <c r="S159" i="3"/>
  <c r="R159" i="3"/>
  <c r="I159" i="3"/>
  <c r="H159" i="3"/>
  <c r="G159" i="3"/>
  <c r="S158" i="3"/>
  <c r="R158" i="3"/>
  <c r="I158" i="3"/>
  <c r="H158" i="3"/>
  <c r="G158" i="3"/>
  <c r="S157" i="3"/>
  <c r="R157" i="3"/>
  <c r="I157" i="3"/>
  <c r="H157" i="3"/>
  <c r="G157" i="3"/>
  <c r="S156" i="3"/>
  <c r="R156" i="3"/>
  <c r="I156" i="3"/>
  <c r="H156" i="3"/>
  <c r="G156" i="3"/>
  <c r="S155" i="3"/>
  <c r="R155" i="3"/>
  <c r="I155" i="3"/>
  <c r="H155" i="3"/>
  <c r="G155" i="3"/>
  <c r="B155" i="3"/>
  <c r="S154" i="3"/>
  <c r="R154" i="3"/>
  <c r="I154" i="3"/>
  <c r="H154" i="3"/>
  <c r="G154" i="3"/>
  <c r="B154" i="3"/>
  <c r="S153" i="3"/>
  <c r="R153" i="3"/>
  <c r="I153" i="3"/>
  <c r="H153" i="3"/>
  <c r="G153" i="3"/>
  <c r="B153" i="3"/>
  <c r="S152" i="3"/>
  <c r="R152" i="3"/>
  <c r="I152" i="3"/>
  <c r="H152" i="3"/>
  <c r="G152" i="3"/>
  <c r="B152" i="3"/>
  <c r="S151" i="3"/>
  <c r="R151" i="3"/>
  <c r="I151" i="3"/>
  <c r="H151" i="3"/>
  <c r="G151" i="3"/>
  <c r="B151" i="3"/>
  <c r="S150" i="3"/>
  <c r="R150" i="3"/>
  <c r="I150" i="3"/>
  <c r="H150" i="3"/>
  <c r="G150" i="3"/>
  <c r="B150" i="3"/>
  <c r="S149" i="3"/>
  <c r="R149" i="3"/>
  <c r="I149" i="3"/>
  <c r="H149" i="3"/>
  <c r="G149" i="3"/>
  <c r="B149" i="3"/>
  <c r="S148" i="3"/>
  <c r="R148" i="3"/>
  <c r="I148" i="3"/>
  <c r="H148" i="3"/>
  <c r="G148" i="3"/>
  <c r="B148" i="3"/>
  <c r="S147" i="3"/>
  <c r="R147" i="3"/>
  <c r="I147" i="3"/>
  <c r="H147" i="3"/>
  <c r="G147" i="3"/>
  <c r="B147" i="3"/>
  <c r="S146" i="3"/>
  <c r="R146" i="3"/>
  <c r="I146" i="3"/>
  <c r="H146" i="3"/>
  <c r="G146" i="3"/>
  <c r="B146" i="3"/>
  <c r="S145" i="3"/>
  <c r="R145" i="3"/>
  <c r="I145" i="3"/>
  <c r="H145" i="3"/>
  <c r="G145" i="3"/>
  <c r="B145" i="3"/>
  <c r="S144" i="3"/>
  <c r="R144" i="3"/>
  <c r="I144" i="3"/>
  <c r="H144" i="3"/>
  <c r="G144" i="3"/>
  <c r="B144" i="3"/>
  <c r="S143" i="3"/>
  <c r="R143" i="3"/>
  <c r="I143" i="3"/>
  <c r="H143" i="3"/>
  <c r="G143" i="3"/>
  <c r="B143" i="3"/>
  <c r="S142" i="3"/>
  <c r="R142" i="3"/>
  <c r="I142" i="3"/>
  <c r="H142" i="3"/>
  <c r="G142" i="3"/>
  <c r="B142" i="3"/>
  <c r="S141" i="3"/>
  <c r="R141" i="3"/>
  <c r="I141" i="3"/>
  <c r="H141" i="3"/>
  <c r="G141" i="3"/>
  <c r="B141" i="3"/>
  <c r="S140" i="3"/>
  <c r="R140" i="3"/>
  <c r="I140" i="3"/>
  <c r="H140" i="3"/>
  <c r="G140" i="3"/>
  <c r="B140" i="3"/>
  <c r="S139" i="3"/>
  <c r="R139" i="3"/>
  <c r="I139" i="3"/>
  <c r="H139" i="3"/>
  <c r="G139" i="3"/>
  <c r="B139" i="3"/>
  <c r="S138" i="3"/>
  <c r="R138" i="3"/>
  <c r="I138" i="3"/>
  <c r="H138" i="3"/>
  <c r="G138" i="3"/>
  <c r="B138" i="3"/>
  <c r="S137" i="3"/>
  <c r="R137" i="3"/>
  <c r="I137" i="3"/>
  <c r="H137" i="3"/>
  <c r="G137" i="3"/>
  <c r="B137" i="3"/>
  <c r="S136" i="3"/>
  <c r="R136" i="3"/>
  <c r="I136" i="3"/>
  <c r="H136" i="3"/>
  <c r="G136" i="3"/>
  <c r="B136" i="3"/>
  <c r="S135" i="3"/>
  <c r="R135" i="3"/>
  <c r="I135" i="3"/>
  <c r="H135" i="3"/>
  <c r="G135" i="3"/>
  <c r="B135" i="3"/>
  <c r="S134" i="3"/>
  <c r="R134" i="3"/>
  <c r="I134" i="3"/>
  <c r="H134" i="3"/>
  <c r="G134" i="3"/>
  <c r="B134" i="3"/>
  <c r="S133" i="3"/>
  <c r="R133" i="3"/>
  <c r="I133" i="3"/>
  <c r="H133" i="3"/>
  <c r="G133" i="3"/>
  <c r="B133" i="3"/>
  <c r="S132" i="3"/>
  <c r="R132" i="3"/>
  <c r="I132" i="3"/>
  <c r="H132" i="3"/>
  <c r="G132" i="3"/>
  <c r="B132" i="3"/>
  <c r="S131" i="3"/>
  <c r="R131" i="3"/>
  <c r="I131" i="3"/>
  <c r="H131" i="3"/>
  <c r="G131" i="3"/>
  <c r="B131" i="3"/>
  <c r="S130" i="3"/>
  <c r="R130" i="3"/>
  <c r="I130" i="3"/>
  <c r="H130" i="3"/>
  <c r="G130" i="3"/>
  <c r="B130" i="3"/>
  <c r="S129" i="3"/>
  <c r="R129" i="3"/>
  <c r="I129" i="3"/>
  <c r="H129" i="3"/>
  <c r="G129" i="3"/>
  <c r="B129" i="3"/>
  <c r="S128" i="3"/>
  <c r="R128" i="3"/>
  <c r="I128" i="3"/>
  <c r="H128" i="3"/>
  <c r="G128" i="3"/>
  <c r="B128" i="3"/>
  <c r="S127" i="3"/>
  <c r="R127" i="3"/>
  <c r="I127" i="3"/>
  <c r="H127" i="3"/>
  <c r="G127" i="3"/>
  <c r="B127" i="3"/>
  <c r="S126" i="3"/>
  <c r="R126" i="3"/>
  <c r="I126" i="3"/>
  <c r="H126" i="3"/>
  <c r="G126" i="3"/>
  <c r="B126" i="3"/>
  <c r="S125" i="3"/>
  <c r="R125" i="3"/>
  <c r="I125" i="3"/>
  <c r="H125" i="3"/>
  <c r="G125" i="3"/>
  <c r="B125" i="3"/>
  <c r="S124" i="3"/>
  <c r="R124" i="3"/>
  <c r="I124" i="3"/>
  <c r="H124" i="3"/>
  <c r="G124" i="3"/>
  <c r="B124" i="3"/>
  <c r="S123" i="3"/>
  <c r="R123" i="3"/>
  <c r="M123" i="3"/>
  <c r="L123" i="3"/>
  <c r="K123" i="3"/>
  <c r="I123" i="3"/>
  <c r="H123" i="3"/>
  <c r="G123" i="3"/>
  <c r="B123" i="3"/>
  <c r="S122" i="3"/>
  <c r="R122" i="3"/>
  <c r="M122" i="3"/>
  <c r="L122" i="3"/>
  <c r="K122" i="3"/>
  <c r="I122" i="3"/>
  <c r="H122" i="3"/>
  <c r="G122" i="3"/>
  <c r="B122" i="3"/>
  <c r="S121" i="3"/>
  <c r="R121" i="3"/>
  <c r="M121" i="3"/>
  <c r="L121" i="3"/>
  <c r="K121" i="3"/>
  <c r="I121" i="3"/>
  <c r="H121" i="3"/>
  <c r="G121" i="3"/>
  <c r="B121" i="3"/>
  <c r="S120" i="3"/>
  <c r="R120" i="3"/>
  <c r="M120" i="3"/>
  <c r="L120" i="3"/>
  <c r="K120" i="3"/>
  <c r="I120" i="3"/>
  <c r="H120" i="3"/>
  <c r="G120" i="3"/>
  <c r="B120" i="3"/>
  <c r="S119" i="3"/>
  <c r="R119" i="3"/>
  <c r="M119" i="3"/>
  <c r="L119" i="3"/>
  <c r="K119" i="3"/>
  <c r="I119" i="3"/>
  <c r="H119" i="3"/>
  <c r="G119" i="3"/>
  <c r="B119" i="3"/>
  <c r="S118" i="3"/>
  <c r="R118" i="3"/>
  <c r="M118" i="3"/>
  <c r="L118" i="3"/>
  <c r="K118" i="3"/>
  <c r="I118" i="3"/>
  <c r="H118" i="3"/>
  <c r="G118" i="3"/>
  <c r="B118" i="3"/>
  <c r="S117" i="3"/>
  <c r="R117" i="3"/>
  <c r="M117" i="3"/>
  <c r="L117" i="3"/>
  <c r="K117" i="3"/>
  <c r="I117" i="3"/>
  <c r="H117" i="3"/>
  <c r="G117" i="3"/>
  <c r="B117" i="3"/>
  <c r="S116" i="3"/>
  <c r="R116" i="3"/>
  <c r="M116" i="3"/>
  <c r="L116" i="3"/>
  <c r="K116" i="3"/>
  <c r="I116" i="3"/>
  <c r="H116" i="3"/>
  <c r="G116" i="3"/>
  <c r="B116" i="3"/>
  <c r="S115" i="3"/>
  <c r="R115" i="3"/>
  <c r="M115" i="3"/>
  <c r="L115" i="3"/>
  <c r="K115" i="3"/>
  <c r="I115" i="3"/>
  <c r="H115" i="3"/>
  <c r="G115" i="3"/>
  <c r="B115" i="3"/>
  <c r="S114" i="3"/>
  <c r="R114" i="3"/>
  <c r="M114" i="3"/>
  <c r="L114" i="3"/>
  <c r="K114" i="3"/>
  <c r="I114" i="3"/>
  <c r="H114" i="3"/>
  <c r="G114" i="3"/>
  <c r="B114" i="3"/>
  <c r="S113" i="3"/>
  <c r="R113" i="3"/>
  <c r="M113" i="3"/>
  <c r="L113" i="3"/>
  <c r="K113" i="3"/>
  <c r="I113" i="3"/>
  <c r="H113" i="3"/>
  <c r="G113" i="3"/>
  <c r="B113" i="3"/>
  <c r="S112" i="3"/>
  <c r="R112" i="3"/>
  <c r="M112" i="3"/>
  <c r="L112" i="3"/>
  <c r="K112" i="3"/>
  <c r="I112" i="3"/>
  <c r="H112" i="3"/>
  <c r="G112" i="3"/>
  <c r="B112" i="3"/>
  <c r="S111" i="3"/>
  <c r="R111" i="3"/>
  <c r="M111" i="3"/>
  <c r="L111" i="3"/>
  <c r="K111" i="3"/>
  <c r="I111" i="3"/>
  <c r="H111" i="3"/>
  <c r="G111" i="3"/>
  <c r="B111" i="3"/>
  <c r="S110" i="3"/>
  <c r="R110" i="3"/>
  <c r="M110" i="3"/>
  <c r="L110" i="3"/>
  <c r="K110" i="3"/>
  <c r="I110" i="3"/>
  <c r="H110" i="3"/>
  <c r="G110" i="3"/>
  <c r="B110" i="3"/>
  <c r="S109" i="3"/>
  <c r="R109" i="3"/>
  <c r="M109" i="3"/>
  <c r="L109" i="3"/>
  <c r="K109" i="3"/>
  <c r="I109" i="3"/>
  <c r="H109" i="3"/>
  <c r="G109" i="3"/>
  <c r="B109" i="3"/>
  <c r="S108" i="3"/>
  <c r="R108" i="3"/>
  <c r="M108" i="3"/>
  <c r="L108" i="3"/>
  <c r="K108" i="3"/>
  <c r="I108" i="3"/>
  <c r="H108" i="3"/>
  <c r="G108" i="3"/>
  <c r="B108" i="3"/>
  <c r="S107" i="3"/>
  <c r="R107" i="3"/>
  <c r="M107" i="3"/>
  <c r="L107" i="3"/>
  <c r="K107" i="3"/>
  <c r="I107" i="3"/>
  <c r="H107" i="3"/>
  <c r="G107" i="3"/>
  <c r="B107" i="3"/>
  <c r="S106" i="3"/>
  <c r="R106" i="3"/>
  <c r="M106" i="3"/>
  <c r="L106" i="3"/>
  <c r="K106" i="3"/>
  <c r="I106" i="3"/>
  <c r="H106" i="3"/>
  <c r="G106" i="3"/>
  <c r="B106" i="3"/>
  <c r="S105" i="3"/>
  <c r="R105" i="3"/>
  <c r="M105" i="3"/>
  <c r="L105" i="3"/>
  <c r="K105" i="3"/>
  <c r="I105" i="3"/>
  <c r="H105" i="3"/>
  <c r="G105" i="3"/>
  <c r="B105" i="3"/>
  <c r="S104" i="3"/>
  <c r="R104" i="3"/>
  <c r="M104" i="3"/>
  <c r="L104" i="3"/>
  <c r="K104" i="3"/>
  <c r="I104" i="3"/>
  <c r="H104" i="3"/>
  <c r="G104" i="3"/>
  <c r="B104" i="3"/>
  <c r="S103" i="3"/>
  <c r="R103" i="3"/>
  <c r="M103" i="3"/>
  <c r="L103" i="3"/>
  <c r="K103" i="3"/>
  <c r="I103" i="3"/>
  <c r="H103" i="3"/>
  <c r="G103" i="3"/>
  <c r="B103" i="3"/>
  <c r="S102" i="3"/>
  <c r="R102" i="3"/>
  <c r="M102" i="3"/>
  <c r="L102" i="3"/>
  <c r="K102" i="3"/>
  <c r="I102" i="3"/>
  <c r="H102" i="3"/>
  <c r="G102" i="3"/>
  <c r="B102" i="3"/>
  <c r="S101" i="3"/>
  <c r="R101" i="3"/>
  <c r="M101" i="3"/>
  <c r="L101" i="3"/>
  <c r="K101" i="3"/>
  <c r="I101" i="3"/>
  <c r="H101" i="3"/>
  <c r="G101" i="3"/>
  <c r="B101" i="3"/>
  <c r="S100" i="3"/>
  <c r="R100" i="3"/>
  <c r="M100" i="3"/>
  <c r="L100" i="3"/>
  <c r="K100" i="3"/>
  <c r="I100" i="3"/>
  <c r="H100" i="3"/>
  <c r="G100" i="3"/>
  <c r="B100" i="3"/>
  <c r="S99" i="3"/>
  <c r="R99" i="3"/>
  <c r="M99" i="3"/>
  <c r="L99" i="3"/>
  <c r="K99" i="3"/>
  <c r="I99" i="3"/>
  <c r="H99" i="3"/>
  <c r="G99" i="3"/>
  <c r="B99" i="3"/>
  <c r="S98" i="3"/>
  <c r="R98" i="3"/>
  <c r="M98" i="3"/>
  <c r="L98" i="3"/>
  <c r="K98" i="3"/>
  <c r="I98" i="3"/>
  <c r="H98" i="3"/>
  <c r="G98" i="3"/>
  <c r="B98" i="3"/>
  <c r="S97" i="3"/>
  <c r="R97" i="3"/>
  <c r="M97" i="3"/>
  <c r="L97" i="3"/>
  <c r="K97" i="3"/>
  <c r="I97" i="3"/>
  <c r="H97" i="3"/>
  <c r="G97" i="3"/>
  <c r="B97" i="3"/>
  <c r="S96" i="3"/>
  <c r="R96" i="3"/>
  <c r="M96" i="3"/>
  <c r="L96" i="3"/>
  <c r="K96" i="3"/>
  <c r="I96" i="3"/>
  <c r="H96" i="3"/>
  <c r="G96" i="3"/>
  <c r="B96" i="3"/>
  <c r="S95" i="3"/>
  <c r="R95" i="3"/>
  <c r="M95" i="3"/>
  <c r="L95" i="3"/>
  <c r="K95" i="3"/>
  <c r="I95" i="3"/>
  <c r="H95" i="3"/>
  <c r="G95" i="3"/>
  <c r="B95" i="3"/>
  <c r="S94" i="3"/>
  <c r="R94" i="3"/>
  <c r="M94" i="3"/>
  <c r="L94" i="3"/>
  <c r="K94" i="3"/>
  <c r="I94" i="3"/>
  <c r="H94" i="3"/>
  <c r="G94" i="3"/>
  <c r="B94" i="3"/>
  <c r="S93" i="3"/>
  <c r="R93" i="3"/>
  <c r="M93" i="3"/>
  <c r="L93" i="3"/>
  <c r="K93" i="3"/>
  <c r="I93" i="3"/>
  <c r="H93" i="3"/>
  <c r="G93" i="3"/>
  <c r="B93" i="3"/>
  <c r="S92" i="3"/>
  <c r="R92" i="3"/>
  <c r="M92" i="3"/>
  <c r="L92" i="3"/>
  <c r="K92" i="3"/>
  <c r="I92" i="3"/>
  <c r="H92" i="3"/>
  <c r="G92" i="3"/>
  <c r="B92" i="3"/>
  <c r="S91" i="3"/>
  <c r="R91" i="3"/>
  <c r="M91" i="3"/>
  <c r="L91" i="3"/>
  <c r="K91" i="3"/>
  <c r="I91" i="3"/>
  <c r="H91" i="3"/>
  <c r="G91" i="3"/>
  <c r="B91" i="3"/>
  <c r="S90" i="3"/>
  <c r="R90" i="3"/>
  <c r="M90" i="3"/>
  <c r="L90" i="3"/>
  <c r="K90" i="3"/>
  <c r="I90" i="3"/>
  <c r="H90" i="3"/>
  <c r="G90" i="3"/>
  <c r="B90" i="3"/>
  <c r="S89" i="3"/>
  <c r="R89" i="3"/>
  <c r="M89" i="3"/>
  <c r="L89" i="3"/>
  <c r="K89" i="3"/>
  <c r="I89" i="3"/>
  <c r="H89" i="3"/>
  <c r="G89" i="3"/>
  <c r="B89" i="3"/>
  <c r="S88" i="3"/>
  <c r="R88" i="3"/>
  <c r="M88" i="3"/>
  <c r="L88" i="3"/>
  <c r="K88" i="3"/>
  <c r="I88" i="3"/>
  <c r="H88" i="3"/>
  <c r="G88" i="3"/>
  <c r="B88" i="3"/>
  <c r="S87" i="3"/>
  <c r="R87" i="3"/>
  <c r="M87" i="3"/>
  <c r="L87" i="3"/>
  <c r="K87" i="3"/>
  <c r="I87" i="3"/>
  <c r="H87" i="3"/>
  <c r="G87" i="3"/>
  <c r="B87" i="3"/>
  <c r="S86" i="3"/>
  <c r="R86" i="3"/>
  <c r="M86" i="3"/>
  <c r="L86" i="3"/>
  <c r="K86" i="3"/>
  <c r="I86" i="3"/>
  <c r="H86" i="3"/>
  <c r="G86" i="3"/>
  <c r="B86" i="3"/>
  <c r="S85" i="3"/>
  <c r="R85" i="3"/>
  <c r="M85" i="3"/>
  <c r="L85" i="3"/>
  <c r="K85" i="3"/>
  <c r="I85" i="3"/>
  <c r="H85" i="3"/>
  <c r="G85" i="3"/>
  <c r="B85" i="3"/>
  <c r="S84" i="3"/>
  <c r="R84" i="3"/>
  <c r="M84" i="3"/>
  <c r="L84" i="3"/>
  <c r="K84" i="3"/>
  <c r="I84" i="3"/>
  <c r="H84" i="3"/>
  <c r="G84" i="3"/>
  <c r="B84" i="3"/>
  <c r="S83" i="3"/>
  <c r="R83" i="3"/>
  <c r="M83" i="3"/>
  <c r="L83" i="3"/>
  <c r="K83" i="3"/>
  <c r="I83" i="3"/>
  <c r="H83" i="3"/>
  <c r="G83" i="3"/>
  <c r="B83" i="3"/>
  <c r="S82" i="3"/>
  <c r="R82" i="3"/>
  <c r="M82" i="3"/>
  <c r="L82" i="3"/>
  <c r="K82" i="3"/>
  <c r="I82" i="3"/>
  <c r="H82" i="3"/>
  <c r="G82" i="3"/>
  <c r="B82" i="3"/>
  <c r="S81" i="3"/>
  <c r="R81" i="3"/>
  <c r="M81" i="3"/>
  <c r="L81" i="3"/>
  <c r="K81" i="3"/>
  <c r="I81" i="3"/>
  <c r="H81" i="3"/>
  <c r="G81" i="3"/>
  <c r="B81" i="3"/>
  <c r="S80" i="3"/>
  <c r="R80" i="3"/>
  <c r="M80" i="3"/>
  <c r="L80" i="3"/>
  <c r="K80" i="3"/>
  <c r="I80" i="3"/>
  <c r="H80" i="3"/>
  <c r="G80" i="3"/>
  <c r="B80" i="3"/>
  <c r="S79" i="3"/>
  <c r="R79" i="3"/>
  <c r="M79" i="3"/>
  <c r="L79" i="3"/>
  <c r="K79" i="3"/>
  <c r="I79" i="3"/>
  <c r="H79" i="3"/>
  <c r="G79" i="3"/>
  <c r="B79" i="3"/>
  <c r="S78" i="3"/>
  <c r="R78" i="3"/>
  <c r="M78" i="3"/>
  <c r="L78" i="3"/>
  <c r="K78" i="3"/>
  <c r="I78" i="3"/>
  <c r="H78" i="3"/>
  <c r="G78" i="3"/>
  <c r="B78" i="3"/>
  <c r="S77" i="3"/>
  <c r="R77" i="3"/>
  <c r="M77" i="3"/>
  <c r="L77" i="3"/>
  <c r="K77" i="3"/>
  <c r="I77" i="3"/>
  <c r="H77" i="3"/>
  <c r="G77" i="3"/>
  <c r="B77" i="3"/>
  <c r="S76" i="3"/>
  <c r="R76" i="3"/>
  <c r="M76" i="3"/>
  <c r="L76" i="3"/>
  <c r="K76" i="3"/>
  <c r="I76" i="3"/>
  <c r="H76" i="3"/>
  <c r="G76" i="3"/>
  <c r="B76" i="3"/>
  <c r="S75" i="3"/>
  <c r="R75" i="3"/>
  <c r="M75" i="3"/>
  <c r="L75" i="3"/>
  <c r="K75" i="3"/>
  <c r="I75" i="3"/>
  <c r="H75" i="3"/>
  <c r="G75" i="3"/>
  <c r="B75" i="3"/>
  <c r="S74" i="3"/>
  <c r="R74" i="3"/>
  <c r="M74" i="3"/>
  <c r="L74" i="3"/>
  <c r="K74" i="3"/>
  <c r="I74" i="3"/>
  <c r="H74" i="3"/>
  <c r="G74" i="3"/>
  <c r="B74" i="3"/>
  <c r="S73" i="3"/>
  <c r="R73" i="3"/>
  <c r="M73" i="3"/>
  <c r="L73" i="3"/>
  <c r="K73" i="3"/>
  <c r="I73" i="3"/>
  <c r="H73" i="3"/>
  <c r="G73" i="3"/>
  <c r="B73" i="3"/>
  <c r="S72" i="3"/>
  <c r="R72" i="3"/>
  <c r="M72" i="3"/>
  <c r="L72" i="3"/>
  <c r="K72" i="3"/>
  <c r="I72" i="3"/>
  <c r="H72" i="3"/>
  <c r="G72" i="3"/>
  <c r="B72" i="3"/>
  <c r="S71" i="3"/>
  <c r="R71" i="3"/>
  <c r="M71" i="3"/>
  <c r="L71" i="3"/>
  <c r="K71" i="3"/>
  <c r="I71" i="3"/>
  <c r="H71" i="3"/>
  <c r="G71" i="3"/>
  <c r="B71" i="3"/>
  <c r="S70" i="3"/>
  <c r="R70" i="3"/>
  <c r="M70" i="3"/>
  <c r="L70" i="3"/>
  <c r="K70" i="3"/>
  <c r="I70" i="3"/>
  <c r="H70" i="3"/>
  <c r="G70" i="3"/>
  <c r="B70" i="3"/>
  <c r="S69" i="3"/>
  <c r="R69" i="3"/>
  <c r="M69" i="3"/>
  <c r="L69" i="3"/>
  <c r="K69" i="3"/>
  <c r="I69" i="3"/>
  <c r="H69" i="3"/>
  <c r="G69" i="3"/>
  <c r="B69" i="3"/>
  <c r="S68" i="3"/>
  <c r="R68" i="3"/>
  <c r="M68" i="3"/>
  <c r="L68" i="3"/>
  <c r="K68" i="3"/>
  <c r="I68" i="3"/>
  <c r="H68" i="3"/>
  <c r="G68" i="3"/>
  <c r="B68" i="3"/>
  <c r="S67" i="3"/>
  <c r="R67" i="3"/>
  <c r="M67" i="3"/>
  <c r="L67" i="3"/>
  <c r="K67" i="3"/>
  <c r="I67" i="3"/>
  <c r="H67" i="3"/>
  <c r="G67" i="3"/>
  <c r="B67" i="3"/>
  <c r="S66" i="3"/>
  <c r="R66" i="3"/>
  <c r="M66" i="3"/>
  <c r="L66" i="3"/>
  <c r="K66" i="3"/>
  <c r="I66" i="3"/>
  <c r="H66" i="3"/>
  <c r="G66" i="3"/>
  <c r="B66" i="3"/>
  <c r="S65" i="3"/>
  <c r="R65" i="3"/>
  <c r="M65" i="3"/>
  <c r="L65" i="3"/>
  <c r="K65" i="3"/>
  <c r="I65" i="3"/>
  <c r="H65" i="3"/>
  <c r="G65" i="3"/>
  <c r="B65" i="3"/>
  <c r="S64" i="3"/>
  <c r="R64" i="3"/>
  <c r="M64" i="3"/>
  <c r="L64" i="3"/>
  <c r="K64" i="3"/>
  <c r="I64" i="3"/>
  <c r="H64" i="3"/>
  <c r="G64" i="3"/>
  <c r="B64" i="3"/>
  <c r="S63" i="3"/>
  <c r="R63" i="3"/>
  <c r="M63" i="3"/>
  <c r="L63" i="3"/>
  <c r="K63" i="3"/>
  <c r="I63" i="3"/>
  <c r="H63" i="3"/>
  <c r="G63" i="3"/>
  <c r="B63" i="3"/>
  <c r="S62" i="3"/>
  <c r="R62" i="3"/>
  <c r="M62" i="3"/>
  <c r="L62" i="3"/>
  <c r="K62" i="3"/>
  <c r="I62" i="3"/>
  <c r="H62" i="3"/>
  <c r="G62" i="3"/>
  <c r="B62" i="3"/>
  <c r="S61" i="3"/>
  <c r="R61" i="3"/>
  <c r="M61" i="3"/>
  <c r="L61" i="3"/>
  <c r="K61" i="3"/>
  <c r="I61" i="3"/>
  <c r="H61" i="3"/>
  <c r="G61" i="3"/>
  <c r="B61" i="3"/>
  <c r="S60" i="3"/>
  <c r="R60" i="3"/>
  <c r="M60" i="3"/>
  <c r="L60" i="3"/>
  <c r="K60" i="3"/>
  <c r="I60" i="3"/>
  <c r="H60" i="3"/>
  <c r="G60" i="3"/>
  <c r="B60" i="3"/>
  <c r="S59" i="3"/>
  <c r="R59" i="3"/>
  <c r="M59" i="3"/>
  <c r="L59" i="3"/>
  <c r="K59" i="3"/>
  <c r="I59" i="3"/>
  <c r="H59" i="3"/>
  <c r="G59" i="3"/>
  <c r="B59" i="3"/>
  <c r="S58" i="3"/>
  <c r="R58" i="3"/>
  <c r="M58" i="3"/>
  <c r="L58" i="3"/>
  <c r="K58" i="3"/>
  <c r="I58" i="3"/>
  <c r="H58" i="3"/>
  <c r="G58" i="3"/>
  <c r="B58" i="3"/>
  <c r="S57" i="3"/>
  <c r="R57" i="3"/>
  <c r="M57" i="3"/>
  <c r="L57" i="3"/>
  <c r="K57" i="3"/>
  <c r="I57" i="3"/>
  <c r="H57" i="3"/>
  <c r="G57" i="3"/>
  <c r="B57" i="3"/>
  <c r="S56" i="3"/>
  <c r="R56" i="3"/>
  <c r="M56" i="3"/>
  <c r="L56" i="3"/>
  <c r="K56" i="3"/>
  <c r="I56" i="3"/>
  <c r="H56" i="3"/>
  <c r="G56" i="3"/>
  <c r="B56" i="3"/>
  <c r="S55" i="3"/>
  <c r="R55" i="3"/>
  <c r="M55" i="3"/>
  <c r="L55" i="3"/>
  <c r="K55" i="3"/>
  <c r="I55" i="3"/>
  <c r="H55" i="3"/>
  <c r="G55" i="3"/>
  <c r="B55" i="3"/>
  <c r="S54" i="3"/>
  <c r="R54" i="3"/>
  <c r="M54" i="3"/>
  <c r="L54" i="3"/>
  <c r="K54" i="3"/>
  <c r="I54" i="3"/>
  <c r="H54" i="3"/>
  <c r="G54" i="3"/>
  <c r="B54" i="3"/>
  <c r="S53" i="3"/>
  <c r="R53" i="3"/>
  <c r="M53" i="3"/>
  <c r="L53" i="3"/>
  <c r="K53" i="3"/>
  <c r="I53" i="3"/>
  <c r="H53" i="3"/>
  <c r="G53" i="3"/>
  <c r="B53" i="3"/>
  <c r="S52" i="3"/>
  <c r="R52" i="3"/>
  <c r="M52" i="3"/>
  <c r="L52" i="3"/>
  <c r="K52" i="3"/>
  <c r="I52" i="3"/>
  <c r="H52" i="3"/>
  <c r="G52" i="3"/>
  <c r="B52" i="3"/>
  <c r="S51" i="3"/>
  <c r="R51" i="3"/>
  <c r="M51" i="3"/>
  <c r="L51" i="3"/>
  <c r="K51" i="3"/>
  <c r="I51" i="3"/>
  <c r="H51" i="3"/>
  <c r="G51" i="3"/>
  <c r="B51" i="3"/>
  <c r="S50" i="3"/>
  <c r="R50" i="3"/>
  <c r="M50" i="3"/>
  <c r="L50" i="3"/>
  <c r="K50" i="3"/>
  <c r="I50" i="3"/>
  <c r="H50" i="3"/>
  <c r="G50" i="3"/>
  <c r="B50" i="3"/>
  <c r="S49" i="3"/>
  <c r="R49" i="3"/>
  <c r="M49" i="3"/>
  <c r="L49" i="3"/>
  <c r="K49" i="3"/>
  <c r="I49" i="3"/>
  <c r="H49" i="3"/>
  <c r="G49" i="3"/>
  <c r="B49" i="3"/>
  <c r="S48" i="3"/>
  <c r="R48" i="3"/>
  <c r="M48" i="3"/>
  <c r="L48" i="3"/>
  <c r="K48" i="3"/>
  <c r="I48" i="3"/>
  <c r="H48" i="3"/>
  <c r="G48" i="3"/>
  <c r="B48" i="3"/>
  <c r="S47" i="3"/>
  <c r="R47" i="3"/>
  <c r="M47" i="3"/>
  <c r="L47" i="3"/>
  <c r="K47" i="3"/>
  <c r="I47" i="3"/>
  <c r="H47" i="3"/>
  <c r="G47" i="3"/>
  <c r="B47" i="3"/>
  <c r="S46" i="3"/>
  <c r="R46" i="3"/>
  <c r="M46" i="3"/>
  <c r="L46" i="3"/>
  <c r="K46" i="3"/>
  <c r="I46" i="3"/>
  <c r="H46" i="3"/>
  <c r="G46" i="3"/>
  <c r="B46" i="3"/>
  <c r="S45" i="3"/>
  <c r="R45" i="3"/>
  <c r="M45" i="3"/>
  <c r="L45" i="3"/>
  <c r="K45" i="3"/>
  <c r="I45" i="3"/>
  <c r="H45" i="3"/>
  <c r="G45" i="3"/>
  <c r="B45" i="3"/>
  <c r="S44" i="3"/>
  <c r="R44" i="3"/>
  <c r="M44" i="3"/>
  <c r="L44" i="3"/>
  <c r="K44" i="3"/>
  <c r="I44" i="3"/>
  <c r="H44" i="3"/>
  <c r="G44" i="3"/>
  <c r="B44" i="3"/>
  <c r="S43" i="3"/>
  <c r="R43" i="3"/>
  <c r="M43" i="3"/>
  <c r="L43" i="3"/>
  <c r="K43" i="3"/>
  <c r="I43" i="3"/>
  <c r="H43" i="3"/>
  <c r="G43" i="3"/>
  <c r="B43" i="3"/>
  <c r="S42" i="3"/>
  <c r="R42" i="3"/>
  <c r="M42" i="3"/>
  <c r="L42" i="3"/>
  <c r="K42" i="3"/>
  <c r="I42" i="3"/>
  <c r="H42" i="3"/>
  <c r="G42" i="3"/>
  <c r="B42" i="3"/>
  <c r="S41" i="3"/>
  <c r="R41" i="3"/>
  <c r="M41" i="3"/>
  <c r="L41" i="3"/>
  <c r="K41" i="3"/>
  <c r="I41" i="3"/>
  <c r="H41" i="3"/>
  <c r="G41" i="3"/>
  <c r="B41" i="3"/>
  <c r="S40" i="3"/>
  <c r="R40" i="3"/>
  <c r="M40" i="3"/>
  <c r="L40" i="3"/>
  <c r="K40" i="3"/>
  <c r="I40" i="3"/>
  <c r="H40" i="3"/>
  <c r="G40" i="3"/>
  <c r="B40" i="3"/>
  <c r="S39" i="3"/>
  <c r="R39" i="3"/>
  <c r="M39" i="3"/>
  <c r="L39" i="3"/>
  <c r="K39" i="3"/>
  <c r="I39" i="3"/>
  <c r="H39" i="3"/>
  <c r="G39" i="3"/>
  <c r="B39" i="3"/>
  <c r="S38" i="3"/>
  <c r="R38" i="3"/>
  <c r="M38" i="3"/>
  <c r="L38" i="3"/>
  <c r="K38" i="3"/>
  <c r="I38" i="3"/>
  <c r="H38" i="3"/>
  <c r="G38" i="3"/>
  <c r="B38" i="3"/>
  <c r="S37" i="3"/>
  <c r="R37" i="3"/>
  <c r="M37" i="3"/>
  <c r="L37" i="3"/>
  <c r="K37" i="3"/>
  <c r="I37" i="3"/>
  <c r="H37" i="3"/>
  <c r="G37" i="3"/>
  <c r="B37" i="3"/>
  <c r="S36" i="3"/>
  <c r="R36" i="3"/>
  <c r="M36" i="3"/>
  <c r="L36" i="3"/>
  <c r="K36" i="3"/>
  <c r="I36" i="3"/>
  <c r="H36" i="3"/>
  <c r="G36" i="3"/>
  <c r="B36" i="3"/>
  <c r="S35" i="3"/>
  <c r="R35" i="3"/>
  <c r="M35" i="3"/>
  <c r="L35" i="3"/>
  <c r="K35" i="3"/>
  <c r="I35" i="3"/>
  <c r="H35" i="3"/>
  <c r="G35" i="3"/>
  <c r="B35" i="3"/>
  <c r="S34" i="3"/>
  <c r="R34" i="3"/>
  <c r="M34" i="3"/>
  <c r="L34" i="3"/>
  <c r="K34" i="3"/>
  <c r="I34" i="3"/>
  <c r="H34" i="3"/>
  <c r="G34" i="3"/>
  <c r="B34" i="3"/>
  <c r="S33" i="3"/>
  <c r="R33" i="3"/>
  <c r="M33" i="3"/>
  <c r="L33" i="3"/>
  <c r="K33" i="3"/>
  <c r="I33" i="3"/>
  <c r="H33" i="3"/>
  <c r="G33" i="3"/>
  <c r="B33" i="3"/>
  <c r="S32" i="3"/>
  <c r="R32" i="3"/>
  <c r="M32" i="3"/>
  <c r="L32" i="3"/>
  <c r="K32" i="3"/>
  <c r="I32" i="3"/>
  <c r="H32" i="3"/>
  <c r="G32" i="3"/>
  <c r="B32" i="3"/>
  <c r="S31" i="3"/>
  <c r="R31" i="3"/>
  <c r="M31" i="3"/>
  <c r="L31" i="3"/>
  <c r="K31" i="3"/>
  <c r="I31" i="3"/>
  <c r="H31" i="3"/>
  <c r="G31" i="3"/>
  <c r="B31" i="3"/>
  <c r="S30" i="3"/>
  <c r="R30" i="3"/>
  <c r="M30" i="3"/>
  <c r="L30" i="3"/>
  <c r="K30" i="3"/>
  <c r="I30" i="3"/>
  <c r="H30" i="3"/>
  <c r="G30" i="3"/>
  <c r="B30" i="3"/>
  <c r="S29" i="3"/>
  <c r="R29" i="3"/>
  <c r="M29" i="3"/>
  <c r="L29" i="3"/>
  <c r="K29" i="3"/>
  <c r="I29" i="3"/>
  <c r="H29" i="3"/>
  <c r="G29" i="3"/>
  <c r="B29" i="3"/>
  <c r="S28" i="3"/>
  <c r="R28" i="3"/>
  <c r="M28" i="3"/>
  <c r="L28" i="3"/>
  <c r="K28" i="3"/>
  <c r="I28" i="3"/>
  <c r="H28" i="3"/>
  <c r="G28" i="3"/>
  <c r="B28" i="3"/>
  <c r="S27" i="3"/>
  <c r="R27" i="3"/>
  <c r="M27" i="3"/>
  <c r="L27" i="3"/>
  <c r="K27" i="3"/>
  <c r="I27" i="3"/>
  <c r="H27" i="3"/>
  <c r="G27" i="3"/>
  <c r="B27" i="3"/>
  <c r="S26" i="3"/>
  <c r="R26" i="3"/>
  <c r="M26" i="3"/>
  <c r="L26" i="3"/>
  <c r="K26" i="3"/>
  <c r="I26" i="3"/>
  <c r="H26" i="3"/>
  <c r="G26" i="3"/>
  <c r="B26" i="3"/>
  <c r="S25" i="3"/>
  <c r="R25" i="3"/>
  <c r="M25" i="3"/>
  <c r="L25" i="3"/>
  <c r="K25" i="3"/>
  <c r="I25" i="3"/>
  <c r="H25" i="3"/>
  <c r="G25" i="3"/>
  <c r="B25" i="3"/>
  <c r="S24" i="3"/>
  <c r="R24" i="3"/>
  <c r="M24" i="3"/>
  <c r="L24" i="3"/>
  <c r="K24" i="3"/>
  <c r="I24" i="3"/>
  <c r="H24" i="3"/>
  <c r="G24" i="3"/>
  <c r="B24" i="3"/>
  <c r="S23" i="3"/>
  <c r="R23" i="3"/>
  <c r="M23" i="3"/>
  <c r="L23" i="3"/>
  <c r="K23" i="3"/>
  <c r="I23" i="3"/>
  <c r="H23" i="3"/>
  <c r="G23" i="3"/>
  <c r="B23" i="3"/>
  <c r="S22" i="3"/>
  <c r="R22" i="3"/>
  <c r="M22" i="3"/>
  <c r="L22" i="3"/>
  <c r="K22" i="3"/>
  <c r="I22" i="3"/>
  <c r="H22" i="3"/>
  <c r="G22" i="3"/>
  <c r="B22" i="3"/>
  <c r="S21" i="3"/>
  <c r="R21" i="3"/>
  <c r="M21" i="3"/>
  <c r="L21" i="3"/>
  <c r="K21" i="3"/>
  <c r="I21" i="3"/>
  <c r="H21" i="3"/>
  <c r="G21" i="3"/>
  <c r="B21" i="3"/>
  <c r="S20" i="3"/>
  <c r="R20" i="3"/>
  <c r="M20" i="3"/>
  <c r="L20" i="3"/>
  <c r="K20" i="3"/>
  <c r="I20" i="3"/>
  <c r="H20" i="3"/>
  <c r="G20" i="3"/>
  <c r="B20" i="3"/>
  <c r="S19" i="3"/>
  <c r="R19" i="3"/>
  <c r="M19" i="3"/>
  <c r="L19" i="3"/>
  <c r="K19" i="3"/>
  <c r="I19" i="3"/>
  <c r="H19" i="3"/>
  <c r="G19" i="3"/>
  <c r="B19" i="3"/>
  <c r="S18" i="3"/>
  <c r="R18" i="3"/>
  <c r="M18" i="3"/>
  <c r="L18" i="3"/>
  <c r="K18" i="3"/>
  <c r="I18" i="3"/>
  <c r="H18" i="3"/>
  <c r="G18" i="3"/>
  <c r="B18" i="3"/>
  <c r="S17" i="3"/>
  <c r="R17" i="3"/>
  <c r="M17" i="3"/>
  <c r="L17" i="3"/>
  <c r="K17" i="3"/>
  <c r="I17" i="3"/>
  <c r="H17" i="3"/>
  <c r="G17" i="3"/>
  <c r="B17" i="3"/>
  <c r="R16" i="3"/>
  <c r="M16" i="3"/>
  <c r="B16" i="3"/>
  <c r="A16" i="3"/>
  <c r="S15" i="3"/>
  <c r="R15" i="3"/>
  <c r="M15" i="3"/>
  <c r="L15" i="3"/>
  <c r="K15" i="3"/>
  <c r="I15" i="3"/>
  <c r="H15" i="3"/>
  <c r="G15" i="3"/>
  <c r="S14" i="3"/>
  <c r="R14" i="3"/>
  <c r="M14" i="3"/>
  <c r="L14" i="3"/>
  <c r="K14" i="3"/>
  <c r="I14" i="3"/>
  <c r="H14" i="3"/>
  <c r="G14" i="3"/>
  <c r="R13" i="3"/>
  <c r="M13" i="3"/>
  <c r="B13" i="3"/>
  <c r="A13" i="3"/>
  <c r="S12" i="3"/>
  <c r="R12" i="3"/>
  <c r="M12" i="3"/>
  <c r="L12" i="3"/>
  <c r="K12" i="3"/>
  <c r="I12" i="3"/>
  <c r="H12" i="3"/>
  <c r="G12" i="3"/>
  <c r="S11" i="3"/>
  <c r="R11" i="3"/>
  <c r="M11" i="3"/>
  <c r="L11" i="3"/>
  <c r="K11" i="3"/>
  <c r="I11" i="3"/>
  <c r="H11" i="3"/>
  <c r="G11" i="3"/>
  <c r="R10" i="3"/>
  <c r="M10" i="3"/>
  <c r="B10" i="3"/>
  <c r="A10" i="3"/>
  <c r="S9" i="3"/>
  <c r="R9" i="3"/>
  <c r="M9" i="3"/>
  <c r="L9" i="3"/>
  <c r="K9" i="3"/>
  <c r="I9" i="3"/>
  <c r="H9" i="3"/>
  <c r="G9" i="3"/>
  <c r="R8" i="3"/>
  <c r="M8" i="3"/>
  <c r="B8" i="3"/>
  <c r="A8" i="3"/>
  <c r="S7" i="3"/>
  <c r="R7" i="3"/>
  <c r="M7" i="3"/>
  <c r="L7" i="3"/>
  <c r="K7" i="3"/>
  <c r="I7" i="3"/>
  <c r="H7" i="3"/>
  <c r="G7" i="3"/>
  <c r="S6" i="3"/>
  <c r="R6" i="3"/>
  <c r="M6" i="3"/>
  <c r="L6" i="3"/>
  <c r="K6" i="3"/>
  <c r="I6" i="3"/>
  <c r="H6" i="3"/>
  <c r="G6" i="3"/>
  <c r="R5" i="3"/>
  <c r="M5" i="3"/>
  <c r="B5" i="3"/>
  <c r="A5" i="3"/>
  <c r="S4" i="3"/>
  <c r="R4" i="3"/>
  <c r="M4" i="3"/>
  <c r="L4" i="3"/>
  <c r="K4" i="3"/>
  <c r="I4" i="3"/>
  <c r="H4" i="3"/>
  <c r="G4" i="3"/>
  <c r="S3" i="3"/>
  <c r="R3" i="3"/>
  <c r="M3" i="3"/>
  <c r="L3" i="3"/>
  <c r="K3" i="3"/>
  <c r="I3" i="3"/>
  <c r="H3" i="3"/>
  <c r="G3" i="3"/>
  <c r="G31" i="2"/>
  <c r="F31" i="2"/>
  <c r="E31" i="2"/>
  <c r="F30" i="2"/>
  <c r="E30" i="2"/>
  <c r="G30" i="2" s="1"/>
  <c r="G29" i="2"/>
  <c r="K29" i="2" s="1"/>
  <c r="L29" i="2" s="1"/>
  <c r="F29" i="2"/>
  <c r="E29" i="2"/>
  <c r="F26" i="2"/>
  <c r="E26" i="2"/>
  <c r="G26" i="2" s="1"/>
  <c r="F25" i="2"/>
  <c r="E25" i="2"/>
  <c r="G25" i="2" s="1"/>
  <c r="F24" i="2"/>
  <c r="E24" i="2"/>
  <c r="G24" i="2" s="1"/>
  <c r="K24" i="2" s="1"/>
  <c r="L24" i="2" s="1"/>
  <c r="F21" i="2"/>
  <c r="E21" i="2"/>
  <c r="G21" i="2" s="1"/>
  <c r="G20" i="2"/>
  <c r="F20" i="2"/>
  <c r="E20" i="2"/>
  <c r="F19" i="2"/>
  <c r="E19" i="2"/>
  <c r="G19" i="2" s="1"/>
  <c r="G16" i="2"/>
  <c r="F16" i="2"/>
  <c r="E16" i="2"/>
  <c r="F15" i="2"/>
  <c r="E15" i="2"/>
  <c r="G15" i="2" s="1"/>
  <c r="K15" i="2" s="1"/>
  <c r="L15" i="2" s="1"/>
  <c r="G12" i="2"/>
  <c r="F12" i="2"/>
  <c r="E12" i="2"/>
  <c r="F11" i="2"/>
  <c r="E11" i="2"/>
  <c r="G11" i="2" s="1"/>
  <c r="K11" i="2" s="1"/>
  <c r="L11" i="2" s="1"/>
  <c r="G8" i="2"/>
  <c r="F8" i="2"/>
  <c r="E8" i="2"/>
  <c r="F7" i="2"/>
  <c r="E7" i="2"/>
  <c r="G7" i="2" s="1"/>
  <c r="F6" i="2"/>
  <c r="E6" i="2"/>
  <c r="G6" i="2" s="1"/>
  <c r="G5" i="2"/>
  <c r="F5" i="2"/>
  <c r="E5" i="2"/>
  <c r="F4" i="2"/>
  <c r="E4" i="2"/>
  <c r="G4" i="2" s="1"/>
  <c r="F3" i="2"/>
  <c r="E3" i="2"/>
  <c r="G3" i="2" s="1"/>
  <c r="F2" i="2"/>
  <c r="E2" i="2"/>
  <c r="G2" i="2" s="1"/>
  <c r="K2" i="2" s="1"/>
  <c r="L2" i="2" s="1"/>
  <c r="I5" i="5"/>
  <c r="A3" i="5"/>
  <c r="I21" i="4"/>
  <c r="K14" i="4"/>
  <c r="S12" i="4"/>
  <c r="I8" i="4"/>
  <c r="N3" i="4"/>
  <c r="H5" i="5"/>
  <c r="H21" i="4"/>
  <c r="I14" i="4"/>
  <c r="A9" i="4"/>
  <c r="H8" i="4"/>
  <c r="S5" i="5"/>
  <c r="S21" i="4"/>
  <c r="A15" i="4"/>
  <c r="H14" i="4"/>
  <c r="K10" i="4"/>
  <c r="S8" i="4"/>
  <c r="K5" i="5"/>
  <c r="K21" i="4"/>
  <c r="S19" i="4"/>
  <c r="A13" i="4"/>
  <c r="H12" i="4"/>
  <c r="K8" i="4"/>
  <c r="S6" i="4"/>
  <c r="A3" i="4"/>
  <c r="S14" i="4"/>
  <c r="S10" i="4"/>
  <c r="A5" i="4"/>
  <c r="A15" i="3"/>
  <c r="K13" i="3"/>
  <c r="I10" i="3"/>
  <c r="N3" i="5"/>
  <c r="N4" i="5" s="1"/>
  <c r="A20" i="4"/>
  <c r="K16" i="4"/>
  <c r="K16" i="3"/>
  <c r="I13" i="3"/>
  <c r="A11" i="3"/>
  <c r="H10" i="3"/>
  <c r="L5" i="5"/>
  <c r="I16" i="4"/>
  <c r="K12" i="4"/>
  <c r="K6" i="4"/>
  <c r="A4" i="4"/>
  <c r="I16" i="3"/>
  <c r="A14" i="3"/>
  <c r="H13" i="3"/>
  <c r="S10" i="3"/>
  <c r="A4" i="3"/>
  <c r="A18" i="4"/>
  <c r="H16" i="4"/>
  <c r="I12" i="4"/>
  <c r="I10" i="4"/>
  <c r="L8" i="4"/>
  <c r="I6" i="4"/>
  <c r="N4" i="4"/>
  <c r="H16" i="3"/>
  <c r="S13" i="3"/>
  <c r="A7" i="3"/>
  <c r="K5" i="3"/>
  <c r="H10" i="4"/>
  <c r="H6" i="4"/>
  <c r="S16" i="3"/>
  <c r="K8" i="3"/>
  <c r="I5" i="3"/>
  <c r="A3" i="3"/>
  <c r="A4" i="5"/>
  <c r="K19" i="4"/>
  <c r="L19" i="4" s="1"/>
  <c r="A17" i="4"/>
  <c r="I8" i="3"/>
  <c r="A6" i="3"/>
  <c r="H5" i="3"/>
  <c r="N3" i="3"/>
  <c r="N4" i="3" s="1"/>
  <c r="L21" i="4"/>
  <c r="I19" i="4"/>
  <c r="S16" i="4"/>
  <c r="A7" i="4"/>
  <c r="A9" i="3"/>
  <c r="H8" i="3"/>
  <c r="S5" i="3"/>
  <c r="H19" i="4"/>
  <c r="A11" i="4"/>
  <c r="A12" i="3"/>
  <c r="K10" i="3"/>
  <c r="S8" i="3"/>
  <c r="N5" i="4"/>
  <c r="L6" i="4"/>
  <c r="L12" i="4"/>
  <c r="L14" i="4"/>
  <c r="L16" i="4"/>
  <c r="L10" i="4"/>
  <c r="L8" i="3"/>
  <c r="L5" i="3"/>
  <c r="L16" i="3"/>
  <c r="L13" i="3"/>
  <c r="L10" i="3"/>
  <c r="N13" i="3" l="1"/>
  <c r="N16" i="3"/>
  <c r="N10" i="4"/>
  <c r="N16" i="4"/>
  <c r="N14" i="4"/>
  <c r="N12" i="4"/>
  <c r="N21" i="4"/>
  <c r="N19" i="4"/>
  <c r="N8" i="4"/>
  <c r="N5" i="5"/>
  <c r="K19" i="2"/>
  <c r="L19" i="2" s="1"/>
  <c r="N13" i="4"/>
  <c r="G14" i="4" s="1"/>
  <c r="N14" i="3"/>
  <c r="N15" i="3" s="1"/>
  <c r="G16" i="3" s="1"/>
  <c r="N6" i="4"/>
  <c r="N17" i="3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22" i="4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5" i="3"/>
  <c r="N20" i="4"/>
  <c r="G21" i="4" s="1"/>
  <c r="N9" i="4"/>
  <c r="G10" i="4" s="1"/>
  <c r="N11" i="4"/>
  <c r="G12" i="4" s="1"/>
  <c r="G5" i="5"/>
  <c r="N6" i="5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7" i="4"/>
  <c r="N18" i="4" s="1"/>
  <c r="G19" i="4" s="1"/>
  <c r="N15" i="4"/>
  <c r="G16" i="4" s="1"/>
  <c r="G6" i="4"/>
  <c r="N7" i="4"/>
  <c r="G8" i="4" s="1"/>
  <c r="G5" i="3"/>
  <c r="N6" i="3"/>
  <c r="N7" i="3" s="1"/>
  <c r="N8" i="3"/>
  <c r="N9" i="3" s="1"/>
  <c r="G8" i="3"/>
  <c r="N10" i="3"/>
  <c r="N11" i="3" s="1"/>
  <c r="N12" i="3" s="1"/>
  <c r="G13" i="3" s="1"/>
  <c r="G10" i="3"/>
</calcChain>
</file>

<file path=xl/sharedStrings.xml><?xml version="1.0" encoding="utf-8"?>
<sst xmlns="http://schemas.openxmlformats.org/spreadsheetml/2006/main" count="2829" uniqueCount="692">
  <si>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</si>
  <si>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</si>
  <si>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</si>
  <si>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</si>
  <si>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</si>
  <si>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</si>
  <si>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</si>
  <si>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</si>
  <si>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</si>
  <si>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</si>
  <si>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</si>
  <si>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</si>
  <si>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</si>
  <si>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</si>
  <si>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</si>
  <si>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</si>
  <si>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</si>
  <si>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</si>
  <si>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</si>
  <si>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</si>
  <si>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</si>
  <si>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</si>
  <si>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</si>
  <si>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</si>
  <si>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</si>
  <si>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</si>
  <si>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</si>
  <si>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</si>
  <si>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</si>
  <si>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</si>
  <si>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</si>
  <si>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</si>
  <si>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</si>
  <si>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</si>
  <si>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</si>
  <si>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</si>
  <si>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</si>
  <si>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</si>
  <si>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</si>
  <si>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</si>
  <si>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</si>
  <si>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</si>
  <si>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</si>
  <si>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</si>
  <si>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</si>
  <si>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</si>
  <si>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</si>
  <si>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</si>
  <si>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</si>
  <si>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</si>
  <si>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</si>
  <si>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</si>
  <si>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</si>
  <si>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</si>
  <si>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</si>
  <si>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</si>
  <si>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</si>
  <si>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</si>
  <si>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</si>
  <si>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</si>
  <si>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</si>
  <si>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</si>
  <si>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</si>
  <si>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</si>
  <si>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</si>
  <si>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</si>
  <si>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</si>
  <si>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</si>
  <si>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</si>
  <si>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</si>
  <si>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</si>
  <si>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</si>
  <si>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</si>
  <si>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</si>
  <si>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</si>
  <si>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</si>
  <si>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</si>
  <si>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</si>
  <si>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</si>
  <si>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</si>
  <si>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</si>
  <si>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</si>
  <si>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</si>
  <si>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</si>
  <si>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</si>
  <si>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</si>
  <si>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</si>
  <si>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</si>
  <si>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</si>
  <si>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</si>
  <si>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</si>
  <si>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</si>
  <si>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</si>
  <si>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</si>
  <si>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</si>
  <si>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</si>
  <si>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</si>
  <si>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</si>
  <si>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</si>
  <si>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</si>
  <si>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</si>
  <si>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</si>
  <si>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</si>
  <si>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</si>
  <si>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</si>
  <si>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</si>
  <si>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</si>
  <si>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</si>
  <si>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</si>
  <si>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</si>
  <si>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</si>
  <si>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</si>
  <si>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</si>
  <si>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</si>
  <si>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</si>
  <si>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</si>
  <si>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</si>
  <si>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</si>
  <si>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</si>
  <si>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</si>
  <si>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</si>
  <si>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</si>
  <si>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</si>
  <si>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</si>
  <si>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</si>
  <si>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</si>
  <si>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</si>
  <si>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</si>
  <si>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</si>
  <si>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</si>
  <si>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</si>
  <si>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</si>
  <si>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</si>
  <si>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</si>
  <si>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Unnamed: 135</t>
  </si>
  <si>
    <t>Unnamed: 136</t>
  </si>
  <si>
    <t>Unnamed: 137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</si>
  <si>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</si>
  <si>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</si>
  <si>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</si>
  <si>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</si>
  <si>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</si>
  <si>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</si>
  <si>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</si>
  <si>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</si>
  <si>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</si>
  <si>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</si>
  <si>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</si>
  <si>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</si>
  <si>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</si>
  <si>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</si>
  <si>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</si>
  <si>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</si>
  <si>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</si>
  <si>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</si>
  <si>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</si>
  <si>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</si>
  <si>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</si>
  <si>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</si>
  <si>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</si>
  <si>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</si>
  <si>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</si>
  <si>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</si>
  <si>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</si>
  <si>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</si>
  <si>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</si>
  <si>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</si>
  <si>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</si>
  <si>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</si>
  <si>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</si>
  <si>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</si>
  <si>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</si>
  <si>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</si>
  <si>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</si>
  <si>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</si>
  <si>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</si>
  <si>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</si>
  <si>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</si>
  <si>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</si>
  <si>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</si>
  <si>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</si>
  <si>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</si>
  <si>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</si>
  <si>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</si>
  <si>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</si>
  <si>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</si>
  <si>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</si>
  <si>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</si>
  <si>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</si>
  <si>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</si>
  <si>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</si>
  <si>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</si>
  <si>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</si>
  <si>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</si>
  <si>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</si>
  <si>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</si>
  <si>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</si>
  <si>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</si>
  <si>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</si>
  <si>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</si>
  <si>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</si>
  <si>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</si>
  <si>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</si>
  <si>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</si>
  <si>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</si>
  <si>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</si>
  <si>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</si>
  <si>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</si>
  <si>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</si>
  <si>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</si>
  <si>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</si>
  <si>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</si>
  <si>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</si>
  <si>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</si>
  <si>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</si>
  <si>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</si>
  <si>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</si>
  <si>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</si>
  <si>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</si>
  <si>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</si>
  <si>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</si>
  <si>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</si>
  <si>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</si>
  <si>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</si>
  <si>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</si>
  <si>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</si>
  <si>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</si>
  <si>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</si>
  <si>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</si>
  <si>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</si>
  <si>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</si>
  <si>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</si>
  <si>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</si>
  <si>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</si>
  <si>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</si>
  <si>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</si>
  <si>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</si>
  <si>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</si>
  <si>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</si>
  <si>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</si>
  <si>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</si>
  <si>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</si>
  <si>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</si>
  <si>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</si>
  <si>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</si>
  <si>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</si>
  <si>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</si>
  <si>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</si>
  <si>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</si>
  <si>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</si>
  <si>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</si>
  <si>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</si>
  <si>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</si>
  <si>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</si>
  <si>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</si>
  <si>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</si>
  <si>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</si>
  <si>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</si>
  <si>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</si>
  <si>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</si>
  <si>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</si>
  <si>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</si>
  <si>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</si>
  <si>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</si>
  <si>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</si>
  <si>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</si>
  <si>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</si>
  <si>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</si>
  <si>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</si>
  <si>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</si>
  <si>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</si>
  <si>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</si>
  <si>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</si>
  <si>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</si>
  <si>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</si>
  <si>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</si>
  <si>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</si>
  <si>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</si>
  <si>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</si>
  <si>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</si>
  <si>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</si>
  <si>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</si>
  <si>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</si>
  <si>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</si>
  <si>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</si>
  <si>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</si>
  <si>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</si>
  <si>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</si>
  <si>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</si>
  <si>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</si>
  <si>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</si>
  <si>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</si>
  <si>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</si>
  <si>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</si>
  <si>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</si>
  <si>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</si>
  <si>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</si>
  <si>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</si>
  <si>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</si>
  <si>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</si>
  <si>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</si>
  <si>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</si>
  <si>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</si>
  <si>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</si>
  <si>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</si>
  <si>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</si>
  <si>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</si>
  <si>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</si>
  <si>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</si>
  <si>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</si>
  <si>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</si>
  <si>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</si>
  <si>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</si>
  <si>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</si>
  <si>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</si>
  <si>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</si>
  <si>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</si>
  <si>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</si>
  <si>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</si>
  <si>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</si>
  <si>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</si>
  <si>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</si>
  <si>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</si>
  <si>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</si>
  <si>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</si>
  <si>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</si>
  <si>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</si>
  <si>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</si>
  <si>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</si>
  <si>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</si>
  <si>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</si>
  <si>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</si>
  <si>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</si>
  <si>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</si>
  <si>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</si>
  <si>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</si>
  <si>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</si>
  <si>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</si>
  <si>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</si>
  <si>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</si>
  <si>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</si>
  <si>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</si>
  <si>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</si>
  <si>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</si>
  <si>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</si>
  <si>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</si>
  <si>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</si>
  <si>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</si>
  <si>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</si>
  <si>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</si>
  <si>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</si>
  <si>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</si>
  <si>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</si>
  <si>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</si>
  <si>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</si>
  <si>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</si>
  <si>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</si>
  <si>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</si>
  <si>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</si>
  <si>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</si>
  <si>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</si>
  <si>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</si>
  <si>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</si>
  <si>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</si>
  <si>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</si>
  <si>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</si>
  <si>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</si>
  <si>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</si>
  <si>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</si>
  <si>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</si>
  <si>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</si>
  <si>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</si>
  <si>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</si>
  <si>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</si>
  <si>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</si>
  <si>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</si>
  <si>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</si>
  <si>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</si>
  <si>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</si>
  <si>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</si>
  <si>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</si>
  <si>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</si>
  <si>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</si>
  <si>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</si>
  <si>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</si>
  <si>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</si>
  <si>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</si>
  <si>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</si>
  <si>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</si>
  <si>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</si>
  <si>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</si>
  <si>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</si>
  <si>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</si>
  <si>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</si>
  <si>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</si>
  <si>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</si>
  <si>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</si>
  <si>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</si>
  <si>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</si>
  <si>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</si>
  <si>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</si>
  <si>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</si>
  <si>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</si>
  <si>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</si>
  <si>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</si>
  <si>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</si>
  <si>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</si>
  <si>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</si>
  <si>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</si>
  <si>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</si>
  <si>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</si>
  <si>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</si>
  <si>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</si>
  <si>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</si>
  <si>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</si>
  <si>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</si>
  <si>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</si>
  <si>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</si>
  <si>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</si>
  <si>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</si>
  <si>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</si>
  <si>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</si>
  <si>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</si>
  <si>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</si>
  <si>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</si>
  <si>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</si>
  <si>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</si>
  <si>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</si>
  <si>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</si>
  <si>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</si>
  <si>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</si>
  <si>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</si>
  <si>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</si>
  <si>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</si>
  <si>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</si>
  <si>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</si>
  <si>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</si>
  <si>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</si>
  <si>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</si>
  <si>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</si>
  <si>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</si>
  <si>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</si>
  <si>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</si>
  <si>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</si>
  <si>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</si>
  <si>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</si>
  <si>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</si>
  <si>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</si>
  <si>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</si>
  <si>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</si>
  <si>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</si>
  <si>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</si>
  <si>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</si>
  <si>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</si>
  <si>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</si>
  <si>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</si>
  <si>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</si>
  <si>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</si>
  <si>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</si>
  <si>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</si>
  <si>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</si>
  <si>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</si>
  <si>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</si>
  <si>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</si>
  <si>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</si>
  <si>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</si>
  <si>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</si>
  <si>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</si>
  <si>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</si>
  <si>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27.03.21</t>
  </si>
  <si>
    <t>Сводная заявка на 28.03.21</t>
  </si>
  <si>
    <t>Сводная заявка на 29.03.21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</si>
  <si>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</si>
  <si>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</si>
  <si>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</si>
  <si>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</si>
  <si>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</si>
  <si>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</si>
  <si>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</si>
  <si>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</si>
  <si>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</si>
  <si>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</si>
  <si>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</si>
  <si>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</si>
  <si>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</si>
  <si>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</si>
  <si>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</si>
  <si>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</si>
  <si>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</si>
  <si>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26 марта</t>
  </si>
  <si>
    <t>на 27 марта</t>
  </si>
  <si>
    <t>на 28 марта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</si>
  <si>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</si>
  <si>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</si>
  <si>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</si>
  <si>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</si>
  <si>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</si>
  <si>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</si>
  <si>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</si>
  <si>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</si>
  <si>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</si>
  <si>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</si>
  <si>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</si>
  <si>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</si>
  <si>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</si>
  <si>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</si>
  <si>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</si>
  <si>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</si>
  <si>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</si>
  <si>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</si>
  <si>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</si>
  <si>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</si>
  <si>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</si>
  <si>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</si>
  <si>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</si>
  <si>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</si>
  <si>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</si>
  <si>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</si>
  <si>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</si>
  <si>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</si>
  <si>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</si>
  <si>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</si>
  <si>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</si>
  <si>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</si>
  <si>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</si>
  <si>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</si>
  <si>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</si>
  <si>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</si>
  <si>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</si>
  <si>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</si>
  <si>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</si>
  <si>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</si>
  <si>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</si>
  <si>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</si>
  <si>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</si>
  <si>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</si>
  <si>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</si>
  <si>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</si>
  <si>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</si>
  <si>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</si>
  <si>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</si>
  <si>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</si>
  <si>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</si>
  <si>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</si>
  <si>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</si>
  <si>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</si>
  <si>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</si>
  <si>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</si>
  <si>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</si>
  <si>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</si>
  <si>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</si>
  <si>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</si>
  <si>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</si>
  <si>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</si>
  <si>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</si>
  <si>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</si>
  <si>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</si>
  <si>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</si>
  <si>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</si>
  <si>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</si>
  <si>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</si>
  <si>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</si>
  <si>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</si>
  <si>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</si>
  <si>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</si>
  <si>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</si>
  <si>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</si>
  <si>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</si>
  <si>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</si>
  <si>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</si>
  <si>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</si>
  <si>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</si>
  <si>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</si>
  <si>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</si>
  <si>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</si>
  <si>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</si>
  <si>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</si>
  <si>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</si>
  <si>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</si>
  <si>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</si>
  <si>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</si>
  <si>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</si>
  <si>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</si>
  <si>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</si>
  <si>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</si>
  <si>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</si>
  <si>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</si>
  <si>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</si>
  <si>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</si>
  <si>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</si>
  <si>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</si>
  <si>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</si>
  <si>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</si>
  <si>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</si>
  <si>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</si>
  <si>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</si>
  <si>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</si>
  <si>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</si>
  <si>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</si>
  <si>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</si>
  <si>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</si>
  <si>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</si>
  <si>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</si>
  <si>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</si>
  <si>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Н0000094739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</si>
  <si>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</si>
  <si>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</si>
  <si>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</si>
  <si>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</si>
  <si>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</si>
  <si>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</si>
  <si>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</si>
  <si>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</si>
  <si>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</si>
  <si>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</si>
  <si>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</si>
  <si>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</si>
  <si>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</si>
  <si>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</si>
  <si>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</si>
  <si>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</si>
  <si>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</si>
  <si>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</si>
  <si>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</si>
  <si>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</si>
  <si>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</si>
  <si>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</si>
  <si>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</si>
  <si>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</si>
  <si>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</si>
  <si>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</si>
  <si>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</si>
  <si>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</si>
  <si>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</si>
  <si>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</si>
  <si>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</si>
  <si>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</si>
  <si>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</si>
  <si>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</si>
  <si>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</si>
  <si>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</si>
  <si>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</si>
  <si>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</si>
  <si>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</si>
  <si>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</si>
  <si>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</si>
  <si>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</si>
  <si>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</si>
  <si>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</si>
  <si>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</si>
  <si>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</si>
  <si>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</si>
  <si>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</si>
  <si>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</si>
  <si>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</si>
  <si>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</si>
  <si>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</si>
  <si>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</si>
  <si>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</si>
  <si>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</si>
  <si>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80</t>
  </si>
  <si>
    <t>[83, 84, 85, 86, 88, 89, 90]</t>
  </si>
  <si>
    <t>Unаgrande</t>
  </si>
  <si>
    <t>50, Шоколад</t>
  </si>
  <si>
    <t>[87, 91]</t>
  </si>
  <si>
    <t>38</t>
  </si>
  <si>
    <t>[92, 93]</t>
  </si>
  <si>
    <t>70</t>
  </si>
  <si>
    <t>Кремчиз</t>
  </si>
  <si>
    <t>[94, 97, 99]</t>
  </si>
  <si>
    <t>75</t>
  </si>
  <si>
    <t>[95, 96, 98]</t>
  </si>
  <si>
    <t>65</t>
  </si>
  <si>
    <t>[100, 101, 102]</t>
  </si>
  <si>
    <t>Робиола</t>
  </si>
  <si>
    <t>Номер группы варок</t>
  </si>
  <si>
    <t>Выход с одной варки, кг</t>
  </si>
  <si>
    <t>Заквасочники</t>
  </si>
  <si>
    <t>SKU</t>
  </si>
  <si>
    <t>КГ</t>
  </si>
  <si>
    <t>Остатки</t>
  </si>
  <si>
    <t>Вес на выходе одной варки</t>
  </si>
  <si>
    <t>Разделитель</t>
  </si>
  <si>
    <t>Остатки cumsum</t>
  </si>
  <si>
    <t>Разделитель int</t>
  </si>
  <si>
    <t>1-2</t>
  </si>
  <si>
    <t>-</t>
  </si>
  <si>
    <t>3-4</t>
  </si>
  <si>
    <t>Заквасочник</t>
  </si>
  <si>
    <t>Крем чиз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</si>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</sst>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11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b/>
      <sz val="11"/>
      <name val="Calibri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F1DADA"/>
      </patternFill>
    </fill>
    <fill>
      <patternFill patternType="solid">
        <fgColor rgb="FFDAE5F1"/>
      </patternFill>
    </fill>
    <fill>
      <patternFill patternType="solid">
        <fgColor rgb="FFCBC0D9"/>
      </patternFill>
    </fill>
    <fill>
      <patternFill patternType="solid">
        <fgColor rgb="FFE5DFE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 applyAlignment="1"/>
    <xf numFmtId="0" fontId="0" fillId="0" borderId="0" xfId="0" applyAlignment="1"/>
    <xf numFmtId="0" fontId="9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/>
    <xf numFmtId="0" fontId="2" fillId="0" borderId="0" xfId="0" applyFont="1" applyAlignment="1"/>
    <xf numFmtId="0" fontId="8" fillId="0" borderId="0" xfId="0" applyFont="1" applyAlignment="1">
      <alignment horizontal="right"/>
    </xf>
    <xf numFmtId="165" fontId="9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10" fillId="2" borderId="1" xfId="0" applyFont="1" applyFill="1" applyBorder="1"/>
    <xf numFmtId="0" fontId="10" fillId="3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7" borderId="1" xfId="0" applyFont="1" applyFill="1" applyBorder="1"/>
    <xf numFmtId="0" fontId="10" fillId="2" borderId="0" xfId="0" applyFont="1" applyFill="1"/>
    <xf numFmtId="0" fontId="10" fillId="2" borderId="0" xfId="0" applyFont="1" applyFill="1" applyAlignment="1"/>
    <xf numFmtId="0" fontId="10" fillId="0" borderId="0" xfId="0" applyFont="1"/>
    <xf numFmtId="0" fontId="10" fillId="0" borderId="0" xfId="0" applyFont="1" applyAlignment="1"/>
    <xf numFmtId="0" fontId="10" fillId="5" borderId="0" xfId="0" applyFont="1" applyFill="1"/>
    <xf numFmtId="0" fontId="10" fillId="5" borderId="0" xfId="0" applyFont="1" applyFill="1" applyAlignment="1"/>
    <xf numFmtId="0" fontId="10" fillId="6" borderId="0" xfId="0" applyFont="1" applyFill="1"/>
    <xf numFmtId="0" fontId="10" fillId="6" borderId="0" xfId="0" applyFont="1" applyFill="1" applyAlignment="1"/>
    <xf numFmtId="0" fontId="10" fillId="7" borderId="0" xfId="0" applyFont="1" applyFill="1"/>
    <xf numFmtId="0" fontId="10" fillId="7" borderId="0" xfId="0" applyFont="1" applyFill="1" applyAlignment="1"/>
    <xf numFmtId="0" fontId="10" fillId="4" borderId="0" xfId="0" applyFont="1" applyFill="1"/>
    <xf numFmtId="0" fontId="10" fillId="4" borderId="0" xfId="0" applyFont="1" applyFill="1" applyAlignment="1"/>
    <xf numFmtId="0" fontId="10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117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constructor_ricotta.xlsx?5CD6524C" TargetMode="External"/><Relationship Id="rId1" Type="http://schemas.openxmlformats.org/officeDocument/2006/relationships/externalLinkPath" Target="file:///5CD6524C/constructor_ricot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айл остатки"/>
      <sheetName val="планирование суточное"/>
      <sheetName val="План варок"/>
      <sheetName val="SKU"/>
      <sheetName val="Типы варок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8" x14ac:dyDescent="0.2">
      <c r="A1" s="2" t="s">
        <v>0</v>
      </c>
      <c r="B1" s="16">
        <v>44280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</row>
    <row r="2" spans="1:138" x14ac:dyDescent="0.2">
      <c r="A2" s="2" t="s">
        <v>137</v>
      </c>
      <c r="B2" s="1" t="s">
        <v>138</v>
      </c>
      <c r="J2" s="1" t="s">
        <v>139</v>
      </c>
      <c r="N2" s="1" t="s">
        <v>140</v>
      </c>
      <c r="Q2" s="1" t="s">
        <v>141</v>
      </c>
      <c r="T2" s="1" t="s">
        <v>142</v>
      </c>
      <c r="U2" s="1" t="s">
        <v>143</v>
      </c>
      <c r="Y2" s="1" t="s">
        <v>144</v>
      </c>
      <c r="AA2" s="1" t="s">
        <v>145</v>
      </c>
      <c r="AT2" s="1" t="s">
        <v>146</v>
      </c>
      <c r="AY2" s="1" t="s">
        <v>147</v>
      </c>
      <c r="BA2" s="1" t="s">
        <v>148</v>
      </c>
      <c r="BN2" s="1" t="s">
        <v>149</v>
      </c>
      <c r="BO2" s="1" t="s">
        <v>150</v>
      </c>
      <c r="BZ2" s="1" t="s">
        <v>151</v>
      </c>
      <c r="CV2" s="1" t="s">
        <v>152</v>
      </c>
      <c r="CY2" s="1" t="s">
        <v>153</v>
      </c>
      <c r="DE2" s="1" t="s">
        <v>154</v>
      </c>
      <c r="DI2" s="1" t="s">
        <v>155</v>
      </c>
      <c r="DR2" s="1" t="s">
        <v>156</v>
      </c>
      <c r="DY2" s="1" t="s">
        <v>157</v>
      </c>
      <c r="DZ2" s="1" t="s">
        <v>158</v>
      </c>
      <c r="EE2" s="1" t="s">
        <v>159</v>
      </c>
      <c r="EF2" s="1" t="s">
        <v>137</v>
      </c>
    </row>
    <row r="3" spans="1:138" x14ac:dyDescent="0.2">
      <c r="A3" s="2" t="s">
        <v>160</v>
      </c>
      <c r="B3" s="1" t="s">
        <v>138</v>
      </c>
      <c r="C3" s="1" t="s">
        <v>138</v>
      </c>
      <c r="D3" s="1" t="s">
        <v>138</v>
      </c>
      <c r="E3" s="1" t="s">
        <v>138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161</v>
      </c>
      <c r="K3" s="1" t="s">
        <v>161</v>
      </c>
      <c r="L3" s="1" t="s">
        <v>161</v>
      </c>
      <c r="M3" s="1" t="s">
        <v>161</v>
      </c>
      <c r="N3" s="1" t="s">
        <v>162</v>
      </c>
      <c r="O3" s="1" t="s">
        <v>163</v>
      </c>
      <c r="P3" s="1" t="s">
        <v>151</v>
      </c>
      <c r="Q3" s="1" t="s">
        <v>164</v>
      </c>
      <c r="R3" s="1" t="s">
        <v>164</v>
      </c>
      <c r="S3" s="1" t="s">
        <v>164</v>
      </c>
      <c r="T3" s="1" t="s">
        <v>164</v>
      </c>
      <c r="U3" s="1" t="s">
        <v>164</v>
      </c>
      <c r="V3" s="1" t="s">
        <v>164</v>
      </c>
      <c r="W3" s="1" t="s">
        <v>164</v>
      </c>
      <c r="X3" s="1" t="s">
        <v>164</v>
      </c>
      <c r="Y3" s="1" t="s">
        <v>164</v>
      </c>
      <c r="Z3" s="1" t="s">
        <v>165</v>
      </c>
      <c r="AA3" s="1" t="s">
        <v>165</v>
      </c>
      <c r="AB3" s="1" t="s">
        <v>165</v>
      </c>
      <c r="AC3" s="1" t="s">
        <v>165</v>
      </c>
      <c r="AD3" s="1" t="s">
        <v>165</v>
      </c>
      <c r="AE3" s="1" t="s">
        <v>165</v>
      </c>
      <c r="AF3" s="1" t="s">
        <v>165</v>
      </c>
      <c r="AG3" s="1" t="s">
        <v>165</v>
      </c>
      <c r="AH3" s="1" t="s">
        <v>165</v>
      </c>
      <c r="AI3" s="1" t="s">
        <v>165</v>
      </c>
      <c r="AJ3" s="1" t="s">
        <v>165</v>
      </c>
      <c r="AK3" s="1" t="s">
        <v>165</v>
      </c>
      <c r="AL3" s="1" t="s">
        <v>165</v>
      </c>
      <c r="AM3" s="1" t="s">
        <v>165</v>
      </c>
      <c r="AN3" s="1" t="s">
        <v>165</v>
      </c>
      <c r="AO3" s="1" t="s">
        <v>165</v>
      </c>
      <c r="AP3" s="1" t="s">
        <v>165</v>
      </c>
      <c r="AQ3" s="1" t="s">
        <v>165</v>
      </c>
      <c r="AR3" s="1" t="s">
        <v>165</v>
      </c>
      <c r="AS3" s="1" t="s">
        <v>165</v>
      </c>
      <c r="AT3" s="1" t="s">
        <v>166</v>
      </c>
      <c r="AU3" s="1" t="s">
        <v>166</v>
      </c>
      <c r="AV3" s="1" t="s">
        <v>166</v>
      </c>
      <c r="AW3" s="1" t="s">
        <v>166</v>
      </c>
      <c r="AX3" s="1" t="s">
        <v>166</v>
      </c>
      <c r="AY3" s="1" t="s">
        <v>147</v>
      </c>
      <c r="AZ3" s="1" t="s">
        <v>147</v>
      </c>
      <c r="BA3" s="1" t="s">
        <v>167</v>
      </c>
      <c r="BB3" s="1" t="s">
        <v>167</v>
      </c>
      <c r="BC3" s="1" t="s">
        <v>167</v>
      </c>
      <c r="BD3" s="1" t="s">
        <v>167</v>
      </c>
      <c r="BE3" s="1" t="s">
        <v>167</v>
      </c>
      <c r="BF3" s="1" t="s">
        <v>167</v>
      </c>
      <c r="BG3" s="1" t="s">
        <v>167</v>
      </c>
      <c r="BH3" s="1" t="s">
        <v>167</v>
      </c>
      <c r="BI3" s="1" t="s">
        <v>167</v>
      </c>
      <c r="BJ3" s="1" t="s">
        <v>167</v>
      </c>
      <c r="BK3" s="1" t="s">
        <v>167</v>
      </c>
      <c r="BL3" s="1" t="s">
        <v>167</v>
      </c>
      <c r="BM3" s="1" t="s">
        <v>167</v>
      </c>
      <c r="BN3" s="1" t="s">
        <v>149</v>
      </c>
      <c r="BO3" s="1" t="s">
        <v>168</v>
      </c>
      <c r="BP3" s="1" t="s">
        <v>168</v>
      </c>
      <c r="BQ3" s="1" t="s">
        <v>168</v>
      </c>
      <c r="BR3" s="1" t="s">
        <v>168</v>
      </c>
      <c r="BS3" s="1" t="s">
        <v>168</v>
      </c>
      <c r="BT3" s="1" t="s">
        <v>168</v>
      </c>
      <c r="BU3" s="1" t="s">
        <v>168</v>
      </c>
      <c r="BV3" s="1" t="s">
        <v>168</v>
      </c>
      <c r="BW3" s="1" t="s">
        <v>168</v>
      </c>
      <c r="BX3" s="1" t="s">
        <v>168</v>
      </c>
      <c r="BY3" s="1" t="s">
        <v>168</v>
      </c>
      <c r="BZ3" s="1" t="s">
        <v>151</v>
      </c>
      <c r="CA3" s="1" t="s">
        <v>151</v>
      </c>
      <c r="CB3" s="1" t="s">
        <v>151</v>
      </c>
      <c r="CC3" s="1" t="s">
        <v>151</v>
      </c>
      <c r="CD3" s="1" t="s">
        <v>151</v>
      </c>
      <c r="CE3" s="1" t="s">
        <v>151</v>
      </c>
      <c r="CF3" s="1" t="s">
        <v>151</v>
      </c>
      <c r="CG3" s="1" t="s">
        <v>151</v>
      </c>
      <c r="CH3" s="1" t="s">
        <v>151</v>
      </c>
      <c r="CI3" s="1" t="s">
        <v>151</v>
      </c>
      <c r="CJ3" s="1" t="s">
        <v>151</v>
      </c>
      <c r="CK3" s="1" t="s">
        <v>151</v>
      </c>
      <c r="CL3" s="1" t="s">
        <v>151</v>
      </c>
      <c r="CM3" s="1" t="s">
        <v>151</v>
      </c>
      <c r="CN3" s="1" t="s">
        <v>151</v>
      </c>
      <c r="CO3" s="1" t="s">
        <v>151</v>
      </c>
      <c r="CP3" s="1" t="s">
        <v>151</v>
      </c>
      <c r="CQ3" s="1" t="s">
        <v>151</v>
      </c>
      <c r="CR3" s="1" t="s">
        <v>151</v>
      </c>
      <c r="CS3" s="1" t="s">
        <v>151</v>
      </c>
      <c r="CT3" s="1" t="s">
        <v>151</v>
      </c>
      <c r="CU3" s="1" t="s">
        <v>151</v>
      </c>
      <c r="CV3" s="1" t="s">
        <v>152</v>
      </c>
      <c r="CW3" s="1" t="s">
        <v>152</v>
      </c>
      <c r="CX3" s="1" t="s">
        <v>152</v>
      </c>
      <c r="CY3" s="1" t="s">
        <v>169</v>
      </c>
      <c r="CZ3" s="1" t="s">
        <v>169</v>
      </c>
      <c r="DA3" s="1" t="s">
        <v>169</v>
      </c>
      <c r="DB3" s="1" t="s">
        <v>169</v>
      </c>
      <c r="DC3" s="1" t="s">
        <v>169</v>
      </c>
      <c r="DD3" s="1" t="s">
        <v>169</v>
      </c>
      <c r="DE3" s="1" t="s">
        <v>154</v>
      </c>
      <c r="DF3" s="1" t="s">
        <v>154</v>
      </c>
      <c r="DG3" s="1" t="s">
        <v>154</v>
      </c>
      <c r="DH3" s="1" t="s">
        <v>170</v>
      </c>
      <c r="DI3" s="1" t="s">
        <v>155</v>
      </c>
      <c r="DJ3" s="1" t="s">
        <v>155</v>
      </c>
      <c r="DK3" s="1" t="s">
        <v>155</v>
      </c>
      <c r="DL3" s="1" t="s">
        <v>155</v>
      </c>
      <c r="DM3" s="1" t="s">
        <v>155</v>
      </c>
      <c r="DN3" s="1" t="s">
        <v>155</v>
      </c>
      <c r="DO3" s="1" t="s">
        <v>155</v>
      </c>
      <c r="DP3" s="1" t="s">
        <v>155</v>
      </c>
      <c r="DQ3" s="1" t="s">
        <v>155</v>
      </c>
      <c r="DR3" s="1" t="s">
        <v>156</v>
      </c>
      <c r="DS3" s="1" t="s">
        <v>156</v>
      </c>
      <c r="DT3" s="1" t="s">
        <v>156</v>
      </c>
      <c r="DU3" s="1" t="s">
        <v>156</v>
      </c>
      <c r="DV3" s="1" t="s">
        <v>156</v>
      </c>
      <c r="DW3" s="1" t="s">
        <v>156</v>
      </c>
      <c r="DX3" s="1" t="s">
        <v>156</v>
      </c>
      <c r="DY3" s="1" t="s">
        <v>157</v>
      </c>
      <c r="DZ3" s="1" t="s">
        <v>158</v>
      </c>
      <c r="EF3" s="1" t="s">
        <v>160</v>
      </c>
    </row>
    <row r="4" spans="1:138" x14ac:dyDescent="0.2">
      <c r="A4" s="2" t="s">
        <v>171</v>
      </c>
      <c r="B4" s="1" t="s">
        <v>172</v>
      </c>
      <c r="C4" s="1" t="s">
        <v>172</v>
      </c>
      <c r="D4" s="1" t="s">
        <v>172</v>
      </c>
      <c r="E4" s="1" t="s">
        <v>172</v>
      </c>
      <c r="F4" s="1" t="s">
        <v>172</v>
      </c>
      <c r="G4" s="1" t="s">
        <v>173</v>
      </c>
      <c r="H4" s="1" t="s">
        <v>174</v>
      </c>
      <c r="I4" s="1" t="s">
        <v>172</v>
      </c>
      <c r="J4" s="1" t="s">
        <v>172</v>
      </c>
      <c r="K4" s="1" t="s">
        <v>172</v>
      </c>
      <c r="L4" s="1" t="s">
        <v>172</v>
      </c>
      <c r="M4" s="1" t="s">
        <v>172</v>
      </c>
      <c r="N4" s="1" t="s">
        <v>172</v>
      </c>
      <c r="O4" s="1" t="s">
        <v>175</v>
      </c>
      <c r="P4" s="1" t="s">
        <v>176</v>
      </c>
      <c r="Q4" s="1" t="s">
        <v>172</v>
      </c>
      <c r="R4" s="1" t="s">
        <v>177</v>
      </c>
      <c r="S4" s="1" t="s">
        <v>172</v>
      </c>
      <c r="T4" s="1" t="s">
        <v>172</v>
      </c>
      <c r="U4" s="1" t="s">
        <v>172</v>
      </c>
      <c r="V4" s="1" t="s">
        <v>172</v>
      </c>
      <c r="W4" s="1" t="s">
        <v>174</v>
      </c>
      <c r="X4" s="1" t="s">
        <v>177</v>
      </c>
      <c r="Y4" s="1" t="s">
        <v>172</v>
      </c>
      <c r="Z4" s="1" t="s">
        <v>178</v>
      </c>
      <c r="AA4" s="1" t="s">
        <v>175</v>
      </c>
      <c r="AB4" s="1" t="s">
        <v>175</v>
      </c>
      <c r="AC4" s="1" t="s">
        <v>179</v>
      </c>
      <c r="AD4" s="1" t="s">
        <v>177</v>
      </c>
      <c r="AE4" s="1" t="s">
        <v>174</v>
      </c>
      <c r="AF4" s="1" t="s">
        <v>174</v>
      </c>
      <c r="AG4" s="1" t="s">
        <v>175</v>
      </c>
      <c r="AH4" s="1" t="s">
        <v>175</v>
      </c>
      <c r="AI4" s="1" t="s">
        <v>176</v>
      </c>
      <c r="AJ4" s="1" t="s">
        <v>180</v>
      </c>
      <c r="AK4" s="1" t="s">
        <v>175</v>
      </c>
      <c r="AL4" s="1" t="s">
        <v>181</v>
      </c>
      <c r="AM4" s="1" t="s">
        <v>181</v>
      </c>
      <c r="AN4" s="1" t="s">
        <v>176</v>
      </c>
      <c r="AO4" s="1" t="s">
        <v>176</v>
      </c>
      <c r="AP4" s="1" t="s">
        <v>182</v>
      </c>
      <c r="AQ4" s="1" t="s">
        <v>175</v>
      </c>
      <c r="AR4" s="1" t="s">
        <v>175</v>
      </c>
      <c r="AS4" s="1" t="s">
        <v>181</v>
      </c>
      <c r="AT4" s="1" t="s">
        <v>175</v>
      </c>
      <c r="AU4" s="1" t="s">
        <v>175</v>
      </c>
      <c r="AV4" s="1" t="s">
        <v>175</v>
      </c>
      <c r="AW4" s="1" t="s">
        <v>175</v>
      </c>
      <c r="AX4" s="1" t="s">
        <v>175</v>
      </c>
      <c r="AY4" s="1" t="s">
        <v>183</v>
      </c>
      <c r="AZ4" s="1" t="s">
        <v>183</v>
      </c>
      <c r="BA4" s="1" t="s">
        <v>175</v>
      </c>
      <c r="BB4" s="1" t="s">
        <v>175</v>
      </c>
      <c r="BC4" s="1" t="s">
        <v>176</v>
      </c>
      <c r="BD4" s="1" t="s">
        <v>176</v>
      </c>
      <c r="BE4" s="1" t="s">
        <v>184</v>
      </c>
      <c r="BF4" s="1" t="s">
        <v>174</v>
      </c>
      <c r="BG4" s="1" t="s">
        <v>178</v>
      </c>
      <c r="BH4" s="1" t="s">
        <v>180</v>
      </c>
      <c r="BI4" s="1" t="s">
        <v>185</v>
      </c>
      <c r="BJ4" s="1" t="s">
        <v>186</v>
      </c>
      <c r="BK4" s="1" t="s">
        <v>174</v>
      </c>
      <c r="BL4" s="1" t="s">
        <v>181</v>
      </c>
      <c r="BM4" s="1" t="s">
        <v>177</v>
      </c>
      <c r="BN4" s="1" t="s">
        <v>175</v>
      </c>
      <c r="BO4" s="1" t="s">
        <v>175</v>
      </c>
      <c r="BP4" s="1" t="s">
        <v>175</v>
      </c>
      <c r="BQ4" s="1" t="s">
        <v>176</v>
      </c>
      <c r="BR4" s="1" t="s">
        <v>180</v>
      </c>
      <c r="BS4" s="1" t="s">
        <v>178</v>
      </c>
      <c r="BT4" s="1" t="s">
        <v>186</v>
      </c>
      <c r="BU4" s="1" t="s">
        <v>181</v>
      </c>
      <c r="BV4" s="1" t="s">
        <v>174</v>
      </c>
      <c r="BW4" s="1" t="s">
        <v>185</v>
      </c>
      <c r="BX4" s="1" t="s">
        <v>184</v>
      </c>
      <c r="BY4" s="1" t="s">
        <v>174</v>
      </c>
      <c r="BZ4" s="1" t="s">
        <v>175</v>
      </c>
      <c r="CA4" s="1" t="s">
        <v>175</v>
      </c>
      <c r="CB4" s="1" t="s">
        <v>180</v>
      </c>
      <c r="CC4" s="1" t="s">
        <v>180</v>
      </c>
      <c r="CD4" s="1" t="s">
        <v>175</v>
      </c>
      <c r="CE4" s="1" t="s">
        <v>175</v>
      </c>
      <c r="CF4" s="1" t="s">
        <v>175</v>
      </c>
      <c r="CG4" s="1" t="s">
        <v>175</v>
      </c>
      <c r="CH4" s="1" t="s">
        <v>176</v>
      </c>
      <c r="CI4" s="1" t="s">
        <v>176</v>
      </c>
      <c r="CJ4" s="1" t="s">
        <v>182</v>
      </c>
      <c r="CK4" s="1" t="s">
        <v>177</v>
      </c>
      <c r="CL4" s="1" t="s">
        <v>174</v>
      </c>
      <c r="CM4" s="1" t="s">
        <v>174</v>
      </c>
      <c r="CN4" s="1" t="s">
        <v>174</v>
      </c>
      <c r="CO4" s="1" t="s">
        <v>187</v>
      </c>
      <c r="CP4" s="1" t="s">
        <v>179</v>
      </c>
      <c r="CQ4" s="1" t="s">
        <v>179</v>
      </c>
      <c r="CR4" s="1" t="s">
        <v>179</v>
      </c>
      <c r="CS4" s="1" t="s">
        <v>181</v>
      </c>
      <c r="CT4" s="1" t="s">
        <v>179</v>
      </c>
      <c r="CU4" s="1" t="s">
        <v>173</v>
      </c>
      <c r="CV4" s="1" t="s">
        <v>175</v>
      </c>
      <c r="CW4" s="1" t="s">
        <v>175</v>
      </c>
      <c r="CX4" s="1" t="s">
        <v>174</v>
      </c>
      <c r="CY4" s="1" t="s">
        <v>175</v>
      </c>
      <c r="CZ4" s="1" t="s">
        <v>174</v>
      </c>
      <c r="DA4" s="1" t="s">
        <v>176</v>
      </c>
      <c r="DB4" s="1" t="s">
        <v>177</v>
      </c>
      <c r="DC4" s="1" t="s">
        <v>182</v>
      </c>
      <c r="DD4" s="1" t="s">
        <v>175</v>
      </c>
      <c r="DE4" s="1" t="s">
        <v>182</v>
      </c>
      <c r="DF4" s="1" t="s">
        <v>176</v>
      </c>
      <c r="DG4" s="1" t="s">
        <v>176</v>
      </c>
      <c r="DH4" s="1" t="s">
        <v>175</v>
      </c>
      <c r="DI4" s="1" t="s">
        <v>188</v>
      </c>
      <c r="DJ4" s="1" t="s">
        <v>176</v>
      </c>
      <c r="DK4" s="1" t="s">
        <v>176</v>
      </c>
      <c r="DL4" s="1" t="s">
        <v>174</v>
      </c>
      <c r="DM4" s="1" t="s">
        <v>174</v>
      </c>
      <c r="DN4" s="1" t="s">
        <v>177</v>
      </c>
      <c r="DO4" s="1" t="s">
        <v>173</v>
      </c>
      <c r="DP4" s="1" t="s">
        <v>188</v>
      </c>
      <c r="DQ4" s="1" t="s">
        <v>179</v>
      </c>
      <c r="DR4" s="1" t="s">
        <v>172</v>
      </c>
      <c r="DS4" s="1" t="s">
        <v>172</v>
      </c>
      <c r="DT4" s="1" t="s">
        <v>175</v>
      </c>
      <c r="DU4" s="1" t="s">
        <v>175</v>
      </c>
      <c r="DV4" s="1" t="s">
        <v>175</v>
      </c>
      <c r="DW4" s="1" t="s">
        <v>189</v>
      </c>
      <c r="DX4" s="1" t="s">
        <v>189</v>
      </c>
      <c r="EF4" s="1" t="s">
        <v>171</v>
      </c>
    </row>
    <row r="5" spans="1:138" x14ac:dyDescent="0.2">
      <c r="A5" s="2" t="s">
        <v>190</v>
      </c>
      <c r="B5" s="1" t="s">
        <v>191</v>
      </c>
      <c r="C5" s="1" t="s">
        <v>192</v>
      </c>
      <c r="D5" s="1" t="s">
        <v>193</v>
      </c>
      <c r="E5" s="1" t="s">
        <v>194</v>
      </c>
      <c r="F5" s="1" t="s">
        <v>195</v>
      </c>
      <c r="G5" s="1" t="s">
        <v>196</v>
      </c>
      <c r="H5" s="1" t="s">
        <v>197</v>
      </c>
      <c r="I5" s="1" t="s">
        <v>198</v>
      </c>
      <c r="J5" s="1" t="s">
        <v>199</v>
      </c>
      <c r="K5" s="1" t="s">
        <v>200</v>
      </c>
      <c r="L5" s="1" t="s">
        <v>201</v>
      </c>
      <c r="M5" s="1" t="s">
        <v>202</v>
      </c>
      <c r="N5" s="1" t="s">
        <v>203</v>
      </c>
      <c r="O5" s="1" t="s">
        <v>204</v>
      </c>
      <c r="P5" s="1" t="s">
        <v>205</v>
      </c>
      <c r="Q5" s="1" t="s">
        <v>206</v>
      </c>
      <c r="R5" s="1" t="s">
        <v>207</v>
      </c>
      <c r="S5" s="1" t="s">
        <v>208</v>
      </c>
      <c r="T5" s="1" t="s">
        <v>209</v>
      </c>
      <c r="U5" s="1" t="s">
        <v>210</v>
      </c>
      <c r="V5" s="1" t="s">
        <v>211</v>
      </c>
      <c r="W5" s="1" t="s">
        <v>212</v>
      </c>
      <c r="X5" s="1" t="s">
        <v>213</v>
      </c>
      <c r="Y5" s="1" t="s">
        <v>214</v>
      </c>
      <c r="Z5" s="1" t="s">
        <v>215</v>
      </c>
      <c r="AA5" s="1" t="s">
        <v>216</v>
      </c>
      <c r="AB5" s="1" t="s">
        <v>217</v>
      </c>
      <c r="AC5" s="1" t="s">
        <v>218</v>
      </c>
      <c r="AD5" s="1" t="s">
        <v>219</v>
      </c>
      <c r="AE5" s="1" t="s">
        <v>220</v>
      </c>
      <c r="AF5" s="1" t="s">
        <v>221</v>
      </c>
      <c r="AG5" s="1" t="s">
        <v>222</v>
      </c>
      <c r="AH5" s="1" t="s">
        <v>223</v>
      </c>
      <c r="AI5" s="1" t="s">
        <v>224</v>
      </c>
      <c r="AJ5" s="1" t="s">
        <v>225</v>
      </c>
      <c r="AK5" s="1" t="s">
        <v>226</v>
      </c>
      <c r="AL5" s="1" t="s">
        <v>227</v>
      </c>
      <c r="AM5" s="1" t="s">
        <v>228</v>
      </c>
      <c r="AN5" s="1" t="s">
        <v>229</v>
      </c>
      <c r="AO5" s="1" t="s">
        <v>230</v>
      </c>
      <c r="AP5" s="1" t="s">
        <v>231</v>
      </c>
      <c r="AQ5" s="1" t="s">
        <v>232</v>
      </c>
      <c r="AR5" s="1" t="s">
        <v>233</v>
      </c>
      <c r="AS5" s="1" t="s">
        <v>234</v>
      </c>
      <c r="AT5" s="1" t="s">
        <v>235</v>
      </c>
      <c r="AU5" s="1" t="s">
        <v>236</v>
      </c>
      <c r="AV5" s="1" t="s">
        <v>237</v>
      </c>
      <c r="AW5" s="1" t="s">
        <v>238</v>
      </c>
      <c r="AX5" s="1" t="s">
        <v>239</v>
      </c>
      <c r="AY5" s="1" t="s">
        <v>240</v>
      </c>
      <c r="AZ5" s="1" t="s">
        <v>241</v>
      </c>
      <c r="BA5" s="1" t="s">
        <v>242</v>
      </c>
      <c r="BB5" s="1" t="s">
        <v>243</v>
      </c>
      <c r="BC5" s="1" t="s">
        <v>244</v>
      </c>
      <c r="BD5" s="1" t="s">
        <v>245</v>
      </c>
      <c r="BE5" s="1" t="s">
        <v>246</v>
      </c>
      <c r="BF5" s="1" t="s">
        <v>247</v>
      </c>
      <c r="BG5" s="1" t="s">
        <v>248</v>
      </c>
      <c r="BH5" s="1" t="s">
        <v>249</v>
      </c>
      <c r="BI5" s="1" t="s">
        <v>250</v>
      </c>
      <c r="BJ5" s="1" t="s">
        <v>251</v>
      </c>
      <c r="BK5" s="1" t="s">
        <v>252</v>
      </c>
      <c r="BL5" s="1" t="s">
        <v>253</v>
      </c>
      <c r="BM5" s="1" t="s">
        <v>254</v>
      </c>
      <c r="BN5" s="1" t="s">
        <v>255</v>
      </c>
      <c r="BO5" s="1" t="s">
        <v>256</v>
      </c>
      <c r="BP5" s="1" t="s">
        <v>257</v>
      </c>
      <c r="BQ5" s="1" t="s">
        <v>258</v>
      </c>
      <c r="BR5" s="1" t="s">
        <v>259</v>
      </c>
      <c r="BS5" s="1" t="s">
        <v>260</v>
      </c>
      <c r="BT5" s="1" t="s">
        <v>261</v>
      </c>
      <c r="BU5" s="1" t="s">
        <v>262</v>
      </c>
      <c r="BV5" s="1" t="s">
        <v>263</v>
      </c>
      <c r="BW5" s="1" t="s">
        <v>264</v>
      </c>
      <c r="BX5" s="1" t="s">
        <v>265</v>
      </c>
      <c r="BY5" s="1" t="s">
        <v>266</v>
      </c>
      <c r="BZ5" s="1" t="s">
        <v>267</v>
      </c>
      <c r="CA5" s="1" t="s">
        <v>268</v>
      </c>
      <c r="CB5" s="1" t="s">
        <v>269</v>
      </c>
      <c r="CC5" s="1" t="s">
        <v>270</v>
      </c>
      <c r="CD5" s="1" t="s">
        <v>271</v>
      </c>
      <c r="CE5" s="1" t="s">
        <v>272</v>
      </c>
      <c r="CF5" s="1" t="s">
        <v>273</v>
      </c>
      <c r="CG5" s="1" t="s">
        <v>274</v>
      </c>
      <c r="CH5" s="1" t="s">
        <v>275</v>
      </c>
      <c r="CI5" s="1" t="s">
        <v>276</v>
      </c>
      <c r="CJ5" s="1" t="s">
        <v>277</v>
      </c>
      <c r="CK5" s="1" t="s">
        <v>278</v>
      </c>
      <c r="CL5" s="1" t="s">
        <v>279</v>
      </c>
      <c r="CM5" s="1" t="s">
        <v>280</v>
      </c>
      <c r="CN5" s="1" t="s">
        <v>281</v>
      </c>
      <c r="CO5" s="1" t="s">
        <v>282</v>
      </c>
      <c r="CP5" s="1" t="s">
        <v>283</v>
      </c>
      <c r="CQ5" s="1" t="s">
        <v>284</v>
      </c>
      <c r="CR5" s="1" t="s">
        <v>285</v>
      </c>
      <c r="CS5" s="1" t="s">
        <v>286</v>
      </c>
      <c r="CT5" s="1" t="s">
        <v>287</v>
      </c>
      <c r="CU5" s="1" t="s">
        <v>288</v>
      </c>
      <c r="CV5" s="1" t="s">
        <v>289</v>
      </c>
      <c r="CW5" s="1" t="s">
        <v>290</v>
      </c>
      <c r="CX5" s="1" t="s">
        <v>291</v>
      </c>
      <c r="CY5" s="1" t="s">
        <v>292</v>
      </c>
      <c r="CZ5" s="1" t="s">
        <v>293</v>
      </c>
      <c r="DA5" s="1" t="s">
        <v>294</v>
      </c>
      <c r="DB5" s="1" t="s">
        <v>295</v>
      </c>
      <c r="DC5" s="1" t="s">
        <v>296</v>
      </c>
      <c r="DD5" s="1" t="s">
        <v>297</v>
      </c>
      <c r="DE5" s="1" t="s">
        <v>298</v>
      </c>
      <c r="DF5" s="1" t="s">
        <v>299</v>
      </c>
      <c r="DG5" s="1" t="s">
        <v>300</v>
      </c>
      <c r="DH5" s="1" t="s">
        <v>301</v>
      </c>
      <c r="DI5" s="1" t="s">
        <v>302</v>
      </c>
      <c r="DJ5" s="1" t="s">
        <v>303</v>
      </c>
      <c r="DK5" s="1" t="s">
        <v>304</v>
      </c>
      <c r="DL5" s="1" t="s">
        <v>305</v>
      </c>
      <c r="DM5" s="1" t="s">
        <v>306</v>
      </c>
      <c r="DN5" s="1" t="s">
        <v>307</v>
      </c>
      <c r="DO5" s="1" t="s">
        <v>308</v>
      </c>
      <c r="DP5" s="1" t="s">
        <v>309</v>
      </c>
      <c r="DQ5" s="1" t="s">
        <v>310</v>
      </c>
      <c r="DR5" s="1" t="s">
        <v>311</v>
      </c>
      <c r="DS5" s="1" t="s">
        <v>312</v>
      </c>
      <c r="DT5" s="1" t="s">
        <v>313</v>
      </c>
      <c r="DU5" s="1" t="s">
        <v>314</v>
      </c>
      <c r="DV5" s="1" t="s">
        <v>315</v>
      </c>
      <c r="DW5" s="1" t="s">
        <v>316</v>
      </c>
      <c r="DX5" s="1" t="s">
        <v>317</v>
      </c>
      <c r="DY5" s="1" t="s">
        <v>157</v>
      </c>
      <c r="DZ5" s="1" t="s">
        <v>318</v>
      </c>
      <c r="EA5" s="1" t="s">
        <v>319</v>
      </c>
      <c r="EC5" s="1" t="s">
        <v>320</v>
      </c>
      <c r="EF5" s="1" t="s">
        <v>190</v>
      </c>
    </row>
    <row r="6" spans="1:138" x14ac:dyDescent="0.2">
      <c r="A6" s="2" t="s">
        <v>321</v>
      </c>
      <c r="B6" s="1" t="s">
        <v>322</v>
      </c>
      <c r="C6" s="1" t="s">
        <v>323</v>
      </c>
      <c r="D6" s="1" t="s">
        <v>324</v>
      </c>
      <c r="E6" s="1" t="s">
        <v>325</v>
      </c>
      <c r="F6" s="1" t="s">
        <v>326</v>
      </c>
      <c r="G6" s="1" t="s">
        <v>327</v>
      </c>
      <c r="H6" s="1" t="s">
        <v>328</v>
      </c>
      <c r="I6" s="1" t="s">
        <v>329</v>
      </c>
      <c r="J6" s="1" t="s">
        <v>330</v>
      </c>
      <c r="K6" s="1" t="s">
        <v>331</v>
      </c>
      <c r="L6" s="1" t="s">
        <v>332</v>
      </c>
      <c r="M6" s="1" t="s">
        <v>333</v>
      </c>
      <c r="N6" s="1" t="s">
        <v>334</v>
      </c>
      <c r="O6" s="1" t="s">
        <v>335</v>
      </c>
      <c r="P6" s="1" t="s">
        <v>336</v>
      </c>
      <c r="Q6" s="1">
        <v>3503984</v>
      </c>
      <c r="R6" s="1" t="s">
        <v>337</v>
      </c>
      <c r="S6" s="1" t="s">
        <v>338</v>
      </c>
      <c r="T6" s="1" t="s">
        <v>339</v>
      </c>
      <c r="U6" s="1" t="s">
        <v>340</v>
      </c>
      <c r="V6" s="1" t="s">
        <v>341</v>
      </c>
      <c r="W6" s="1" t="s">
        <v>342</v>
      </c>
      <c r="X6" s="1" t="s">
        <v>343</v>
      </c>
      <c r="Y6" s="1" t="s">
        <v>344</v>
      </c>
      <c r="Z6" s="1" t="s">
        <v>345</v>
      </c>
      <c r="AA6" s="1" t="s">
        <v>346</v>
      </c>
      <c r="AB6" s="1" t="s">
        <v>347</v>
      </c>
      <c r="AC6" s="1" t="s">
        <v>348</v>
      </c>
      <c r="AD6" s="1" t="s">
        <v>349</v>
      </c>
      <c r="AE6" s="1" t="s">
        <v>350</v>
      </c>
      <c r="AF6" s="1" t="s">
        <v>351</v>
      </c>
      <c r="AG6" s="1" t="s">
        <v>352</v>
      </c>
      <c r="AH6" s="1" t="s">
        <v>353</v>
      </c>
      <c r="AI6" s="1" t="s">
        <v>354</v>
      </c>
      <c r="AJ6" s="1" t="s">
        <v>355</v>
      </c>
      <c r="AK6" s="1" t="s">
        <v>356</v>
      </c>
      <c r="AL6" s="1" t="s">
        <v>357</v>
      </c>
      <c r="AM6" s="1" t="s">
        <v>358</v>
      </c>
      <c r="AN6" s="1" t="s">
        <v>359</v>
      </c>
      <c r="AO6" s="1" t="s">
        <v>360</v>
      </c>
      <c r="AP6" s="1" t="s">
        <v>361</v>
      </c>
      <c r="AQ6" s="1" t="s">
        <v>362</v>
      </c>
      <c r="AR6" s="1" t="s">
        <v>363</v>
      </c>
      <c r="AS6" s="1" t="s">
        <v>364</v>
      </c>
      <c r="AT6" s="1" t="s">
        <v>365</v>
      </c>
      <c r="AU6" s="1" t="s">
        <v>366</v>
      </c>
      <c r="AV6" s="1" t="s">
        <v>367</v>
      </c>
      <c r="AW6" s="1" t="s">
        <v>368</v>
      </c>
      <c r="AX6" s="1" t="s">
        <v>369</v>
      </c>
      <c r="AY6" s="1" t="s">
        <v>370</v>
      </c>
      <c r="AZ6" s="1" t="s">
        <v>371</v>
      </c>
      <c r="BA6" s="1" t="s">
        <v>372</v>
      </c>
      <c r="BB6" s="1" t="s">
        <v>373</v>
      </c>
      <c r="BC6" s="1" t="s">
        <v>374</v>
      </c>
      <c r="BD6" s="1" t="s">
        <v>375</v>
      </c>
      <c r="BE6" s="1">
        <v>327193010</v>
      </c>
      <c r="BF6" s="1" t="s">
        <v>376</v>
      </c>
      <c r="BG6" s="1" t="s">
        <v>377</v>
      </c>
      <c r="BH6" s="1" t="s">
        <v>378</v>
      </c>
      <c r="BI6" s="1" t="s">
        <v>379</v>
      </c>
      <c r="BJ6" s="1" t="s">
        <v>380</v>
      </c>
      <c r="BK6" s="1" t="s">
        <v>381</v>
      </c>
      <c r="BL6" s="1" t="s">
        <v>382</v>
      </c>
      <c r="BM6" s="1" t="s">
        <v>383</v>
      </c>
      <c r="BN6" s="1" t="s">
        <v>384</v>
      </c>
      <c r="BO6" s="1" t="s">
        <v>385</v>
      </c>
      <c r="BP6" s="1" t="s">
        <v>386</v>
      </c>
      <c r="BQ6" s="1" t="s">
        <v>387</v>
      </c>
      <c r="BR6" s="1" t="s">
        <v>388</v>
      </c>
      <c r="BS6" s="1" t="s">
        <v>389</v>
      </c>
      <c r="BT6" s="1" t="s">
        <v>390</v>
      </c>
      <c r="BU6" s="1" t="s">
        <v>391</v>
      </c>
      <c r="BV6" s="1" t="s">
        <v>392</v>
      </c>
      <c r="BW6" s="1" t="s">
        <v>393</v>
      </c>
      <c r="BX6" s="1">
        <v>327192013</v>
      </c>
      <c r="BY6" s="1" t="s">
        <v>394</v>
      </c>
      <c r="BZ6" s="1" t="s">
        <v>395</v>
      </c>
      <c r="CA6" s="1" t="s">
        <v>396</v>
      </c>
      <c r="CB6" s="1" t="s">
        <v>397</v>
      </c>
      <c r="CC6" s="1" t="s">
        <v>398</v>
      </c>
      <c r="CD6" s="1" t="s">
        <v>399</v>
      </c>
      <c r="CE6" s="1" t="s">
        <v>400</v>
      </c>
      <c r="CF6" s="1" t="s">
        <v>401</v>
      </c>
      <c r="CG6" s="1" t="s">
        <v>402</v>
      </c>
      <c r="CH6" s="1" t="s">
        <v>403</v>
      </c>
      <c r="CI6" s="1" t="s">
        <v>404</v>
      </c>
      <c r="CJ6" s="1" t="s">
        <v>405</v>
      </c>
      <c r="CK6" s="1" t="s">
        <v>406</v>
      </c>
      <c r="CL6" s="1" t="s">
        <v>407</v>
      </c>
      <c r="CM6" s="1" t="s">
        <v>408</v>
      </c>
      <c r="CN6" s="1" t="s">
        <v>409</v>
      </c>
      <c r="CO6" s="1" t="s">
        <v>410</v>
      </c>
      <c r="CP6" s="1" t="s">
        <v>411</v>
      </c>
      <c r="CQ6" s="1" t="s">
        <v>412</v>
      </c>
      <c r="CR6" s="1" t="s">
        <v>413</v>
      </c>
      <c r="CS6" s="1" t="s">
        <v>414</v>
      </c>
      <c r="CT6" s="1" t="s">
        <v>415</v>
      </c>
      <c r="CU6" s="1">
        <v>326635016</v>
      </c>
      <c r="CV6" s="1" t="s">
        <v>416</v>
      </c>
      <c r="CW6" s="1" t="s">
        <v>417</v>
      </c>
      <c r="CX6" s="1" t="s">
        <v>418</v>
      </c>
      <c r="CY6" s="1" t="s">
        <v>419</v>
      </c>
      <c r="CZ6" s="1" t="s">
        <v>420</v>
      </c>
      <c r="DA6" s="1" t="s">
        <v>421</v>
      </c>
      <c r="DB6" s="1" t="s">
        <v>422</v>
      </c>
      <c r="DC6" s="1" t="s">
        <v>423</v>
      </c>
      <c r="DD6" s="1" t="s">
        <v>424</v>
      </c>
      <c r="DE6" s="1" t="s">
        <v>425</v>
      </c>
      <c r="DF6" s="1" t="s">
        <v>426</v>
      </c>
      <c r="DG6" s="1" t="s">
        <v>427</v>
      </c>
      <c r="DH6" s="1" t="s">
        <v>428</v>
      </c>
      <c r="DI6" s="1" t="s">
        <v>429</v>
      </c>
      <c r="DJ6" s="1" t="s">
        <v>430</v>
      </c>
      <c r="DK6" s="1" t="s">
        <v>431</v>
      </c>
      <c r="DL6" s="1" t="s">
        <v>432</v>
      </c>
      <c r="DM6" s="1" t="s">
        <v>433</v>
      </c>
      <c r="DN6" s="1" t="s">
        <v>434</v>
      </c>
      <c r="DO6" s="1">
        <v>326636013</v>
      </c>
      <c r="DP6" s="1" t="s">
        <v>435</v>
      </c>
      <c r="DQ6" s="1" t="s">
        <v>436</v>
      </c>
      <c r="DR6" s="1" t="s">
        <v>437</v>
      </c>
      <c r="DS6" s="1" t="s">
        <v>438</v>
      </c>
      <c r="DT6" s="1" t="s">
        <v>439</v>
      </c>
      <c r="DU6" s="1" t="s">
        <v>440</v>
      </c>
      <c r="DV6" s="1" t="s">
        <v>441</v>
      </c>
      <c r="DW6" s="1" t="s">
        <v>442</v>
      </c>
      <c r="DX6" s="1" t="s">
        <v>443</v>
      </c>
      <c r="DZ6" s="1" t="s">
        <v>444</v>
      </c>
      <c r="EA6" s="1" t="s">
        <v>445</v>
      </c>
      <c r="EC6" s="1" t="s">
        <v>446</v>
      </c>
      <c r="EF6" s="1" t="s">
        <v>321</v>
      </c>
    </row>
    <row r="7" spans="1:138" x14ac:dyDescent="0.2">
      <c r="A7" s="2" t="s">
        <v>447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2.4</v>
      </c>
      <c r="AM7" s="1">
        <v>9.8000000000000007</v>
      </c>
      <c r="AN7" s="1">
        <v>3.68</v>
      </c>
      <c r="AO7" s="1">
        <v>1.8</v>
      </c>
      <c r="AP7" s="1">
        <v>1.8</v>
      </c>
      <c r="AQ7" s="1">
        <v>6</v>
      </c>
      <c r="AR7" s="1">
        <v>1.35</v>
      </c>
      <c r="AS7" s="1">
        <v>9.1999999999999993</v>
      </c>
      <c r="AT7" s="1">
        <v>2.08</v>
      </c>
      <c r="AU7" s="1">
        <v>1.94</v>
      </c>
      <c r="AV7" s="1">
        <v>1.94</v>
      </c>
      <c r="AW7" s="1">
        <v>1.94</v>
      </c>
      <c r="AX7" s="1">
        <v>1.94</v>
      </c>
      <c r="AY7" s="1">
        <v>4</v>
      </c>
      <c r="AZ7" s="1">
        <v>7</v>
      </c>
      <c r="BA7" s="1">
        <v>1</v>
      </c>
      <c r="BB7" s="1">
        <v>1</v>
      </c>
      <c r="BC7" s="1">
        <v>1</v>
      </c>
      <c r="BD7" s="1">
        <v>0.8</v>
      </c>
      <c r="BE7" s="1">
        <v>1.2</v>
      </c>
      <c r="BF7" s="1">
        <v>1.5</v>
      </c>
      <c r="BG7" s="1">
        <v>1.5</v>
      </c>
      <c r="BH7" s="1">
        <v>1.57</v>
      </c>
      <c r="BI7" s="1">
        <v>1.54</v>
      </c>
      <c r="BJ7" s="1">
        <v>1.2</v>
      </c>
      <c r="BK7" s="1">
        <v>1.93</v>
      </c>
      <c r="BL7" s="1">
        <v>2.85</v>
      </c>
      <c r="BM7" s="1">
        <v>1</v>
      </c>
      <c r="BN7" s="1">
        <v>1.6</v>
      </c>
      <c r="BO7" s="1">
        <v>1</v>
      </c>
      <c r="BP7" s="1">
        <v>1</v>
      </c>
      <c r="BQ7" s="1">
        <v>0.8</v>
      </c>
      <c r="BR7" s="1">
        <v>1.57</v>
      </c>
      <c r="BS7" s="1">
        <v>1.5</v>
      </c>
      <c r="BT7" s="1">
        <v>1.2</v>
      </c>
      <c r="BU7" s="1">
        <v>2.85</v>
      </c>
      <c r="BV7" s="1">
        <v>1.93</v>
      </c>
      <c r="BW7" s="1">
        <v>1.54</v>
      </c>
      <c r="BX7" s="1">
        <v>1.2</v>
      </c>
      <c r="BY7" s="1">
        <v>1.5</v>
      </c>
      <c r="BZ7" s="1">
        <v>1.5</v>
      </c>
      <c r="CA7" s="1">
        <v>3</v>
      </c>
      <c r="CB7" s="1">
        <v>1.42</v>
      </c>
      <c r="CC7" s="1">
        <v>1.42</v>
      </c>
      <c r="CD7" s="1">
        <v>1.08</v>
      </c>
      <c r="CE7" s="1">
        <v>0.84</v>
      </c>
      <c r="CF7" s="1">
        <v>1.8</v>
      </c>
      <c r="CG7" s="1">
        <v>2.04</v>
      </c>
      <c r="CH7" s="1">
        <v>3</v>
      </c>
      <c r="CI7" s="1">
        <v>1.2</v>
      </c>
      <c r="CJ7" s="1">
        <v>1.2</v>
      </c>
      <c r="CK7" s="1">
        <v>1.08</v>
      </c>
      <c r="CL7" s="1">
        <v>1.5</v>
      </c>
      <c r="CM7" s="1">
        <v>1.42</v>
      </c>
      <c r="CN7" s="1">
        <v>1.42</v>
      </c>
      <c r="CO7" s="1">
        <v>1.2</v>
      </c>
      <c r="CP7" s="1">
        <v>1.42</v>
      </c>
      <c r="CQ7" s="1">
        <v>1.42</v>
      </c>
      <c r="CR7" s="1">
        <v>1.42</v>
      </c>
      <c r="CS7" s="1">
        <v>3.25</v>
      </c>
      <c r="CT7" s="1">
        <v>1.42</v>
      </c>
      <c r="CU7" s="1">
        <v>1.5</v>
      </c>
      <c r="CV7" s="1">
        <v>3</v>
      </c>
      <c r="CW7" s="1">
        <v>1.81</v>
      </c>
      <c r="CX7" s="1">
        <v>1.72</v>
      </c>
      <c r="CY7" s="1">
        <v>3</v>
      </c>
      <c r="CZ7" s="1">
        <v>1.42</v>
      </c>
      <c r="DA7" s="1">
        <v>1.2</v>
      </c>
      <c r="DB7" s="1">
        <v>1.08</v>
      </c>
      <c r="DC7" s="1">
        <v>1.2</v>
      </c>
      <c r="DD7" s="1">
        <v>1.08</v>
      </c>
      <c r="DE7" s="1">
        <v>1.08</v>
      </c>
      <c r="DF7" s="1">
        <v>1.08</v>
      </c>
      <c r="DG7" s="1">
        <v>1.42</v>
      </c>
      <c r="DH7" s="1">
        <v>1.08</v>
      </c>
      <c r="DI7" s="1" t="s">
        <v>448</v>
      </c>
      <c r="DJ7" s="1">
        <v>1.5</v>
      </c>
      <c r="DK7" s="1">
        <v>3</v>
      </c>
      <c r="DL7" s="1">
        <v>1.5</v>
      </c>
      <c r="DM7" s="1">
        <v>1.42</v>
      </c>
      <c r="DN7" s="1">
        <v>1.5</v>
      </c>
      <c r="DO7" s="1">
        <v>1.5</v>
      </c>
      <c r="DP7" s="1">
        <v>3</v>
      </c>
      <c r="DQ7" s="1">
        <v>1.42</v>
      </c>
      <c r="DR7" s="1">
        <v>3</v>
      </c>
      <c r="DS7" s="1">
        <v>6</v>
      </c>
      <c r="DT7" s="1">
        <v>3</v>
      </c>
      <c r="DU7" s="1">
        <v>3</v>
      </c>
      <c r="DV7" s="1">
        <v>3</v>
      </c>
      <c r="DW7" s="1">
        <v>6</v>
      </c>
      <c r="DX7" s="1">
        <v>6</v>
      </c>
      <c r="EF7" s="1" t="s">
        <v>447</v>
      </c>
    </row>
    <row r="8" spans="1:138" x14ac:dyDescent="0.2">
      <c r="A8" s="2" t="s">
        <v>449</v>
      </c>
      <c r="B8" s="1" t="s">
        <v>450</v>
      </c>
      <c r="CI8" s="1" t="s">
        <v>451</v>
      </c>
      <c r="EA8" s="1" t="s">
        <v>452</v>
      </c>
      <c r="EB8" s="1" t="s">
        <v>453</v>
      </c>
      <c r="EC8" s="1" t="s">
        <v>452</v>
      </c>
      <c r="ED8" s="1" t="s">
        <v>453</v>
      </c>
      <c r="EF8" s="1" t="s">
        <v>449</v>
      </c>
    </row>
    <row r="9" spans="1:138" x14ac:dyDescent="0.2">
      <c r="A9" s="16">
        <v>44227</v>
      </c>
      <c r="B9" s="1" t="s">
        <v>451</v>
      </c>
      <c r="F9" s="1" t="s">
        <v>451</v>
      </c>
      <c r="I9" s="1" t="s">
        <v>451</v>
      </c>
      <c r="J9" s="1" t="s">
        <v>451</v>
      </c>
      <c r="P9" s="1" t="s">
        <v>451</v>
      </c>
      <c r="S9" s="1" t="s">
        <v>451</v>
      </c>
      <c r="U9" s="1" t="s">
        <v>451</v>
      </c>
      <c r="AB9" s="1" t="s">
        <v>451</v>
      </c>
      <c r="AG9" s="1" t="s">
        <v>451</v>
      </c>
      <c r="AJ9" s="1" t="s">
        <v>451</v>
      </c>
      <c r="AO9" s="1" t="s">
        <v>451</v>
      </c>
      <c r="BA9" s="1" t="s">
        <v>451</v>
      </c>
      <c r="BB9" s="1" t="s">
        <v>451</v>
      </c>
      <c r="BC9" s="1" t="s">
        <v>451</v>
      </c>
      <c r="BF9" s="1" t="s">
        <v>451</v>
      </c>
      <c r="BK9" s="1" t="s">
        <v>451</v>
      </c>
      <c r="BO9" s="1" t="s">
        <v>451</v>
      </c>
      <c r="BQ9" s="1" t="s">
        <v>451</v>
      </c>
      <c r="BY9" s="1" t="s">
        <v>451</v>
      </c>
      <c r="CY9" s="1" t="s">
        <v>451</v>
      </c>
      <c r="DI9" s="1" t="s">
        <v>451</v>
      </c>
      <c r="DJ9" s="1" t="s">
        <v>451</v>
      </c>
      <c r="DL9" s="1" t="s">
        <v>451</v>
      </c>
      <c r="DX9" s="1" t="s">
        <v>451</v>
      </c>
      <c r="EE9" s="1">
        <v>0</v>
      </c>
      <c r="EF9" s="17">
        <v>44227</v>
      </c>
    </row>
    <row r="10" spans="1:138" x14ac:dyDescent="0.2">
      <c r="A10" s="16">
        <v>44228</v>
      </c>
      <c r="F10" s="1" t="s">
        <v>451</v>
      </c>
      <c r="S10" s="1" t="s">
        <v>451</v>
      </c>
      <c r="EE10" s="1">
        <v>0</v>
      </c>
      <c r="EF10" s="17">
        <v>44228</v>
      </c>
    </row>
    <row r="11" spans="1:138" x14ac:dyDescent="0.2">
      <c r="A11" s="16">
        <v>44229</v>
      </c>
      <c r="B11" s="1" t="s">
        <v>451</v>
      </c>
      <c r="C11" s="1" t="s">
        <v>451</v>
      </c>
      <c r="E11" s="1" t="s">
        <v>451</v>
      </c>
      <c r="H11" s="1" t="s">
        <v>451</v>
      </c>
      <c r="O11" s="1" t="s">
        <v>451</v>
      </c>
      <c r="Q11" s="1" t="s">
        <v>451</v>
      </c>
      <c r="R11" s="1" t="s">
        <v>451</v>
      </c>
      <c r="S11" s="1" t="s">
        <v>451</v>
      </c>
      <c r="V11" s="1" t="s">
        <v>451</v>
      </c>
      <c r="X11" s="1" t="s">
        <v>451</v>
      </c>
      <c r="AA11" s="1" t="s">
        <v>451</v>
      </c>
      <c r="AB11" s="1" t="s">
        <v>451</v>
      </c>
      <c r="AD11" s="1" t="s">
        <v>451</v>
      </c>
      <c r="AF11" s="1" t="s">
        <v>451</v>
      </c>
      <c r="AG11" s="1" t="s">
        <v>451</v>
      </c>
      <c r="AP11" s="1" t="s">
        <v>451</v>
      </c>
      <c r="AQ11" s="1" t="s">
        <v>451</v>
      </c>
      <c r="AR11" s="1" t="s">
        <v>451</v>
      </c>
      <c r="AU11" s="1" t="s">
        <v>451</v>
      </c>
      <c r="AV11" s="1" t="s">
        <v>451</v>
      </c>
      <c r="BG11" s="1" t="s">
        <v>451</v>
      </c>
      <c r="BW11" s="1" t="s">
        <v>451</v>
      </c>
      <c r="BY11" s="1" t="s">
        <v>451</v>
      </c>
      <c r="CB11" s="1" t="s">
        <v>451</v>
      </c>
      <c r="CD11" s="1" t="s">
        <v>451</v>
      </c>
      <c r="CH11" s="1" t="s">
        <v>451</v>
      </c>
      <c r="CI11" s="1" t="s">
        <v>451</v>
      </c>
      <c r="CK11" s="1" t="s">
        <v>451</v>
      </c>
      <c r="CN11" s="1" t="s">
        <v>451</v>
      </c>
      <c r="CP11" s="1" t="s">
        <v>451</v>
      </c>
      <c r="CQ11" s="1" t="s">
        <v>451</v>
      </c>
      <c r="CT11" s="1" t="s">
        <v>451</v>
      </c>
      <c r="CZ11" s="1" t="s">
        <v>451</v>
      </c>
      <c r="DB11" s="1" t="s">
        <v>451</v>
      </c>
      <c r="DC11" s="1" t="s">
        <v>451</v>
      </c>
      <c r="DE11" s="1" t="s">
        <v>451</v>
      </c>
      <c r="DF11" s="1" t="s">
        <v>451</v>
      </c>
      <c r="EE11" s="1">
        <v>0</v>
      </c>
      <c r="EF11" s="17">
        <v>44229</v>
      </c>
    </row>
    <row r="12" spans="1:138" x14ac:dyDescent="0.2">
      <c r="A12" s="16">
        <v>44230</v>
      </c>
      <c r="H12" s="1" t="s">
        <v>451</v>
      </c>
      <c r="J12" s="1" t="s">
        <v>451</v>
      </c>
      <c r="K12" s="1" t="s">
        <v>451</v>
      </c>
      <c r="N12" s="1" t="s">
        <v>451</v>
      </c>
      <c r="P12" s="1" t="s">
        <v>451</v>
      </c>
      <c r="T12" s="1" t="s">
        <v>451</v>
      </c>
      <c r="U12" s="1" t="s">
        <v>451</v>
      </c>
      <c r="Y12" s="1" t="s">
        <v>451</v>
      </c>
      <c r="AA12" s="1" t="s">
        <v>451</v>
      </c>
      <c r="AC12" s="1" t="s">
        <v>451</v>
      </c>
      <c r="AI12" s="1" t="s">
        <v>451</v>
      </c>
      <c r="AN12" s="1" t="s">
        <v>451</v>
      </c>
      <c r="AS12" s="1" t="s">
        <v>451</v>
      </c>
      <c r="AV12" s="1" t="s">
        <v>451</v>
      </c>
      <c r="AW12" s="1" t="s">
        <v>451</v>
      </c>
      <c r="BA12" s="1" t="s">
        <v>451</v>
      </c>
      <c r="BD12" s="1" t="s">
        <v>451</v>
      </c>
      <c r="BH12" s="1" t="s">
        <v>451</v>
      </c>
      <c r="BJ12" s="1" t="s">
        <v>451</v>
      </c>
      <c r="BN12" s="1" t="s">
        <v>451</v>
      </c>
      <c r="BO12" s="1" t="s">
        <v>451</v>
      </c>
      <c r="BP12" s="1" t="s">
        <v>451</v>
      </c>
      <c r="BQ12" s="1" t="s">
        <v>451</v>
      </c>
      <c r="BS12" s="1" t="s">
        <v>451</v>
      </c>
      <c r="BV12" s="1" t="s">
        <v>451</v>
      </c>
      <c r="CB12" s="1" t="s">
        <v>451</v>
      </c>
      <c r="CF12" s="1" t="s">
        <v>451</v>
      </c>
      <c r="CH12" s="1" t="s">
        <v>451</v>
      </c>
      <c r="CI12" s="1" t="s">
        <v>451</v>
      </c>
      <c r="CK12" s="1" t="s">
        <v>451</v>
      </c>
      <c r="CV12" s="1" t="s">
        <v>451</v>
      </c>
      <c r="CX12" s="1" t="s">
        <v>451</v>
      </c>
      <c r="DI12" s="1" t="s">
        <v>451</v>
      </c>
      <c r="DJ12" s="1" t="s">
        <v>451</v>
      </c>
      <c r="DK12" s="1" t="s">
        <v>451</v>
      </c>
      <c r="DL12" s="1" t="s">
        <v>451</v>
      </c>
      <c r="DN12" s="1" t="s">
        <v>451</v>
      </c>
      <c r="DQ12" s="1" t="s">
        <v>451</v>
      </c>
      <c r="DR12" s="1" t="s">
        <v>451</v>
      </c>
      <c r="DU12" s="1" t="s">
        <v>451</v>
      </c>
      <c r="DX12" s="1" t="s">
        <v>451</v>
      </c>
      <c r="EE12" s="1">
        <v>0</v>
      </c>
      <c r="EF12" s="17">
        <v>44230</v>
      </c>
    </row>
    <row r="13" spans="1:138" x14ac:dyDescent="0.2">
      <c r="A13" s="16">
        <v>44231</v>
      </c>
      <c r="B13" s="1" t="s">
        <v>451</v>
      </c>
      <c r="F13" s="1" t="s">
        <v>451</v>
      </c>
      <c r="J13" s="1" t="s">
        <v>451</v>
      </c>
      <c r="S13" s="1" t="s">
        <v>451</v>
      </c>
      <c r="CY13" s="1" t="s">
        <v>451</v>
      </c>
      <c r="DA13" s="1" t="s">
        <v>451</v>
      </c>
      <c r="DJ13" s="1" t="s">
        <v>451</v>
      </c>
      <c r="DN13" s="1" t="s">
        <v>451</v>
      </c>
      <c r="DP13" s="1" t="s">
        <v>451</v>
      </c>
      <c r="DT13" s="1" t="s">
        <v>451</v>
      </c>
      <c r="DX13" s="1" t="s">
        <v>451</v>
      </c>
      <c r="EE13" s="1">
        <v>0</v>
      </c>
      <c r="EF13" s="17">
        <v>44231</v>
      </c>
    </row>
    <row r="14" spans="1:138" x14ac:dyDescent="0.2">
      <c r="A14" s="16">
        <v>44232</v>
      </c>
      <c r="E14" s="1" t="s">
        <v>451</v>
      </c>
      <c r="F14" s="1" t="s">
        <v>451</v>
      </c>
      <c r="G14" s="1" t="s">
        <v>451</v>
      </c>
      <c r="H14" s="1" t="s">
        <v>451</v>
      </c>
      <c r="K14" s="1" t="s">
        <v>451</v>
      </c>
      <c r="O14" s="1" t="s">
        <v>451</v>
      </c>
      <c r="R14" s="1" t="s">
        <v>451</v>
      </c>
      <c r="S14" s="1" t="s">
        <v>451</v>
      </c>
      <c r="T14" s="1" t="s">
        <v>451</v>
      </c>
      <c r="V14" s="1" t="s">
        <v>451</v>
      </c>
      <c r="X14" s="1" t="s">
        <v>451</v>
      </c>
      <c r="AF14" s="1" t="s">
        <v>451</v>
      </c>
      <c r="AH14" s="1" t="s">
        <v>451</v>
      </c>
      <c r="AJ14" s="1" t="s">
        <v>451</v>
      </c>
      <c r="AQ14" s="1" t="s">
        <v>451</v>
      </c>
      <c r="CH14" s="1" t="s">
        <v>451</v>
      </c>
      <c r="CZ14" s="1" t="s">
        <v>451</v>
      </c>
      <c r="DD14" s="1" t="s">
        <v>451</v>
      </c>
      <c r="DI14" s="1" t="s">
        <v>451</v>
      </c>
      <c r="DL14" s="1" t="s">
        <v>451</v>
      </c>
      <c r="DN14" s="1" t="s">
        <v>451</v>
      </c>
      <c r="DP14" s="1" t="s">
        <v>451</v>
      </c>
      <c r="DQ14" s="1" t="s">
        <v>451</v>
      </c>
      <c r="DR14" s="1" t="s">
        <v>451</v>
      </c>
      <c r="DW14" s="1" t="s">
        <v>451</v>
      </c>
      <c r="EE14" s="1">
        <v>0</v>
      </c>
      <c r="EF14" s="17">
        <v>44232</v>
      </c>
    </row>
    <row r="15" spans="1:138" x14ac:dyDescent="0.2">
      <c r="A15" s="16">
        <v>44233</v>
      </c>
      <c r="B15" s="1" t="s">
        <v>451</v>
      </c>
      <c r="C15" s="1" t="s">
        <v>451</v>
      </c>
      <c r="H15" s="1" t="s">
        <v>451</v>
      </c>
      <c r="I15" s="1" t="s">
        <v>451</v>
      </c>
      <c r="N15" s="1" t="s">
        <v>451</v>
      </c>
      <c r="O15" s="1" t="s">
        <v>451</v>
      </c>
      <c r="P15" s="1" t="s">
        <v>451</v>
      </c>
      <c r="T15" s="1" t="s">
        <v>451</v>
      </c>
      <c r="U15" s="1" t="s">
        <v>451</v>
      </c>
      <c r="AA15" s="1" t="s">
        <v>451</v>
      </c>
      <c r="AB15" s="1" t="s">
        <v>451</v>
      </c>
      <c r="AC15" s="1" t="s">
        <v>451</v>
      </c>
      <c r="AD15" s="1" t="s">
        <v>451</v>
      </c>
      <c r="AE15" s="1" t="s">
        <v>451</v>
      </c>
      <c r="AG15" s="1" t="s">
        <v>451</v>
      </c>
      <c r="AN15" s="1" t="s">
        <v>451</v>
      </c>
      <c r="AR15" s="1" t="s">
        <v>451</v>
      </c>
      <c r="BA15" s="1" t="s">
        <v>451</v>
      </c>
      <c r="BB15" s="1" t="s">
        <v>451</v>
      </c>
      <c r="BE15" s="1" t="s">
        <v>451</v>
      </c>
      <c r="BF15" s="1" t="s">
        <v>451</v>
      </c>
      <c r="BH15" s="1" t="s">
        <v>451</v>
      </c>
      <c r="BK15" s="1" t="s">
        <v>451</v>
      </c>
      <c r="BM15" s="1" t="s">
        <v>451</v>
      </c>
      <c r="BP15" s="1" t="s">
        <v>451</v>
      </c>
      <c r="BT15" s="1" t="s">
        <v>451</v>
      </c>
      <c r="BX15" s="1" t="s">
        <v>451</v>
      </c>
      <c r="BZ15" s="1" t="s">
        <v>451</v>
      </c>
      <c r="CE15" s="1" t="s">
        <v>451</v>
      </c>
      <c r="CH15" s="1" t="s">
        <v>451</v>
      </c>
      <c r="CI15" s="1" t="s">
        <v>451</v>
      </c>
      <c r="CP15" s="1" t="s">
        <v>451</v>
      </c>
      <c r="CQ15" s="1" t="s">
        <v>451</v>
      </c>
      <c r="CV15" s="1" t="s">
        <v>451</v>
      </c>
      <c r="DB15" s="1" t="s">
        <v>451</v>
      </c>
      <c r="DJ15" s="1" t="s">
        <v>451</v>
      </c>
      <c r="DK15" s="1" t="s">
        <v>451</v>
      </c>
      <c r="DX15" s="1" t="s">
        <v>451</v>
      </c>
      <c r="EE15" s="1">
        <v>0</v>
      </c>
      <c r="EF15" s="17">
        <v>44233</v>
      </c>
    </row>
    <row r="16" spans="1:138" x14ac:dyDescent="0.2">
      <c r="A16" s="16">
        <v>44234</v>
      </c>
      <c r="B16" s="1" t="s">
        <v>451</v>
      </c>
      <c r="D16" s="1" t="s">
        <v>451</v>
      </c>
      <c r="F16" s="1" t="s">
        <v>451</v>
      </c>
      <c r="K16" s="1" t="s">
        <v>451</v>
      </c>
      <c r="W16" s="1" t="s">
        <v>451</v>
      </c>
      <c r="AG16" s="1" t="s">
        <v>451</v>
      </c>
      <c r="AI16" s="1" t="s">
        <v>451</v>
      </c>
      <c r="AJ16" s="1" t="s">
        <v>451</v>
      </c>
      <c r="AK16" s="1" t="s">
        <v>451</v>
      </c>
      <c r="AU16" s="1" t="s">
        <v>451</v>
      </c>
      <c r="AW16" s="1" t="s">
        <v>451</v>
      </c>
      <c r="BA16" s="1" t="s">
        <v>451</v>
      </c>
      <c r="BC16" s="1" t="s">
        <v>451</v>
      </c>
      <c r="BD16" s="1" t="s">
        <v>451</v>
      </c>
      <c r="BH16" s="1" t="s">
        <v>451</v>
      </c>
      <c r="BI16" s="1" t="s">
        <v>451</v>
      </c>
      <c r="BN16" s="1" t="s">
        <v>451</v>
      </c>
      <c r="BO16" s="1" t="s">
        <v>451</v>
      </c>
      <c r="BP16" s="1" t="s">
        <v>451</v>
      </c>
      <c r="BQ16" s="1" t="s">
        <v>451</v>
      </c>
      <c r="BV16" s="1" t="s">
        <v>451</v>
      </c>
      <c r="BY16" s="1" t="s">
        <v>451</v>
      </c>
      <c r="BZ16" s="1" t="s">
        <v>451</v>
      </c>
      <c r="CI16" s="1" t="s">
        <v>451</v>
      </c>
      <c r="DA16" s="1" t="s">
        <v>451</v>
      </c>
      <c r="DH16" s="1" t="s">
        <v>451</v>
      </c>
      <c r="EE16" s="1">
        <v>0</v>
      </c>
      <c r="EF16" s="17">
        <v>44234</v>
      </c>
    </row>
    <row r="17" spans="1:136" x14ac:dyDescent="0.2">
      <c r="A17" s="16">
        <v>44235</v>
      </c>
      <c r="CY17" s="1" t="s">
        <v>451</v>
      </c>
      <c r="DB17" s="1" t="s">
        <v>451</v>
      </c>
      <c r="DC17" s="1" t="s">
        <v>451</v>
      </c>
      <c r="DF17" s="1" t="s">
        <v>451</v>
      </c>
      <c r="DI17" s="1" t="s">
        <v>451</v>
      </c>
      <c r="DJ17" s="1" t="s">
        <v>451</v>
      </c>
      <c r="DK17" s="1" t="s">
        <v>451</v>
      </c>
      <c r="DN17" s="1" t="s">
        <v>451</v>
      </c>
      <c r="EE17" s="1">
        <v>0</v>
      </c>
      <c r="EF17" s="17">
        <v>44235</v>
      </c>
    </row>
    <row r="18" spans="1:136" x14ac:dyDescent="0.2">
      <c r="A18" s="16">
        <v>44236</v>
      </c>
      <c r="C18" s="1" t="s">
        <v>451</v>
      </c>
      <c r="E18" s="1" t="s">
        <v>451</v>
      </c>
      <c r="F18" s="1" t="s">
        <v>451</v>
      </c>
      <c r="H18" s="1" t="s">
        <v>451</v>
      </c>
      <c r="I18" s="1" t="s">
        <v>451</v>
      </c>
      <c r="N18" s="1" t="s">
        <v>451</v>
      </c>
      <c r="O18" s="1" t="s">
        <v>451</v>
      </c>
      <c r="P18" s="1" t="s">
        <v>451</v>
      </c>
      <c r="R18" s="1" t="s">
        <v>451</v>
      </c>
      <c r="T18" s="1" t="s">
        <v>451</v>
      </c>
      <c r="W18" s="1" t="s">
        <v>451</v>
      </c>
      <c r="AF18" s="1" t="s">
        <v>451</v>
      </c>
      <c r="AJ18" s="1" t="s">
        <v>451</v>
      </c>
      <c r="AQ18" s="1" t="s">
        <v>451</v>
      </c>
      <c r="AU18" s="1" t="s">
        <v>451</v>
      </c>
      <c r="AV18" s="1" t="s">
        <v>451</v>
      </c>
      <c r="BB18" s="1" t="s">
        <v>451</v>
      </c>
      <c r="BD18" s="1" t="s">
        <v>451</v>
      </c>
      <c r="BF18" s="1" t="s">
        <v>451</v>
      </c>
      <c r="BG18" s="1" t="s">
        <v>451</v>
      </c>
      <c r="BH18" s="1" t="s">
        <v>451</v>
      </c>
      <c r="BI18" s="1" t="s">
        <v>451</v>
      </c>
      <c r="BJ18" s="1" t="s">
        <v>451</v>
      </c>
      <c r="BK18" s="1" t="s">
        <v>451</v>
      </c>
      <c r="BN18" s="1" t="s">
        <v>451</v>
      </c>
      <c r="BP18" s="1" t="s">
        <v>451</v>
      </c>
      <c r="BQ18" s="1" t="s">
        <v>451</v>
      </c>
      <c r="BR18" s="1" t="s">
        <v>451</v>
      </c>
      <c r="BS18" s="1" t="s">
        <v>451</v>
      </c>
      <c r="BT18" s="1" t="s">
        <v>451</v>
      </c>
      <c r="BV18" s="1" t="s">
        <v>451</v>
      </c>
      <c r="BW18" s="1" t="s">
        <v>451</v>
      </c>
      <c r="BY18" s="1" t="s">
        <v>451</v>
      </c>
      <c r="CH18" s="1" t="s">
        <v>451</v>
      </c>
      <c r="CV18" s="1" t="s">
        <v>451</v>
      </c>
      <c r="CX18" s="1" t="s">
        <v>451</v>
      </c>
      <c r="DA18" s="1" t="s">
        <v>451</v>
      </c>
      <c r="DK18" s="1" t="s">
        <v>451</v>
      </c>
      <c r="DN18" s="1" t="s">
        <v>451</v>
      </c>
      <c r="DP18" s="1" t="s">
        <v>451</v>
      </c>
      <c r="DS18" s="1" t="s">
        <v>451</v>
      </c>
      <c r="EE18" s="1">
        <v>0</v>
      </c>
      <c r="EF18" s="17">
        <v>44236</v>
      </c>
    </row>
    <row r="19" spans="1:136" x14ac:dyDescent="0.2">
      <c r="A19" s="16">
        <v>44237</v>
      </c>
      <c r="C19" s="1" t="s">
        <v>451</v>
      </c>
      <c r="D19" s="1" t="s">
        <v>451</v>
      </c>
      <c r="E19" s="1" t="s">
        <v>451</v>
      </c>
      <c r="G19" s="1" t="s">
        <v>451</v>
      </c>
      <c r="H19" s="1" t="s">
        <v>451</v>
      </c>
      <c r="K19" s="1" t="s">
        <v>451</v>
      </c>
      <c r="N19" s="1" t="s">
        <v>451</v>
      </c>
      <c r="O19" s="1" t="s">
        <v>451</v>
      </c>
      <c r="Y19" s="1" t="s">
        <v>451</v>
      </c>
      <c r="AC19" s="1" t="s">
        <v>451</v>
      </c>
      <c r="AO19" s="1" t="s">
        <v>451</v>
      </c>
      <c r="AQ19" s="1" t="s">
        <v>451</v>
      </c>
      <c r="AU19" s="1" t="s">
        <v>451</v>
      </c>
      <c r="AW19" s="1" t="s">
        <v>451</v>
      </c>
      <c r="BC19" s="1" t="s">
        <v>451</v>
      </c>
      <c r="BD19" s="1" t="s">
        <v>451</v>
      </c>
      <c r="BE19" s="1" t="s">
        <v>451</v>
      </c>
      <c r="BH19" s="1" t="s">
        <v>451</v>
      </c>
      <c r="BJ19" s="1" t="s">
        <v>451</v>
      </c>
      <c r="BK19" s="1" t="s">
        <v>451</v>
      </c>
      <c r="BO19" s="1" t="s">
        <v>451</v>
      </c>
      <c r="BQ19" s="1" t="s">
        <v>451</v>
      </c>
      <c r="BV19" s="1" t="s">
        <v>451</v>
      </c>
      <c r="BW19" s="1" t="s">
        <v>451</v>
      </c>
      <c r="BX19" s="1" t="s">
        <v>451</v>
      </c>
      <c r="BY19" s="1" t="s">
        <v>451</v>
      </c>
      <c r="CD19" s="1" t="s">
        <v>451</v>
      </c>
      <c r="CE19" s="1" t="s">
        <v>451</v>
      </c>
      <c r="CH19" s="1" t="s">
        <v>451</v>
      </c>
      <c r="CK19" s="1" t="s">
        <v>451</v>
      </c>
      <c r="CQ19" s="1" t="s">
        <v>451</v>
      </c>
      <c r="CT19" s="1" t="s">
        <v>451</v>
      </c>
      <c r="CU19" s="1" t="s">
        <v>451</v>
      </c>
      <c r="DA19" s="1" t="s">
        <v>451</v>
      </c>
      <c r="DE19" s="1" t="s">
        <v>451</v>
      </c>
      <c r="DF19" s="1" t="s">
        <v>451</v>
      </c>
      <c r="DJ19" s="1" t="s">
        <v>451</v>
      </c>
      <c r="DK19" s="1" t="s">
        <v>451</v>
      </c>
      <c r="DL19" s="1" t="s">
        <v>451</v>
      </c>
      <c r="DO19" s="1" t="s">
        <v>451</v>
      </c>
      <c r="DQ19" s="1" t="s">
        <v>451</v>
      </c>
      <c r="DS19" s="1" t="s">
        <v>451</v>
      </c>
      <c r="EE19" s="1">
        <v>0</v>
      </c>
      <c r="EF19" s="17">
        <v>44237</v>
      </c>
    </row>
    <row r="20" spans="1:136" x14ac:dyDescent="0.2">
      <c r="A20" s="16">
        <v>44238</v>
      </c>
      <c r="B20" s="1" t="s">
        <v>451</v>
      </c>
      <c r="CZ20" s="1" t="s">
        <v>451</v>
      </c>
      <c r="DA20" s="1" t="s">
        <v>451</v>
      </c>
      <c r="DB20" s="1" t="s">
        <v>451</v>
      </c>
      <c r="DD20" s="1" t="s">
        <v>451</v>
      </c>
      <c r="DI20" s="1" t="s">
        <v>451</v>
      </c>
      <c r="EE20" s="1">
        <v>0</v>
      </c>
      <c r="EF20" s="17">
        <v>44238</v>
      </c>
    </row>
    <row r="21" spans="1:136" x14ac:dyDescent="0.2">
      <c r="A21" s="16">
        <v>44239</v>
      </c>
      <c r="H21" s="1" t="s">
        <v>451</v>
      </c>
      <c r="I21" s="1" t="s">
        <v>451</v>
      </c>
      <c r="J21" s="1" t="s">
        <v>451</v>
      </c>
      <c r="K21" s="1" t="s">
        <v>451</v>
      </c>
      <c r="N21" s="1" t="s">
        <v>451</v>
      </c>
      <c r="O21" s="1" t="s">
        <v>451</v>
      </c>
      <c r="P21" s="1" t="s">
        <v>451</v>
      </c>
      <c r="R21" s="1" t="s">
        <v>451</v>
      </c>
      <c r="T21" s="1" t="s">
        <v>451</v>
      </c>
      <c r="X21" s="1" t="s">
        <v>451</v>
      </c>
      <c r="AA21" s="1" t="s">
        <v>451</v>
      </c>
      <c r="AJ21" s="1" t="s">
        <v>451</v>
      </c>
      <c r="AN21" s="1" t="s">
        <v>451</v>
      </c>
      <c r="AO21" s="1" t="s">
        <v>451</v>
      </c>
      <c r="AQ21" s="1" t="s">
        <v>451</v>
      </c>
      <c r="AS21" s="1" t="s">
        <v>451</v>
      </c>
      <c r="AT21" s="1" t="s">
        <v>451</v>
      </c>
      <c r="AU21" s="1" t="s">
        <v>451</v>
      </c>
      <c r="AW21" s="1" t="s">
        <v>451</v>
      </c>
      <c r="BZ21" s="1" t="s">
        <v>451</v>
      </c>
      <c r="CF21" s="1" t="s">
        <v>451</v>
      </c>
      <c r="CH21" s="1" t="s">
        <v>451</v>
      </c>
      <c r="CI21" s="1" t="s">
        <v>451</v>
      </c>
      <c r="CK21" s="1" t="s">
        <v>451</v>
      </c>
      <c r="CQ21" s="1" t="s">
        <v>451</v>
      </c>
      <c r="CU21" s="1" t="s">
        <v>451</v>
      </c>
      <c r="DD21" s="1" t="s">
        <v>451</v>
      </c>
      <c r="DJ21" s="1" t="s">
        <v>451</v>
      </c>
      <c r="EE21" s="1">
        <v>0</v>
      </c>
      <c r="EF21" s="17">
        <v>44239</v>
      </c>
    </row>
    <row r="22" spans="1:136" x14ac:dyDescent="0.2">
      <c r="A22" s="16">
        <v>44240</v>
      </c>
      <c r="C22" s="1" t="s">
        <v>451</v>
      </c>
      <c r="D22" s="1" t="s">
        <v>451</v>
      </c>
      <c r="E22" s="1" t="s">
        <v>451</v>
      </c>
      <c r="F22" s="1" t="s">
        <v>450</v>
      </c>
      <c r="G22" s="1" t="s">
        <v>451</v>
      </c>
      <c r="H22" s="1" t="s">
        <v>451</v>
      </c>
      <c r="I22" s="1" t="s">
        <v>451</v>
      </c>
      <c r="J22" s="1" t="s">
        <v>451</v>
      </c>
      <c r="K22" s="1" t="s">
        <v>451</v>
      </c>
      <c r="N22" s="1" t="s">
        <v>451</v>
      </c>
      <c r="O22" s="1" t="s">
        <v>451</v>
      </c>
      <c r="P22" s="1" t="s">
        <v>451</v>
      </c>
      <c r="U22" s="1" t="s">
        <v>451</v>
      </c>
      <c r="AA22" s="1" t="s">
        <v>451</v>
      </c>
      <c r="AC22" s="1" t="s">
        <v>451</v>
      </c>
      <c r="AD22" s="1" t="s">
        <v>451</v>
      </c>
      <c r="AJ22" s="1" t="s">
        <v>451</v>
      </c>
      <c r="AO22" s="1" t="s">
        <v>451</v>
      </c>
      <c r="AP22" s="1" t="s">
        <v>451</v>
      </c>
      <c r="AT22" s="1" t="s">
        <v>451</v>
      </c>
      <c r="BA22" s="1" t="s">
        <v>451</v>
      </c>
      <c r="BB22" s="1" t="s">
        <v>451</v>
      </c>
      <c r="BD22" s="1" t="s">
        <v>451</v>
      </c>
      <c r="BE22" s="1" t="s">
        <v>451</v>
      </c>
      <c r="BF22" s="1" t="s">
        <v>451</v>
      </c>
      <c r="BG22" s="1" t="s">
        <v>451</v>
      </c>
      <c r="BJ22" s="1" t="s">
        <v>451</v>
      </c>
      <c r="BK22" s="1" t="s">
        <v>451</v>
      </c>
      <c r="BM22" s="1" t="s">
        <v>451</v>
      </c>
      <c r="BN22" s="1" t="s">
        <v>451</v>
      </c>
      <c r="BO22" s="1" t="s">
        <v>451</v>
      </c>
      <c r="BP22" s="1" t="s">
        <v>451</v>
      </c>
      <c r="BQ22" s="1" t="s">
        <v>451</v>
      </c>
      <c r="BR22" s="1" t="s">
        <v>451</v>
      </c>
      <c r="BS22" s="1" t="s">
        <v>451</v>
      </c>
      <c r="BT22" s="1" t="s">
        <v>451</v>
      </c>
      <c r="BV22" s="1" t="s">
        <v>451</v>
      </c>
      <c r="BX22" s="1" t="s">
        <v>451</v>
      </c>
      <c r="BY22" s="1" t="s">
        <v>451</v>
      </c>
      <c r="CH22" s="1" t="s">
        <v>451</v>
      </c>
      <c r="CI22" s="1" t="s">
        <v>451</v>
      </c>
      <c r="DA22" s="1" t="s">
        <v>451</v>
      </c>
      <c r="DE22" s="1" t="s">
        <v>451</v>
      </c>
      <c r="DF22" s="1" t="s">
        <v>451</v>
      </c>
      <c r="DH22" s="1" t="s">
        <v>451</v>
      </c>
      <c r="DJ22" s="1" t="s">
        <v>451</v>
      </c>
      <c r="DL22" s="1" t="s">
        <v>451</v>
      </c>
      <c r="DW22" s="1" t="s">
        <v>451</v>
      </c>
      <c r="DX22" s="1" t="s">
        <v>451</v>
      </c>
      <c r="EE22" s="1">
        <v>0</v>
      </c>
      <c r="EF22" s="17">
        <v>44240</v>
      </c>
    </row>
    <row r="23" spans="1:136" x14ac:dyDescent="0.2">
      <c r="A23" s="16">
        <v>44241</v>
      </c>
      <c r="C23" s="1" t="s">
        <v>451</v>
      </c>
      <c r="D23" s="1" t="s">
        <v>451</v>
      </c>
      <c r="F23" s="1" t="s">
        <v>451</v>
      </c>
      <c r="I23" s="1" t="s">
        <v>451</v>
      </c>
      <c r="S23" s="1" t="s">
        <v>451</v>
      </c>
      <c r="AU23" s="1" t="s">
        <v>451</v>
      </c>
      <c r="AW23" s="1" t="s">
        <v>451</v>
      </c>
      <c r="AZ23" s="1" t="s">
        <v>451</v>
      </c>
      <c r="BC23" s="1" t="s">
        <v>451</v>
      </c>
      <c r="BD23" s="1" t="s">
        <v>451</v>
      </c>
      <c r="BE23" s="1" t="s">
        <v>451</v>
      </c>
      <c r="BH23" s="1" t="s">
        <v>451</v>
      </c>
      <c r="BI23" s="1" t="s">
        <v>451</v>
      </c>
      <c r="BJ23" s="1" t="s">
        <v>451</v>
      </c>
      <c r="BQ23" s="1" t="s">
        <v>451</v>
      </c>
      <c r="CH23" s="1" t="s">
        <v>451</v>
      </c>
      <c r="CI23" s="1" t="s">
        <v>451</v>
      </c>
      <c r="CQ23" s="1" t="s">
        <v>451</v>
      </c>
      <c r="CY23" s="1" t="s">
        <v>451</v>
      </c>
      <c r="DB23" s="1" t="s">
        <v>451</v>
      </c>
      <c r="DF23" s="1" t="s">
        <v>451</v>
      </c>
      <c r="DJ23" s="1" t="s">
        <v>451</v>
      </c>
      <c r="DS23" s="1" t="s">
        <v>451</v>
      </c>
      <c r="EE23" s="1">
        <v>0</v>
      </c>
      <c r="EF23" s="17">
        <v>44241</v>
      </c>
    </row>
    <row r="24" spans="1:136" x14ac:dyDescent="0.2">
      <c r="A24" s="16">
        <v>44242</v>
      </c>
      <c r="DD24" s="1" t="s">
        <v>451</v>
      </c>
      <c r="EE24" s="1">
        <v>0</v>
      </c>
      <c r="EF24" s="17">
        <v>44242</v>
      </c>
    </row>
    <row r="25" spans="1:136" x14ac:dyDescent="0.2">
      <c r="A25" s="16">
        <v>44243</v>
      </c>
      <c r="C25" s="1" t="s">
        <v>451</v>
      </c>
      <c r="D25" s="1" t="s">
        <v>451</v>
      </c>
      <c r="E25" s="1" t="s">
        <v>451</v>
      </c>
      <c r="F25" s="1" t="s">
        <v>451</v>
      </c>
      <c r="G25" s="1" t="s">
        <v>451</v>
      </c>
      <c r="H25" s="1" t="s">
        <v>451</v>
      </c>
      <c r="R25" s="1" t="s">
        <v>451</v>
      </c>
      <c r="S25" s="1" t="s">
        <v>451</v>
      </c>
      <c r="AC25" s="1" t="s">
        <v>451</v>
      </c>
      <c r="AE25" s="1" t="s">
        <v>451</v>
      </c>
      <c r="AJ25" s="1" t="s">
        <v>451</v>
      </c>
      <c r="AU25" s="1" t="s">
        <v>451</v>
      </c>
      <c r="BA25" s="1" t="s">
        <v>451</v>
      </c>
      <c r="BC25" s="1" t="s">
        <v>451</v>
      </c>
      <c r="BD25" s="1" t="s">
        <v>451</v>
      </c>
      <c r="BF25" s="1" t="s">
        <v>451</v>
      </c>
      <c r="BG25" s="1" t="s">
        <v>451</v>
      </c>
      <c r="BI25" s="1" t="s">
        <v>451</v>
      </c>
      <c r="BJ25" s="1" t="s">
        <v>451</v>
      </c>
      <c r="BN25" s="1" t="s">
        <v>451</v>
      </c>
      <c r="BR25" s="1" t="s">
        <v>451</v>
      </c>
      <c r="BS25" s="1" t="s">
        <v>451</v>
      </c>
      <c r="BT25" s="1" t="s">
        <v>451</v>
      </c>
      <c r="BW25" s="1" t="s">
        <v>451</v>
      </c>
      <c r="BY25" s="1" t="s">
        <v>451</v>
      </c>
      <c r="CE25" s="1" t="s">
        <v>451</v>
      </c>
      <c r="CQ25" s="1" t="s">
        <v>451</v>
      </c>
      <c r="DA25" s="1" t="s">
        <v>451</v>
      </c>
      <c r="DB25" s="1" t="s">
        <v>451</v>
      </c>
      <c r="DJ25" s="1" t="s">
        <v>451</v>
      </c>
      <c r="DK25" s="1" t="s">
        <v>451</v>
      </c>
      <c r="DW25" s="1" t="s">
        <v>451</v>
      </c>
      <c r="DX25" s="1" t="s">
        <v>451</v>
      </c>
      <c r="EE25" s="1">
        <v>0</v>
      </c>
      <c r="EF25" s="17">
        <v>44243</v>
      </c>
    </row>
    <row r="26" spans="1:136" x14ac:dyDescent="0.2">
      <c r="A26" s="16">
        <v>44244</v>
      </c>
      <c r="K26" s="1" t="s">
        <v>451</v>
      </c>
      <c r="L26" s="1" t="s">
        <v>451</v>
      </c>
      <c r="O26" s="1" t="s">
        <v>451</v>
      </c>
      <c r="T26" s="1" t="s">
        <v>451</v>
      </c>
      <c r="W26" s="1" t="s">
        <v>451</v>
      </c>
      <c r="Y26" s="1" t="s">
        <v>451</v>
      </c>
      <c r="AC26" s="1" t="s">
        <v>451</v>
      </c>
      <c r="AJ26" s="1" t="s">
        <v>451</v>
      </c>
      <c r="AN26" s="1" t="s">
        <v>451</v>
      </c>
      <c r="AU26" s="1" t="s">
        <v>451</v>
      </c>
      <c r="BK26" s="1" t="s">
        <v>451</v>
      </c>
      <c r="BM26" s="1" t="s">
        <v>451</v>
      </c>
      <c r="BQ26" s="1" t="s">
        <v>451</v>
      </c>
      <c r="BW26" s="1" t="s">
        <v>451</v>
      </c>
      <c r="BX26" s="1" t="s">
        <v>451</v>
      </c>
      <c r="CH26" s="1" t="s">
        <v>451</v>
      </c>
      <c r="DD26" s="1" t="s">
        <v>451</v>
      </c>
      <c r="DF26" s="1" t="s">
        <v>451</v>
      </c>
      <c r="DJ26" s="1" t="s">
        <v>451</v>
      </c>
      <c r="DK26" s="1" t="s">
        <v>451</v>
      </c>
      <c r="EE26" s="1">
        <v>0</v>
      </c>
      <c r="EF26" s="17">
        <v>44244</v>
      </c>
    </row>
    <row r="27" spans="1:136" x14ac:dyDescent="0.2">
      <c r="A27" s="16">
        <v>44245</v>
      </c>
      <c r="B27" s="1" t="s">
        <v>451</v>
      </c>
      <c r="D27" s="1" t="s">
        <v>451</v>
      </c>
      <c r="K27" s="1" t="s">
        <v>451</v>
      </c>
      <c r="AW27" s="1" t="s">
        <v>451</v>
      </c>
      <c r="CF27" s="1" t="s">
        <v>451</v>
      </c>
      <c r="DF27" s="1" t="s">
        <v>451</v>
      </c>
      <c r="DJ27" s="1" t="s">
        <v>451</v>
      </c>
      <c r="DK27" s="1" t="s">
        <v>451</v>
      </c>
      <c r="EE27" s="1">
        <v>0</v>
      </c>
      <c r="EF27" s="17">
        <v>44245</v>
      </c>
    </row>
    <row r="28" spans="1:136" x14ac:dyDescent="0.2">
      <c r="A28" s="16">
        <v>44246</v>
      </c>
      <c r="C28" s="1" t="s">
        <v>451</v>
      </c>
      <c r="J28" s="1" t="s">
        <v>451</v>
      </c>
      <c r="N28" s="1" t="s">
        <v>451</v>
      </c>
      <c r="O28" s="1" t="s">
        <v>451</v>
      </c>
      <c r="P28" s="1" t="s">
        <v>451</v>
      </c>
      <c r="S28" s="1" t="s">
        <v>451</v>
      </c>
      <c r="Y28" s="1" t="s">
        <v>451</v>
      </c>
      <c r="AH28" s="1" t="s">
        <v>451</v>
      </c>
      <c r="AI28" s="1" t="s">
        <v>451</v>
      </c>
      <c r="AR28" s="1" t="s">
        <v>451</v>
      </c>
      <c r="AS28" s="1" t="s">
        <v>451</v>
      </c>
      <c r="CI28" s="1" t="s">
        <v>451</v>
      </c>
      <c r="CQ28" s="1" t="s">
        <v>451</v>
      </c>
      <c r="CT28" s="1" t="s">
        <v>451</v>
      </c>
      <c r="CX28" s="1" t="s">
        <v>451</v>
      </c>
      <c r="CY28" s="1" t="s">
        <v>451</v>
      </c>
      <c r="CZ28" s="1" t="s">
        <v>451</v>
      </c>
      <c r="DA28" s="1" t="s">
        <v>451</v>
      </c>
      <c r="DJ28" s="1" t="s">
        <v>451</v>
      </c>
      <c r="DK28" s="1" t="s">
        <v>451</v>
      </c>
      <c r="DX28" s="1" t="s">
        <v>451</v>
      </c>
      <c r="EE28" s="1">
        <v>0</v>
      </c>
      <c r="EF28" s="17">
        <v>44246</v>
      </c>
    </row>
    <row r="29" spans="1:136" x14ac:dyDescent="0.2">
      <c r="A29" s="16">
        <v>44247</v>
      </c>
      <c r="B29" s="1" t="s">
        <v>451</v>
      </c>
      <c r="E29" s="1" t="s">
        <v>451</v>
      </c>
      <c r="F29" s="1" t="s">
        <v>451</v>
      </c>
      <c r="J29" s="1" t="s">
        <v>451</v>
      </c>
      <c r="N29" s="1" t="s">
        <v>451</v>
      </c>
      <c r="O29" s="1" t="s">
        <v>451</v>
      </c>
      <c r="P29" s="1" t="s">
        <v>451</v>
      </c>
      <c r="S29" s="1" t="s">
        <v>451</v>
      </c>
      <c r="W29" s="1" t="s">
        <v>451</v>
      </c>
      <c r="AB29" s="1" t="s">
        <v>451</v>
      </c>
      <c r="AC29" s="1" t="s">
        <v>451</v>
      </c>
      <c r="AI29" s="1" t="s">
        <v>451</v>
      </c>
      <c r="BA29" s="1" t="s">
        <v>451</v>
      </c>
      <c r="BD29" s="1" t="s">
        <v>451</v>
      </c>
      <c r="BO29" s="1" t="s">
        <v>451</v>
      </c>
      <c r="BQ29" s="1" t="s">
        <v>451</v>
      </c>
      <c r="BS29" s="1" t="s">
        <v>451</v>
      </c>
      <c r="BT29" s="1" t="s">
        <v>451</v>
      </c>
      <c r="BY29" s="1" t="s">
        <v>451</v>
      </c>
      <c r="CI29" s="1" t="s">
        <v>451</v>
      </c>
      <c r="DJ29" s="1" t="s">
        <v>451</v>
      </c>
      <c r="DS29" s="1" t="s">
        <v>451</v>
      </c>
      <c r="EE29" s="1">
        <v>0</v>
      </c>
      <c r="EF29" s="17">
        <v>44247</v>
      </c>
    </row>
    <row r="30" spans="1:136" x14ac:dyDescent="0.2">
      <c r="A30" s="16">
        <v>44248</v>
      </c>
      <c r="C30" s="1" t="s">
        <v>451</v>
      </c>
      <c r="D30" s="1" t="s">
        <v>451</v>
      </c>
      <c r="E30" s="1" t="s">
        <v>451</v>
      </c>
      <c r="F30" s="1" t="s">
        <v>451</v>
      </c>
      <c r="I30" s="1" t="s">
        <v>451</v>
      </c>
      <c r="P30" s="1" t="s">
        <v>451</v>
      </c>
      <c r="S30" s="1" t="s">
        <v>451</v>
      </c>
      <c r="AI30" s="1" t="s">
        <v>451</v>
      </c>
      <c r="BB30" s="1" t="s">
        <v>451</v>
      </c>
      <c r="BD30" s="1" t="s">
        <v>451</v>
      </c>
      <c r="BO30" s="1" t="s">
        <v>451</v>
      </c>
      <c r="BY30" s="1" t="s">
        <v>451</v>
      </c>
      <c r="CI30" s="1" t="s">
        <v>451</v>
      </c>
      <c r="DF30" s="1" t="s">
        <v>451</v>
      </c>
      <c r="DJ30" s="1" t="s">
        <v>451</v>
      </c>
      <c r="DK30" s="1" t="s">
        <v>451</v>
      </c>
      <c r="DS30" s="1" t="s">
        <v>451</v>
      </c>
      <c r="EE30" s="1">
        <v>0</v>
      </c>
      <c r="EF30" s="17">
        <v>44248</v>
      </c>
    </row>
    <row r="31" spans="1:136" x14ac:dyDescent="0.2">
      <c r="A31" s="16">
        <v>44249</v>
      </c>
      <c r="K31" s="1" t="s">
        <v>451</v>
      </c>
      <c r="DF31" s="1" t="s">
        <v>451</v>
      </c>
      <c r="DJ31" s="1" t="s">
        <v>451</v>
      </c>
      <c r="DL31" s="1" t="s">
        <v>451</v>
      </c>
      <c r="DN31" s="1" t="s">
        <v>451</v>
      </c>
      <c r="EE31" s="1">
        <v>0</v>
      </c>
      <c r="EF31" s="17">
        <v>44249</v>
      </c>
    </row>
    <row r="32" spans="1:136" x14ac:dyDescent="0.2">
      <c r="A32" s="16">
        <v>44250</v>
      </c>
      <c r="I32" s="1" t="s">
        <v>451</v>
      </c>
      <c r="Q32" s="1" t="s">
        <v>451</v>
      </c>
      <c r="X32" s="1" t="s">
        <v>451</v>
      </c>
      <c r="BC32" s="1" t="s">
        <v>451</v>
      </c>
      <c r="BD32" s="1" t="s">
        <v>451</v>
      </c>
      <c r="BJ32" s="1" t="s">
        <v>451</v>
      </c>
      <c r="BQ32" s="1" t="s">
        <v>451</v>
      </c>
      <c r="BW32" s="1" t="s">
        <v>451</v>
      </c>
      <c r="BZ32" s="1" t="s">
        <v>451</v>
      </c>
      <c r="CF32" s="1" t="s">
        <v>451</v>
      </c>
      <c r="CP32" s="1" t="s">
        <v>451</v>
      </c>
      <c r="CV32" s="1" t="s">
        <v>451</v>
      </c>
      <c r="DL32" s="1" t="s">
        <v>451</v>
      </c>
      <c r="DM32" s="1" t="s">
        <v>451</v>
      </c>
      <c r="DN32" s="1" t="s">
        <v>451</v>
      </c>
      <c r="DQ32" s="1" t="s">
        <v>451</v>
      </c>
      <c r="DX32" s="1" t="s">
        <v>451</v>
      </c>
      <c r="EE32" s="1">
        <v>0</v>
      </c>
      <c r="EF32" s="17">
        <v>44250</v>
      </c>
    </row>
    <row r="33" spans="1:136" x14ac:dyDescent="0.2">
      <c r="A33" s="16">
        <v>44251</v>
      </c>
      <c r="F33" s="1" t="s">
        <v>451</v>
      </c>
      <c r="H33" s="1" t="s">
        <v>451</v>
      </c>
      <c r="J33" s="1" t="s">
        <v>451</v>
      </c>
      <c r="O33" s="1" t="s">
        <v>451</v>
      </c>
      <c r="U33" s="1" t="s">
        <v>451</v>
      </c>
      <c r="AB33" s="1" t="s">
        <v>451</v>
      </c>
      <c r="AD33" s="1" t="s">
        <v>451</v>
      </c>
      <c r="AE33" s="1" t="s">
        <v>451</v>
      </c>
      <c r="AJ33" s="1" t="s">
        <v>451</v>
      </c>
      <c r="AO33" s="1" t="s">
        <v>451</v>
      </c>
      <c r="AQ33" s="1" t="s">
        <v>451</v>
      </c>
      <c r="AU33" s="1" t="s">
        <v>451</v>
      </c>
      <c r="AV33" s="1" t="s">
        <v>451</v>
      </c>
      <c r="BA33" s="1" t="s">
        <v>451</v>
      </c>
      <c r="BG33" s="1" t="s">
        <v>451</v>
      </c>
      <c r="BJ33" s="1" t="s">
        <v>451</v>
      </c>
      <c r="BO33" s="1" t="s">
        <v>451</v>
      </c>
      <c r="BQ33" s="1" t="s">
        <v>451</v>
      </c>
      <c r="BR33" s="1" t="s">
        <v>451</v>
      </c>
      <c r="BX33" s="1" t="s">
        <v>451</v>
      </c>
      <c r="CY33" s="1" t="s">
        <v>451</v>
      </c>
      <c r="DB33" s="1" t="s">
        <v>451</v>
      </c>
      <c r="DE33" s="1">
        <v>18.36</v>
      </c>
      <c r="DF33" s="1" t="s">
        <v>451</v>
      </c>
      <c r="DJ33" s="1" t="s">
        <v>451</v>
      </c>
      <c r="DV33" s="1" t="s">
        <v>451</v>
      </c>
      <c r="EE33" s="1">
        <v>18.36</v>
      </c>
      <c r="EF33" s="17">
        <v>44251</v>
      </c>
    </row>
    <row r="34" spans="1:136" x14ac:dyDescent="0.2">
      <c r="A34" s="16">
        <v>44252</v>
      </c>
      <c r="Q34" s="1" t="s">
        <v>451</v>
      </c>
      <c r="S34" s="1" t="s">
        <v>451</v>
      </c>
      <c r="AI34" s="1" t="s">
        <v>451</v>
      </c>
      <c r="AN34" s="1" t="s">
        <v>451</v>
      </c>
      <c r="AS34" s="1" t="s">
        <v>451</v>
      </c>
      <c r="AU34" s="1" t="s">
        <v>451</v>
      </c>
      <c r="AW34" s="1" t="s">
        <v>451</v>
      </c>
      <c r="CM34" s="1" t="s">
        <v>451</v>
      </c>
      <c r="CN34" s="1" t="s">
        <v>451</v>
      </c>
      <c r="CP34" s="1" t="s">
        <v>451</v>
      </c>
      <c r="CQ34" s="1" t="s">
        <v>451</v>
      </c>
      <c r="CT34" s="1" t="s">
        <v>451</v>
      </c>
      <c r="EE34" s="1">
        <v>0</v>
      </c>
      <c r="EF34" s="17">
        <v>44252</v>
      </c>
    </row>
    <row r="35" spans="1:136" x14ac:dyDescent="0.2">
      <c r="A35" s="16">
        <v>44253</v>
      </c>
      <c r="H35" s="1" t="s">
        <v>451</v>
      </c>
      <c r="Q35" s="1" t="s">
        <v>451</v>
      </c>
      <c r="R35" s="1" t="s">
        <v>451</v>
      </c>
      <c r="S35" s="1" t="s">
        <v>451</v>
      </c>
      <c r="AF35" s="1" t="s">
        <v>451</v>
      </c>
      <c r="AG35" s="1" t="s">
        <v>451</v>
      </c>
      <c r="AH35" s="1" t="s">
        <v>451</v>
      </c>
      <c r="AQ35" s="1" t="s">
        <v>451</v>
      </c>
      <c r="CK35" s="1" t="s">
        <v>451</v>
      </c>
      <c r="CT35" s="1" t="s">
        <v>451</v>
      </c>
      <c r="CV35" s="1" t="s">
        <v>451</v>
      </c>
      <c r="CZ35" s="1" t="s">
        <v>451</v>
      </c>
      <c r="DB35" s="1" t="s">
        <v>451</v>
      </c>
      <c r="DL35" s="1" t="s">
        <v>451</v>
      </c>
      <c r="DQ35" s="1" t="s">
        <v>451</v>
      </c>
      <c r="EE35" s="1">
        <v>0</v>
      </c>
      <c r="EF35" s="17">
        <v>44253</v>
      </c>
    </row>
    <row r="36" spans="1:136" x14ac:dyDescent="0.2">
      <c r="A36" s="16">
        <v>44254</v>
      </c>
      <c r="F36" s="1" t="s">
        <v>451</v>
      </c>
      <c r="H36" s="1" t="s">
        <v>451</v>
      </c>
      <c r="I36" s="1" t="s">
        <v>451</v>
      </c>
      <c r="J36" s="1" t="s">
        <v>451</v>
      </c>
      <c r="K36" s="1" t="s">
        <v>451</v>
      </c>
      <c r="U36" s="1" t="s">
        <v>451</v>
      </c>
      <c r="W36" s="1" t="s">
        <v>451</v>
      </c>
      <c r="AC36" s="1" t="s">
        <v>451</v>
      </c>
      <c r="AD36" s="1" t="s">
        <v>451</v>
      </c>
      <c r="AE36" s="1" t="s">
        <v>451</v>
      </c>
      <c r="AJ36" s="1" t="s">
        <v>451</v>
      </c>
      <c r="AL36" s="1" t="s">
        <v>451</v>
      </c>
      <c r="AS36" s="1" t="s">
        <v>451</v>
      </c>
      <c r="BC36" s="1" t="s">
        <v>451</v>
      </c>
      <c r="BE36" s="1" t="s">
        <v>451</v>
      </c>
      <c r="BF36" s="1" t="s">
        <v>451</v>
      </c>
      <c r="BJ36" s="1" t="s">
        <v>451</v>
      </c>
      <c r="BK36" s="1" t="s">
        <v>451</v>
      </c>
      <c r="BM36" s="1" t="s">
        <v>451</v>
      </c>
      <c r="BO36" s="1" t="s">
        <v>451</v>
      </c>
      <c r="BQ36" s="1" t="s">
        <v>451</v>
      </c>
      <c r="BS36" s="1" t="s">
        <v>451</v>
      </c>
      <c r="BX36" s="1" t="s">
        <v>451</v>
      </c>
      <c r="BZ36" s="1" t="s">
        <v>451</v>
      </c>
      <c r="CA36" s="1" t="s">
        <v>451</v>
      </c>
      <c r="CD36" s="1" t="s">
        <v>451</v>
      </c>
      <c r="CF36" s="1" t="s">
        <v>451</v>
      </c>
      <c r="CH36" s="1" t="s">
        <v>451</v>
      </c>
      <c r="CL36" s="1" t="s">
        <v>451</v>
      </c>
      <c r="CP36" s="1" t="s">
        <v>451</v>
      </c>
      <c r="CQ36" s="1" t="s">
        <v>451</v>
      </c>
      <c r="DB36" s="1" t="s">
        <v>451</v>
      </c>
      <c r="DL36" s="1" t="s">
        <v>451</v>
      </c>
      <c r="DN36" s="1" t="s">
        <v>451</v>
      </c>
      <c r="DR36" s="1" t="s">
        <v>451</v>
      </c>
      <c r="DW36" s="1" t="s">
        <v>451</v>
      </c>
      <c r="EE36" s="1">
        <v>0</v>
      </c>
      <c r="EF36" s="17">
        <v>44254</v>
      </c>
    </row>
    <row r="37" spans="1:136" x14ac:dyDescent="0.2">
      <c r="A37" s="16">
        <v>44255</v>
      </c>
      <c r="B37" s="1" t="s">
        <v>451</v>
      </c>
      <c r="F37" s="1" t="s">
        <v>451</v>
      </c>
      <c r="J37" s="1" t="s">
        <v>451</v>
      </c>
      <c r="N37" s="1" t="s">
        <v>451</v>
      </c>
      <c r="O37" s="1" t="s">
        <v>451</v>
      </c>
      <c r="P37" s="1" t="s">
        <v>451</v>
      </c>
      <c r="V37" s="1" t="s">
        <v>451</v>
      </c>
      <c r="X37" s="1" t="s">
        <v>451</v>
      </c>
      <c r="AI37" s="1" t="s">
        <v>451</v>
      </c>
      <c r="AS37" s="1" t="s">
        <v>451</v>
      </c>
      <c r="AU37" s="1" t="s">
        <v>451</v>
      </c>
      <c r="BA37" s="1" t="s">
        <v>451</v>
      </c>
      <c r="BB37" s="1" t="s">
        <v>451</v>
      </c>
      <c r="BC37" s="1" t="s">
        <v>451</v>
      </c>
      <c r="BH37" s="1" t="s">
        <v>451</v>
      </c>
      <c r="BJ37" s="1" t="s">
        <v>451</v>
      </c>
      <c r="BM37" s="1" t="s">
        <v>451</v>
      </c>
      <c r="BO37" s="1" t="s">
        <v>451</v>
      </c>
      <c r="BQ37" s="1" t="s">
        <v>451</v>
      </c>
      <c r="BS37" s="1" t="s">
        <v>451</v>
      </c>
      <c r="BT37" s="1" t="s">
        <v>451</v>
      </c>
      <c r="BY37" s="1" t="s">
        <v>451</v>
      </c>
      <c r="CI37" s="1" t="s">
        <v>451</v>
      </c>
      <c r="CV37" s="1" t="s">
        <v>451</v>
      </c>
      <c r="DA37" s="1" t="s">
        <v>451</v>
      </c>
      <c r="DB37" s="1" t="s">
        <v>451</v>
      </c>
      <c r="DH37" s="1" t="s">
        <v>451</v>
      </c>
      <c r="DI37" s="1" t="s">
        <v>451</v>
      </c>
      <c r="DK37" s="1" t="s">
        <v>451</v>
      </c>
      <c r="DL37" s="1" t="s">
        <v>451</v>
      </c>
      <c r="DN37" s="1" t="s">
        <v>451</v>
      </c>
      <c r="DR37" s="1" t="s">
        <v>451</v>
      </c>
      <c r="EE37" s="1">
        <v>0</v>
      </c>
      <c r="EF37" s="17">
        <v>44255</v>
      </c>
    </row>
    <row r="38" spans="1:136" x14ac:dyDescent="0.2">
      <c r="A38" s="16">
        <v>44256</v>
      </c>
      <c r="CY38" s="1" t="s">
        <v>451</v>
      </c>
      <c r="CZ38" s="1" t="s">
        <v>451</v>
      </c>
      <c r="DB38" s="1" t="s">
        <v>451</v>
      </c>
      <c r="EE38" s="1">
        <v>0</v>
      </c>
      <c r="EF38" s="17">
        <v>44256</v>
      </c>
    </row>
    <row r="39" spans="1:136" x14ac:dyDescent="0.2">
      <c r="A39" s="16">
        <v>44257</v>
      </c>
      <c r="E39" s="1" t="s">
        <v>451</v>
      </c>
      <c r="H39" s="1" t="s">
        <v>451</v>
      </c>
      <c r="J39" s="1" t="s">
        <v>451</v>
      </c>
      <c r="L39" s="1" t="s">
        <v>451</v>
      </c>
      <c r="P39" s="1" t="s">
        <v>451</v>
      </c>
      <c r="Q39" s="1" t="s">
        <v>451</v>
      </c>
      <c r="R39" s="1" t="s">
        <v>451</v>
      </c>
      <c r="S39" s="1" t="s">
        <v>451</v>
      </c>
      <c r="V39" s="1" t="s">
        <v>451</v>
      </c>
      <c r="W39" s="1" t="s">
        <v>451</v>
      </c>
      <c r="X39" s="1" t="s">
        <v>451</v>
      </c>
      <c r="AD39" s="1" t="s">
        <v>451</v>
      </c>
      <c r="AJ39" s="1" t="s">
        <v>451</v>
      </c>
      <c r="AO39" s="1" t="s">
        <v>451</v>
      </c>
      <c r="AR39" s="1" t="s">
        <v>451</v>
      </c>
      <c r="BC39" s="1" t="s">
        <v>451</v>
      </c>
      <c r="BD39" s="1" t="s">
        <v>451</v>
      </c>
      <c r="BH39" s="1" t="s">
        <v>451</v>
      </c>
      <c r="BI39" s="1" t="s">
        <v>451</v>
      </c>
      <c r="BO39" s="1" t="s">
        <v>451</v>
      </c>
      <c r="BS39" s="1" t="s">
        <v>451</v>
      </c>
      <c r="BT39" s="1" t="s">
        <v>451</v>
      </c>
      <c r="BV39" s="1" t="s">
        <v>451</v>
      </c>
      <c r="BZ39" s="1" t="s">
        <v>451</v>
      </c>
      <c r="CA39" s="1" t="s">
        <v>451</v>
      </c>
      <c r="CF39" s="1" t="s">
        <v>451</v>
      </c>
      <c r="CI39" s="1" t="s">
        <v>451</v>
      </c>
      <c r="CK39" s="1" t="s">
        <v>451</v>
      </c>
      <c r="CL39" s="1" t="s">
        <v>451</v>
      </c>
      <c r="CM39" s="1" t="s">
        <v>451</v>
      </c>
      <c r="DA39" s="1" t="s">
        <v>451</v>
      </c>
      <c r="DB39" s="1" t="s">
        <v>451</v>
      </c>
      <c r="DD39" s="1" t="s">
        <v>451</v>
      </c>
      <c r="DJ39" s="1" t="s">
        <v>451</v>
      </c>
      <c r="DM39" s="1" t="s">
        <v>451</v>
      </c>
      <c r="EE39" s="1">
        <v>0</v>
      </c>
      <c r="EF39" s="17">
        <v>44257</v>
      </c>
    </row>
    <row r="40" spans="1:136" x14ac:dyDescent="0.2">
      <c r="A40" s="16">
        <v>44258</v>
      </c>
      <c r="B40" s="1" t="s">
        <v>451</v>
      </c>
      <c r="F40" s="1" t="s">
        <v>451</v>
      </c>
      <c r="O40" s="1" t="s">
        <v>451</v>
      </c>
      <c r="U40" s="1" t="s">
        <v>451</v>
      </c>
      <c r="Y40" s="1" t="s">
        <v>451</v>
      </c>
      <c r="AA40" s="1" t="s">
        <v>451</v>
      </c>
      <c r="AC40" s="1" t="s">
        <v>451</v>
      </c>
      <c r="AF40" s="1" t="s">
        <v>451</v>
      </c>
      <c r="AI40" s="1" t="s">
        <v>451</v>
      </c>
      <c r="AQ40" s="1" t="s">
        <v>451</v>
      </c>
      <c r="AS40" s="1" t="s">
        <v>451</v>
      </c>
      <c r="AT40" s="1" t="s">
        <v>451</v>
      </c>
      <c r="AU40" s="1" t="s">
        <v>451</v>
      </c>
      <c r="AV40" s="1" t="s">
        <v>451</v>
      </c>
      <c r="AW40" s="1" t="s">
        <v>451</v>
      </c>
      <c r="BA40" s="1" t="s">
        <v>451</v>
      </c>
      <c r="BB40" s="1" t="s">
        <v>451</v>
      </c>
      <c r="BC40" s="1" t="s">
        <v>451</v>
      </c>
      <c r="BG40" s="1" t="s">
        <v>451</v>
      </c>
      <c r="BJ40" s="1" t="s">
        <v>451</v>
      </c>
      <c r="BN40" s="1" t="s">
        <v>451</v>
      </c>
      <c r="BO40" s="1" t="s">
        <v>451</v>
      </c>
      <c r="BP40" s="1" t="s">
        <v>451</v>
      </c>
      <c r="BQ40" s="1" t="s">
        <v>451</v>
      </c>
      <c r="BT40" s="1" t="s">
        <v>451</v>
      </c>
      <c r="BV40" s="1" t="s">
        <v>451</v>
      </c>
      <c r="BY40" s="1" t="s">
        <v>451</v>
      </c>
      <c r="CA40" s="1" t="s">
        <v>451</v>
      </c>
      <c r="CL40" s="1" t="s">
        <v>451</v>
      </c>
      <c r="CN40" s="1" t="s">
        <v>451</v>
      </c>
      <c r="CP40" s="1" t="s">
        <v>451</v>
      </c>
      <c r="CQ40" s="1" t="s">
        <v>451</v>
      </c>
      <c r="CV40" s="1" t="s">
        <v>451</v>
      </c>
      <c r="CX40" s="1" t="s">
        <v>451</v>
      </c>
      <c r="DF40" s="1" t="s">
        <v>451</v>
      </c>
      <c r="DH40" s="1" t="s">
        <v>451</v>
      </c>
      <c r="DR40" s="1" t="s">
        <v>451</v>
      </c>
      <c r="EE40" s="1">
        <v>0</v>
      </c>
      <c r="EF40" s="17">
        <v>44258</v>
      </c>
    </row>
    <row r="41" spans="1:136" x14ac:dyDescent="0.2">
      <c r="A41" s="16">
        <v>44259</v>
      </c>
      <c r="AI41" s="1" t="s">
        <v>451</v>
      </c>
      <c r="BE41" s="1" t="s">
        <v>450</v>
      </c>
      <c r="EE41" s="1">
        <v>0</v>
      </c>
      <c r="EF41" s="17">
        <v>44259</v>
      </c>
    </row>
    <row r="42" spans="1:136" x14ac:dyDescent="0.2">
      <c r="A42" s="16">
        <v>44260</v>
      </c>
      <c r="F42" s="1" t="s">
        <v>451</v>
      </c>
      <c r="G42" s="1" t="s">
        <v>451</v>
      </c>
      <c r="O42" s="1" t="s">
        <v>451</v>
      </c>
      <c r="R42" s="1" t="s">
        <v>451</v>
      </c>
      <c r="V42" s="1" t="s">
        <v>451</v>
      </c>
      <c r="AA42" s="1" t="s">
        <v>451</v>
      </c>
      <c r="AF42" s="1" t="s">
        <v>451</v>
      </c>
      <c r="AH42" s="1" t="s">
        <v>451</v>
      </c>
      <c r="AQ42" s="1" t="s">
        <v>451</v>
      </c>
      <c r="AR42" s="1" t="s">
        <v>451</v>
      </c>
      <c r="AS42" s="1" t="s">
        <v>451</v>
      </c>
      <c r="AU42" s="1" t="s">
        <v>451</v>
      </c>
      <c r="AW42" s="1" t="s">
        <v>451</v>
      </c>
      <c r="CD42" s="1" t="s">
        <v>451</v>
      </c>
      <c r="CE42" s="1" t="s">
        <v>451</v>
      </c>
      <c r="CK42" s="1" t="s">
        <v>451</v>
      </c>
      <c r="CL42" s="1" t="s">
        <v>451</v>
      </c>
      <c r="CN42" s="1" t="s">
        <v>451</v>
      </c>
      <c r="CP42" s="1" t="s">
        <v>451</v>
      </c>
      <c r="CT42" s="1" t="s">
        <v>451</v>
      </c>
      <c r="CU42" s="1" t="s">
        <v>451</v>
      </c>
      <c r="CZ42" s="1" t="s">
        <v>451</v>
      </c>
      <c r="DB42" s="1" t="s">
        <v>451</v>
      </c>
      <c r="DL42" s="1" t="s">
        <v>451</v>
      </c>
      <c r="DN42" s="1" t="s">
        <v>451</v>
      </c>
      <c r="DO42" s="1" t="s">
        <v>451</v>
      </c>
      <c r="DR42" s="1" t="s">
        <v>451</v>
      </c>
      <c r="DV42" s="1" t="s">
        <v>451</v>
      </c>
      <c r="EE42" s="1">
        <v>0</v>
      </c>
      <c r="EF42" s="17">
        <v>44260</v>
      </c>
    </row>
    <row r="43" spans="1:136" x14ac:dyDescent="0.2">
      <c r="A43" s="16">
        <v>44261</v>
      </c>
      <c r="E43" s="1" t="s">
        <v>451</v>
      </c>
      <c r="J43" s="1" t="s">
        <v>451</v>
      </c>
      <c r="N43" s="1" t="s">
        <v>451</v>
      </c>
      <c r="P43" s="1" t="s">
        <v>451</v>
      </c>
      <c r="T43" s="1" t="s">
        <v>451</v>
      </c>
      <c r="U43" s="1" t="s">
        <v>451</v>
      </c>
      <c r="W43" s="1" t="s">
        <v>451</v>
      </c>
      <c r="Y43" s="1" t="s">
        <v>451</v>
      </c>
      <c r="AA43" s="1" t="s">
        <v>451</v>
      </c>
      <c r="AB43" s="1" t="s">
        <v>451</v>
      </c>
      <c r="AD43" s="1" t="s">
        <v>451</v>
      </c>
      <c r="AE43" s="1" t="s">
        <v>451</v>
      </c>
      <c r="AG43" s="1" t="s">
        <v>451</v>
      </c>
      <c r="AJ43" s="1" t="s">
        <v>451</v>
      </c>
      <c r="AK43" s="1" t="s">
        <v>451</v>
      </c>
      <c r="AN43" s="1" t="s">
        <v>451</v>
      </c>
      <c r="AP43" s="1" t="s">
        <v>451</v>
      </c>
      <c r="AW43" s="1" t="s">
        <v>451</v>
      </c>
      <c r="BB43" s="1" t="s">
        <v>451</v>
      </c>
      <c r="BC43" s="1" t="s">
        <v>451</v>
      </c>
      <c r="BE43" s="1" t="s">
        <v>451</v>
      </c>
      <c r="BF43" s="1" t="s">
        <v>451</v>
      </c>
      <c r="BJ43" s="1" t="s">
        <v>451</v>
      </c>
      <c r="BK43" s="1" t="s">
        <v>451</v>
      </c>
      <c r="BN43" s="1" t="s">
        <v>451</v>
      </c>
      <c r="BO43" s="1" t="s">
        <v>451</v>
      </c>
      <c r="BP43" s="1" t="s">
        <v>451</v>
      </c>
      <c r="BS43" s="1" t="s">
        <v>451</v>
      </c>
      <c r="BV43" s="1" t="s">
        <v>451</v>
      </c>
      <c r="BX43" s="1" t="s">
        <v>451</v>
      </c>
      <c r="BY43" s="1" t="s">
        <v>451</v>
      </c>
      <c r="BZ43" s="1" t="s">
        <v>451</v>
      </c>
      <c r="CA43" s="1" t="s">
        <v>451</v>
      </c>
      <c r="CG43" s="1" t="s">
        <v>451</v>
      </c>
      <c r="CL43" s="1" t="s">
        <v>451</v>
      </c>
      <c r="CO43" s="1" t="s">
        <v>451</v>
      </c>
      <c r="DA43" s="1" t="s">
        <v>451</v>
      </c>
      <c r="DC43" s="1" t="s">
        <v>451</v>
      </c>
      <c r="DD43" s="1" t="s">
        <v>451</v>
      </c>
      <c r="DJ43" s="1" t="s">
        <v>451</v>
      </c>
      <c r="DQ43" s="1" t="s">
        <v>451</v>
      </c>
      <c r="EE43" s="1">
        <v>0</v>
      </c>
      <c r="EF43" s="17">
        <v>44261</v>
      </c>
    </row>
    <row r="44" spans="1:136" x14ac:dyDescent="0.2">
      <c r="A44" s="16">
        <v>44262</v>
      </c>
      <c r="B44" s="1" t="s">
        <v>451</v>
      </c>
      <c r="D44" s="1" t="s">
        <v>451</v>
      </c>
      <c r="E44" s="1" t="s">
        <v>451</v>
      </c>
      <c r="F44" s="1" t="s">
        <v>451</v>
      </c>
      <c r="I44" s="1" t="s">
        <v>451</v>
      </c>
      <c r="S44" s="1" t="s">
        <v>451</v>
      </c>
      <c r="BA44" s="1" t="s">
        <v>451</v>
      </c>
      <c r="BC44" s="1" t="s">
        <v>451</v>
      </c>
      <c r="BD44" s="1" t="s">
        <v>451</v>
      </c>
      <c r="BE44" s="1" t="s">
        <v>451</v>
      </c>
      <c r="BO44" s="1" t="s">
        <v>451</v>
      </c>
      <c r="BQ44" s="1" t="s">
        <v>451</v>
      </c>
      <c r="BT44" s="1" t="s">
        <v>451</v>
      </c>
      <c r="DA44" s="1" t="s">
        <v>451</v>
      </c>
      <c r="DG44" s="1" t="s">
        <v>451</v>
      </c>
      <c r="DH44" s="1" t="s">
        <v>451</v>
      </c>
      <c r="DT44" s="1">
        <v>48</v>
      </c>
      <c r="DX44" s="1" t="s">
        <v>451</v>
      </c>
      <c r="EE44" s="1">
        <v>48</v>
      </c>
      <c r="EF44" s="17">
        <v>44262</v>
      </c>
    </row>
    <row r="45" spans="1:136" x14ac:dyDescent="0.2">
      <c r="A45" s="16">
        <v>44263</v>
      </c>
      <c r="E45" s="1" t="s">
        <v>451</v>
      </c>
      <c r="H45" s="1" t="s">
        <v>451</v>
      </c>
      <c r="I45" s="1" t="s">
        <v>451</v>
      </c>
      <c r="L45" s="1" t="s">
        <v>451</v>
      </c>
      <c r="N45" s="1" t="s">
        <v>451</v>
      </c>
      <c r="O45" s="1" t="s">
        <v>451</v>
      </c>
      <c r="P45" s="1" t="s">
        <v>451</v>
      </c>
      <c r="W45" s="1" t="s">
        <v>451</v>
      </c>
      <c r="AB45" s="1" t="s">
        <v>451</v>
      </c>
      <c r="AE45" s="1" t="s">
        <v>451</v>
      </c>
      <c r="AI45" s="1" t="s">
        <v>451</v>
      </c>
      <c r="AU45" s="1" t="s">
        <v>451</v>
      </c>
      <c r="AV45" s="1" t="s">
        <v>451</v>
      </c>
      <c r="BA45" s="1" t="s">
        <v>451</v>
      </c>
      <c r="BB45" s="1" t="s">
        <v>451</v>
      </c>
      <c r="BD45" s="1" t="s">
        <v>451</v>
      </c>
      <c r="BG45" s="1" t="s">
        <v>451</v>
      </c>
      <c r="BJ45" s="1" t="s">
        <v>451</v>
      </c>
      <c r="BK45" s="1" t="s">
        <v>451</v>
      </c>
      <c r="BN45" s="1" t="s">
        <v>451</v>
      </c>
      <c r="BO45" s="1" t="s">
        <v>451</v>
      </c>
      <c r="BP45" s="1" t="s">
        <v>451</v>
      </c>
      <c r="BQ45" s="1" t="s">
        <v>451</v>
      </c>
      <c r="BT45" s="1" t="s">
        <v>451</v>
      </c>
      <c r="BV45" s="1" t="s">
        <v>451</v>
      </c>
      <c r="BY45" s="1" t="s">
        <v>451</v>
      </c>
      <c r="CA45" s="1" t="s">
        <v>451</v>
      </c>
      <c r="DR45" s="1" t="s">
        <v>451</v>
      </c>
      <c r="DW45" s="1">
        <v>336</v>
      </c>
      <c r="EE45" s="1">
        <v>336</v>
      </c>
      <c r="EF45" s="17">
        <v>44263</v>
      </c>
    </row>
    <row r="46" spans="1:136" x14ac:dyDescent="0.2">
      <c r="A46" s="16">
        <v>44264</v>
      </c>
      <c r="I46" s="1" t="s">
        <v>451</v>
      </c>
      <c r="T46" s="1" t="s">
        <v>451</v>
      </c>
      <c r="AF46" s="1" t="s">
        <v>451</v>
      </c>
      <c r="AK46" s="1" t="s">
        <v>451</v>
      </c>
      <c r="BI46" s="1" t="s">
        <v>451</v>
      </c>
      <c r="BZ46" s="1" t="s">
        <v>451</v>
      </c>
      <c r="CE46" s="1">
        <v>20.16</v>
      </c>
      <c r="CH46" s="1" t="s">
        <v>451</v>
      </c>
      <c r="CL46" s="1" t="s">
        <v>451</v>
      </c>
      <c r="CP46" s="1" t="s">
        <v>451</v>
      </c>
      <c r="CQ46" s="1" t="s">
        <v>451</v>
      </c>
      <c r="CT46" s="1" t="s">
        <v>451</v>
      </c>
      <c r="CZ46" s="1" t="s">
        <v>451</v>
      </c>
      <c r="DC46" s="1" t="s">
        <v>451</v>
      </c>
      <c r="DD46" s="1" t="s">
        <v>451</v>
      </c>
      <c r="DK46" s="1" t="s">
        <v>451</v>
      </c>
      <c r="DU46" s="1">
        <v>126</v>
      </c>
      <c r="EE46" s="1">
        <v>146.16</v>
      </c>
      <c r="EF46" s="17">
        <v>44264</v>
      </c>
    </row>
    <row r="47" spans="1:136" x14ac:dyDescent="0.2">
      <c r="A47" s="16">
        <v>44265</v>
      </c>
      <c r="D47" s="1" t="s">
        <v>451</v>
      </c>
      <c r="E47" s="1" t="s">
        <v>451</v>
      </c>
      <c r="G47" s="1" t="s">
        <v>451</v>
      </c>
      <c r="H47" s="1" t="s">
        <v>451</v>
      </c>
      <c r="J47" s="1" t="s">
        <v>451</v>
      </c>
      <c r="N47" s="1" t="s">
        <v>451</v>
      </c>
      <c r="W47" s="1" t="s">
        <v>451</v>
      </c>
      <c r="Y47" s="1" t="s">
        <v>451</v>
      </c>
      <c r="AA47" s="1" t="s">
        <v>451</v>
      </c>
      <c r="AE47" s="1" t="s">
        <v>451</v>
      </c>
      <c r="AG47" s="1" t="s">
        <v>451</v>
      </c>
      <c r="AJ47" s="1" t="s">
        <v>451</v>
      </c>
      <c r="AO47" s="1" t="s">
        <v>451</v>
      </c>
      <c r="AQ47" s="1" t="s">
        <v>451</v>
      </c>
      <c r="AS47" s="1" t="s">
        <v>451</v>
      </c>
      <c r="AT47" s="1" t="s">
        <v>451</v>
      </c>
      <c r="AW47" s="1" t="s">
        <v>451</v>
      </c>
      <c r="BC47" s="1" t="s">
        <v>451</v>
      </c>
      <c r="BD47" s="1" t="s">
        <v>451</v>
      </c>
      <c r="BE47" s="1" t="s">
        <v>451</v>
      </c>
      <c r="BG47" s="1" t="s">
        <v>451</v>
      </c>
      <c r="BJ47" s="1" t="s">
        <v>451</v>
      </c>
      <c r="BK47" s="1" t="s">
        <v>451</v>
      </c>
      <c r="BN47" s="1" t="s">
        <v>451</v>
      </c>
      <c r="BX47" s="1" t="s">
        <v>451</v>
      </c>
      <c r="BZ47" s="1" t="s">
        <v>451</v>
      </c>
      <c r="CA47" s="1" t="s">
        <v>451</v>
      </c>
      <c r="CI47" s="1" t="s">
        <v>451</v>
      </c>
      <c r="CY47" s="1" t="s">
        <v>451</v>
      </c>
      <c r="CZ47" s="1" t="s">
        <v>451</v>
      </c>
      <c r="DA47" s="1" t="s">
        <v>451</v>
      </c>
      <c r="DC47" s="1" t="s">
        <v>451</v>
      </c>
      <c r="DI47" s="1" t="s">
        <v>451</v>
      </c>
      <c r="DK47" s="1" t="s">
        <v>451</v>
      </c>
      <c r="DR47" s="1" t="s">
        <v>451</v>
      </c>
      <c r="DX47" s="1">
        <v>396</v>
      </c>
      <c r="EE47" s="1">
        <v>396</v>
      </c>
      <c r="EF47" s="17">
        <v>44265</v>
      </c>
    </row>
    <row r="48" spans="1:136" x14ac:dyDescent="0.2">
      <c r="A48" s="16">
        <v>44266</v>
      </c>
      <c r="DR48" s="1">
        <v>747</v>
      </c>
      <c r="DS48" s="1">
        <v>120</v>
      </c>
      <c r="EE48" s="1">
        <v>867</v>
      </c>
      <c r="EF48" s="17">
        <v>44266</v>
      </c>
    </row>
    <row r="49" spans="1:136" x14ac:dyDescent="0.2">
      <c r="A49" s="16">
        <v>44267</v>
      </c>
      <c r="C49" s="1" t="s">
        <v>451</v>
      </c>
      <c r="E49" s="1" t="s">
        <v>451</v>
      </c>
      <c r="H49" s="1" t="s">
        <v>451</v>
      </c>
      <c r="I49" s="1" t="s">
        <v>451</v>
      </c>
      <c r="N49" s="1" t="s">
        <v>451</v>
      </c>
      <c r="O49" s="1" t="s">
        <v>451</v>
      </c>
      <c r="P49" s="1" t="s">
        <v>451</v>
      </c>
      <c r="Q49" s="1" t="s">
        <v>451</v>
      </c>
      <c r="S49" s="1" t="s">
        <v>451</v>
      </c>
      <c r="V49" s="1" t="s">
        <v>451</v>
      </c>
      <c r="Y49" s="1" t="s">
        <v>451</v>
      </c>
      <c r="AA49" s="1" t="s">
        <v>451</v>
      </c>
      <c r="AO49" s="1" t="s">
        <v>451</v>
      </c>
      <c r="AR49" s="1" t="s">
        <v>451</v>
      </c>
      <c r="AS49" s="1" t="s">
        <v>451</v>
      </c>
      <c r="AU49" s="1" t="s">
        <v>451</v>
      </c>
      <c r="CI49" s="1" t="s">
        <v>451</v>
      </c>
      <c r="CV49" s="1" t="s">
        <v>451</v>
      </c>
      <c r="CX49" s="1" t="s">
        <v>451</v>
      </c>
      <c r="DL49" s="1" t="s">
        <v>451</v>
      </c>
      <c r="DM49" s="1">
        <v>14.4</v>
      </c>
      <c r="EE49" s="1">
        <v>14.4</v>
      </c>
      <c r="EF49" s="17">
        <v>44267</v>
      </c>
    </row>
    <row r="50" spans="1:136" x14ac:dyDescent="0.2">
      <c r="A50" s="16">
        <v>44268</v>
      </c>
      <c r="B50" s="1" t="s">
        <v>451</v>
      </c>
      <c r="C50" s="1" t="s">
        <v>451</v>
      </c>
      <c r="D50" s="1" t="s">
        <v>451</v>
      </c>
      <c r="E50" s="1" t="s">
        <v>451</v>
      </c>
      <c r="F50" s="1" t="s">
        <v>451</v>
      </c>
      <c r="H50" s="1" t="s">
        <v>451</v>
      </c>
      <c r="J50" s="1" t="s">
        <v>451</v>
      </c>
      <c r="L50" s="1" t="s">
        <v>451</v>
      </c>
      <c r="N50" s="1" t="s">
        <v>451</v>
      </c>
      <c r="O50" s="1" t="s">
        <v>451</v>
      </c>
      <c r="U50" s="1" t="s">
        <v>451</v>
      </c>
      <c r="BA50" s="1" t="s">
        <v>451</v>
      </c>
      <c r="BB50" s="1" t="s">
        <v>451</v>
      </c>
      <c r="BD50" s="1" t="s">
        <v>451</v>
      </c>
      <c r="BG50" s="1" t="s">
        <v>451</v>
      </c>
      <c r="BH50" s="1" t="s">
        <v>451</v>
      </c>
      <c r="BK50" s="1" t="s">
        <v>451</v>
      </c>
      <c r="BO50" s="1" t="s">
        <v>451</v>
      </c>
      <c r="BP50" s="1" t="s">
        <v>451</v>
      </c>
      <c r="BQ50" s="1" t="s">
        <v>451</v>
      </c>
      <c r="BR50" s="1" t="s">
        <v>451</v>
      </c>
      <c r="BS50" s="1" t="s">
        <v>451</v>
      </c>
      <c r="CO50" s="1" t="s">
        <v>451</v>
      </c>
      <c r="DD50" s="1" t="s">
        <v>451</v>
      </c>
      <c r="DH50" s="1" t="s">
        <v>451</v>
      </c>
      <c r="DJ50" s="1" t="s">
        <v>451</v>
      </c>
      <c r="EE50" s="1">
        <v>0</v>
      </c>
      <c r="EF50" s="17">
        <v>44268</v>
      </c>
    </row>
    <row r="51" spans="1:136" x14ac:dyDescent="0.2">
      <c r="A51" s="16">
        <v>44269</v>
      </c>
      <c r="B51" s="1" t="s">
        <v>451</v>
      </c>
      <c r="I51" s="1" t="s">
        <v>451</v>
      </c>
      <c r="S51" s="1" t="s">
        <v>451</v>
      </c>
      <c r="T51" s="1" t="s">
        <v>451</v>
      </c>
      <c r="AJ51" s="1" t="s">
        <v>451</v>
      </c>
      <c r="AQ51" s="1" t="s">
        <v>451</v>
      </c>
      <c r="BD51" s="1" t="s">
        <v>451</v>
      </c>
      <c r="BG51" s="1" t="s">
        <v>451</v>
      </c>
      <c r="BH51" s="1" t="s">
        <v>451</v>
      </c>
      <c r="CO51" s="1" t="s">
        <v>451</v>
      </c>
      <c r="DS51" s="1">
        <v>216</v>
      </c>
      <c r="DT51" s="1">
        <v>483</v>
      </c>
      <c r="EE51" s="1">
        <v>699</v>
      </c>
      <c r="EF51" s="17">
        <v>44269</v>
      </c>
    </row>
    <row r="52" spans="1:136" x14ac:dyDescent="0.2">
      <c r="A52" s="16">
        <v>44270</v>
      </c>
      <c r="AU52" s="1" t="s">
        <v>451</v>
      </c>
      <c r="AW52" s="1" t="s">
        <v>451</v>
      </c>
      <c r="DS52" s="1">
        <v>558</v>
      </c>
      <c r="EE52" s="1">
        <v>558</v>
      </c>
      <c r="EF52" s="17">
        <v>44270</v>
      </c>
    </row>
    <row r="53" spans="1:136" x14ac:dyDescent="0.2">
      <c r="A53" s="16">
        <v>44271</v>
      </c>
      <c r="C53" s="1" t="s">
        <v>451</v>
      </c>
      <c r="D53" s="1" t="s">
        <v>451</v>
      </c>
      <c r="E53" s="1" t="s">
        <v>451</v>
      </c>
      <c r="F53" s="1" t="s">
        <v>451</v>
      </c>
      <c r="J53" s="1" t="s">
        <v>451</v>
      </c>
      <c r="N53" s="1" t="s">
        <v>451</v>
      </c>
      <c r="O53" s="1" t="s">
        <v>451</v>
      </c>
      <c r="R53" s="1" t="s">
        <v>451</v>
      </c>
      <c r="Y53" s="1" t="s">
        <v>451</v>
      </c>
      <c r="AC53" s="1" t="s">
        <v>451</v>
      </c>
      <c r="AG53" s="1" t="s">
        <v>451</v>
      </c>
      <c r="AO53" s="1" t="s">
        <v>451</v>
      </c>
      <c r="BA53" s="1" t="s">
        <v>451</v>
      </c>
      <c r="BB53" s="1" t="s">
        <v>451</v>
      </c>
      <c r="BC53" s="1" t="s">
        <v>451</v>
      </c>
      <c r="BI53" s="1" t="s">
        <v>451</v>
      </c>
      <c r="BJ53" s="1" t="s">
        <v>451</v>
      </c>
      <c r="BN53" s="1" t="s">
        <v>451</v>
      </c>
      <c r="BO53" s="1" t="s">
        <v>451</v>
      </c>
      <c r="BP53" s="1" t="s">
        <v>451</v>
      </c>
      <c r="BR53" s="1" t="s">
        <v>451</v>
      </c>
      <c r="BT53" s="1" t="s">
        <v>451</v>
      </c>
      <c r="BW53" s="1" t="s">
        <v>451</v>
      </c>
      <c r="BY53" s="1" t="s">
        <v>451</v>
      </c>
      <c r="BZ53" s="1" t="s">
        <v>451</v>
      </c>
      <c r="CB53" s="1" t="s">
        <v>451</v>
      </c>
      <c r="CJ53" s="1">
        <v>70.8</v>
      </c>
      <c r="CY53" s="1" t="s">
        <v>451</v>
      </c>
      <c r="DB53" s="1" t="s">
        <v>451</v>
      </c>
      <c r="DS53" s="1">
        <v>516</v>
      </c>
      <c r="EE53" s="1">
        <v>586.79999999999995</v>
      </c>
      <c r="EF53" s="17">
        <v>44271</v>
      </c>
    </row>
    <row r="54" spans="1:136" x14ac:dyDescent="0.2">
      <c r="A54" s="16">
        <v>44272</v>
      </c>
      <c r="C54" s="1" t="s">
        <v>451</v>
      </c>
      <c r="F54" s="1" t="s">
        <v>451</v>
      </c>
      <c r="G54" s="1">
        <v>366</v>
      </c>
      <c r="S54" s="1" t="s">
        <v>451</v>
      </c>
      <c r="Y54" s="1" t="s">
        <v>451</v>
      </c>
      <c r="AD54" s="1" t="s">
        <v>451</v>
      </c>
      <c r="AG54" s="1" t="s">
        <v>451</v>
      </c>
      <c r="AO54" s="1" t="s">
        <v>451</v>
      </c>
      <c r="AQ54" s="1" t="s">
        <v>451</v>
      </c>
      <c r="AU54" s="1" t="s">
        <v>451</v>
      </c>
      <c r="BE54" s="1" t="s">
        <v>451</v>
      </c>
      <c r="BG54" s="1" t="s">
        <v>451</v>
      </c>
      <c r="BK54" s="1" t="s">
        <v>451</v>
      </c>
      <c r="BP54" s="1" t="s">
        <v>451</v>
      </c>
      <c r="BQ54" s="1" t="s">
        <v>451</v>
      </c>
      <c r="BR54" s="1" t="s">
        <v>451</v>
      </c>
      <c r="BS54" s="1" t="s">
        <v>451</v>
      </c>
      <c r="BT54" s="1" t="s">
        <v>451</v>
      </c>
      <c r="BV54" s="1" t="s">
        <v>451</v>
      </c>
      <c r="BY54" s="1" t="s">
        <v>451</v>
      </c>
      <c r="BZ54" s="1" t="s">
        <v>451</v>
      </c>
      <c r="CI54" s="1">
        <v>24</v>
      </c>
      <c r="CP54" s="1" t="s">
        <v>451</v>
      </c>
      <c r="CR54" s="1" t="s">
        <v>451</v>
      </c>
      <c r="CU54" s="1">
        <v>244.5</v>
      </c>
      <c r="CV54" s="1" t="s">
        <v>451</v>
      </c>
      <c r="DI54" s="1">
        <v>94.5</v>
      </c>
      <c r="DK54" s="1" t="s">
        <v>451</v>
      </c>
      <c r="DL54" s="1" t="s">
        <v>451</v>
      </c>
      <c r="DN54" s="1">
        <v>417</v>
      </c>
      <c r="DO54" s="1">
        <v>250.5</v>
      </c>
      <c r="DR54" s="1">
        <v>495</v>
      </c>
      <c r="DW54" s="1">
        <v>396</v>
      </c>
      <c r="EE54" s="1">
        <v>2287.5</v>
      </c>
      <c r="EF54" s="17">
        <v>44272</v>
      </c>
    </row>
    <row r="55" spans="1:136" x14ac:dyDescent="0.2">
      <c r="A55" s="16">
        <v>44273</v>
      </c>
      <c r="I55" s="1" t="s">
        <v>451</v>
      </c>
      <c r="EE55" s="1">
        <v>0</v>
      </c>
      <c r="EF55" s="17">
        <v>44273</v>
      </c>
    </row>
    <row r="56" spans="1:136" x14ac:dyDescent="0.2">
      <c r="A56" s="16">
        <v>44274</v>
      </c>
      <c r="C56" s="1" t="s">
        <v>451</v>
      </c>
      <c r="D56" s="1" t="s">
        <v>451</v>
      </c>
      <c r="E56" s="1" t="s">
        <v>451</v>
      </c>
      <c r="F56" s="1" t="s">
        <v>451</v>
      </c>
      <c r="N56" s="1" t="s">
        <v>451</v>
      </c>
      <c r="O56" s="1" t="s">
        <v>451</v>
      </c>
      <c r="P56" s="1" t="s">
        <v>451</v>
      </c>
      <c r="Q56" s="1" t="s">
        <v>451</v>
      </c>
      <c r="R56" s="1" t="s">
        <v>451</v>
      </c>
      <c r="S56" s="1" t="s">
        <v>451</v>
      </c>
      <c r="V56" s="1" t="s">
        <v>451</v>
      </c>
      <c r="X56" s="1" t="s">
        <v>451</v>
      </c>
      <c r="AA56" s="1" t="s">
        <v>451</v>
      </c>
      <c r="AF56" s="1">
        <v>47.04</v>
      </c>
      <c r="AI56" s="1" t="s">
        <v>451</v>
      </c>
      <c r="AN56" s="1" t="s">
        <v>451</v>
      </c>
      <c r="AQ56" s="1" t="s">
        <v>451</v>
      </c>
      <c r="AR56" s="1">
        <v>28.8</v>
      </c>
      <c r="AS56" s="1" t="s">
        <v>451</v>
      </c>
      <c r="AT56" s="1" t="s">
        <v>451</v>
      </c>
      <c r="BZ56" s="1" t="s">
        <v>451</v>
      </c>
      <c r="CA56" s="1" t="s">
        <v>451</v>
      </c>
      <c r="CB56" s="1" t="s">
        <v>451</v>
      </c>
      <c r="CF56" s="1" t="s">
        <v>451</v>
      </c>
      <c r="CK56" s="1" t="s">
        <v>451</v>
      </c>
      <c r="CL56" s="1" t="s">
        <v>451</v>
      </c>
      <c r="CY56" s="1">
        <v>9</v>
      </c>
      <c r="DD56" s="1" t="s">
        <v>451</v>
      </c>
      <c r="DI56" s="1">
        <v>451.5</v>
      </c>
      <c r="DJ56" s="1" t="s">
        <v>451</v>
      </c>
      <c r="DK56" s="1">
        <v>324</v>
      </c>
      <c r="DL56" s="1">
        <v>306</v>
      </c>
      <c r="DM56" s="1">
        <v>152.4</v>
      </c>
      <c r="DO56" s="1">
        <v>123</v>
      </c>
      <c r="DQ56" s="1">
        <v>3.6</v>
      </c>
      <c r="DR56" s="1">
        <v>417</v>
      </c>
      <c r="EE56" s="1">
        <v>1862.34</v>
      </c>
      <c r="EF56" s="17">
        <v>44274</v>
      </c>
    </row>
    <row r="57" spans="1:136" x14ac:dyDescent="0.2">
      <c r="A57" s="16">
        <v>44275</v>
      </c>
      <c r="C57" s="1" t="s">
        <v>451</v>
      </c>
      <c r="D57" s="1" t="s">
        <v>451</v>
      </c>
      <c r="E57" s="1" t="s">
        <v>451</v>
      </c>
      <c r="F57" s="1" t="s">
        <v>451</v>
      </c>
      <c r="H57" s="1" t="s">
        <v>451</v>
      </c>
      <c r="I57" s="1" t="s">
        <v>451</v>
      </c>
      <c r="J57" s="1" t="s">
        <v>451</v>
      </c>
      <c r="L57" s="1" t="s">
        <v>451</v>
      </c>
      <c r="N57" s="1" t="s">
        <v>451</v>
      </c>
      <c r="O57" s="1" t="s">
        <v>451</v>
      </c>
      <c r="P57" s="1" t="s">
        <v>451</v>
      </c>
      <c r="Q57" s="1" t="s">
        <v>451</v>
      </c>
      <c r="S57" s="1" t="s">
        <v>451</v>
      </c>
      <c r="T57" s="1" t="s">
        <v>451</v>
      </c>
      <c r="U57" s="1" t="s">
        <v>451</v>
      </c>
      <c r="W57" s="1" t="s">
        <v>451</v>
      </c>
      <c r="AB57" s="1" t="s">
        <v>451</v>
      </c>
      <c r="AC57" s="1" t="s">
        <v>451</v>
      </c>
      <c r="AD57" s="1" t="s">
        <v>451</v>
      </c>
      <c r="AE57" s="1">
        <v>42</v>
      </c>
      <c r="AI57" s="1" t="s">
        <v>451</v>
      </c>
      <c r="AJ57" s="1" t="s">
        <v>451</v>
      </c>
      <c r="AP57" s="1" t="s">
        <v>451</v>
      </c>
      <c r="AU57" s="1" t="s">
        <v>451</v>
      </c>
      <c r="AV57" s="1" t="s">
        <v>451</v>
      </c>
      <c r="AW57" s="1" t="s">
        <v>451</v>
      </c>
      <c r="BA57" s="1" t="s">
        <v>451</v>
      </c>
      <c r="BB57" s="1" t="s">
        <v>451</v>
      </c>
      <c r="BC57" s="1" t="s">
        <v>451</v>
      </c>
      <c r="BD57" s="1" t="s">
        <v>451</v>
      </c>
      <c r="BF57" s="1" t="s">
        <v>451</v>
      </c>
      <c r="BG57" s="1" t="s">
        <v>451</v>
      </c>
      <c r="BH57" s="1" t="s">
        <v>451</v>
      </c>
      <c r="BJ57" s="1" t="s">
        <v>451</v>
      </c>
      <c r="BK57" s="1" t="s">
        <v>451</v>
      </c>
      <c r="BM57" s="1" t="s">
        <v>451</v>
      </c>
      <c r="BN57" s="1" t="s">
        <v>451</v>
      </c>
      <c r="BO57" s="1" t="s">
        <v>451</v>
      </c>
      <c r="BP57" s="1" t="s">
        <v>451</v>
      </c>
      <c r="BQ57" s="1" t="s">
        <v>451</v>
      </c>
      <c r="BR57" s="1" t="s">
        <v>451</v>
      </c>
      <c r="BS57" s="1" t="s">
        <v>451</v>
      </c>
      <c r="BT57" s="1" t="s">
        <v>451</v>
      </c>
      <c r="BV57" s="1" t="s">
        <v>451</v>
      </c>
      <c r="BY57" s="1" t="s">
        <v>451</v>
      </c>
      <c r="CA57" s="1" t="s">
        <v>451</v>
      </c>
      <c r="CB57" s="1" t="s">
        <v>451</v>
      </c>
      <c r="CM57" s="1">
        <v>1.2</v>
      </c>
      <c r="CN57" s="1">
        <v>20.399999999999999</v>
      </c>
      <c r="CO57" s="1">
        <v>122.4</v>
      </c>
      <c r="CT57" s="1">
        <v>34.799999999999997</v>
      </c>
      <c r="CZ57" s="1" t="s">
        <v>451</v>
      </c>
      <c r="DA57" s="1">
        <v>201.6</v>
      </c>
      <c r="DU57" s="1">
        <v>489</v>
      </c>
      <c r="DX57" s="1">
        <v>420</v>
      </c>
      <c r="EE57" s="1">
        <v>1331.4</v>
      </c>
      <c r="EF57" s="17">
        <v>44275</v>
      </c>
    </row>
    <row r="58" spans="1:136" x14ac:dyDescent="0.2">
      <c r="A58" s="16">
        <v>44276</v>
      </c>
      <c r="P58" s="1" t="s">
        <v>451</v>
      </c>
      <c r="S58" s="1" t="s">
        <v>451</v>
      </c>
      <c r="AA58" s="1" t="s">
        <v>451</v>
      </c>
      <c r="AH58" s="1">
        <v>201.6</v>
      </c>
      <c r="AN58" s="1" t="s">
        <v>451</v>
      </c>
      <c r="BB58" s="1" t="s">
        <v>451</v>
      </c>
      <c r="BC58" s="1" t="s">
        <v>451</v>
      </c>
      <c r="BD58" s="1" t="s">
        <v>451</v>
      </c>
      <c r="BF58" s="1" t="s">
        <v>451</v>
      </c>
      <c r="BH58" s="1" t="s">
        <v>451</v>
      </c>
      <c r="BO58" s="1" t="s">
        <v>451</v>
      </c>
      <c r="BQ58" s="1">
        <v>52</v>
      </c>
      <c r="CI58" s="1">
        <v>3493.2</v>
      </c>
      <c r="CV58" s="1">
        <v>72</v>
      </c>
      <c r="CW58" s="1">
        <v>22.5</v>
      </c>
      <c r="CY58" s="1">
        <v>138</v>
      </c>
      <c r="DB58" s="1" t="s">
        <v>451</v>
      </c>
      <c r="DD58" s="1">
        <v>40.86</v>
      </c>
      <c r="DG58" s="1">
        <v>295.2</v>
      </c>
      <c r="DH58" s="1">
        <v>167.22</v>
      </c>
      <c r="DR58" s="1">
        <v>408</v>
      </c>
      <c r="EE58" s="1">
        <v>4890.58</v>
      </c>
      <c r="EF58" s="17">
        <v>44276</v>
      </c>
    </row>
    <row r="59" spans="1:136" x14ac:dyDescent="0.2">
      <c r="A59" s="16">
        <v>44277</v>
      </c>
      <c r="S59" s="1" t="s">
        <v>451</v>
      </c>
      <c r="T59" s="1" t="s">
        <v>451</v>
      </c>
      <c r="AI59" s="1">
        <v>1123.2</v>
      </c>
      <c r="EE59" s="1">
        <v>1123.2</v>
      </c>
      <c r="EF59" s="17">
        <v>44277</v>
      </c>
    </row>
    <row r="60" spans="1:136" x14ac:dyDescent="0.2">
      <c r="A60" s="16">
        <v>44278</v>
      </c>
      <c r="C60" s="1" t="s">
        <v>451</v>
      </c>
      <c r="N60" s="1" t="s">
        <v>451</v>
      </c>
      <c r="U60" s="1">
        <v>72</v>
      </c>
      <c r="W60" s="1">
        <v>39.6</v>
      </c>
      <c r="X60" s="1" t="s">
        <v>451</v>
      </c>
      <c r="Y60" s="1">
        <v>492.84</v>
      </c>
      <c r="AD60" s="1">
        <v>2.4</v>
      </c>
      <c r="AN60" s="1">
        <v>92</v>
      </c>
      <c r="AP60" s="1">
        <v>12.6</v>
      </c>
      <c r="AQ60" s="1" t="s">
        <v>451</v>
      </c>
      <c r="AS60" s="1" t="s">
        <v>451</v>
      </c>
      <c r="BB60" s="1">
        <v>1</v>
      </c>
      <c r="BD60" s="1">
        <v>21.6</v>
      </c>
      <c r="BF60" s="1">
        <v>3</v>
      </c>
      <c r="BH60" s="1" t="s">
        <v>451</v>
      </c>
      <c r="BI60" s="1">
        <v>1.6</v>
      </c>
      <c r="BK60" s="1">
        <v>14</v>
      </c>
      <c r="BM60" s="1">
        <v>2</v>
      </c>
      <c r="BP60" s="1">
        <v>10</v>
      </c>
      <c r="BW60" s="1">
        <v>3.2</v>
      </c>
      <c r="CA60" s="1">
        <v>126</v>
      </c>
      <c r="CH60" s="1">
        <v>465</v>
      </c>
      <c r="CI60" s="1">
        <v>6</v>
      </c>
      <c r="CK60" s="1">
        <v>261.36</v>
      </c>
      <c r="CZ60" s="1">
        <v>78</v>
      </c>
      <c r="DB60" s="1">
        <v>562.67999999999995</v>
      </c>
      <c r="DC60" s="1">
        <v>4.8</v>
      </c>
      <c r="DD60" s="1">
        <v>312.12</v>
      </c>
      <c r="DI60" s="1">
        <v>462</v>
      </c>
      <c r="DJ60" s="1">
        <v>832.5</v>
      </c>
      <c r="DL60" s="1">
        <v>375</v>
      </c>
      <c r="EE60" s="1">
        <v>4253.3</v>
      </c>
      <c r="EF60" s="17">
        <v>44278</v>
      </c>
    </row>
    <row r="61" spans="1:136" x14ac:dyDescent="0.2">
      <c r="A61" s="16">
        <v>44279</v>
      </c>
      <c r="B61" s="1">
        <v>238.458</v>
      </c>
      <c r="D61" s="1">
        <v>144</v>
      </c>
      <c r="F61" s="1">
        <v>781.44</v>
      </c>
      <c r="J61" s="1">
        <v>22.4</v>
      </c>
      <c r="K61" s="1">
        <v>8.9600000000000009</v>
      </c>
      <c r="N61" s="1">
        <v>76.959999999999994</v>
      </c>
      <c r="P61" s="1">
        <v>23.68</v>
      </c>
      <c r="Q61" s="1">
        <v>309.12</v>
      </c>
      <c r="R61" s="1">
        <v>4.4800000000000004</v>
      </c>
      <c r="AA61" s="1">
        <v>356.96</v>
      </c>
      <c r="AB61" s="1">
        <v>2.4</v>
      </c>
      <c r="AG61" s="1">
        <v>284.48</v>
      </c>
      <c r="AJ61" s="1">
        <v>27</v>
      </c>
      <c r="AO61" s="1">
        <v>396</v>
      </c>
      <c r="AT61" s="1">
        <v>372.8</v>
      </c>
      <c r="AU61" s="1" t="s">
        <v>451</v>
      </c>
      <c r="AV61" s="1">
        <v>3.4</v>
      </c>
      <c r="BA61" s="1">
        <v>67</v>
      </c>
      <c r="BB61" s="1">
        <v>27</v>
      </c>
      <c r="BC61" s="1">
        <v>2</v>
      </c>
      <c r="BD61" s="1">
        <v>220</v>
      </c>
      <c r="BE61" s="1">
        <v>1.2</v>
      </c>
      <c r="BH61" s="1">
        <v>36.799999999999997</v>
      </c>
      <c r="BK61" s="1">
        <v>8</v>
      </c>
      <c r="BN61" s="1">
        <v>11.2</v>
      </c>
      <c r="BO61" s="1">
        <v>16</v>
      </c>
      <c r="BQ61" s="1">
        <v>708</v>
      </c>
      <c r="BR61" s="1">
        <v>7.2</v>
      </c>
      <c r="BT61" s="1">
        <v>3.6</v>
      </c>
      <c r="BV61" s="1">
        <v>15</v>
      </c>
      <c r="BZ61" s="1">
        <v>342</v>
      </c>
      <c r="CB61" s="1">
        <v>327.60000000000002</v>
      </c>
      <c r="CF61" s="1">
        <v>16.2</v>
      </c>
      <c r="CH61" s="1">
        <v>3054</v>
      </c>
      <c r="CI61" s="1">
        <v>1</v>
      </c>
      <c r="CL61" s="1">
        <v>496.5</v>
      </c>
      <c r="CP61" s="1">
        <v>24</v>
      </c>
      <c r="CR61" s="1">
        <v>54</v>
      </c>
      <c r="CV61" s="1">
        <v>129</v>
      </c>
      <c r="CX61" s="1">
        <v>57</v>
      </c>
      <c r="DJ61" s="1">
        <v>2515.5</v>
      </c>
      <c r="DN61" s="1">
        <v>469.5</v>
      </c>
      <c r="DP61" s="1">
        <v>57</v>
      </c>
      <c r="DQ61" s="1">
        <v>319.2</v>
      </c>
      <c r="EE61" s="1">
        <v>12038.038</v>
      </c>
      <c r="EF61" s="17">
        <v>44279</v>
      </c>
    </row>
    <row r="62" spans="1:136" x14ac:dyDescent="0.2">
      <c r="A62" s="16">
        <v>44280</v>
      </c>
      <c r="B62" s="1">
        <v>579</v>
      </c>
      <c r="S62" s="1">
        <v>1014.72</v>
      </c>
      <c r="T62" s="1">
        <v>144</v>
      </c>
      <c r="V62" s="1">
        <v>4.8</v>
      </c>
      <c r="AK62" s="1">
        <v>528</v>
      </c>
      <c r="CP62" s="1">
        <v>547.20000000000005</v>
      </c>
      <c r="CQ62" s="1">
        <v>272.39999999999998</v>
      </c>
      <c r="EE62" s="1">
        <v>3090.12</v>
      </c>
      <c r="EF62" s="17">
        <v>44280</v>
      </c>
    </row>
    <row r="63" spans="1:136" x14ac:dyDescent="0.2">
      <c r="A63" s="16">
        <v>44281</v>
      </c>
      <c r="Q63" s="1">
        <v>874</v>
      </c>
      <c r="R63" s="1">
        <v>200</v>
      </c>
      <c r="S63" s="1">
        <v>4800</v>
      </c>
      <c r="T63" s="1">
        <v>400</v>
      </c>
      <c r="V63" s="1">
        <v>936</v>
      </c>
      <c r="W63" s="1">
        <v>15</v>
      </c>
      <c r="X63" s="1">
        <v>420</v>
      </c>
      <c r="AA63" s="1">
        <v>850</v>
      </c>
      <c r="AB63" s="1">
        <v>202</v>
      </c>
      <c r="AC63" s="1">
        <v>2184</v>
      </c>
      <c r="AD63" s="1">
        <v>760</v>
      </c>
      <c r="AJ63" s="1">
        <v>133</v>
      </c>
      <c r="AO63" s="1">
        <v>700</v>
      </c>
      <c r="AS63" s="1">
        <v>850</v>
      </c>
      <c r="BZ63" s="1">
        <v>649.5</v>
      </c>
      <c r="CA63" s="1">
        <v>267</v>
      </c>
      <c r="CH63" s="1">
        <v>1089</v>
      </c>
      <c r="DJ63" s="1">
        <v>1392</v>
      </c>
      <c r="DN63" s="1">
        <v>411</v>
      </c>
      <c r="EE63" s="1">
        <v>17132.5</v>
      </c>
      <c r="EF63" s="17">
        <v>44281</v>
      </c>
    </row>
    <row r="64" spans="1:136" x14ac:dyDescent="0.2">
      <c r="A64" s="16">
        <v>44282</v>
      </c>
      <c r="EE64" s="1">
        <v>0</v>
      </c>
      <c r="EF64" s="17">
        <v>44282</v>
      </c>
    </row>
    <row r="65" spans="1:136" x14ac:dyDescent="0.2">
      <c r="A65" s="16">
        <v>44283</v>
      </c>
      <c r="EE65" s="1">
        <v>0</v>
      </c>
      <c r="EF65" s="17">
        <v>44283</v>
      </c>
    </row>
    <row r="66" spans="1:136" x14ac:dyDescent="0.2">
      <c r="A66" s="16">
        <v>44284</v>
      </c>
      <c r="EE66" s="1">
        <v>0</v>
      </c>
      <c r="EF66" s="17">
        <v>44284</v>
      </c>
    </row>
    <row r="67" spans="1:136" x14ac:dyDescent="0.2">
      <c r="A67" s="16">
        <v>44285</v>
      </c>
      <c r="EE67" s="1">
        <v>0</v>
      </c>
      <c r="EF67" s="17">
        <v>44285</v>
      </c>
    </row>
    <row r="68" spans="1:136" x14ac:dyDescent="0.2">
      <c r="A68" s="16">
        <v>44286</v>
      </c>
      <c r="EE68" s="1">
        <v>0</v>
      </c>
      <c r="EF68" s="17">
        <v>44286</v>
      </c>
    </row>
    <row r="69" spans="1:136" x14ac:dyDescent="0.2">
      <c r="A69" s="16">
        <v>44287</v>
      </c>
      <c r="EE69" s="1">
        <v>0</v>
      </c>
      <c r="EF69" s="17">
        <v>44287</v>
      </c>
    </row>
    <row r="70" spans="1:136" x14ac:dyDescent="0.2">
      <c r="A70" s="16">
        <v>44288</v>
      </c>
      <c r="EE70" s="1">
        <v>0</v>
      </c>
      <c r="EF70" s="17">
        <v>44288</v>
      </c>
    </row>
    <row r="71" spans="1:136" x14ac:dyDescent="0.2">
      <c r="A71" s="16">
        <v>44289</v>
      </c>
      <c r="EE71" s="1">
        <v>0</v>
      </c>
      <c r="EF71" s="17">
        <v>44289</v>
      </c>
    </row>
    <row r="72" spans="1:136" x14ac:dyDescent="0.2">
      <c r="A72" s="16">
        <v>44290</v>
      </c>
      <c r="EE72" s="1">
        <v>0</v>
      </c>
      <c r="EF72" s="17">
        <v>44290</v>
      </c>
    </row>
    <row r="73" spans="1:136" x14ac:dyDescent="0.2">
      <c r="A73" s="16">
        <v>44291</v>
      </c>
      <c r="EE73" s="1">
        <v>0</v>
      </c>
      <c r="EF73" s="17">
        <v>44291</v>
      </c>
    </row>
    <row r="74" spans="1:136" x14ac:dyDescent="0.2">
      <c r="A74" s="16">
        <v>44292</v>
      </c>
      <c r="EE74" s="1">
        <v>0</v>
      </c>
      <c r="EF74" s="17">
        <v>44292</v>
      </c>
    </row>
    <row r="75" spans="1:136" x14ac:dyDescent="0.2">
      <c r="A75" s="16">
        <v>44293</v>
      </c>
      <c r="EE75" s="1">
        <v>0</v>
      </c>
      <c r="EF75" s="17">
        <v>44293</v>
      </c>
    </row>
    <row r="76" spans="1:136" x14ac:dyDescent="0.2">
      <c r="A76" s="16">
        <v>44294</v>
      </c>
      <c r="EE76" s="1">
        <v>0</v>
      </c>
      <c r="EF76" s="17">
        <v>44294</v>
      </c>
    </row>
    <row r="77" spans="1:136" x14ac:dyDescent="0.2">
      <c r="A77" s="16">
        <v>44295</v>
      </c>
      <c r="EE77" s="1">
        <v>0</v>
      </c>
      <c r="EF77" s="17">
        <v>44295</v>
      </c>
    </row>
    <row r="78" spans="1:136" x14ac:dyDescent="0.2">
      <c r="A78" s="16">
        <v>44296</v>
      </c>
      <c r="EE78" s="1">
        <v>0</v>
      </c>
      <c r="EF78" s="17">
        <v>44296</v>
      </c>
    </row>
    <row r="79" spans="1:136" x14ac:dyDescent="0.2">
      <c r="A79" s="16">
        <v>44297</v>
      </c>
      <c r="EE79" s="1">
        <v>0</v>
      </c>
      <c r="EF79" s="17">
        <v>44297</v>
      </c>
    </row>
    <row r="80" spans="1:136" x14ac:dyDescent="0.2">
      <c r="A80" s="16">
        <v>44298</v>
      </c>
      <c r="EE80" s="1">
        <v>0</v>
      </c>
      <c r="EF80" s="17">
        <v>44298</v>
      </c>
    </row>
    <row r="81" spans="1:136" x14ac:dyDescent="0.2">
      <c r="A81" s="16">
        <v>44299</v>
      </c>
      <c r="EE81" s="1">
        <v>0</v>
      </c>
      <c r="EF81" s="17">
        <v>44299</v>
      </c>
    </row>
    <row r="82" spans="1:136" x14ac:dyDescent="0.2">
      <c r="A82" s="16">
        <v>44300</v>
      </c>
      <c r="EE82" s="1">
        <v>0</v>
      </c>
      <c r="EF82" s="17">
        <v>44300</v>
      </c>
    </row>
    <row r="83" spans="1:136" x14ac:dyDescent="0.2">
      <c r="A83" s="16">
        <v>44301</v>
      </c>
      <c r="EE83" s="1">
        <v>0</v>
      </c>
      <c r="EF83" s="17">
        <v>44301</v>
      </c>
    </row>
    <row r="84" spans="1:136" x14ac:dyDescent="0.2">
      <c r="A84" s="16">
        <v>44302</v>
      </c>
      <c r="EE84" s="1">
        <v>0</v>
      </c>
      <c r="EF84" s="17">
        <v>44302</v>
      </c>
    </row>
    <row r="85" spans="1:136" x14ac:dyDescent="0.2">
      <c r="A85" s="16">
        <v>44303</v>
      </c>
      <c r="EE85" s="1">
        <v>0</v>
      </c>
      <c r="EF85" s="17">
        <v>44303</v>
      </c>
    </row>
    <row r="86" spans="1:136" x14ac:dyDescent="0.2">
      <c r="A86" s="2"/>
    </row>
    <row r="87" spans="1:136" x14ac:dyDescent="0.2">
      <c r="A87" s="2" t="s">
        <v>454</v>
      </c>
      <c r="B87" s="1">
        <v>817.45799999999997</v>
      </c>
      <c r="C87" s="1">
        <v>0</v>
      </c>
      <c r="D87" s="1">
        <v>144</v>
      </c>
      <c r="E87" s="1">
        <v>0</v>
      </c>
      <c r="F87" s="1">
        <v>781.44</v>
      </c>
      <c r="G87" s="1">
        <v>366</v>
      </c>
      <c r="H87" s="1">
        <v>0</v>
      </c>
      <c r="I87" s="1">
        <v>0</v>
      </c>
      <c r="J87" s="1">
        <v>22.4</v>
      </c>
      <c r="K87" s="1">
        <v>8.9600000000000009</v>
      </c>
      <c r="L87" s="1">
        <v>0</v>
      </c>
      <c r="M87" s="1">
        <v>0</v>
      </c>
      <c r="N87" s="1">
        <v>76.959999999999994</v>
      </c>
      <c r="O87" s="1">
        <v>0</v>
      </c>
      <c r="P87" s="1">
        <v>23.68</v>
      </c>
      <c r="Q87" s="1">
        <v>1183.1199999999999</v>
      </c>
      <c r="R87" s="1">
        <v>204.48</v>
      </c>
      <c r="S87" s="1">
        <v>5814.72</v>
      </c>
      <c r="T87" s="1">
        <v>544</v>
      </c>
      <c r="U87" s="1">
        <v>72</v>
      </c>
      <c r="V87" s="1">
        <v>940.8</v>
      </c>
      <c r="W87" s="1">
        <v>54.6</v>
      </c>
      <c r="X87" s="1">
        <v>420</v>
      </c>
      <c r="Y87" s="1">
        <v>492.84</v>
      </c>
      <c r="Z87" s="1">
        <v>0</v>
      </c>
      <c r="AA87" s="1">
        <v>1206.96</v>
      </c>
      <c r="AB87" s="1">
        <v>204.4</v>
      </c>
      <c r="AC87" s="1">
        <v>2184</v>
      </c>
      <c r="AD87" s="1">
        <v>762.4</v>
      </c>
      <c r="AE87" s="1">
        <v>42</v>
      </c>
      <c r="AF87" s="1">
        <v>47.04</v>
      </c>
      <c r="AG87" s="1">
        <v>284.48</v>
      </c>
      <c r="AH87" s="1">
        <v>201.6</v>
      </c>
      <c r="AI87" s="1">
        <v>1123.2</v>
      </c>
      <c r="AJ87" s="1">
        <v>160</v>
      </c>
      <c r="AK87" s="1">
        <v>528</v>
      </c>
      <c r="AL87" s="1">
        <v>0</v>
      </c>
      <c r="AM87" s="1">
        <v>0</v>
      </c>
      <c r="AN87" s="1">
        <v>92</v>
      </c>
      <c r="AO87" s="1">
        <v>1096</v>
      </c>
      <c r="AP87" s="1">
        <v>12.6</v>
      </c>
      <c r="AQ87" s="1">
        <v>0</v>
      </c>
      <c r="AR87" s="1">
        <v>28.8</v>
      </c>
      <c r="AS87" s="1">
        <v>850</v>
      </c>
      <c r="AT87" s="1">
        <v>372.8</v>
      </c>
      <c r="AU87" s="1">
        <v>0</v>
      </c>
      <c r="AV87" s="1">
        <v>3.4</v>
      </c>
      <c r="AW87" s="1">
        <v>0</v>
      </c>
      <c r="AX87" s="1">
        <v>0</v>
      </c>
      <c r="AY87" s="1">
        <v>0</v>
      </c>
      <c r="AZ87" s="1">
        <v>0</v>
      </c>
      <c r="BA87" s="1">
        <v>67</v>
      </c>
      <c r="BB87" s="1">
        <v>28</v>
      </c>
      <c r="BC87" s="1">
        <v>2</v>
      </c>
      <c r="BD87" s="1">
        <v>241.6</v>
      </c>
      <c r="BE87" s="1">
        <v>1.2</v>
      </c>
      <c r="BF87" s="1">
        <v>3</v>
      </c>
      <c r="BG87" s="1">
        <v>0</v>
      </c>
      <c r="BH87" s="1">
        <v>36.799999999999997</v>
      </c>
      <c r="BI87" s="1">
        <v>1.6</v>
      </c>
      <c r="BJ87" s="1">
        <v>0</v>
      </c>
      <c r="BK87" s="1">
        <v>22</v>
      </c>
      <c r="BL87" s="1">
        <v>0</v>
      </c>
      <c r="BM87" s="1">
        <v>2</v>
      </c>
      <c r="BN87" s="1">
        <v>11.2</v>
      </c>
      <c r="BO87" s="1">
        <v>16</v>
      </c>
      <c r="BP87" s="1">
        <v>10</v>
      </c>
      <c r="BQ87" s="1">
        <v>760</v>
      </c>
      <c r="BR87" s="1">
        <v>7.2</v>
      </c>
      <c r="BS87" s="1">
        <v>0</v>
      </c>
      <c r="BT87" s="1">
        <v>3.6</v>
      </c>
      <c r="BU87" s="1">
        <v>0</v>
      </c>
      <c r="BV87" s="1">
        <v>15</v>
      </c>
      <c r="BW87" s="1">
        <v>3.2</v>
      </c>
      <c r="BX87" s="1">
        <v>0</v>
      </c>
      <c r="BY87" s="1">
        <v>0</v>
      </c>
      <c r="BZ87" s="1">
        <v>991.5</v>
      </c>
      <c r="CA87" s="1">
        <v>393</v>
      </c>
      <c r="CB87" s="1">
        <v>327.60000000000002</v>
      </c>
      <c r="CC87" s="1">
        <v>0</v>
      </c>
      <c r="CD87" s="1">
        <v>0</v>
      </c>
      <c r="CE87" s="1">
        <v>20.16</v>
      </c>
      <c r="CF87" s="1">
        <v>16.2</v>
      </c>
      <c r="CG87" s="1">
        <v>0</v>
      </c>
      <c r="CH87" s="1">
        <v>22158</v>
      </c>
      <c r="CI87" s="1">
        <v>18812.2</v>
      </c>
      <c r="CJ87" s="1">
        <v>70.8</v>
      </c>
      <c r="CK87" s="1">
        <v>261.36</v>
      </c>
      <c r="CL87" s="1">
        <v>496.5</v>
      </c>
      <c r="CM87" s="1">
        <v>1.2</v>
      </c>
      <c r="CN87" s="1">
        <v>20.399999999999999</v>
      </c>
      <c r="CO87" s="1">
        <v>122.4</v>
      </c>
      <c r="CP87" s="1">
        <v>571.20000000000005</v>
      </c>
      <c r="CQ87" s="1">
        <v>272.39999999999998</v>
      </c>
      <c r="CR87" s="1">
        <v>54</v>
      </c>
      <c r="CS87" s="1">
        <v>0</v>
      </c>
      <c r="CT87" s="1">
        <v>34.799999999999997</v>
      </c>
      <c r="CU87" s="1">
        <v>244.5</v>
      </c>
      <c r="CV87" s="1">
        <v>201</v>
      </c>
      <c r="CW87" s="1">
        <v>22.5</v>
      </c>
      <c r="CX87" s="1">
        <v>57</v>
      </c>
      <c r="CY87" s="1">
        <v>147</v>
      </c>
      <c r="CZ87" s="1">
        <v>78</v>
      </c>
      <c r="DA87" s="1">
        <v>201.6</v>
      </c>
      <c r="DB87" s="1">
        <v>562.67999999999995</v>
      </c>
      <c r="DC87" s="1">
        <v>4.8</v>
      </c>
      <c r="DD87" s="1">
        <v>352.98</v>
      </c>
      <c r="DE87" s="1">
        <v>18.36</v>
      </c>
      <c r="DF87" s="1">
        <v>0</v>
      </c>
      <c r="DG87" s="1">
        <v>295.2</v>
      </c>
      <c r="DH87" s="1">
        <v>167.22</v>
      </c>
      <c r="DI87" s="1">
        <v>1008</v>
      </c>
      <c r="DJ87" s="1">
        <v>4740</v>
      </c>
      <c r="DK87" s="1">
        <v>2199</v>
      </c>
      <c r="DL87" s="1">
        <v>681</v>
      </c>
      <c r="DM87" s="1">
        <v>166.8</v>
      </c>
      <c r="DN87" s="1">
        <v>1297.5</v>
      </c>
      <c r="DO87" s="1">
        <v>373.5</v>
      </c>
      <c r="DP87" s="1">
        <v>57</v>
      </c>
      <c r="DQ87" s="1">
        <v>322.8</v>
      </c>
      <c r="DR87" s="1">
        <v>3318</v>
      </c>
      <c r="DS87" s="1">
        <v>3222</v>
      </c>
      <c r="DT87" s="1">
        <v>531</v>
      </c>
      <c r="DU87" s="1">
        <v>615</v>
      </c>
      <c r="DV87" s="1">
        <v>0</v>
      </c>
      <c r="DW87" s="1">
        <v>732</v>
      </c>
      <c r="DX87" s="1">
        <v>816</v>
      </c>
      <c r="DY87" s="1">
        <v>0</v>
      </c>
      <c r="EE87" s="1">
        <v>89454.698000000004</v>
      </c>
      <c r="EF87" s="1" t="s">
        <v>454</v>
      </c>
    </row>
    <row r="88" spans="1:136" x14ac:dyDescent="0.2">
      <c r="A88" s="2" t="s">
        <v>455</v>
      </c>
      <c r="B88" s="1">
        <v>817.45799999999997</v>
      </c>
      <c r="C88" s="1">
        <v>0</v>
      </c>
      <c r="D88" s="1">
        <v>144</v>
      </c>
      <c r="E88" s="1">
        <v>0</v>
      </c>
      <c r="F88" s="1">
        <v>781.44</v>
      </c>
      <c r="G88" s="1">
        <v>366</v>
      </c>
      <c r="H88" s="1">
        <v>0</v>
      </c>
      <c r="I88" s="1">
        <v>0</v>
      </c>
      <c r="J88" s="1">
        <v>22.4</v>
      </c>
      <c r="K88" s="1">
        <v>8.9600000000000009</v>
      </c>
      <c r="L88" s="1">
        <v>0</v>
      </c>
      <c r="M88" s="1">
        <v>0</v>
      </c>
      <c r="N88" s="1">
        <v>76.959999999999994</v>
      </c>
      <c r="O88" s="1">
        <v>0</v>
      </c>
      <c r="P88" s="1">
        <v>23.68</v>
      </c>
      <c r="Q88" s="1">
        <v>1183.1199999999999</v>
      </c>
      <c r="R88" s="1">
        <v>204.48</v>
      </c>
      <c r="S88" s="1">
        <v>5814.72</v>
      </c>
      <c r="T88" s="1">
        <v>544</v>
      </c>
      <c r="U88" s="1">
        <v>72</v>
      </c>
      <c r="V88" s="1">
        <v>940.8</v>
      </c>
      <c r="W88" s="1">
        <v>54.6</v>
      </c>
      <c r="X88" s="1">
        <v>420</v>
      </c>
      <c r="Y88" s="1">
        <v>492.84</v>
      </c>
      <c r="Z88" s="1">
        <v>0</v>
      </c>
      <c r="AA88" s="1">
        <v>1206.96</v>
      </c>
      <c r="AB88" s="1">
        <v>204.4</v>
      </c>
      <c r="AC88" s="1">
        <v>2184</v>
      </c>
      <c r="AD88" s="1">
        <v>762.4</v>
      </c>
      <c r="AE88" s="1">
        <v>42</v>
      </c>
      <c r="AF88" s="1">
        <v>47.04</v>
      </c>
      <c r="AG88" s="1">
        <v>284.48</v>
      </c>
      <c r="AH88" s="1">
        <v>201.6</v>
      </c>
      <c r="AI88" s="1">
        <v>1123.2</v>
      </c>
      <c r="AJ88" s="1">
        <v>160</v>
      </c>
      <c r="AK88" s="1">
        <v>528</v>
      </c>
      <c r="AL88" s="1">
        <v>0</v>
      </c>
      <c r="AM88" s="1">
        <v>0</v>
      </c>
      <c r="AN88" s="1">
        <v>92</v>
      </c>
      <c r="AO88" s="1">
        <v>1096</v>
      </c>
      <c r="AP88" s="1">
        <v>12.6</v>
      </c>
      <c r="AQ88" s="1">
        <v>0</v>
      </c>
      <c r="AR88" s="1">
        <v>28.8</v>
      </c>
      <c r="AS88" s="1">
        <v>850</v>
      </c>
      <c r="AT88" s="1">
        <v>372.8</v>
      </c>
      <c r="AU88" s="1">
        <v>0</v>
      </c>
      <c r="AV88" s="1">
        <v>3.4</v>
      </c>
      <c r="AW88" s="1">
        <v>0</v>
      </c>
      <c r="AX88" s="1">
        <v>0</v>
      </c>
      <c r="AY88" s="1">
        <v>0</v>
      </c>
      <c r="AZ88" s="1">
        <v>0</v>
      </c>
      <c r="BA88" s="1">
        <v>67</v>
      </c>
      <c r="BB88" s="1">
        <v>28</v>
      </c>
      <c r="BC88" s="1">
        <v>2</v>
      </c>
      <c r="BD88" s="1">
        <v>241.6</v>
      </c>
      <c r="BE88" s="1">
        <v>1.2</v>
      </c>
      <c r="BF88" s="1">
        <v>3</v>
      </c>
      <c r="BG88" s="1">
        <v>0</v>
      </c>
      <c r="BH88" s="1">
        <v>36.799999999999997</v>
      </c>
      <c r="BI88" s="1">
        <v>1.6</v>
      </c>
      <c r="BJ88" s="1">
        <v>0</v>
      </c>
      <c r="BK88" s="1">
        <v>22</v>
      </c>
      <c r="BL88" s="1">
        <v>0</v>
      </c>
      <c r="BM88" s="1">
        <v>2</v>
      </c>
      <c r="BN88" s="1">
        <v>11.2</v>
      </c>
      <c r="BO88" s="1">
        <v>16</v>
      </c>
      <c r="BP88" s="1">
        <v>10</v>
      </c>
      <c r="BQ88" s="1">
        <v>760</v>
      </c>
      <c r="BR88" s="1">
        <v>7.2</v>
      </c>
      <c r="BS88" s="1">
        <v>0</v>
      </c>
      <c r="BT88" s="1">
        <v>3.6</v>
      </c>
      <c r="BU88" s="1">
        <v>0</v>
      </c>
      <c r="BV88" s="1">
        <v>15</v>
      </c>
      <c r="BW88" s="1">
        <v>3.2</v>
      </c>
      <c r="BX88" s="1">
        <v>0</v>
      </c>
      <c r="BY88" s="1">
        <v>0</v>
      </c>
      <c r="BZ88" s="1">
        <v>991.5</v>
      </c>
      <c r="CA88" s="1">
        <v>393</v>
      </c>
      <c r="CB88" s="1">
        <v>327.60000000000002</v>
      </c>
      <c r="CC88" s="1">
        <v>0</v>
      </c>
      <c r="CD88" s="1">
        <v>0</v>
      </c>
      <c r="CE88" s="1">
        <v>20.16</v>
      </c>
      <c r="CF88" s="1">
        <v>16.2</v>
      </c>
      <c r="CG88" s="1">
        <v>0</v>
      </c>
      <c r="CH88" s="1">
        <v>4608</v>
      </c>
      <c r="CI88" s="1">
        <v>3524.2</v>
      </c>
      <c r="CJ88" s="1">
        <v>70.8</v>
      </c>
      <c r="CK88" s="1">
        <v>261.36</v>
      </c>
      <c r="CL88" s="1">
        <v>496.5</v>
      </c>
      <c r="CM88" s="1">
        <v>1.2</v>
      </c>
      <c r="CN88" s="1">
        <v>20.399999999999999</v>
      </c>
      <c r="CO88" s="1">
        <v>122.4</v>
      </c>
      <c r="CP88" s="1">
        <v>571.20000000000005</v>
      </c>
      <c r="CQ88" s="1">
        <v>272.39999999999998</v>
      </c>
      <c r="CR88" s="1">
        <v>54</v>
      </c>
      <c r="CS88" s="1">
        <v>0</v>
      </c>
      <c r="CT88" s="1">
        <v>34.799999999999997</v>
      </c>
      <c r="CU88" s="1">
        <v>244.5</v>
      </c>
      <c r="CV88" s="1">
        <v>201</v>
      </c>
      <c r="CW88" s="1">
        <v>22.5</v>
      </c>
      <c r="CX88" s="1">
        <v>57</v>
      </c>
      <c r="CY88" s="1">
        <v>147</v>
      </c>
      <c r="CZ88" s="1">
        <v>78</v>
      </c>
      <c r="DA88" s="1">
        <v>201.6</v>
      </c>
      <c r="DB88" s="1">
        <v>562.67999999999995</v>
      </c>
      <c r="DC88" s="1">
        <v>4.8</v>
      </c>
      <c r="DD88" s="1">
        <v>352.98</v>
      </c>
      <c r="DE88" s="1">
        <v>18.36</v>
      </c>
      <c r="DF88" s="1">
        <v>0</v>
      </c>
      <c r="DG88" s="1">
        <v>295.2</v>
      </c>
      <c r="DH88" s="1">
        <v>167.22</v>
      </c>
      <c r="DI88" s="1">
        <v>1008</v>
      </c>
      <c r="DJ88" s="1">
        <v>4740</v>
      </c>
      <c r="DK88" s="1">
        <v>324</v>
      </c>
      <c r="DL88" s="1">
        <v>681</v>
      </c>
      <c r="DM88" s="1">
        <v>166.8</v>
      </c>
      <c r="DN88" s="1">
        <v>1297.5</v>
      </c>
      <c r="DO88" s="1">
        <v>373.5</v>
      </c>
      <c r="DP88" s="1">
        <v>57</v>
      </c>
      <c r="DQ88" s="1">
        <v>322.8</v>
      </c>
      <c r="DR88" s="1">
        <v>2067</v>
      </c>
      <c r="DS88" s="1">
        <v>1410</v>
      </c>
      <c r="DT88" s="1">
        <v>531</v>
      </c>
      <c r="DU88" s="1">
        <v>615</v>
      </c>
      <c r="DV88" s="1">
        <v>0</v>
      </c>
      <c r="DW88" s="1">
        <v>732</v>
      </c>
      <c r="DX88" s="1">
        <v>816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51678.697999999997</v>
      </c>
      <c r="EF88" s="1" t="s">
        <v>455</v>
      </c>
    </row>
    <row r="89" spans="1:136" x14ac:dyDescent="0.2">
      <c r="A89" s="2" t="s">
        <v>456</v>
      </c>
      <c r="CH89" s="1">
        <v>17550</v>
      </c>
      <c r="CI89" s="1">
        <v>15288</v>
      </c>
      <c r="DK89" s="1">
        <v>1875</v>
      </c>
      <c r="DR89" s="1">
        <v>1251</v>
      </c>
      <c r="DS89" s="1">
        <v>1812</v>
      </c>
      <c r="EE89" s="1">
        <v>37776</v>
      </c>
      <c r="EF89" s="1" t="s">
        <v>456</v>
      </c>
    </row>
    <row r="90" spans="1:136" x14ac:dyDescent="0.2">
      <c r="A90" s="2"/>
      <c r="EE90" s="1">
        <v>0</v>
      </c>
    </row>
    <row r="91" spans="1:136" x14ac:dyDescent="0.2">
      <c r="A91" s="2"/>
      <c r="EE91" s="1">
        <v>0</v>
      </c>
    </row>
    <row r="92" spans="1:136" x14ac:dyDescent="0.2">
      <c r="A92" s="2" t="s">
        <v>457</v>
      </c>
      <c r="EE92" s="1">
        <v>0</v>
      </c>
      <c r="EF92" s="1" t="s">
        <v>457</v>
      </c>
    </row>
    <row r="93" spans="1:136" x14ac:dyDescent="0.2">
      <c r="A93" s="2" t="s">
        <v>458</v>
      </c>
      <c r="DZ93" s="1">
        <v>0</v>
      </c>
      <c r="EA93" s="1">
        <v>0</v>
      </c>
      <c r="EC93" s="1">
        <v>0</v>
      </c>
      <c r="EE93" s="1">
        <v>0</v>
      </c>
      <c r="EF93" s="1" t="s">
        <v>458</v>
      </c>
    </row>
    <row r="94" spans="1:136" x14ac:dyDescent="0.2">
      <c r="A94" s="2"/>
    </row>
    <row r="95" spans="1:136" x14ac:dyDescent="0.2">
      <c r="A95" s="2" t="s">
        <v>459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D95" s="1">
        <v>0</v>
      </c>
      <c r="EE95" s="1">
        <v>0</v>
      </c>
      <c r="EF95" s="1" t="s">
        <v>459</v>
      </c>
    </row>
    <row r="96" spans="1:136" x14ac:dyDescent="0.2">
      <c r="A96" s="2" t="s">
        <v>455</v>
      </c>
      <c r="EE96" s="1">
        <v>0</v>
      </c>
      <c r="EF96" s="1" t="s">
        <v>460</v>
      </c>
    </row>
    <row r="97" spans="1:136" x14ac:dyDescent="0.2">
      <c r="A97" s="2" t="s">
        <v>456</v>
      </c>
      <c r="EE97" s="1">
        <v>0</v>
      </c>
      <c r="EF97" s="1" t="s">
        <v>461</v>
      </c>
    </row>
    <row r="98" spans="1:136" x14ac:dyDescent="0.2">
      <c r="A98" s="2"/>
      <c r="EE98" s="1">
        <v>0</v>
      </c>
    </row>
    <row r="99" spans="1:136" x14ac:dyDescent="0.2">
      <c r="A99" s="2"/>
      <c r="EE99" s="1">
        <v>0</v>
      </c>
    </row>
    <row r="100" spans="1:136" x14ac:dyDescent="0.2">
      <c r="A100" s="2" t="s">
        <v>457</v>
      </c>
      <c r="EE100" s="1">
        <v>0</v>
      </c>
      <c r="EF100" s="1" t="s">
        <v>462</v>
      </c>
    </row>
    <row r="101" spans="1:136" x14ac:dyDescent="0.2">
      <c r="A101" s="2" t="s">
        <v>458</v>
      </c>
      <c r="EE101" s="1">
        <v>0</v>
      </c>
      <c r="EF101" s="1" t="s">
        <v>463</v>
      </c>
    </row>
    <row r="102" spans="1:136" x14ac:dyDescent="0.2">
      <c r="A102" s="2"/>
    </row>
    <row r="103" spans="1:136" x14ac:dyDescent="0.2">
      <c r="A103" s="2" t="s">
        <v>464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D103" s="1">
        <v>0</v>
      </c>
      <c r="EE103" s="1">
        <v>0</v>
      </c>
      <c r="EF103" s="1" t="s">
        <v>464</v>
      </c>
    </row>
    <row r="104" spans="1:136" x14ac:dyDescent="0.2">
      <c r="A104" s="2" t="s">
        <v>455</v>
      </c>
      <c r="EE104" s="1">
        <v>0</v>
      </c>
      <c r="EF104" s="1" t="s">
        <v>460</v>
      </c>
    </row>
    <row r="105" spans="1:136" x14ac:dyDescent="0.2">
      <c r="A105" s="2" t="s">
        <v>456</v>
      </c>
      <c r="EE105" s="1">
        <v>0</v>
      </c>
      <c r="EF105" s="1" t="s">
        <v>461</v>
      </c>
    </row>
    <row r="106" spans="1:136" x14ac:dyDescent="0.2">
      <c r="A106" s="2">
        <v>0</v>
      </c>
      <c r="EE106" s="1">
        <v>0</v>
      </c>
      <c r="EF106" s="1">
        <v>0</v>
      </c>
    </row>
    <row r="107" spans="1:136" x14ac:dyDescent="0.2">
      <c r="A107" s="2">
        <v>0</v>
      </c>
      <c r="EE107" s="1">
        <v>0</v>
      </c>
      <c r="EF107" s="1">
        <v>0</v>
      </c>
    </row>
    <row r="108" spans="1:136" x14ac:dyDescent="0.2">
      <c r="A108" s="2" t="s">
        <v>457</v>
      </c>
      <c r="EF108" s="1" t="s">
        <v>462</v>
      </c>
    </row>
    <row r="109" spans="1:136" x14ac:dyDescent="0.2">
      <c r="A109" s="2" t="s">
        <v>458</v>
      </c>
      <c r="EE109" s="1">
        <v>0</v>
      </c>
      <c r="EF109" s="1" t="s">
        <v>463</v>
      </c>
    </row>
    <row r="110" spans="1:136" x14ac:dyDescent="0.2">
      <c r="A110" s="2"/>
    </row>
    <row r="111" spans="1:136" x14ac:dyDescent="0.2">
      <c r="A111" s="2" t="s">
        <v>465</v>
      </c>
      <c r="B111" s="1">
        <v>817.45799999999997</v>
      </c>
      <c r="C111" s="1">
        <v>0</v>
      </c>
      <c r="D111" s="1">
        <v>144</v>
      </c>
      <c r="E111" s="1">
        <v>0</v>
      </c>
      <c r="F111" s="1">
        <v>781.44</v>
      </c>
      <c r="G111" s="1">
        <v>366</v>
      </c>
      <c r="H111" s="1">
        <v>0</v>
      </c>
      <c r="I111" s="1">
        <v>0</v>
      </c>
      <c r="J111" s="1">
        <v>22.4</v>
      </c>
      <c r="K111" s="1">
        <v>8.9600000000000009</v>
      </c>
      <c r="L111" s="1">
        <v>0</v>
      </c>
      <c r="M111" s="1">
        <v>0</v>
      </c>
      <c r="N111" s="1">
        <v>76.959999999999994</v>
      </c>
      <c r="O111" s="1">
        <v>0</v>
      </c>
      <c r="P111" s="1">
        <v>23.68</v>
      </c>
      <c r="Q111" s="1">
        <v>1183.1199999999999</v>
      </c>
      <c r="R111" s="1">
        <v>204.48</v>
      </c>
      <c r="S111" s="1">
        <v>5814.72</v>
      </c>
      <c r="T111" s="1">
        <v>544</v>
      </c>
      <c r="U111" s="1">
        <v>72</v>
      </c>
      <c r="V111" s="1">
        <v>940.8</v>
      </c>
      <c r="W111" s="1">
        <v>54.6</v>
      </c>
      <c r="X111" s="1">
        <v>420</v>
      </c>
      <c r="Y111" s="1">
        <v>492.84</v>
      </c>
      <c r="Z111" s="1">
        <v>0</v>
      </c>
      <c r="AA111" s="1">
        <v>1206.96</v>
      </c>
      <c r="AB111" s="1">
        <v>204.4</v>
      </c>
      <c r="AC111" s="1">
        <v>2184</v>
      </c>
      <c r="AD111" s="1">
        <v>762.4</v>
      </c>
      <c r="AE111" s="1">
        <v>42</v>
      </c>
      <c r="AF111" s="1">
        <v>47.04</v>
      </c>
      <c r="AG111" s="1">
        <v>284.48</v>
      </c>
      <c r="AH111" s="1">
        <v>201.6</v>
      </c>
      <c r="AI111" s="1">
        <v>1123.2</v>
      </c>
      <c r="AJ111" s="1">
        <v>160</v>
      </c>
      <c r="AK111" s="1">
        <v>528</v>
      </c>
      <c r="AL111" s="1">
        <v>0</v>
      </c>
      <c r="AM111" s="1">
        <v>0</v>
      </c>
      <c r="AN111" s="1">
        <v>92</v>
      </c>
      <c r="AO111" s="1">
        <v>1096</v>
      </c>
      <c r="AP111" s="1">
        <v>12.6</v>
      </c>
      <c r="AQ111" s="1">
        <v>0</v>
      </c>
      <c r="AR111" s="1">
        <v>28.8</v>
      </c>
      <c r="AS111" s="1">
        <v>850</v>
      </c>
      <c r="AT111" s="1">
        <v>372.8</v>
      </c>
      <c r="AU111" s="1">
        <v>0</v>
      </c>
      <c r="AV111" s="1">
        <v>3.4</v>
      </c>
      <c r="AW111" s="1">
        <v>0</v>
      </c>
      <c r="AX111" s="1">
        <v>0</v>
      </c>
      <c r="AY111" s="1">
        <v>0</v>
      </c>
      <c r="AZ111" s="1">
        <v>0</v>
      </c>
      <c r="BA111" s="1">
        <v>67</v>
      </c>
      <c r="BB111" s="1">
        <v>28</v>
      </c>
      <c r="BC111" s="1">
        <v>2</v>
      </c>
      <c r="BD111" s="1">
        <v>241.6</v>
      </c>
      <c r="BE111" s="1">
        <v>1.2</v>
      </c>
      <c r="BF111" s="1">
        <v>3</v>
      </c>
      <c r="BG111" s="1">
        <v>0</v>
      </c>
      <c r="BH111" s="1">
        <v>36.799999999999997</v>
      </c>
      <c r="BI111" s="1">
        <v>1.6</v>
      </c>
      <c r="BJ111" s="1">
        <v>0</v>
      </c>
      <c r="BK111" s="1">
        <v>22</v>
      </c>
      <c r="BL111" s="1">
        <v>0</v>
      </c>
      <c r="BM111" s="1">
        <v>2</v>
      </c>
      <c r="BN111" s="1">
        <v>11.2</v>
      </c>
      <c r="BO111" s="1">
        <v>16</v>
      </c>
      <c r="BP111" s="1">
        <v>10</v>
      </c>
      <c r="BQ111" s="1">
        <v>760</v>
      </c>
      <c r="BR111" s="1">
        <v>7.2</v>
      </c>
      <c r="BS111" s="1">
        <v>0</v>
      </c>
      <c r="BT111" s="1">
        <v>3.6</v>
      </c>
      <c r="BU111" s="1">
        <v>0</v>
      </c>
      <c r="BV111" s="1">
        <v>15</v>
      </c>
      <c r="BW111" s="1">
        <v>3.2</v>
      </c>
      <c r="BX111" s="1">
        <v>0</v>
      </c>
      <c r="BY111" s="1">
        <v>0</v>
      </c>
      <c r="BZ111" s="1">
        <v>991.5</v>
      </c>
      <c r="CA111" s="1">
        <v>393</v>
      </c>
      <c r="CB111" s="1">
        <v>327.60000000000002</v>
      </c>
      <c r="CC111" s="1">
        <v>0</v>
      </c>
      <c r="CD111" s="1">
        <v>0</v>
      </c>
      <c r="CE111" s="1">
        <v>20.16</v>
      </c>
      <c r="CF111" s="1">
        <v>16.2</v>
      </c>
      <c r="CG111" s="1">
        <v>0</v>
      </c>
      <c r="CH111" s="1">
        <v>22158</v>
      </c>
      <c r="CI111" s="1">
        <v>18812.2</v>
      </c>
      <c r="CJ111" s="1">
        <v>70.8</v>
      </c>
      <c r="CK111" s="1">
        <v>261.36</v>
      </c>
      <c r="CL111" s="1">
        <v>496.5</v>
      </c>
      <c r="CM111" s="1">
        <v>1.2</v>
      </c>
      <c r="CN111" s="1">
        <v>20.399999999999999</v>
      </c>
      <c r="CO111" s="1">
        <v>122.4</v>
      </c>
      <c r="CP111" s="1">
        <v>571.20000000000005</v>
      </c>
      <c r="CQ111" s="1">
        <v>272.39999999999998</v>
      </c>
      <c r="CR111" s="1">
        <v>54</v>
      </c>
      <c r="CS111" s="1">
        <v>0</v>
      </c>
      <c r="CT111" s="1">
        <v>34.799999999999997</v>
      </c>
      <c r="CU111" s="1">
        <v>244.5</v>
      </c>
      <c r="CV111" s="1">
        <v>201</v>
      </c>
      <c r="CW111" s="1">
        <v>22.5</v>
      </c>
      <c r="CX111" s="1">
        <v>57</v>
      </c>
      <c r="CY111" s="1">
        <v>147</v>
      </c>
      <c r="CZ111" s="1">
        <v>78</v>
      </c>
      <c r="DA111" s="1">
        <v>201.6</v>
      </c>
      <c r="DB111" s="1">
        <v>562.67999999999995</v>
      </c>
      <c r="DC111" s="1">
        <v>4.8</v>
      </c>
      <c r="DD111" s="1">
        <v>352.98</v>
      </c>
      <c r="DE111" s="1">
        <v>18.36</v>
      </c>
      <c r="DF111" s="1">
        <v>0</v>
      </c>
      <c r="DG111" s="1">
        <v>295.2</v>
      </c>
      <c r="DH111" s="1">
        <v>167.22</v>
      </c>
      <c r="DI111" s="1">
        <v>1008</v>
      </c>
      <c r="DJ111" s="1">
        <v>4740</v>
      </c>
      <c r="DK111" s="1">
        <v>2199</v>
      </c>
      <c r="DL111" s="1">
        <v>681</v>
      </c>
      <c r="DM111" s="1">
        <v>166.8</v>
      </c>
      <c r="DN111" s="1">
        <v>1297.5</v>
      </c>
      <c r="DO111" s="1">
        <v>373.5</v>
      </c>
      <c r="DP111" s="1">
        <v>57</v>
      </c>
      <c r="DQ111" s="1">
        <v>322.8</v>
      </c>
      <c r="DR111" s="1">
        <v>3318</v>
      </c>
      <c r="DS111" s="1">
        <v>3222</v>
      </c>
      <c r="DT111" s="1">
        <v>531</v>
      </c>
      <c r="DU111" s="1">
        <v>615</v>
      </c>
      <c r="DV111" s="1">
        <v>0</v>
      </c>
      <c r="DW111" s="1">
        <v>732</v>
      </c>
      <c r="DX111" s="1">
        <v>816</v>
      </c>
      <c r="DY111" s="1">
        <v>0</v>
      </c>
      <c r="DZ111" s="1">
        <v>0</v>
      </c>
      <c r="ED111" s="1">
        <v>0</v>
      </c>
      <c r="EE111" s="1">
        <v>89454.698000000004</v>
      </c>
      <c r="EF111" s="1" t="s">
        <v>465</v>
      </c>
    </row>
    <row r="112" spans="1:136" x14ac:dyDescent="0.2">
      <c r="A112" s="2" t="s">
        <v>455</v>
      </c>
      <c r="B112" s="1">
        <v>817.45799999999997</v>
      </c>
      <c r="C112" s="1">
        <v>0</v>
      </c>
      <c r="D112" s="1">
        <v>144</v>
      </c>
      <c r="E112" s="1">
        <v>0</v>
      </c>
      <c r="F112" s="1">
        <v>781.44</v>
      </c>
      <c r="G112" s="1">
        <v>366</v>
      </c>
      <c r="H112" s="1">
        <v>0</v>
      </c>
      <c r="I112" s="1">
        <v>0</v>
      </c>
      <c r="J112" s="1">
        <v>22.4</v>
      </c>
      <c r="K112" s="1">
        <v>8.9600000000000009</v>
      </c>
      <c r="L112" s="1">
        <v>0</v>
      </c>
      <c r="M112" s="1">
        <v>0</v>
      </c>
      <c r="N112" s="1">
        <v>76.959999999999994</v>
      </c>
      <c r="O112" s="1">
        <v>0</v>
      </c>
      <c r="P112" s="1">
        <v>23.68</v>
      </c>
      <c r="Q112" s="1">
        <v>1183.1199999999999</v>
      </c>
      <c r="R112" s="1">
        <v>204.48</v>
      </c>
      <c r="S112" s="1">
        <v>5814.72</v>
      </c>
      <c r="T112" s="1">
        <v>544</v>
      </c>
      <c r="U112" s="1">
        <v>72</v>
      </c>
      <c r="V112" s="1">
        <v>940.8</v>
      </c>
      <c r="W112" s="1">
        <v>54.6</v>
      </c>
      <c r="X112" s="1">
        <v>420</v>
      </c>
      <c r="Y112" s="1">
        <v>492.84</v>
      </c>
      <c r="Z112" s="1">
        <v>0</v>
      </c>
      <c r="AA112" s="1">
        <v>1206.96</v>
      </c>
      <c r="AB112" s="1">
        <v>204.4</v>
      </c>
      <c r="AC112" s="1">
        <v>2184</v>
      </c>
      <c r="AD112" s="1">
        <v>762.4</v>
      </c>
      <c r="AE112" s="1">
        <v>42</v>
      </c>
      <c r="AF112" s="1">
        <v>47.04</v>
      </c>
      <c r="AG112" s="1">
        <v>284.48</v>
      </c>
      <c r="AH112" s="1">
        <v>201.6</v>
      </c>
      <c r="AI112" s="1">
        <v>1123.2</v>
      </c>
      <c r="AJ112" s="1">
        <v>160</v>
      </c>
      <c r="AK112" s="1">
        <v>528</v>
      </c>
      <c r="AL112" s="1">
        <v>0</v>
      </c>
      <c r="AM112" s="1">
        <v>0</v>
      </c>
      <c r="AN112" s="1">
        <v>92</v>
      </c>
      <c r="AO112" s="1">
        <v>1096</v>
      </c>
      <c r="AP112" s="1">
        <v>12.6</v>
      </c>
      <c r="AQ112" s="1">
        <v>0</v>
      </c>
      <c r="AR112" s="1">
        <v>28.8</v>
      </c>
      <c r="AS112" s="1">
        <v>850</v>
      </c>
      <c r="AT112" s="1">
        <v>372.8</v>
      </c>
      <c r="AU112" s="1">
        <v>0</v>
      </c>
      <c r="AV112" s="1">
        <v>3.4</v>
      </c>
      <c r="AW112" s="1">
        <v>0</v>
      </c>
      <c r="AX112" s="1">
        <v>0</v>
      </c>
      <c r="AY112" s="1">
        <v>0</v>
      </c>
      <c r="AZ112" s="1">
        <v>0</v>
      </c>
      <c r="BA112" s="1">
        <v>67</v>
      </c>
      <c r="BB112" s="1">
        <v>28</v>
      </c>
      <c r="BC112" s="1">
        <v>2</v>
      </c>
      <c r="BD112" s="1">
        <v>241.6</v>
      </c>
      <c r="BE112" s="1">
        <v>1.2</v>
      </c>
      <c r="BF112" s="1">
        <v>3</v>
      </c>
      <c r="BG112" s="1">
        <v>0</v>
      </c>
      <c r="BH112" s="1">
        <v>36.799999999999997</v>
      </c>
      <c r="BI112" s="1">
        <v>1.6</v>
      </c>
      <c r="BJ112" s="1">
        <v>0</v>
      </c>
      <c r="BK112" s="1">
        <v>22</v>
      </c>
      <c r="BL112" s="1">
        <v>0</v>
      </c>
      <c r="BM112" s="1">
        <v>2</v>
      </c>
      <c r="BN112" s="1">
        <v>11.2</v>
      </c>
      <c r="BO112" s="1">
        <v>16</v>
      </c>
      <c r="BP112" s="1">
        <v>10</v>
      </c>
      <c r="BQ112" s="1">
        <v>760</v>
      </c>
      <c r="BR112" s="1">
        <v>7.2</v>
      </c>
      <c r="BS112" s="1">
        <v>0</v>
      </c>
      <c r="BT112" s="1">
        <v>3.6</v>
      </c>
      <c r="BU112" s="1">
        <v>0</v>
      </c>
      <c r="BV112" s="1">
        <v>15</v>
      </c>
      <c r="BW112" s="1">
        <v>3.2</v>
      </c>
      <c r="BX112" s="1">
        <v>0</v>
      </c>
      <c r="BY112" s="1">
        <v>0</v>
      </c>
      <c r="BZ112" s="1">
        <v>991.5</v>
      </c>
      <c r="CA112" s="1">
        <v>393</v>
      </c>
      <c r="CB112" s="1">
        <v>327.60000000000002</v>
      </c>
      <c r="CC112" s="1">
        <v>0</v>
      </c>
      <c r="CD112" s="1">
        <v>0</v>
      </c>
      <c r="CE112" s="1">
        <v>20.16</v>
      </c>
      <c r="CF112" s="1">
        <v>16.2</v>
      </c>
      <c r="CG112" s="1">
        <v>0</v>
      </c>
      <c r="CH112" s="1">
        <v>4608</v>
      </c>
      <c r="CI112" s="1">
        <v>3524.2</v>
      </c>
      <c r="CJ112" s="1">
        <v>70.8</v>
      </c>
      <c r="CK112" s="1">
        <v>261.36</v>
      </c>
      <c r="CL112" s="1">
        <v>496.5</v>
      </c>
      <c r="CM112" s="1">
        <v>1.2</v>
      </c>
      <c r="CN112" s="1">
        <v>20.399999999999999</v>
      </c>
      <c r="CO112" s="1">
        <v>122.4</v>
      </c>
      <c r="CP112" s="1">
        <v>571.20000000000005</v>
      </c>
      <c r="CQ112" s="1">
        <v>272.39999999999998</v>
      </c>
      <c r="CR112" s="1">
        <v>54</v>
      </c>
      <c r="CS112" s="1">
        <v>0</v>
      </c>
      <c r="CT112" s="1">
        <v>34.799999999999997</v>
      </c>
      <c r="CU112" s="1">
        <v>244.5</v>
      </c>
      <c r="CV112" s="1">
        <v>201</v>
      </c>
      <c r="CW112" s="1">
        <v>22.5</v>
      </c>
      <c r="CX112" s="1">
        <v>57</v>
      </c>
      <c r="CY112" s="1">
        <v>147</v>
      </c>
      <c r="CZ112" s="1">
        <v>78</v>
      </c>
      <c r="DA112" s="1">
        <v>201.6</v>
      </c>
      <c r="DB112" s="1">
        <v>562.67999999999995</v>
      </c>
      <c r="DC112" s="1">
        <v>4.8</v>
      </c>
      <c r="DD112" s="1">
        <v>352.98</v>
      </c>
      <c r="DE112" s="1">
        <v>18.36</v>
      </c>
      <c r="DF112" s="1">
        <v>0</v>
      </c>
      <c r="DG112" s="1">
        <v>295.2</v>
      </c>
      <c r="DH112" s="1">
        <v>167.22</v>
      </c>
      <c r="DI112" s="1">
        <v>1008</v>
      </c>
      <c r="DJ112" s="1">
        <v>4740</v>
      </c>
      <c r="DK112" s="1">
        <v>324</v>
      </c>
      <c r="DL112" s="1">
        <v>681</v>
      </c>
      <c r="DM112" s="1">
        <v>166.8</v>
      </c>
      <c r="DN112" s="1">
        <v>1297.5</v>
      </c>
      <c r="DO112" s="1">
        <v>373.5</v>
      </c>
      <c r="DP112" s="1">
        <v>57</v>
      </c>
      <c r="DQ112" s="1">
        <v>322.8</v>
      </c>
      <c r="DR112" s="1">
        <v>2067</v>
      </c>
      <c r="DS112" s="1">
        <v>1410</v>
      </c>
      <c r="DT112" s="1">
        <v>531</v>
      </c>
      <c r="DU112" s="1">
        <v>615</v>
      </c>
      <c r="DV112" s="1">
        <v>0</v>
      </c>
      <c r="DW112" s="1">
        <v>732</v>
      </c>
      <c r="DX112" s="1">
        <v>816</v>
      </c>
      <c r="DY112" s="1">
        <v>0</v>
      </c>
      <c r="DZ112" s="1">
        <v>0</v>
      </c>
      <c r="ED112" s="1">
        <v>0</v>
      </c>
      <c r="EE112" s="1">
        <v>51678.697999999997</v>
      </c>
      <c r="EF112" s="1" t="s">
        <v>460</v>
      </c>
    </row>
    <row r="113" spans="1:136" x14ac:dyDescent="0.2">
      <c r="A113" s="2" t="s">
        <v>456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17550</v>
      </c>
      <c r="CI113" s="1">
        <v>15288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1875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1251</v>
      </c>
      <c r="DS113" s="1">
        <v>1812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D113" s="1">
        <v>0</v>
      </c>
      <c r="EE113" s="1">
        <v>37776</v>
      </c>
      <c r="EF113" s="1" t="s">
        <v>461</v>
      </c>
    </row>
    <row r="114" spans="1:136" x14ac:dyDescent="0.2">
      <c r="A114" s="2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D114" s="1">
        <v>0</v>
      </c>
      <c r="EE114" s="1">
        <v>0</v>
      </c>
      <c r="EF114" s="1">
        <v>0</v>
      </c>
    </row>
    <row r="115" spans="1:136" x14ac:dyDescent="0.2">
      <c r="A115" s="2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D115" s="1">
        <v>0</v>
      </c>
      <c r="EE115" s="1">
        <v>0</v>
      </c>
      <c r="EF115" s="1">
        <v>0</v>
      </c>
    </row>
    <row r="116" spans="1:136" x14ac:dyDescent="0.2">
      <c r="A116" s="2" t="s">
        <v>457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D116" s="1">
        <v>0</v>
      </c>
      <c r="EE116" s="1">
        <v>0</v>
      </c>
      <c r="EF116" s="1" t="s">
        <v>462</v>
      </c>
    </row>
    <row r="117" spans="1:136" x14ac:dyDescent="0.2">
      <c r="A117" s="2" t="s">
        <v>458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D117" s="1">
        <v>0</v>
      </c>
      <c r="EE117" s="1">
        <v>0</v>
      </c>
      <c r="EF117" s="1" t="s">
        <v>463</v>
      </c>
    </row>
    <row r="118" spans="1:136" x14ac:dyDescent="0.2">
      <c r="A118" s="2"/>
    </row>
    <row r="119" spans="1:136" x14ac:dyDescent="0.2">
      <c r="A119" s="2" t="s">
        <v>466</v>
      </c>
      <c r="B119" s="1">
        <v>255.455625</v>
      </c>
      <c r="C119" s="1">
        <v>0</v>
      </c>
      <c r="D119" s="1">
        <v>48</v>
      </c>
      <c r="E119" s="1">
        <v>0</v>
      </c>
      <c r="F119" s="1">
        <v>264</v>
      </c>
      <c r="G119" s="1">
        <v>61</v>
      </c>
      <c r="H119" s="1">
        <v>0</v>
      </c>
      <c r="I119" s="1">
        <v>0</v>
      </c>
      <c r="J119" s="1">
        <v>10</v>
      </c>
      <c r="K119" s="1">
        <v>3.8620689655172402</v>
      </c>
      <c r="L119" s="1">
        <v>0</v>
      </c>
      <c r="M119" s="1">
        <v>0</v>
      </c>
      <c r="N119" s="1">
        <v>25.6533333333333</v>
      </c>
      <c r="O119" s="1">
        <v>0</v>
      </c>
      <c r="P119" s="1">
        <v>7.89333333333333</v>
      </c>
      <c r="Q119" s="1">
        <v>528.17857142857099</v>
      </c>
      <c r="R119" s="1">
        <v>85.556485355648505</v>
      </c>
      <c r="S119" s="1">
        <v>2595.8571428571399</v>
      </c>
      <c r="T119" s="1">
        <v>302.222222222222</v>
      </c>
      <c r="U119" s="1">
        <v>60</v>
      </c>
      <c r="V119" s="1">
        <v>696.88888888888903</v>
      </c>
      <c r="W119" s="1">
        <v>40.4444444444444</v>
      </c>
      <c r="X119" s="1">
        <v>304.34782608695701</v>
      </c>
      <c r="Y119" s="1">
        <v>222</v>
      </c>
      <c r="Z119" s="1">
        <v>0</v>
      </c>
      <c r="AA119" s="1">
        <v>327.97826086956502</v>
      </c>
      <c r="AB119" s="1">
        <v>170.333333333333</v>
      </c>
      <c r="AC119" s="1">
        <v>1617.7777777777801</v>
      </c>
      <c r="AD119" s="1">
        <v>635.33333333333303</v>
      </c>
      <c r="AE119" s="1">
        <v>31.1111111111111</v>
      </c>
      <c r="AF119" s="1">
        <v>19.2</v>
      </c>
      <c r="AG119" s="1">
        <v>127</v>
      </c>
      <c r="AH119" s="1">
        <v>90</v>
      </c>
      <c r="AI119" s="1">
        <v>117</v>
      </c>
      <c r="AJ119" s="1">
        <v>79.207920792079193</v>
      </c>
      <c r="AK119" s="1">
        <v>55</v>
      </c>
      <c r="AL119" s="1">
        <v>0</v>
      </c>
      <c r="AM119" s="1">
        <v>0</v>
      </c>
      <c r="AN119" s="1">
        <v>25</v>
      </c>
      <c r="AO119" s="1">
        <v>608.88888888888903</v>
      </c>
      <c r="AP119" s="1">
        <v>7</v>
      </c>
      <c r="AQ119" s="1">
        <v>0</v>
      </c>
      <c r="AR119" s="1">
        <v>21.3333333333333</v>
      </c>
      <c r="AS119" s="1">
        <v>92.391304347826093</v>
      </c>
      <c r="AT119" s="1">
        <v>179.230769230769</v>
      </c>
      <c r="AU119" s="1">
        <v>0</v>
      </c>
      <c r="AV119" s="1">
        <v>1.75257731958763</v>
      </c>
      <c r="AW119" s="1">
        <v>0</v>
      </c>
      <c r="AX119" s="1">
        <v>0</v>
      </c>
      <c r="AY119" s="1">
        <v>0</v>
      </c>
      <c r="AZ119" s="1">
        <v>0</v>
      </c>
      <c r="BA119" s="1">
        <v>67</v>
      </c>
      <c r="BB119" s="1">
        <v>28</v>
      </c>
      <c r="BC119" s="1">
        <v>2</v>
      </c>
      <c r="BD119" s="1">
        <v>302</v>
      </c>
      <c r="BE119" s="1">
        <v>1</v>
      </c>
      <c r="BF119" s="1">
        <v>2</v>
      </c>
      <c r="BG119" s="1">
        <v>0</v>
      </c>
      <c r="BH119" s="1">
        <v>23.439490445859899</v>
      </c>
      <c r="BI119" s="1">
        <v>1.03896103896104</v>
      </c>
      <c r="BJ119" s="1">
        <v>0</v>
      </c>
      <c r="BK119" s="1">
        <v>11.3989637305699</v>
      </c>
      <c r="BL119" s="1">
        <v>0</v>
      </c>
      <c r="BM119" s="1">
        <v>2</v>
      </c>
      <c r="BN119" s="1">
        <v>7</v>
      </c>
      <c r="BO119" s="1">
        <v>16</v>
      </c>
      <c r="BP119" s="1">
        <v>10</v>
      </c>
      <c r="BQ119" s="1">
        <v>950</v>
      </c>
      <c r="BR119" s="1">
        <v>4.5859872611465002</v>
      </c>
      <c r="BS119" s="1">
        <v>0</v>
      </c>
      <c r="BT119" s="1">
        <v>3</v>
      </c>
      <c r="BU119" s="1">
        <v>0</v>
      </c>
      <c r="BV119" s="1">
        <v>7.7720207253886002</v>
      </c>
      <c r="BW119" s="1">
        <v>2.0779220779220799</v>
      </c>
      <c r="BX119" s="1">
        <v>0</v>
      </c>
      <c r="BY119" s="1">
        <v>0</v>
      </c>
      <c r="BZ119" s="1">
        <v>661</v>
      </c>
      <c r="CA119" s="1">
        <v>131</v>
      </c>
      <c r="CB119" s="1">
        <v>230.70422535211301</v>
      </c>
      <c r="CC119" s="1">
        <v>0</v>
      </c>
      <c r="CD119" s="1">
        <v>0</v>
      </c>
      <c r="CE119" s="1">
        <v>24</v>
      </c>
      <c r="CF119" s="1">
        <v>9</v>
      </c>
      <c r="CG119" s="1">
        <v>0</v>
      </c>
      <c r="CH119" s="1">
        <v>7386</v>
      </c>
      <c r="CI119" s="1">
        <v>15676.833333333299</v>
      </c>
      <c r="CJ119" s="1">
        <v>59</v>
      </c>
      <c r="CK119" s="1">
        <v>242</v>
      </c>
      <c r="CL119" s="1">
        <v>331</v>
      </c>
      <c r="CM119" s="1">
        <v>0.84507042253521103</v>
      </c>
      <c r="CN119" s="1">
        <v>14.366197183098601</v>
      </c>
      <c r="CO119" s="1">
        <v>102</v>
      </c>
      <c r="CP119" s="1">
        <v>402.25352112676097</v>
      </c>
      <c r="CQ119" s="1">
        <v>191.83098591549299</v>
      </c>
      <c r="CR119" s="1">
        <v>38.028169014084497</v>
      </c>
      <c r="CS119" s="1">
        <v>0</v>
      </c>
      <c r="CT119" s="1">
        <v>24.507042253521099</v>
      </c>
      <c r="CU119" s="1">
        <v>163</v>
      </c>
      <c r="CV119" s="1">
        <v>67</v>
      </c>
      <c r="CW119" s="1">
        <v>12.4309392265193</v>
      </c>
      <c r="CX119" s="1">
        <v>33.139534883720899</v>
      </c>
      <c r="CY119" s="1">
        <v>49</v>
      </c>
      <c r="CZ119" s="1">
        <v>54.9295774647887</v>
      </c>
      <c r="DA119" s="1">
        <v>168</v>
      </c>
      <c r="DB119" s="1">
        <v>521</v>
      </c>
      <c r="DC119" s="1">
        <v>4</v>
      </c>
      <c r="DD119" s="1">
        <v>326.83333333333297</v>
      </c>
      <c r="DE119" s="1">
        <v>17</v>
      </c>
      <c r="DF119" s="1">
        <v>0</v>
      </c>
      <c r="DG119" s="1">
        <v>207.88732394366201</v>
      </c>
      <c r="DH119" s="1">
        <v>154.833333333333</v>
      </c>
      <c r="DI119" s="1">
        <v>672</v>
      </c>
      <c r="DJ119" s="1">
        <v>3160</v>
      </c>
      <c r="DK119" s="1">
        <v>733</v>
      </c>
      <c r="DL119" s="1">
        <v>454</v>
      </c>
      <c r="DM119" s="1">
        <v>117.464788732394</v>
      </c>
      <c r="DN119" s="1">
        <v>865</v>
      </c>
      <c r="DO119" s="1">
        <v>249</v>
      </c>
      <c r="DP119" s="1">
        <v>19</v>
      </c>
      <c r="DQ119" s="1">
        <v>227.32394366197201</v>
      </c>
      <c r="DR119" s="1">
        <v>1106</v>
      </c>
      <c r="DS119" s="1">
        <v>537</v>
      </c>
      <c r="DT119" s="1">
        <v>177</v>
      </c>
      <c r="DU119" s="1">
        <v>205</v>
      </c>
      <c r="DV119" s="1">
        <v>0</v>
      </c>
      <c r="DW119" s="1">
        <v>122</v>
      </c>
      <c r="DX119" s="1">
        <v>136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47240.423216714204</v>
      </c>
      <c r="EF119" s="1" t="s">
        <v>466</v>
      </c>
    </row>
    <row r="120" spans="1:136" x14ac:dyDescent="0.2">
      <c r="A120" s="2"/>
    </row>
    <row r="121" spans="1:136" x14ac:dyDescent="0.2">
      <c r="A121" s="2" t="s">
        <v>467</v>
      </c>
      <c r="B121" s="1">
        <v>746.32180952380997</v>
      </c>
      <c r="C121" s="1">
        <v>44.224333333333298</v>
      </c>
      <c r="D121" s="1">
        <v>577.59709523809499</v>
      </c>
      <c r="E121" s="1">
        <v>76.247619047618997</v>
      </c>
      <c r="F121" s="1">
        <v>499.56523809523799</v>
      </c>
      <c r="G121" s="1">
        <v>21.1428571428571</v>
      </c>
      <c r="H121" s="1">
        <v>107.54666666666699</v>
      </c>
      <c r="I121" s="1">
        <v>131.86752380952399</v>
      </c>
      <c r="J121" s="1">
        <v>434.2</v>
      </c>
      <c r="K121" s="1">
        <v>33.4738095238095</v>
      </c>
      <c r="L121" s="1">
        <v>147.436190476191</v>
      </c>
      <c r="M121" s="1">
        <v>0</v>
      </c>
      <c r="N121" s="1">
        <v>273.412380952381</v>
      </c>
      <c r="O121" s="1">
        <v>83.443809523809506</v>
      </c>
      <c r="P121" s="1">
        <v>151.69999999999999</v>
      </c>
      <c r="Q121" s="1">
        <v>965.97333333333302</v>
      </c>
      <c r="R121" s="1">
        <v>97.135238095238094</v>
      </c>
      <c r="S121" s="1">
        <v>6283.9333333333298</v>
      </c>
      <c r="T121" s="1">
        <v>106.84761904761901</v>
      </c>
      <c r="U121" s="1">
        <v>528.37142857142896</v>
      </c>
      <c r="V121" s="1">
        <v>285.32</v>
      </c>
      <c r="W121" s="1">
        <v>23.8857142857143</v>
      </c>
      <c r="X121" s="1">
        <v>0</v>
      </c>
      <c r="Y121" s="1">
        <v>780.012857142857</v>
      </c>
      <c r="Z121" s="1">
        <v>13.9542857142857</v>
      </c>
      <c r="AA121" s="1">
        <v>1499.0304761904799</v>
      </c>
      <c r="AB121" s="1">
        <v>467.34857142857101</v>
      </c>
      <c r="AC121" s="1">
        <v>113.325714285714</v>
      </c>
      <c r="AD121" s="1">
        <v>403.82857142857102</v>
      </c>
      <c r="AE121" s="1">
        <v>63.657142857142901</v>
      </c>
      <c r="AF121" s="1">
        <v>214.4</v>
      </c>
      <c r="AG121" s="1">
        <v>996.506666666667</v>
      </c>
      <c r="AH121" s="1">
        <v>113.17333333333301</v>
      </c>
      <c r="AI121" s="1">
        <v>2261.4857142857099</v>
      </c>
      <c r="AJ121" s="1">
        <v>166.457142857143</v>
      </c>
      <c r="AK121" s="1">
        <v>618.05714285714305</v>
      </c>
      <c r="AL121" s="1">
        <v>0</v>
      </c>
      <c r="AM121" s="1">
        <v>0</v>
      </c>
      <c r="AN121" s="1">
        <v>318.01333333333298</v>
      </c>
      <c r="AO121" s="1">
        <v>4743.8285714285703</v>
      </c>
      <c r="AP121" s="1">
        <v>92.571428571428598</v>
      </c>
      <c r="AQ121" s="1">
        <v>723.28571428571399</v>
      </c>
      <c r="AR121" s="1">
        <v>13.0285714285714</v>
      </c>
      <c r="AS121" s="1">
        <v>605.44761904761901</v>
      </c>
      <c r="AT121" s="1">
        <v>284.03142857142899</v>
      </c>
      <c r="AU121" s="1">
        <v>59.090571428571401</v>
      </c>
      <c r="AV121" s="1">
        <v>64.469285714285704</v>
      </c>
      <c r="AW121" s="1">
        <v>19.736428571428601</v>
      </c>
      <c r="AX121" s="1">
        <v>0</v>
      </c>
      <c r="AY121" s="1">
        <v>0</v>
      </c>
      <c r="AZ121" s="1">
        <v>238.666666666667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1839.57142857143</v>
      </c>
      <c r="CA121" s="1">
        <v>325.71428571428601</v>
      </c>
      <c r="CB121" s="1">
        <v>638.57142857142901</v>
      </c>
      <c r="CC121" s="1">
        <v>0</v>
      </c>
      <c r="CD121" s="1">
        <v>251.254285714286</v>
      </c>
      <c r="CE121" s="1">
        <v>128.69999999999999</v>
      </c>
      <c r="CF121" s="1">
        <v>0</v>
      </c>
      <c r="CG121" s="1">
        <v>0</v>
      </c>
      <c r="CH121" s="1">
        <v>7586.5714285714303</v>
      </c>
      <c r="CI121" s="1">
        <v>8830.4571428571398</v>
      </c>
      <c r="CJ121" s="1">
        <v>200.914285714286</v>
      </c>
      <c r="CK121" s="1">
        <v>2217.70285714286</v>
      </c>
      <c r="CL121" s="1">
        <v>641.78571428571399</v>
      </c>
      <c r="CM121" s="1">
        <v>116.228571428571</v>
      </c>
      <c r="CN121" s="1">
        <v>107.314285714286</v>
      </c>
      <c r="CO121" s="1">
        <v>401.142857142857</v>
      </c>
      <c r="CP121" s="1">
        <v>7287.7714285714301</v>
      </c>
      <c r="CQ121" s="1">
        <v>424.857142857143</v>
      </c>
      <c r="CR121" s="1">
        <v>0</v>
      </c>
      <c r="CS121" s="1">
        <v>0</v>
      </c>
      <c r="CT121" s="1">
        <v>263.42857142857099</v>
      </c>
      <c r="CU121" s="1">
        <v>33.428571428571402</v>
      </c>
      <c r="CV121" s="1">
        <v>111.738095238095</v>
      </c>
      <c r="CW121" s="1">
        <v>0</v>
      </c>
      <c r="CX121" s="1">
        <v>35.857142857142797</v>
      </c>
      <c r="CY121" s="1">
        <v>2134.7857142857101</v>
      </c>
      <c r="CZ121" s="1">
        <v>126.857142857143</v>
      </c>
      <c r="DA121" s="1">
        <v>1012.97142857143</v>
      </c>
      <c r="DB121" s="1">
        <v>1159.7142857142901</v>
      </c>
      <c r="DC121" s="1">
        <v>68.571428571428598</v>
      </c>
      <c r="DD121" s="1">
        <v>1221.01714285714</v>
      </c>
      <c r="DE121" s="1">
        <v>62.64</v>
      </c>
      <c r="DF121" s="1">
        <v>725.45142857142901</v>
      </c>
      <c r="DG121" s="1">
        <v>0</v>
      </c>
      <c r="DH121" s="1">
        <v>301.86</v>
      </c>
      <c r="DI121" s="1">
        <v>1797.1071428571399</v>
      </c>
      <c r="DJ121" s="1">
        <v>5162</v>
      </c>
      <c r="DK121" s="1">
        <v>3528.4285714285702</v>
      </c>
      <c r="DL121" s="1">
        <v>990.42857142857201</v>
      </c>
      <c r="DM121" s="1">
        <v>136.28571428571399</v>
      </c>
      <c r="DN121" s="1">
        <v>1405.92857142857</v>
      </c>
      <c r="DO121" s="1">
        <v>22.5</v>
      </c>
      <c r="DP121" s="1">
        <v>2397.7142857142799</v>
      </c>
      <c r="DQ121" s="1">
        <v>713.05714285714305</v>
      </c>
      <c r="DR121" s="1">
        <v>562.38095238095195</v>
      </c>
      <c r="DS121" s="1">
        <v>577.52380952380997</v>
      </c>
      <c r="DT121" s="1">
        <v>129.23809523809501</v>
      </c>
      <c r="DU121" s="1">
        <v>84.238095238095198</v>
      </c>
      <c r="DV121" s="1">
        <v>59.428571428571402</v>
      </c>
      <c r="DW121" s="1">
        <v>144.38095238095201</v>
      </c>
      <c r="DX121" s="1">
        <v>355.42857142857099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82816.000380952304</v>
      </c>
      <c r="EF121" s="1" t="s">
        <v>467</v>
      </c>
    </row>
    <row r="122" spans="1:136" x14ac:dyDescent="0.2">
      <c r="A122" s="2"/>
    </row>
    <row r="123" spans="1:136" x14ac:dyDescent="0.2">
      <c r="A123" s="2" t="s">
        <v>468</v>
      </c>
      <c r="T123" s="1" t="s">
        <v>451</v>
      </c>
      <c r="EF123" s="1" t="s">
        <v>468</v>
      </c>
    </row>
    <row r="124" spans="1:136" x14ac:dyDescent="0.2">
      <c r="A124" s="2" t="s">
        <v>469</v>
      </c>
      <c r="B124" s="1">
        <v>264</v>
      </c>
      <c r="C124" s="1">
        <v>27</v>
      </c>
      <c r="D124" s="1">
        <v>126</v>
      </c>
      <c r="E124" s="1">
        <v>21</v>
      </c>
      <c r="F124" s="1">
        <v>748.88</v>
      </c>
      <c r="G124" s="1">
        <v>0</v>
      </c>
      <c r="H124" s="1">
        <v>11.84</v>
      </c>
      <c r="I124" s="1">
        <v>0</v>
      </c>
      <c r="J124" s="1">
        <v>271.04000000000002</v>
      </c>
      <c r="K124" s="1">
        <v>0</v>
      </c>
      <c r="L124" s="1">
        <v>0</v>
      </c>
      <c r="M124" s="1">
        <v>0</v>
      </c>
      <c r="N124" s="1">
        <v>44.4</v>
      </c>
      <c r="O124" s="1">
        <v>20.72</v>
      </c>
      <c r="P124" s="1">
        <v>38.479999999999997</v>
      </c>
      <c r="Q124" s="1">
        <v>488.32</v>
      </c>
      <c r="R124" s="1">
        <v>0</v>
      </c>
      <c r="S124" s="1">
        <v>1429.12</v>
      </c>
      <c r="T124" s="1">
        <v>0</v>
      </c>
      <c r="U124" s="1">
        <v>268.8</v>
      </c>
      <c r="V124" s="1">
        <v>830.4</v>
      </c>
      <c r="W124" s="1">
        <v>1.2</v>
      </c>
      <c r="X124" s="1">
        <v>60</v>
      </c>
      <c r="Y124" s="1">
        <v>264.18</v>
      </c>
      <c r="Z124" s="1">
        <v>0</v>
      </c>
      <c r="AA124" s="1">
        <v>338.56</v>
      </c>
      <c r="AB124" s="1">
        <v>100.8</v>
      </c>
      <c r="AC124" s="1">
        <v>6</v>
      </c>
      <c r="AD124" s="1">
        <v>72</v>
      </c>
      <c r="AE124" s="1">
        <v>1.2</v>
      </c>
      <c r="AF124" s="1">
        <v>8.9600000000000009</v>
      </c>
      <c r="AG124" s="1">
        <v>87.36</v>
      </c>
      <c r="AH124" s="1">
        <v>8.9600000000000009</v>
      </c>
      <c r="AI124" s="1">
        <v>720</v>
      </c>
      <c r="AJ124" s="1">
        <v>95.4</v>
      </c>
      <c r="AK124" s="1">
        <v>326.39999999999998</v>
      </c>
      <c r="AL124" s="1">
        <v>0</v>
      </c>
      <c r="AM124" s="1">
        <v>0</v>
      </c>
      <c r="AN124" s="1">
        <v>36.799999999999997</v>
      </c>
      <c r="AO124" s="1">
        <v>289.8</v>
      </c>
      <c r="AP124" s="1">
        <v>0</v>
      </c>
      <c r="AQ124" s="1">
        <v>0</v>
      </c>
      <c r="AR124" s="1">
        <v>8.4</v>
      </c>
      <c r="AS124" s="1">
        <v>64.400000000000006</v>
      </c>
      <c r="AT124" s="1">
        <v>43.68</v>
      </c>
      <c r="AU124" s="1">
        <v>0</v>
      </c>
      <c r="AV124" s="1">
        <v>0</v>
      </c>
      <c r="AW124" s="1">
        <v>9.5</v>
      </c>
      <c r="AX124" s="1">
        <v>0</v>
      </c>
      <c r="AY124" s="1">
        <v>0</v>
      </c>
      <c r="AZ124" s="1">
        <v>0</v>
      </c>
      <c r="BA124" s="1">
        <v>516</v>
      </c>
      <c r="BB124" s="1">
        <v>179</v>
      </c>
      <c r="BC124" s="1">
        <v>48</v>
      </c>
      <c r="BD124" s="1">
        <v>80</v>
      </c>
      <c r="BE124" s="1">
        <v>0</v>
      </c>
      <c r="BF124" s="1">
        <v>16.5</v>
      </c>
      <c r="BG124" s="1">
        <v>15</v>
      </c>
      <c r="BH124" s="1">
        <v>28.8</v>
      </c>
      <c r="BI124" s="1">
        <v>0</v>
      </c>
      <c r="BJ124" s="1">
        <v>14.4</v>
      </c>
      <c r="BK124" s="1">
        <v>3</v>
      </c>
      <c r="BL124" s="1">
        <v>0</v>
      </c>
      <c r="BM124" s="1">
        <v>45</v>
      </c>
      <c r="BN124" s="1">
        <v>14.4</v>
      </c>
      <c r="BO124" s="1">
        <v>420</v>
      </c>
      <c r="BP124" s="1">
        <v>49</v>
      </c>
      <c r="BQ124" s="1">
        <v>366.4</v>
      </c>
      <c r="BR124" s="1">
        <v>0</v>
      </c>
      <c r="BS124" s="1">
        <v>9</v>
      </c>
      <c r="BT124" s="1">
        <v>22.8</v>
      </c>
      <c r="BU124" s="1">
        <v>0</v>
      </c>
      <c r="BV124" s="1">
        <v>3</v>
      </c>
      <c r="BW124" s="1">
        <v>0</v>
      </c>
      <c r="BX124" s="1">
        <v>0</v>
      </c>
      <c r="BY124" s="1">
        <v>16.5</v>
      </c>
      <c r="BZ124" s="1">
        <v>85.5</v>
      </c>
      <c r="CA124" s="1">
        <v>45</v>
      </c>
      <c r="CB124" s="1">
        <v>39.6</v>
      </c>
      <c r="CC124" s="1">
        <v>0</v>
      </c>
      <c r="CD124" s="1">
        <v>0</v>
      </c>
      <c r="CE124" s="1">
        <v>0</v>
      </c>
      <c r="CF124" s="1">
        <v>9</v>
      </c>
      <c r="CG124" s="1">
        <v>0</v>
      </c>
      <c r="CH124" s="1">
        <v>444</v>
      </c>
      <c r="CI124" s="1">
        <v>415.2</v>
      </c>
      <c r="CJ124" s="1">
        <v>0</v>
      </c>
      <c r="CK124" s="1">
        <v>129.6</v>
      </c>
      <c r="CL124" s="1">
        <v>21</v>
      </c>
      <c r="CM124" s="1">
        <v>2.4</v>
      </c>
      <c r="CN124" s="1">
        <v>1.2</v>
      </c>
      <c r="CO124" s="1">
        <v>0</v>
      </c>
      <c r="CP124" s="1">
        <v>22.8</v>
      </c>
      <c r="CQ124" s="1">
        <v>44.4</v>
      </c>
      <c r="CR124" s="1">
        <v>8.4</v>
      </c>
      <c r="CS124" s="1">
        <v>0</v>
      </c>
      <c r="CT124" s="1">
        <v>9.6</v>
      </c>
      <c r="CU124" s="1">
        <v>0</v>
      </c>
      <c r="CV124" s="1">
        <v>156</v>
      </c>
      <c r="CW124" s="1">
        <v>6</v>
      </c>
      <c r="CX124" s="1">
        <v>4.5</v>
      </c>
      <c r="CY124" s="1">
        <v>30</v>
      </c>
      <c r="CZ124" s="1">
        <v>3.6</v>
      </c>
      <c r="DA124" s="1">
        <v>28.8</v>
      </c>
      <c r="DB124" s="1">
        <v>108</v>
      </c>
      <c r="DC124" s="1">
        <v>0</v>
      </c>
      <c r="DD124" s="1">
        <v>128.52000000000001</v>
      </c>
      <c r="DE124" s="1">
        <v>0</v>
      </c>
      <c r="DF124" s="1">
        <v>0</v>
      </c>
      <c r="DG124" s="1">
        <v>0</v>
      </c>
      <c r="DH124" s="1">
        <v>37.799999999999997</v>
      </c>
      <c r="DI124" s="1">
        <v>27</v>
      </c>
      <c r="DJ124" s="1">
        <v>667.5</v>
      </c>
      <c r="DK124" s="1">
        <v>1506</v>
      </c>
      <c r="DL124" s="1">
        <v>21</v>
      </c>
      <c r="DM124" s="1">
        <v>7.2</v>
      </c>
      <c r="DN124" s="1">
        <v>30</v>
      </c>
      <c r="DO124" s="1">
        <v>0</v>
      </c>
      <c r="DP124" s="1">
        <v>9</v>
      </c>
      <c r="DQ124" s="1">
        <v>39.6</v>
      </c>
      <c r="DR124" s="1">
        <v>60</v>
      </c>
      <c r="DS124" s="1">
        <v>240</v>
      </c>
      <c r="DT124" s="1">
        <v>3</v>
      </c>
      <c r="DU124" s="1">
        <v>3</v>
      </c>
      <c r="DV124" s="1">
        <v>12</v>
      </c>
      <c r="DW124" s="1">
        <v>12</v>
      </c>
      <c r="DX124" s="1">
        <v>216</v>
      </c>
      <c r="ED124" s="1" t="s">
        <v>451</v>
      </c>
      <c r="EE124" s="1">
        <v>13614.62</v>
      </c>
    </row>
    <row r="125" spans="1:136" x14ac:dyDescent="0.2">
      <c r="A125" s="2" t="s">
        <v>470</v>
      </c>
      <c r="B125" s="1">
        <v>92.4</v>
      </c>
      <c r="C125" s="1">
        <v>42</v>
      </c>
      <c r="D125" s="1">
        <v>12</v>
      </c>
      <c r="E125" s="1">
        <v>78</v>
      </c>
      <c r="F125" s="1">
        <v>492.1</v>
      </c>
      <c r="G125" s="1">
        <v>42</v>
      </c>
      <c r="H125" s="1">
        <v>91.76</v>
      </c>
      <c r="I125" s="1">
        <v>9</v>
      </c>
      <c r="J125" s="1">
        <v>246.96</v>
      </c>
      <c r="K125" s="1">
        <v>0</v>
      </c>
      <c r="L125" s="1">
        <v>0</v>
      </c>
      <c r="M125" s="1">
        <v>0</v>
      </c>
      <c r="N125" s="1">
        <v>190.92</v>
      </c>
      <c r="O125" s="1">
        <v>56.24</v>
      </c>
      <c r="P125" s="1">
        <v>153.91999999999999</v>
      </c>
      <c r="Q125" s="1">
        <v>694.4</v>
      </c>
      <c r="R125" s="1">
        <v>204</v>
      </c>
      <c r="S125" s="1">
        <v>1915.2</v>
      </c>
      <c r="T125" s="1">
        <v>21.6</v>
      </c>
      <c r="U125" s="1">
        <v>187.2</v>
      </c>
      <c r="V125" s="1">
        <v>84</v>
      </c>
      <c r="W125" s="1">
        <v>60</v>
      </c>
      <c r="X125" s="1">
        <v>360</v>
      </c>
      <c r="Y125" s="1">
        <v>424.02</v>
      </c>
      <c r="Z125" s="1">
        <v>0</v>
      </c>
      <c r="AA125" s="1">
        <v>695.52</v>
      </c>
      <c r="AB125" s="1">
        <v>103.2</v>
      </c>
      <c r="AC125" s="1">
        <v>547.20000000000005</v>
      </c>
      <c r="AD125" s="1">
        <v>690</v>
      </c>
      <c r="AE125" s="1">
        <v>34.799999999999997</v>
      </c>
      <c r="AF125" s="1">
        <v>85.12</v>
      </c>
      <c r="AG125" s="1">
        <v>74.48</v>
      </c>
      <c r="AH125" s="1">
        <v>110.6</v>
      </c>
      <c r="AI125" s="1">
        <v>81.599999999999994</v>
      </c>
      <c r="AJ125" s="1">
        <v>32.4</v>
      </c>
      <c r="AK125" s="1">
        <v>0</v>
      </c>
      <c r="AL125" s="1">
        <v>2.4</v>
      </c>
      <c r="AM125" s="1">
        <v>9.8000000000000007</v>
      </c>
      <c r="AN125" s="1">
        <v>147.19999999999999</v>
      </c>
      <c r="AO125" s="1">
        <v>733</v>
      </c>
      <c r="AP125" s="1">
        <v>0</v>
      </c>
      <c r="AQ125" s="1">
        <v>6</v>
      </c>
      <c r="AR125" s="1">
        <v>12</v>
      </c>
      <c r="AS125" s="1">
        <v>294.39999999999998</v>
      </c>
      <c r="AT125" s="1">
        <v>27.04</v>
      </c>
      <c r="AU125" s="1">
        <v>0</v>
      </c>
      <c r="AV125" s="1">
        <v>0</v>
      </c>
      <c r="AW125" s="1">
        <v>13.3</v>
      </c>
      <c r="AX125" s="1">
        <v>0</v>
      </c>
      <c r="AY125" s="1">
        <v>0</v>
      </c>
      <c r="AZ125" s="1">
        <v>0</v>
      </c>
      <c r="BA125" s="1">
        <v>762</v>
      </c>
      <c r="BB125" s="1">
        <v>140.375</v>
      </c>
      <c r="BC125" s="1">
        <v>7</v>
      </c>
      <c r="BD125" s="1">
        <v>650.6</v>
      </c>
      <c r="BE125" s="1">
        <v>132</v>
      </c>
      <c r="BF125" s="1">
        <v>175.5</v>
      </c>
      <c r="BG125" s="1">
        <v>43.5</v>
      </c>
      <c r="BH125" s="1">
        <v>0</v>
      </c>
      <c r="BI125" s="1">
        <v>0</v>
      </c>
      <c r="BJ125" s="1">
        <v>163.19999999999999</v>
      </c>
      <c r="BK125" s="1">
        <v>42</v>
      </c>
      <c r="BL125" s="1">
        <v>2.85</v>
      </c>
      <c r="BM125" s="1">
        <v>325</v>
      </c>
      <c r="BN125" s="1">
        <v>16</v>
      </c>
      <c r="BO125" s="1">
        <v>1114</v>
      </c>
      <c r="BP125" s="1">
        <v>179.375</v>
      </c>
      <c r="BQ125" s="1">
        <v>1011.2</v>
      </c>
      <c r="BR125" s="1">
        <v>40</v>
      </c>
      <c r="BS125" s="1">
        <v>37.5</v>
      </c>
      <c r="BT125" s="1">
        <v>265.2</v>
      </c>
      <c r="BU125" s="1">
        <v>2.85</v>
      </c>
      <c r="BV125" s="1">
        <v>33</v>
      </c>
      <c r="BW125" s="1">
        <v>0</v>
      </c>
      <c r="BX125" s="1">
        <v>270</v>
      </c>
      <c r="BY125" s="1">
        <v>225</v>
      </c>
      <c r="BZ125" s="1">
        <v>229.5</v>
      </c>
      <c r="CA125" s="1">
        <v>144</v>
      </c>
      <c r="CB125" s="1">
        <v>28.8</v>
      </c>
      <c r="CC125" s="1">
        <v>0</v>
      </c>
      <c r="CD125" s="1">
        <v>0</v>
      </c>
      <c r="CE125" s="1">
        <v>0</v>
      </c>
      <c r="CF125" s="1">
        <v>9</v>
      </c>
      <c r="CG125" s="1">
        <v>0</v>
      </c>
      <c r="CH125" s="1">
        <v>306</v>
      </c>
      <c r="CI125" s="1">
        <v>1000.8</v>
      </c>
      <c r="CJ125" s="1">
        <v>0</v>
      </c>
      <c r="CK125" s="1">
        <v>858.6</v>
      </c>
      <c r="CL125" s="1">
        <v>192</v>
      </c>
      <c r="CM125" s="1">
        <v>22.8</v>
      </c>
      <c r="CN125" s="1">
        <v>37.200000000000003</v>
      </c>
      <c r="CO125" s="1">
        <v>0</v>
      </c>
      <c r="CP125" s="1">
        <v>160.80000000000001</v>
      </c>
      <c r="CQ125" s="1">
        <v>110.4</v>
      </c>
      <c r="CR125" s="1">
        <v>3.6</v>
      </c>
      <c r="CS125" s="1">
        <v>3.25</v>
      </c>
      <c r="CT125" s="1">
        <v>66</v>
      </c>
      <c r="CU125" s="1">
        <v>24</v>
      </c>
      <c r="CV125" s="1">
        <v>9</v>
      </c>
      <c r="CW125" s="1">
        <v>7.5</v>
      </c>
      <c r="CX125" s="1">
        <v>27</v>
      </c>
      <c r="CY125" s="1">
        <v>144</v>
      </c>
      <c r="CZ125" s="1">
        <v>61.2</v>
      </c>
      <c r="DA125" s="1">
        <v>53.2</v>
      </c>
      <c r="DB125" s="1">
        <v>626.4</v>
      </c>
      <c r="DC125" s="1">
        <v>0</v>
      </c>
      <c r="DD125" s="1">
        <v>123.12</v>
      </c>
      <c r="DE125" s="1">
        <v>0</v>
      </c>
      <c r="DF125" s="1">
        <v>0</v>
      </c>
      <c r="DG125" s="1">
        <v>7.6</v>
      </c>
      <c r="DH125" s="1">
        <v>33.479999999999997</v>
      </c>
      <c r="DI125" s="1">
        <v>265.5</v>
      </c>
      <c r="DJ125" s="1">
        <v>358.5</v>
      </c>
      <c r="DK125" s="1">
        <v>303</v>
      </c>
      <c r="DL125" s="1">
        <v>291</v>
      </c>
      <c r="DM125" s="1">
        <v>31.2</v>
      </c>
      <c r="DN125" s="1">
        <v>735</v>
      </c>
      <c r="DO125" s="1">
        <v>21</v>
      </c>
      <c r="DP125" s="1">
        <v>18</v>
      </c>
      <c r="DQ125" s="1">
        <v>114</v>
      </c>
      <c r="DR125" s="1">
        <v>186</v>
      </c>
      <c r="DS125" s="1">
        <v>16</v>
      </c>
      <c r="DT125" s="1">
        <v>42</v>
      </c>
      <c r="DU125" s="1">
        <v>3</v>
      </c>
      <c r="DV125" s="1">
        <v>1.5</v>
      </c>
      <c r="DW125" s="1">
        <v>0</v>
      </c>
      <c r="DX125" s="1">
        <v>12</v>
      </c>
      <c r="ED125" s="1" t="s">
        <v>451</v>
      </c>
      <c r="EE125" s="1">
        <v>21482.880000000001</v>
      </c>
    </row>
    <row r="126" spans="1:136" x14ac:dyDescent="0.2">
      <c r="A126" s="2" t="s">
        <v>471</v>
      </c>
      <c r="B126" s="1">
        <v>514.79999999999995</v>
      </c>
      <c r="C126" s="1">
        <v>18</v>
      </c>
      <c r="D126" s="1">
        <v>1974</v>
      </c>
      <c r="E126" s="1">
        <v>93</v>
      </c>
      <c r="F126" s="1">
        <v>476.56</v>
      </c>
      <c r="G126" s="1">
        <v>0</v>
      </c>
      <c r="H126" s="1">
        <v>8.8800000000000008</v>
      </c>
      <c r="I126" s="1">
        <v>338</v>
      </c>
      <c r="J126" s="1">
        <v>394.24</v>
      </c>
      <c r="K126" s="1">
        <v>50</v>
      </c>
      <c r="L126" s="1">
        <v>0</v>
      </c>
      <c r="M126" s="1">
        <v>0</v>
      </c>
      <c r="N126" s="1">
        <v>263.44</v>
      </c>
      <c r="O126" s="1">
        <v>29.6</v>
      </c>
      <c r="P126" s="1">
        <v>53.28</v>
      </c>
      <c r="Q126" s="1">
        <v>35.840000000000003</v>
      </c>
      <c r="R126" s="1">
        <v>0</v>
      </c>
      <c r="S126" s="1">
        <v>4040.96</v>
      </c>
      <c r="T126" s="1">
        <v>129.6</v>
      </c>
      <c r="U126" s="1">
        <v>290.39999999999998</v>
      </c>
      <c r="V126" s="1">
        <v>26.4</v>
      </c>
      <c r="W126" s="1">
        <v>0</v>
      </c>
      <c r="X126" s="1">
        <v>0</v>
      </c>
      <c r="Y126" s="1">
        <v>306.36</v>
      </c>
      <c r="Z126" s="1">
        <v>0</v>
      </c>
      <c r="AA126" s="1">
        <v>588.79999999999995</v>
      </c>
      <c r="AB126" s="1">
        <v>399.36</v>
      </c>
      <c r="AC126" s="1">
        <v>6404.76</v>
      </c>
      <c r="AD126" s="1">
        <v>0</v>
      </c>
      <c r="AE126" s="1">
        <v>0</v>
      </c>
      <c r="AF126" s="1">
        <v>8.9600000000000009</v>
      </c>
      <c r="AG126" s="1">
        <v>338.24</v>
      </c>
      <c r="AH126" s="1">
        <v>68.319999999999993</v>
      </c>
      <c r="AI126" s="1">
        <v>1200</v>
      </c>
      <c r="AJ126" s="1">
        <v>32.4</v>
      </c>
      <c r="AK126" s="1">
        <v>288</v>
      </c>
      <c r="AL126" s="1">
        <v>0</v>
      </c>
      <c r="AM126" s="1">
        <v>0</v>
      </c>
      <c r="AN126" s="1">
        <v>0</v>
      </c>
      <c r="AO126" s="1">
        <v>1112.4000000000001</v>
      </c>
      <c r="AP126" s="1">
        <v>0</v>
      </c>
      <c r="AQ126" s="1">
        <v>324</v>
      </c>
      <c r="AR126" s="1">
        <v>3.6</v>
      </c>
      <c r="AS126" s="1">
        <v>312.8</v>
      </c>
      <c r="AT126" s="1">
        <v>81.12</v>
      </c>
      <c r="AU126" s="1">
        <v>13.4</v>
      </c>
      <c r="AV126" s="1">
        <v>0</v>
      </c>
      <c r="AW126" s="1">
        <v>11.4</v>
      </c>
      <c r="AX126" s="1">
        <v>0</v>
      </c>
      <c r="AY126" s="1">
        <v>0</v>
      </c>
      <c r="AZ126" s="1">
        <v>0</v>
      </c>
      <c r="BE126" s="1">
        <v>0</v>
      </c>
      <c r="BN126" s="1">
        <v>17.600000000000001</v>
      </c>
      <c r="BV126" s="1">
        <v>4</v>
      </c>
      <c r="BZ126" s="1">
        <v>648</v>
      </c>
      <c r="CA126" s="1">
        <v>129</v>
      </c>
      <c r="CB126" s="1">
        <v>67.2</v>
      </c>
      <c r="CC126" s="1">
        <v>0</v>
      </c>
      <c r="CD126" s="1">
        <v>0</v>
      </c>
      <c r="CE126" s="1">
        <v>0</v>
      </c>
      <c r="CF126" s="1">
        <v>5.4</v>
      </c>
      <c r="CG126" s="1">
        <v>0</v>
      </c>
      <c r="CH126" s="1">
        <v>4935</v>
      </c>
      <c r="CI126" s="1">
        <v>2532</v>
      </c>
      <c r="CJ126" s="1">
        <v>96</v>
      </c>
      <c r="CK126" s="1">
        <v>0</v>
      </c>
      <c r="CL126" s="1">
        <v>40.5</v>
      </c>
      <c r="CM126" s="1">
        <v>1.2</v>
      </c>
      <c r="CN126" s="1">
        <v>3.6</v>
      </c>
      <c r="CO126" s="1">
        <v>276</v>
      </c>
      <c r="CP126" s="1">
        <v>609</v>
      </c>
      <c r="CQ126" s="1">
        <v>188.2</v>
      </c>
      <c r="CR126" s="1">
        <v>19.600000000000001</v>
      </c>
      <c r="CS126" s="1">
        <v>0</v>
      </c>
      <c r="CT126" s="1">
        <v>29.4</v>
      </c>
      <c r="CU126" s="1">
        <v>0</v>
      </c>
      <c r="CV126" s="1">
        <v>60</v>
      </c>
      <c r="CW126" s="1">
        <v>18</v>
      </c>
      <c r="CX126" s="1">
        <v>21</v>
      </c>
      <c r="CY126" s="1">
        <v>171</v>
      </c>
      <c r="CZ126" s="1">
        <v>1.2</v>
      </c>
      <c r="DA126" s="1">
        <v>1552.8</v>
      </c>
      <c r="DB126" s="1">
        <v>0</v>
      </c>
      <c r="DC126" s="1">
        <v>0</v>
      </c>
      <c r="DD126" s="1">
        <v>318.42</v>
      </c>
      <c r="DE126" s="1">
        <v>0</v>
      </c>
      <c r="DF126" s="1">
        <v>0</v>
      </c>
      <c r="DG126" s="1">
        <v>31.2</v>
      </c>
      <c r="DH126" s="1">
        <v>93.42</v>
      </c>
      <c r="DI126" s="1">
        <v>555.75</v>
      </c>
      <c r="DJ126" s="1">
        <v>1216.5</v>
      </c>
      <c r="DK126" s="1">
        <v>1302</v>
      </c>
      <c r="DL126" s="1">
        <v>33</v>
      </c>
      <c r="DM126" s="1">
        <v>2.4</v>
      </c>
      <c r="DN126" s="1">
        <v>0</v>
      </c>
      <c r="DO126" s="1">
        <v>0</v>
      </c>
      <c r="DP126" s="1">
        <v>183</v>
      </c>
      <c r="DQ126" s="1">
        <v>156.6</v>
      </c>
      <c r="DR126" s="1">
        <v>219</v>
      </c>
      <c r="DS126" s="1">
        <v>564</v>
      </c>
      <c r="DT126" s="1">
        <v>48</v>
      </c>
      <c r="DU126" s="1">
        <v>20.5</v>
      </c>
      <c r="DV126" s="1">
        <v>39</v>
      </c>
      <c r="DW126" s="1">
        <v>6</v>
      </c>
      <c r="DX126" s="1">
        <v>126</v>
      </c>
      <c r="DZ126" s="1" t="s">
        <v>451</v>
      </c>
      <c r="EE126" s="1">
        <v>36571.410000000003</v>
      </c>
    </row>
    <row r="127" spans="1:136" x14ac:dyDescent="0.2">
      <c r="A127" s="2" t="s">
        <v>451</v>
      </c>
      <c r="B127" s="1" t="s">
        <v>451</v>
      </c>
      <c r="C127" s="1" t="s">
        <v>451</v>
      </c>
      <c r="D127" s="1" t="s">
        <v>451</v>
      </c>
      <c r="E127" s="1" t="s">
        <v>451</v>
      </c>
      <c r="F127" s="1" t="s">
        <v>451</v>
      </c>
      <c r="G127" s="1" t="s">
        <v>451</v>
      </c>
      <c r="H127" s="1" t="s">
        <v>451</v>
      </c>
      <c r="I127" s="1" t="s">
        <v>451</v>
      </c>
      <c r="J127" s="1" t="s">
        <v>451</v>
      </c>
      <c r="K127" s="1" t="s">
        <v>451</v>
      </c>
      <c r="L127" s="1" t="s">
        <v>451</v>
      </c>
      <c r="M127" s="1" t="s">
        <v>451</v>
      </c>
      <c r="N127" s="1" t="s">
        <v>451</v>
      </c>
      <c r="O127" s="1" t="s">
        <v>451</v>
      </c>
      <c r="P127" s="1" t="s">
        <v>451</v>
      </c>
      <c r="Q127" s="1" t="s">
        <v>451</v>
      </c>
      <c r="R127" s="1" t="s">
        <v>451</v>
      </c>
      <c r="S127" s="1" t="s">
        <v>451</v>
      </c>
      <c r="T127" s="1" t="s">
        <v>451</v>
      </c>
      <c r="U127" s="1" t="s">
        <v>451</v>
      </c>
      <c r="V127" s="1" t="s">
        <v>451</v>
      </c>
      <c r="W127" s="1" t="s">
        <v>451</v>
      </c>
      <c r="X127" s="1" t="s">
        <v>451</v>
      </c>
      <c r="Y127" s="1" t="s">
        <v>451</v>
      </c>
      <c r="Z127" s="1" t="s">
        <v>451</v>
      </c>
      <c r="AA127" s="1" t="s">
        <v>451</v>
      </c>
      <c r="AB127" s="1" t="s">
        <v>451</v>
      </c>
      <c r="AC127" s="1" t="s">
        <v>451</v>
      </c>
      <c r="AD127" s="1" t="s">
        <v>451</v>
      </c>
      <c r="AE127" s="1" t="s">
        <v>451</v>
      </c>
      <c r="AF127" s="1" t="s">
        <v>451</v>
      </c>
      <c r="AG127" s="1" t="s">
        <v>451</v>
      </c>
      <c r="AH127" s="1" t="s">
        <v>451</v>
      </c>
      <c r="AI127" s="1" t="s">
        <v>451</v>
      </c>
      <c r="AJ127" s="1" t="s">
        <v>451</v>
      </c>
      <c r="AK127" s="1" t="s">
        <v>451</v>
      </c>
      <c r="AN127" s="1" t="s">
        <v>451</v>
      </c>
      <c r="AO127" s="1" t="s">
        <v>451</v>
      </c>
      <c r="AP127" s="1" t="s">
        <v>451</v>
      </c>
      <c r="AQ127" s="1" t="s">
        <v>451</v>
      </c>
      <c r="AR127" s="1" t="s">
        <v>451</v>
      </c>
      <c r="AS127" s="1" t="s">
        <v>451</v>
      </c>
      <c r="AT127" s="1" t="s">
        <v>451</v>
      </c>
      <c r="AU127" s="1" t="s">
        <v>451</v>
      </c>
      <c r="AV127" s="1" t="s">
        <v>451</v>
      </c>
      <c r="AW127" s="1" t="s">
        <v>451</v>
      </c>
      <c r="AX127" s="1" t="s">
        <v>451</v>
      </c>
      <c r="AY127" s="1" t="s">
        <v>451</v>
      </c>
      <c r="AZ127" s="1" t="s">
        <v>451</v>
      </c>
      <c r="BA127" s="1" t="s">
        <v>451</v>
      </c>
      <c r="BB127" s="1" t="s">
        <v>451</v>
      </c>
      <c r="BC127" s="1" t="s">
        <v>451</v>
      </c>
      <c r="BD127" s="1" t="s">
        <v>451</v>
      </c>
      <c r="BE127" s="1" t="s">
        <v>451</v>
      </c>
      <c r="BF127" s="1" t="s">
        <v>451</v>
      </c>
      <c r="BG127" s="1" t="s">
        <v>451</v>
      </c>
      <c r="BH127" s="1" t="s">
        <v>451</v>
      </c>
      <c r="BI127" s="1" t="s">
        <v>451</v>
      </c>
      <c r="BJ127" s="1" t="s">
        <v>451</v>
      </c>
      <c r="BK127" s="1" t="s">
        <v>451</v>
      </c>
      <c r="BM127" s="1" t="s">
        <v>451</v>
      </c>
      <c r="BN127" s="1" t="s">
        <v>451</v>
      </c>
      <c r="BO127" s="1" t="s">
        <v>451</v>
      </c>
      <c r="BP127" s="1" t="s">
        <v>451</v>
      </c>
      <c r="BQ127" s="1" t="s">
        <v>451</v>
      </c>
      <c r="BR127" s="1" t="s">
        <v>451</v>
      </c>
      <c r="BS127" s="1" t="s">
        <v>451</v>
      </c>
      <c r="BT127" s="1" t="s">
        <v>451</v>
      </c>
      <c r="BV127" s="1" t="s">
        <v>451</v>
      </c>
      <c r="BW127" s="1" t="s">
        <v>451</v>
      </c>
      <c r="BX127" s="1" t="s">
        <v>451</v>
      </c>
      <c r="BY127" s="1" t="s">
        <v>451</v>
      </c>
      <c r="BZ127" s="1" t="s">
        <v>451</v>
      </c>
      <c r="CA127" s="1" t="s">
        <v>451</v>
      </c>
      <c r="CB127" s="1" t="s">
        <v>451</v>
      </c>
      <c r="CD127" s="1" t="s">
        <v>451</v>
      </c>
      <c r="CE127" s="1" t="s">
        <v>451</v>
      </c>
      <c r="CF127" s="1" t="s">
        <v>451</v>
      </c>
      <c r="CG127" s="1" t="s">
        <v>451</v>
      </c>
      <c r="CH127" s="1" t="s">
        <v>451</v>
      </c>
      <c r="CI127" s="1" t="s">
        <v>451</v>
      </c>
      <c r="CJ127" s="1" t="s">
        <v>451</v>
      </c>
      <c r="CK127" s="1" t="s">
        <v>451</v>
      </c>
      <c r="CL127" s="1" t="s">
        <v>451</v>
      </c>
      <c r="CM127" s="1" t="s">
        <v>451</v>
      </c>
      <c r="CN127" s="1" t="s">
        <v>451</v>
      </c>
      <c r="CO127" s="1" t="s">
        <v>451</v>
      </c>
      <c r="CP127" s="1" t="s">
        <v>451</v>
      </c>
      <c r="CQ127" s="1" t="s">
        <v>451</v>
      </c>
      <c r="CT127" s="1" t="s">
        <v>451</v>
      </c>
      <c r="CU127" s="1" t="s">
        <v>451</v>
      </c>
      <c r="CV127" s="1" t="s">
        <v>451</v>
      </c>
      <c r="CX127" s="1" t="s">
        <v>451</v>
      </c>
      <c r="CY127" s="1" t="s">
        <v>451</v>
      </c>
      <c r="CZ127" s="1" t="s">
        <v>451</v>
      </c>
      <c r="DA127" s="1" t="s">
        <v>451</v>
      </c>
      <c r="DB127" s="1" t="s">
        <v>451</v>
      </c>
      <c r="DC127" s="1" t="s">
        <v>451</v>
      </c>
      <c r="DD127" s="1" t="s">
        <v>451</v>
      </c>
      <c r="DE127" s="1" t="s">
        <v>451</v>
      </c>
      <c r="DF127" s="1" t="s">
        <v>451</v>
      </c>
      <c r="DH127" s="1" t="s">
        <v>451</v>
      </c>
      <c r="DI127" s="1" t="s">
        <v>451</v>
      </c>
      <c r="DJ127" s="1" t="s">
        <v>451</v>
      </c>
      <c r="DK127" s="1" t="s">
        <v>451</v>
      </c>
      <c r="DL127" s="1" t="s">
        <v>451</v>
      </c>
      <c r="DM127" s="1" t="s">
        <v>451</v>
      </c>
      <c r="DN127" s="1" t="s">
        <v>451</v>
      </c>
      <c r="DO127" s="1" t="s">
        <v>451</v>
      </c>
      <c r="DP127" s="1" t="s">
        <v>451</v>
      </c>
      <c r="DQ127" s="1" t="s">
        <v>451</v>
      </c>
      <c r="DR127" s="1" t="s">
        <v>451</v>
      </c>
      <c r="DS127" s="1" t="s">
        <v>451</v>
      </c>
      <c r="DT127" s="1" t="s">
        <v>451</v>
      </c>
      <c r="DU127" s="1" t="s">
        <v>451</v>
      </c>
      <c r="DV127" s="1" t="s">
        <v>451</v>
      </c>
      <c r="DW127" s="1" t="s">
        <v>451</v>
      </c>
      <c r="DX127" s="1" t="s">
        <v>451</v>
      </c>
      <c r="DY127" s="1" t="s">
        <v>451</v>
      </c>
      <c r="EE127" s="1">
        <v>0</v>
      </c>
      <c r="EF127" s="1" t="s">
        <v>451</v>
      </c>
    </row>
    <row r="128" spans="1:136" x14ac:dyDescent="0.2">
      <c r="A128" s="2"/>
      <c r="EE128" s="1">
        <v>0</v>
      </c>
      <c r="EF128" s="1" t="s">
        <v>451</v>
      </c>
    </row>
    <row r="129" spans="1:136" x14ac:dyDescent="0.2">
      <c r="A129" s="2"/>
      <c r="DY129" s="1" t="s">
        <v>450</v>
      </c>
      <c r="DZ129" s="1" t="s">
        <v>451</v>
      </c>
      <c r="EE129" s="1">
        <v>0</v>
      </c>
      <c r="EF129" s="1" t="s">
        <v>451</v>
      </c>
    </row>
    <row r="130" spans="1:136" x14ac:dyDescent="0.2">
      <c r="A130" s="2"/>
      <c r="EE130" s="1">
        <v>0</v>
      </c>
      <c r="EF130" s="1">
        <v>0</v>
      </c>
    </row>
    <row r="131" spans="1:136" x14ac:dyDescent="0.2">
      <c r="A131" s="2" t="s">
        <v>472</v>
      </c>
      <c r="B131" s="1">
        <v>871.2</v>
      </c>
      <c r="C131" s="1">
        <v>87</v>
      </c>
      <c r="D131" s="1">
        <v>2112</v>
      </c>
      <c r="E131" s="1">
        <v>192</v>
      </c>
      <c r="F131" s="1">
        <v>1717.54</v>
      </c>
      <c r="G131" s="1">
        <v>42</v>
      </c>
      <c r="H131" s="1">
        <v>112.48</v>
      </c>
      <c r="I131" s="1">
        <v>347</v>
      </c>
      <c r="J131" s="1">
        <v>912.24</v>
      </c>
      <c r="K131" s="1">
        <v>50</v>
      </c>
      <c r="L131" s="1">
        <v>0</v>
      </c>
      <c r="M131" s="1">
        <v>0</v>
      </c>
      <c r="N131" s="1">
        <v>498.76</v>
      </c>
      <c r="O131" s="1">
        <v>106.56</v>
      </c>
      <c r="P131" s="1">
        <v>245.68</v>
      </c>
      <c r="Q131" s="1">
        <v>1218.56</v>
      </c>
      <c r="R131" s="1">
        <v>204</v>
      </c>
      <c r="S131" s="1">
        <v>7385.28</v>
      </c>
      <c r="T131" s="1">
        <v>151.19999999999999</v>
      </c>
      <c r="U131" s="1">
        <v>746.4</v>
      </c>
      <c r="V131" s="1">
        <v>940.8</v>
      </c>
      <c r="W131" s="1">
        <v>61.2</v>
      </c>
      <c r="X131" s="1">
        <v>420</v>
      </c>
      <c r="Y131" s="1">
        <v>994.56</v>
      </c>
      <c r="Z131" s="1">
        <v>0</v>
      </c>
      <c r="AA131" s="1">
        <v>1622.88</v>
      </c>
      <c r="AB131" s="1">
        <v>603.36</v>
      </c>
      <c r="AC131" s="1">
        <v>6957.96</v>
      </c>
      <c r="AD131" s="1">
        <v>762</v>
      </c>
      <c r="AE131" s="1">
        <v>36</v>
      </c>
      <c r="AF131" s="1">
        <v>103.04</v>
      </c>
      <c r="AG131" s="1">
        <v>500.08</v>
      </c>
      <c r="AH131" s="1">
        <v>187.88</v>
      </c>
      <c r="AI131" s="1">
        <v>2001.6</v>
      </c>
      <c r="AJ131" s="1">
        <v>160.19999999999999</v>
      </c>
      <c r="AK131" s="1">
        <v>614.4</v>
      </c>
      <c r="AL131" s="1">
        <v>2.4</v>
      </c>
      <c r="AM131" s="1">
        <v>9.8000000000000007</v>
      </c>
      <c r="AN131" s="1">
        <v>184</v>
      </c>
      <c r="AO131" s="1">
        <v>2135.1999999999998</v>
      </c>
      <c r="AP131" s="1">
        <v>0</v>
      </c>
      <c r="AQ131" s="1">
        <v>330</v>
      </c>
      <c r="AR131" s="1">
        <v>24</v>
      </c>
      <c r="AS131" s="1">
        <v>671.6</v>
      </c>
      <c r="AT131" s="1">
        <v>151.84</v>
      </c>
      <c r="AU131" s="1">
        <v>13.4</v>
      </c>
      <c r="AV131" s="1">
        <v>0</v>
      </c>
      <c r="AW131" s="1">
        <v>34.200000000000003</v>
      </c>
      <c r="AX131" s="1">
        <v>0</v>
      </c>
      <c r="AY131" s="1">
        <v>0</v>
      </c>
      <c r="AZ131" s="1">
        <v>0</v>
      </c>
      <c r="BA131" s="1">
        <v>1278</v>
      </c>
      <c r="BB131" s="1">
        <v>319.375</v>
      </c>
      <c r="BC131" s="1">
        <v>55</v>
      </c>
      <c r="BD131" s="1">
        <v>730.6</v>
      </c>
      <c r="BE131" s="1">
        <v>132</v>
      </c>
      <c r="BF131" s="1">
        <v>192</v>
      </c>
      <c r="BG131" s="1">
        <v>58.5</v>
      </c>
      <c r="BH131" s="1">
        <v>28.8</v>
      </c>
      <c r="BI131" s="1">
        <v>0</v>
      </c>
      <c r="BJ131" s="1">
        <v>177.6</v>
      </c>
      <c r="BK131" s="1">
        <v>45</v>
      </c>
      <c r="BL131" s="1">
        <v>2.85</v>
      </c>
      <c r="BM131" s="1">
        <v>370</v>
      </c>
      <c r="BN131" s="1">
        <v>48</v>
      </c>
      <c r="BO131" s="1">
        <v>1534</v>
      </c>
      <c r="BP131" s="1">
        <v>228.375</v>
      </c>
      <c r="BQ131" s="1">
        <v>1377.6</v>
      </c>
      <c r="BR131" s="1">
        <v>40</v>
      </c>
      <c r="BS131" s="1">
        <v>46.5</v>
      </c>
      <c r="BT131" s="1">
        <v>288</v>
      </c>
      <c r="BU131" s="1">
        <v>2.85</v>
      </c>
      <c r="BV131" s="1">
        <v>40</v>
      </c>
      <c r="BW131" s="1">
        <v>0</v>
      </c>
      <c r="BX131" s="1">
        <v>270</v>
      </c>
      <c r="BY131" s="1">
        <v>241.5</v>
      </c>
      <c r="BZ131" s="1">
        <v>963</v>
      </c>
      <c r="CA131" s="1">
        <v>318</v>
      </c>
      <c r="CB131" s="1">
        <v>135.6</v>
      </c>
      <c r="CC131" s="1">
        <v>0</v>
      </c>
      <c r="CD131" s="1">
        <v>0</v>
      </c>
      <c r="CE131" s="1">
        <v>0</v>
      </c>
      <c r="CF131" s="1">
        <v>23.4</v>
      </c>
      <c r="CG131" s="1">
        <v>0</v>
      </c>
      <c r="CH131" s="1">
        <v>5685</v>
      </c>
      <c r="CI131" s="1">
        <v>3948</v>
      </c>
      <c r="CJ131" s="1">
        <v>96</v>
      </c>
      <c r="CK131" s="1">
        <v>988.2</v>
      </c>
      <c r="CL131" s="1">
        <v>253.5</v>
      </c>
      <c r="CM131" s="1">
        <v>26.4</v>
      </c>
      <c r="CN131" s="1">
        <v>42</v>
      </c>
      <c r="CO131" s="1">
        <v>276</v>
      </c>
      <c r="CP131" s="1">
        <v>792.6</v>
      </c>
      <c r="CQ131" s="1">
        <v>343</v>
      </c>
      <c r="CR131" s="1">
        <v>31.6</v>
      </c>
      <c r="CS131" s="1">
        <v>3.25</v>
      </c>
      <c r="CT131" s="1">
        <v>105</v>
      </c>
      <c r="CU131" s="1">
        <v>24</v>
      </c>
      <c r="CV131" s="1">
        <v>225</v>
      </c>
      <c r="CW131" s="1">
        <v>31.5</v>
      </c>
      <c r="CX131" s="1">
        <v>52.5</v>
      </c>
      <c r="CY131" s="1">
        <v>345</v>
      </c>
      <c r="CZ131" s="1">
        <v>66</v>
      </c>
      <c r="DA131" s="1">
        <v>1634.8</v>
      </c>
      <c r="DB131" s="1">
        <v>734.4</v>
      </c>
      <c r="DC131" s="1">
        <v>0</v>
      </c>
      <c r="DD131" s="1">
        <v>570.05999999999995</v>
      </c>
      <c r="DE131" s="1">
        <v>0</v>
      </c>
      <c r="DF131" s="1">
        <v>0</v>
      </c>
      <c r="DG131" s="1">
        <v>38.799999999999997</v>
      </c>
      <c r="DH131" s="1">
        <v>164.7</v>
      </c>
      <c r="DI131" s="1">
        <v>848.25</v>
      </c>
      <c r="DJ131" s="1">
        <v>2242.5</v>
      </c>
      <c r="DK131" s="1">
        <v>3111</v>
      </c>
      <c r="DL131" s="1">
        <v>345</v>
      </c>
      <c r="DM131" s="1">
        <v>40.799999999999997</v>
      </c>
      <c r="DN131" s="1">
        <v>765</v>
      </c>
      <c r="DO131" s="1">
        <v>21</v>
      </c>
      <c r="DP131" s="1">
        <v>210</v>
      </c>
      <c r="DQ131" s="1">
        <v>310.2</v>
      </c>
      <c r="DR131" s="1">
        <v>465</v>
      </c>
      <c r="DS131" s="1">
        <v>820</v>
      </c>
      <c r="DT131" s="1">
        <v>93</v>
      </c>
      <c r="DU131" s="1">
        <v>26.5</v>
      </c>
      <c r="DV131" s="1">
        <v>52.5</v>
      </c>
      <c r="DW131" s="1">
        <v>18</v>
      </c>
      <c r="DX131" s="1">
        <v>354</v>
      </c>
      <c r="DY131" s="1">
        <v>0</v>
      </c>
      <c r="DZ131" s="1">
        <v>0</v>
      </c>
      <c r="ED131" s="1">
        <v>0</v>
      </c>
      <c r="EE131" s="1">
        <v>71668.91</v>
      </c>
      <c r="EF131" s="1" t="s">
        <v>472</v>
      </c>
    </row>
    <row r="132" spans="1:136" x14ac:dyDescent="0.2">
      <c r="A132" s="2" t="s">
        <v>473</v>
      </c>
      <c r="B132" s="1">
        <v>272.25</v>
      </c>
      <c r="C132" s="1">
        <v>29</v>
      </c>
      <c r="D132" s="1">
        <v>704</v>
      </c>
      <c r="E132" s="1">
        <v>64</v>
      </c>
      <c r="F132" s="1">
        <v>580.25</v>
      </c>
      <c r="G132" s="1">
        <v>7</v>
      </c>
      <c r="H132" s="1">
        <v>36.401294498381901</v>
      </c>
      <c r="I132" s="1">
        <v>115.666666666667</v>
      </c>
      <c r="J132" s="1">
        <v>407.25</v>
      </c>
      <c r="K132" s="1">
        <v>21.551724137931</v>
      </c>
      <c r="L132" s="1">
        <v>0</v>
      </c>
      <c r="M132" s="1">
        <v>0</v>
      </c>
      <c r="N132" s="1">
        <v>166.25333333333299</v>
      </c>
      <c r="O132" s="1">
        <v>36</v>
      </c>
      <c r="P132" s="1">
        <v>81.893333333333302</v>
      </c>
      <c r="Q132" s="1">
        <v>544</v>
      </c>
      <c r="R132" s="1">
        <v>85.355648535564896</v>
      </c>
      <c r="S132" s="1">
        <v>3297</v>
      </c>
      <c r="T132" s="1">
        <v>84</v>
      </c>
      <c r="U132" s="1">
        <v>622</v>
      </c>
      <c r="V132" s="1">
        <v>696.88888888888903</v>
      </c>
      <c r="W132" s="1">
        <v>45.3333333333333</v>
      </c>
      <c r="X132" s="1">
        <v>304.34782608695701</v>
      </c>
      <c r="Y132" s="1">
        <v>448</v>
      </c>
      <c r="Z132" s="1">
        <v>0</v>
      </c>
      <c r="AA132" s="1">
        <v>441</v>
      </c>
      <c r="AB132" s="1">
        <v>502.8</v>
      </c>
      <c r="AC132" s="1">
        <v>5154.0444444444402</v>
      </c>
      <c r="AD132" s="1">
        <v>635</v>
      </c>
      <c r="AE132" s="1">
        <v>26.6666666666667</v>
      </c>
      <c r="AF132" s="1">
        <v>42.0571428571429</v>
      </c>
      <c r="AG132" s="1">
        <v>223.25</v>
      </c>
      <c r="AH132" s="1">
        <v>83.875</v>
      </c>
      <c r="AI132" s="1">
        <v>208.5</v>
      </c>
      <c r="AJ132" s="1">
        <v>79.306930693069305</v>
      </c>
      <c r="AK132" s="1">
        <v>64</v>
      </c>
      <c r="AL132" s="1">
        <v>1</v>
      </c>
      <c r="AM132" s="1">
        <v>1</v>
      </c>
      <c r="AN132" s="1">
        <v>50</v>
      </c>
      <c r="AO132" s="1">
        <v>1186.2222222222199</v>
      </c>
      <c r="AP132" s="1">
        <v>0</v>
      </c>
      <c r="AQ132" s="1">
        <v>55</v>
      </c>
      <c r="AR132" s="1">
        <v>17.7777777777778</v>
      </c>
      <c r="AS132" s="1">
        <v>73</v>
      </c>
      <c r="AT132" s="1">
        <v>73</v>
      </c>
      <c r="AU132" s="1">
        <v>6.9072164948453603</v>
      </c>
      <c r="AV132" s="1">
        <v>0</v>
      </c>
      <c r="AW132" s="1">
        <v>17.628865979381398</v>
      </c>
      <c r="AX132" s="1">
        <v>0</v>
      </c>
      <c r="AY132" s="1">
        <v>0</v>
      </c>
      <c r="AZ132" s="1">
        <v>0</v>
      </c>
      <c r="BA132" s="1">
        <v>1278</v>
      </c>
      <c r="BB132" s="1">
        <v>319.375</v>
      </c>
      <c r="BC132" s="1">
        <v>55</v>
      </c>
      <c r="BD132" s="1">
        <v>913.25</v>
      </c>
      <c r="BE132" s="1">
        <v>110</v>
      </c>
      <c r="BF132" s="1">
        <v>128</v>
      </c>
      <c r="BG132" s="1">
        <v>39</v>
      </c>
      <c r="BH132" s="1">
        <v>18.343949044586001</v>
      </c>
      <c r="BI132" s="1">
        <v>0</v>
      </c>
      <c r="BJ132" s="1">
        <v>148</v>
      </c>
      <c r="BK132" s="1">
        <v>23.316062176165801</v>
      </c>
      <c r="BL132" s="1">
        <v>1</v>
      </c>
      <c r="BM132" s="1">
        <v>370</v>
      </c>
      <c r="BN132" s="1">
        <v>30</v>
      </c>
      <c r="BO132" s="1">
        <v>1534</v>
      </c>
      <c r="BP132" s="1">
        <v>228.375</v>
      </c>
      <c r="BQ132" s="1">
        <v>1722</v>
      </c>
      <c r="BR132" s="1">
        <v>25.4777070063694</v>
      </c>
      <c r="BS132" s="1">
        <v>31</v>
      </c>
      <c r="BT132" s="1">
        <v>240</v>
      </c>
      <c r="BU132" s="1">
        <v>1</v>
      </c>
      <c r="BV132" s="1">
        <v>20.7253886010363</v>
      </c>
      <c r="BW132" s="1">
        <v>0</v>
      </c>
      <c r="BX132" s="1">
        <v>225</v>
      </c>
      <c r="BY132" s="1">
        <v>161</v>
      </c>
      <c r="BZ132" s="1">
        <v>642</v>
      </c>
      <c r="CA132" s="1">
        <v>106</v>
      </c>
      <c r="CB132" s="1">
        <v>95.492957746478893</v>
      </c>
      <c r="CC132" s="1">
        <v>0</v>
      </c>
      <c r="CD132" s="1">
        <v>0</v>
      </c>
      <c r="CE132" s="1">
        <v>0</v>
      </c>
      <c r="CF132" s="1">
        <v>13</v>
      </c>
      <c r="CG132" s="1">
        <v>0</v>
      </c>
      <c r="CH132" s="1">
        <v>1895</v>
      </c>
      <c r="CI132" s="1">
        <v>3290</v>
      </c>
      <c r="CJ132" s="1">
        <v>80</v>
      </c>
      <c r="CK132" s="1">
        <v>915</v>
      </c>
      <c r="CL132" s="1">
        <v>169</v>
      </c>
      <c r="CM132" s="1">
        <v>18.591549295774701</v>
      </c>
      <c r="CN132" s="1">
        <v>29.577464788732399</v>
      </c>
      <c r="CO132" s="1">
        <v>230</v>
      </c>
      <c r="CP132" s="1">
        <v>558.16901408450701</v>
      </c>
      <c r="CQ132" s="1">
        <v>241.54929577464799</v>
      </c>
      <c r="CR132" s="1">
        <v>22.253521126760599</v>
      </c>
      <c r="CS132" s="1">
        <v>1</v>
      </c>
      <c r="CT132" s="1">
        <v>73.943661971831006</v>
      </c>
      <c r="CU132" s="1">
        <v>16</v>
      </c>
      <c r="CV132" s="1">
        <v>75</v>
      </c>
      <c r="CW132" s="1">
        <v>17.403314917127101</v>
      </c>
      <c r="CX132" s="1">
        <v>30.523255813953501</v>
      </c>
      <c r="CY132" s="1">
        <v>115</v>
      </c>
      <c r="CZ132" s="1">
        <v>46.478873239436602</v>
      </c>
      <c r="DA132" s="1">
        <v>1362.3333333333301</v>
      </c>
      <c r="DB132" s="1">
        <v>680</v>
      </c>
      <c r="DC132" s="1">
        <v>0</v>
      </c>
      <c r="DD132" s="1">
        <v>527.83333333333303</v>
      </c>
      <c r="DE132" s="1">
        <v>0</v>
      </c>
      <c r="DF132" s="1">
        <v>0</v>
      </c>
      <c r="DG132" s="1">
        <v>27.3239436619718</v>
      </c>
      <c r="DH132" s="1">
        <v>152.5</v>
      </c>
      <c r="DI132" s="1">
        <v>565.5</v>
      </c>
      <c r="DJ132" s="1">
        <v>1495</v>
      </c>
      <c r="DK132" s="1">
        <v>1037</v>
      </c>
      <c r="DL132" s="1">
        <v>230</v>
      </c>
      <c r="DM132" s="1">
        <v>28.732394366197202</v>
      </c>
      <c r="DN132" s="1">
        <v>510</v>
      </c>
      <c r="DO132" s="1">
        <v>14</v>
      </c>
      <c r="DP132" s="1">
        <v>70</v>
      </c>
      <c r="DQ132" s="1">
        <v>218.45070422535201</v>
      </c>
      <c r="DR132" s="1">
        <v>155</v>
      </c>
      <c r="DS132" s="1">
        <v>136.666666666667</v>
      </c>
      <c r="DT132" s="1">
        <v>31</v>
      </c>
      <c r="DU132" s="1">
        <v>8.8333333333333304</v>
      </c>
      <c r="DV132" s="1">
        <v>17.5</v>
      </c>
      <c r="DW132" s="1">
        <v>3</v>
      </c>
      <c r="DX132" s="1">
        <v>59</v>
      </c>
      <c r="DY132" s="1">
        <v>0</v>
      </c>
      <c r="DZ132" s="1">
        <v>0</v>
      </c>
      <c r="ED132" s="1">
        <v>0</v>
      </c>
      <c r="EE132" s="1">
        <v>41222.998040457504</v>
      </c>
      <c r="EF132" s="1" t="s">
        <v>473</v>
      </c>
    </row>
    <row r="133" spans="1:136" x14ac:dyDescent="0.2">
      <c r="A133" s="2"/>
      <c r="EE133" s="1">
        <v>0</v>
      </c>
    </row>
    <row r="134" spans="1:136" x14ac:dyDescent="0.2">
      <c r="A134" s="2" t="s">
        <v>474</v>
      </c>
      <c r="B134" s="1">
        <v>-53.741999999999997</v>
      </c>
      <c r="C134" s="1">
        <v>-87</v>
      </c>
      <c r="D134" s="1">
        <v>-1968</v>
      </c>
      <c r="E134" s="1">
        <v>-192</v>
      </c>
      <c r="F134" s="1">
        <v>-936.1</v>
      </c>
      <c r="G134" s="1">
        <v>324</v>
      </c>
      <c r="H134" s="1">
        <v>-112.48</v>
      </c>
      <c r="I134" s="1">
        <v>-347</v>
      </c>
      <c r="J134" s="1">
        <v>-889.84</v>
      </c>
      <c r="K134" s="1">
        <v>-41.04</v>
      </c>
      <c r="L134" s="1">
        <v>0</v>
      </c>
      <c r="M134" s="1">
        <v>0</v>
      </c>
      <c r="N134" s="1">
        <v>-421.8</v>
      </c>
      <c r="O134" s="1">
        <v>-106.56</v>
      </c>
      <c r="P134" s="1">
        <v>-222</v>
      </c>
      <c r="Q134" s="1">
        <v>-35.44</v>
      </c>
      <c r="R134" s="1">
        <v>0.47999999999998999</v>
      </c>
      <c r="S134" s="1">
        <v>-1570.56</v>
      </c>
      <c r="T134" s="1">
        <v>392.8</v>
      </c>
      <c r="U134" s="1">
        <v>-674.4</v>
      </c>
      <c r="V134" s="1">
        <v>0</v>
      </c>
      <c r="W134" s="1">
        <v>-6.6</v>
      </c>
      <c r="X134" s="1">
        <v>0</v>
      </c>
      <c r="Y134" s="1">
        <v>-501.72</v>
      </c>
      <c r="Z134" s="1">
        <v>0</v>
      </c>
      <c r="AA134" s="1">
        <v>-415.92</v>
      </c>
      <c r="AB134" s="1">
        <v>-398.96</v>
      </c>
      <c r="AC134" s="1">
        <v>-4773.96</v>
      </c>
      <c r="AD134" s="1">
        <v>0.39999999999997699</v>
      </c>
      <c r="AE134" s="1">
        <v>6</v>
      </c>
      <c r="AF134" s="1">
        <v>-56</v>
      </c>
      <c r="AG134" s="1">
        <v>-215.6</v>
      </c>
      <c r="AH134" s="1">
        <v>13.72</v>
      </c>
      <c r="AI134" s="1">
        <v>-878.4</v>
      </c>
      <c r="AJ134" s="1">
        <v>-0.200000000000017</v>
      </c>
      <c r="AK134" s="1">
        <v>-86.4</v>
      </c>
      <c r="AL134" s="1">
        <v>-2.4</v>
      </c>
      <c r="AM134" s="1">
        <v>-9.8000000000000007</v>
      </c>
      <c r="AN134" s="1">
        <v>-92</v>
      </c>
      <c r="AO134" s="1">
        <v>-1039.2</v>
      </c>
      <c r="AP134" s="1">
        <v>12.6</v>
      </c>
      <c r="AQ134" s="1">
        <v>-330</v>
      </c>
      <c r="AR134" s="1">
        <v>4.8</v>
      </c>
      <c r="AS134" s="1">
        <v>178.4</v>
      </c>
      <c r="AT134" s="1">
        <v>220.96</v>
      </c>
      <c r="AU134" s="1">
        <v>-13.4</v>
      </c>
      <c r="AV134" s="1">
        <v>3.4</v>
      </c>
      <c r="AW134" s="1">
        <v>-34.200000000000003</v>
      </c>
      <c r="AX134" s="1">
        <v>0</v>
      </c>
      <c r="AY134" s="1">
        <v>0</v>
      </c>
      <c r="AZ134" s="1">
        <v>0</v>
      </c>
      <c r="BA134" s="1">
        <v>-1211</v>
      </c>
      <c r="BB134" s="1">
        <v>-291.375</v>
      </c>
      <c r="BC134" s="1">
        <v>-53</v>
      </c>
      <c r="BD134" s="1">
        <v>-489</v>
      </c>
      <c r="BE134" s="1">
        <v>-130.80000000000001</v>
      </c>
      <c r="BF134" s="1">
        <v>-189</v>
      </c>
      <c r="BG134" s="1">
        <v>-58.5</v>
      </c>
      <c r="BH134" s="1">
        <v>8</v>
      </c>
      <c r="BI134" s="1">
        <v>1.6</v>
      </c>
      <c r="BJ134" s="1">
        <v>-177.6</v>
      </c>
      <c r="BK134" s="1">
        <v>-23</v>
      </c>
      <c r="BL134" s="1">
        <v>-2.85</v>
      </c>
      <c r="BM134" s="1">
        <v>-368</v>
      </c>
      <c r="BN134" s="1">
        <v>-36.799999999999997</v>
      </c>
      <c r="BO134" s="1">
        <v>-1518</v>
      </c>
      <c r="BP134" s="1">
        <v>-218.375</v>
      </c>
      <c r="BQ134" s="1">
        <v>-617.6</v>
      </c>
      <c r="BR134" s="1">
        <v>-32.799999999999997</v>
      </c>
      <c r="BS134" s="1">
        <v>-46.5</v>
      </c>
      <c r="BT134" s="1">
        <v>-284.39999999999998</v>
      </c>
      <c r="BU134" s="1">
        <v>-2.85</v>
      </c>
      <c r="BV134" s="1">
        <v>-25</v>
      </c>
      <c r="BW134" s="1">
        <v>3.2</v>
      </c>
      <c r="BX134" s="1">
        <v>-270</v>
      </c>
      <c r="BY134" s="1">
        <v>-241.5</v>
      </c>
      <c r="BZ134" s="1">
        <v>28.5</v>
      </c>
      <c r="CA134" s="1">
        <v>75</v>
      </c>
      <c r="CB134" s="1">
        <v>192</v>
      </c>
      <c r="CC134" s="1">
        <v>0</v>
      </c>
      <c r="CD134" s="1">
        <v>0</v>
      </c>
      <c r="CE134" s="1">
        <v>20.16</v>
      </c>
      <c r="CF134" s="1">
        <v>-7.2</v>
      </c>
      <c r="CG134" s="1">
        <v>0</v>
      </c>
      <c r="CH134" s="1">
        <v>16473</v>
      </c>
      <c r="CI134" s="1">
        <v>14864.2</v>
      </c>
      <c r="CJ134" s="1">
        <v>-25.2</v>
      </c>
      <c r="CK134" s="1">
        <v>-726.84</v>
      </c>
      <c r="CL134" s="1">
        <v>243</v>
      </c>
      <c r="CM134" s="1">
        <v>-25.2</v>
      </c>
      <c r="CN134" s="1">
        <v>-21.6</v>
      </c>
      <c r="CO134" s="1">
        <v>-153.6</v>
      </c>
      <c r="CP134" s="1">
        <v>-221.4</v>
      </c>
      <c r="CQ134" s="1">
        <v>-70.599999999999994</v>
      </c>
      <c r="CR134" s="1">
        <v>22.4</v>
      </c>
      <c r="CS134" s="1">
        <v>-3.25</v>
      </c>
      <c r="CT134" s="1">
        <v>-70.2</v>
      </c>
      <c r="CU134" s="1">
        <v>220.5</v>
      </c>
      <c r="CV134" s="1">
        <v>-24</v>
      </c>
      <c r="CW134" s="1">
        <v>-9</v>
      </c>
      <c r="CX134" s="1">
        <v>-112</v>
      </c>
      <c r="CY134" s="1">
        <v>-198</v>
      </c>
      <c r="CZ134" s="1">
        <v>12</v>
      </c>
      <c r="DA134" s="1">
        <v>-1433.2</v>
      </c>
      <c r="DB134" s="1">
        <v>-171.72</v>
      </c>
      <c r="DC134" s="1">
        <v>4.8</v>
      </c>
      <c r="DD134" s="1">
        <v>-217.08</v>
      </c>
      <c r="DE134" s="1">
        <v>-111</v>
      </c>
      <c r="DF134" s="1">
        <v>-112</v>
      </c>
      <c r="DG134" s="1">
        <v>256.39999999999998</v>
      </c>
      <c r="DH134" s="1">
        <v>-223</v>
      </c>
      <c r="DI134" s="1">
        <v>-160</v>
      </c>
      <c r="DJ134" s="1">
        <v>2497.5</v>
      </c>
      <c r="DK134" s="1">
        <v>-912</v>
      </c>
      <c r="DL134" s="1">
        <v>336</v>
      </c>
      <c r="DM134" s="1">
        <v>-123</v>
      </c>
      <c r="DN134" s="1">
        <v>-500</v>
      </c>
      <c r="DO134" s="1">
        <v>352.5</v>
      </c>
      <c r="DP134" s="1">
        <v>-153</v>
      </c>
      <c r="DQ134" s="1">
        <v>-120</v>
      </c>
      <c r="DR134" s="1">
        <v>2853</v>
      </c>
      <c r="DS134" s="1">
        <v>2402</v>
      </c>
      <c r="DT134" s="1">
        <v>438</v>
      </c>
      <c r="DU134" s="1">
        <v>588.5</v>
      </c>
      <c r="DV134" s="1">
        <v>-52.5</v>
      </c>
      <c r="DW134" s="1">
        <v>714</v>
      </c>
      <c r="DX134" s="1">
        <v>462</v>
      </c>
      <c r="DY134" s="1">
        <v>0</v>
      </c>
      <c r="DZ134" s="1">
        <v>0</v>
      </c>
      <c r="EA134" s="1">
        <v>0</v>
      </c>
      <c r="EC134" s="1">
        <v>0</v>
      </c>
      <c r="ED134" s="1">
        <v>0</v>
      </c>
      <c r="EE134" s="1">
        <v>17785.788</v>
      </c>
      <c r="EF134" s="1" t="s">
        <v>474</v>
      </c>
    </row>
    <row r="135" spans="1:136" x14ac:dyDescent="0.2">
      <c r="A135" s="2"/>
    </row>
    <row r="136" spans="1:136" x14ac:dyDescent="0.2">
      <c r="A136" s="2" t="s">
        <v>475</v>
      </c>
      <c r="B136" s="1" t="s">
        <v>476</v>
      </c>
      <c r="N136" s="1" t="s">
        <v>477</v>
      </c>
      <c r="Q136" s="1" t="s">
        <v>478</v>
      </c>
      <c r="BA136" s="1" t="s">
        <v>479</v>
      </c>
      <c r="BZ136" s="1" t="s">
        <v>480</v>
      </c>
      <c r="CV136" s="1" t="s">
        <v>152</v>
      </c>
      <c r="CY136" s="1" t="s">
        <v>481</v>
      </c>
      <c r="DI136" s="1" t="s">
        <v>155</v>
      </c>
      <c r="DR136" s="1" t="s">
        <v>482</v>
      </c>
      <c r="EF136" s="1" t="s">
        <v>475</v>
      </c>
    </row>
    <row r="137" spans="1:136" x14ac:dyDescent="0.2">
      <c r="A137" s="2" t="s">
        <v>483</v>
      </c>
      <c r="B137" s="1">
        <v>2140.2579999999998</v>
      </c>
      <c r="N137" s="1">
        <v>100.64</v>
      </c>
      <c r="Q137" s="1">
        <v>18926.240000000002</v>
      </c>
      <c r="BA137" s="1">
        <v>1231.4000000000001</v>
      </c>
      <c r="BZ137" s="1">
        <v>44868.22</v>
      </c>
      <c r="CV137" s="1">
        <v>280.5</v>
      </c>
      <c r="CY137" s="1">
        <v>1827.84</v>
      </c>
      <c r="DI137" s="1">
        <v>10845.6</v>
      </c>
      <c r="DR137" s="1">
        <v>9234</v>
      </c>
      <c r="EE137" s="1">
        <v>89454.698000000004</v>
      </c>
      <c r="EF137" s="1" t="s">
        <v>483</v>
      </c>
    </row>
    <row r="138" spans="1:136" x14ac:dyDescent="0.2">
      <c r="A138" s="2" t="s">
        <v>484</v>
      </c>
      <c r="B138" s="1">
        <v>6443.46</v>
      </c>
      <c r="N138" s="1">
        <v>851</v>
      </c>
      <c r="Q138" s="1">
        <v>29227.84</v>
      </c>
      <c r="BA138" s="1">
        <v>7506.55</v>
      </c>
      <c r="BZ138" s="1">
        <v>14054.55</v>
      </c>
      <c r="CV138" s="1">
        <v>309</v>
      </c>
      <c r="CY138" s="1">
        <v>3553.76</v>
      </c>
      <c r="DI138" s="1">
        <v>7893.75</v>
      </c>
      <c r="DR138" s="1">
        <v>1829</v>
      </c>
      <c r="EE138" s="1">
        <v>71668.91</v>
      </c>
      <c r="EF138" s="1" t="s">
        <v>484</v>
      </c>
    </row>
    <row r="139" spans="1:136" x14ac:dyDescent="0.2">
      <c r="A139" s="2" t="s">
        <v>451</v>
      </c>
      <c r="EF139" s="1" t="s">
        <v>451</v>
      </c>
    </row>
    <row r="140" spans="1:136" x14ac:dyDescent="0.2">
      <c r="A140" s="2" t="s">
        <v>485</v>
      </c>
      <c r="V140" s="1">
        <v>940.8</v>
      </c>
      <c r="AT140" s="1">
        <v>372.8</v>
      </c>
      <c r="DI140" s="1">
        <v>10522.8</v>
      </c>
      <c r="DR140" s="1">
        <v>6540</v>
      </c>
      <c r="DY140" s="1">
        <v>0</v>
      </c>
      <c r="EE140" s="1">
        <v>18376.400000000001</v>
      </c>
      <c r="EF140" s="1" t="s">
        <v>485</v>
      </c>
    </row>
    <row r="141" spans="1:136" x14ac:dyDescent="0.2">
      <c r="A141" s="2"/>
    </row>
    <row r="142" spans="1:136" x14ac:dyDescent="0.2">
      <c r="A142" s="2" t="s">
        <v>486</v>
      </c>
      <c r="V142" s="1">
        <v>285.32</v>
      </c>
      <c r="AT142" s="1">
        <v>284.03142857142899</v>
      </c>
      <c r="DI142" s="1">
        <v>15440.392857142901</v>
      </c>
      <c r="DR142" s="1">
        <v>1139.9047619047601</v>
      </c>
      <c r="DY142" s="1">
        <v>0</v>
      </c>
      <c r="EE142" s="1">
        <v>17149.649047619001</v>
      </c>
      <c r="EF142" s="1" t="s">
        <v>486</v>
      </c>
    </row>
    <row r="143" spans="1:136" x14ac:dyDescent="0.2">
      <c r="A143" s="2"/>
    </row>
    <row r="144" spans="1:136" x14ac:dyDescent="0.2">
      <c r="A144" s="2" t="s">
        <v>487</v>
      </c>
      <c r="V144" s="1">
        <v>655.48</v>
      </c>
      <c r="AT144" s="1">
        <v>88.768571428571406</v>
      </c>
      <c r="DI144" s="1">
        <v>-4917.5928571428603</v>
      </c>
      <c r="DR144" s="1">
        <v>5400.0952380952403</v>
      </c>
      <c r="DY144" s="1">
        <v>0</v>
      </c>
      <c r="EF144" s="1" t="s">
        <v>487</v>
      </c>
    </row>
    <row r="145" spans="1:136" x14ac:dyDescent="0.2">
      <c r="A145" s="2"/>
    </row>
    <row r="146" spans="1:136" x14ac:dyDescent="0.2">
      <c r="A146" s="2"/>
      <c r="I146" s="1">
        <v>694</v>
      </c>
      <c r="Y146" s="1">
        <v>1989.12</v>
      </c>
      <c r="AA146" s="1">
        <v>3245.76</v>
      </c>
      <c r="AN146" s="1">
        <v>368</v>
      </c>
      <c r="AS146" s="1">
        <v>1343.2</v>
      </c>
      <c r="AT146" s="1">
        <v>303.68</v>
      </c>
      <c r="BA146" s="1">
        <v>2556</v>
      </c>
      <c r="BC146" s="1">
        <v>110</v>
      </c>
      <c r="BD146" s="1">
        <v>1461.2</v>
      </c>
      <c r="BN146" s="1">
        <v>96</v>
      </c>
      <c r="BO146" s="1">
        <v>3068</v>
      </c>
      <c r="BQ146" s="1">
        <v>2755.2</v>
      </c>
      <c r="DI146" s="1">
        <v>1696.5</v>
      </c>
      <c r="DR146" s="1">
        <v>930</v>
      </c>
      <c r="DY146" s="1">
        <v>0</v>
      </c>
      <c r="EE146" s="1">
        <v>20616.66</v>
      </c>
    </row>
    <row r="147" spans="1:136" x14ac:dyDescent="0.2">
      <c r="A147" s="2" t="s">
        <v>488</v>
      </c>
      <c r="B147" s="1">
        <v>7590.36625</v>
      </c>
      <c r="C147" s="1">
        <v>206.51124999999999</v>
      </c>
      <c r="D147" s="1">
        <v>3680</v>
      </c>
      <c r="E147" s="1">
        <v>933</v>
      </c>
      <c r="F147" s="1">
        <v>4372.4229166666701</v>
      </c>
      <c r="G147" s="1">
        <v>132.44999999999999</v>
      </c>
      <c r="H147" s="1">
        <v>284.16000000000003</v>
      </c>
      <c r="I147" s="1">
        <v>914.13750000000005</v>
      </c>
      <c r="J147" s="1">
        <v>2054.2959999999998</v>
      </c>
      <c r="K147" s="1">
        <v>193.22749999999999</v>
      </c>
      <c r="L147" s="1">
        <v>1000</v>
      </c>
      <c r="M147" s="1">
        <v>0</v>
      </c>
      <c r="N147" s="1">
        <v>1650.0245833333299</v>
      </c>
      <c r="O147" s="1">
        <v>377.4</v>
      </c>
      <c r="P147" s="1">
        <v>781.55562499999996</v>
      </c>
      <c r="Q147" s="1">
        <v>783.68</v>
      </c>
      <c r="R147" s="1">
        <v>407.68</v>
      </c>
      <c r="S147" s="1">
        <v>17261.341</v>
      </c>
      <c r="T147" s="1">
        <v>509.17500000000001</v>
      </c>
      <c r="U147" s="1">
        <v>1936.3235714285699</v>
      </c>
      <c r="V147" s="1">
        <v>1939.26</v>
      </c>
      <c r="W147" s="1">
        <v>110.08499999999999</v>
      </c>
      <c r="X147" s="1">
        <v>1028.55</v>
      </c>
      <c r="Y147" s="1">
        <v>3743.97789285714</v>
      </c>
      <c r="Z147" s="1">
        <v>31.08</v>
      </c>
      <c r="AA147" s="1">
        <v>4108.9303095238101</v>
      </c>
      <c r="AB147" s="1">
        <v>1013.895</v>
      </c>
      <c r="AC147" s="1">
        <v>12432.66</v>
      </c>
      <c r="AD147" s="1">
        <v>2343.9</v>
      </c>
      <c r="AE147" s="1">
        <v>81.150000000000006</v>
      </c>
      <c r="AF147" s="1">
        <v>280.27999999999997</v>
      </c>
      <c r="AG147" s="1">
        <v>1470.874</v>
      </c>
      <c r="AH147" s="1">
        <v>354.75200000000001</v>
      </c>
      <c r="AI147" s="1">
        <v>4649.25</v>
      </c>
      <c r="AJ147" s="1">
        <v>819.9</v>
      </c>
      <c r="AK147" s="1">
        <v>1215.5999999999999</v>
      </c>
      <c r="AL147" s="1">
        <v>0</v>
      </c>
      <c r="AM147" s="1">
        <v>0</v>
      </c>
      <c r="AN147" s="1">
        <v>1776.07</v>
      </c>
      <c r="AO147" s="1">
        <v>14499.2775</v>
      </c>
      <c r="AP147" s="1">
        <v>155.92500000000001</v>
      </c>
      <c r="AQ147" s="1">
        <v>4237.5</v>
      </c>
      <c r="AR147" s="1">
        <v>60.795000000000002</v>
      </c>
      <c r="AS147" s="1">
        <v>1383.4925000000001</v>
      </c>
      <c r="AT147" s="1">
        <v>480.18035714285702</v>
      </c>
      <c r="AU147" s="1">
        <v>70.657499999999999</v>
      </c>
      <c r="AV147" s="1">
        <v>74.693749999999994</v>
      </c>
      <c r="AW147" s="1">
        <v>24.21875</v>
      </c>
      <c r="AX147" s="1">
        <v>0</v>
      </c>
      <c r="AY147" s="1">
        <v>0</v>
      </c>
      <c r="AZ147" s="1">
        <v>0</v>
      </c>
      <c r="BA147" s="1">
        <v>4260.6208333333298</v>
      </c>
      <c r="BB147" s="1">
        <v>745.08333333333303</v>
      </c>
      <c r="BC147" s="1">
        <v>1312.9212500000001</v>
      </c>
      <c r="BD147" s="1">
        <v>2430.2708333333298</v>
      </c>
      <c r="BE147" s="1">
        <v>523.95000000000005</v>
      </c>
      <c r="BF147" s="1">
        <v>1391.0625</v>
      </c>
      <c r="BG147" s="1">
        <v>824</v>
      </c>
      <c r="BH147" s="1">
        <v>700</v>
      </c>
      <c r="BI147" s="1">
        <v>400</v>
      </c>
      <c r="BJ147" s="1">
        <v>377.4</v>
      </c>
      <c r="BK147" s="1">
        <v>110.625</v>
      </c>
      <c r="BL147" s="1">
        <v>0</v>
      </c>
      <c r="BM147" s="1">
        <v>1274.625</v>
      </c>
      <c r="BN147" s="1">
        <v>96.3900000000001</v>
      </c>
      <c r="BO147" s="1">
        <v>6321.63083333333</v>
      </c>
      <c r="BP147" s="1">
        <v>296.125</v>
      </c>
      <c r="BQ147" s="1">
        <v>5359.4321428571402</v>
      </c>
      <c r="BR147" s="1">
        <v>700</v>
      </c>
      <c r="BS147" s="1">
        <v>813.5</v>
      </c>
      <c r="BT147" s="1">
        <v>570.9</v>
      </c>
      <c r="BU147" s="1">
        <v>0</v>
      </c>
      <c r="BV147" s="1">
        <v>118.375</v>
      </c>
      <c r="BW147" s="1">
        <v>400</v>
      </c>
      <c r="BX147" s="1">
        <v>787.2</v>
      </c>
      <c r="BY147" s="1">
        <v>1096.5</v>
      </c>
      <c r="BZ147" s="1">
        <v>2540.7125000000001</v>
      </c>
      <c r="CA147" s="1">
        <v>1510</v>
      </c>
      <c r="CB147" s="1">
        <v>688.35</v>
      </c>
      <c r="CC147" s="1">
        <v>0</v>
      </c>
      <c r="CD147" s="1">
        <v>535.32000000000005</v>
      </c>
      <c r="CE147" s="1">
        <v>8.9600000000000009</v>
      </c>
      <c r="CF147" s="1">
        <v>6.6</v>
      </c>
      <c r="CG147" s="1">
        <v>0</v>
      </c>
      <c r="CH147" s="1">
        <v>16039.4375</v>
      </c>
      <c r="CI147" s="1">
        <v>10295.225</v>
      </c>
      <c r="CJ147" s="1">
        <v>260.25</v>
      </c>
      <c r="CK147" s="1">
        <v>3858.3</v>
      </c>
      <c r="CL147" s="1">
        <v>1055.25</v>
      </c>
      <c r="CM147" s="1">
        <v>39.575000000000003</v>
      </c>
      <c r="CN147" s="1">
        <v>60.45</v>
      </c>
      <c r="CO147" s="1">
        <v>279.89999999999998</v>
      </c>
      <c r="CP147" s="1">
        <v>1021.795</v>
      </c>
      <c r="CQ147" s="1">
        <v>459.2</v>
      </c>
      <c r="CR147" s="1">
        <v>0</v>
      </c>
      <c r="CS147" s="1">
        <v>0</v>
      </c>
      <c r="CT147" s="1">
        <v>360.17250000000001</v>
      </c>
      <c r="CU147" s="1">
        <v>70.424999999999997</v>
      </c>
      <c r="CV147" s="1">
        <v>589.125</v>
      </c>
      <c r="CW147" s="1">
        <v>0</v>
      </c>
      <c r="CX147" s="1">
        <v>123.15625</v>
      </c>
      <c r="CY147" s="1">
        <v>1236.2874999999999</v>
      </c>
      <c r="CZ147" s="1">
        <v>152.85</v>
      </c>
      <c r="DA147" s="1">
        <v>1933.3</v>
      </c>
      <c r="DB147" s="1">
        <v>2848.3649999999998</v>
      </c>
      <c r="DC147" s="1">
        <v>91.5</v>
      </c>
      <c r="DD147" s="1">
        <v>1645.8644999999999</v>
      </c>
      <c r="DE147" s="1">
        <v>59.4</v>
      </c>
      <c r="DF147" s="1">
        <v>645.99300000000005</v>
      </c>
      <c r="DG147" s="1">
        <v>51.825000000000003</v>
      </c>
      <c r="DH147" s="1">
        <v>444.73500000000001</v>
      </c>
      <c r="DI147" s="1">
        <v>1727.5062499999999</v>
      </c>
      <c r="DJ147" s="1">
        <v>3444.0736607142799</v>
      </c>
      <c r="DK147" s="1">
        <v>6105.5</v>
      </c>
      <c r="DL147" s="1">
        <v>1438.125</v>
      </c>
      <c r="DM147" s="1">
        <v>70.2</v>
      </c>
      <c r="DN147" s="1">
        <v>1975.125</v>
      </c>
      <c r="DO147" s="1">
        <v>25.875</v>
      </c>
      <c r="DP147" s="1">
        <v>673.1</v>
      </c>
      <c r="DQ147" s="1">
        <v>488.261071428572</v>
      </c>
      <c r="DR147" s="1">
        <v>1131.9375</v>
      </c>
      <c r="DS147" s="1">
        <v>1450.75</v>
      </c>
      <c r="DT147" s="1">
        <v>179.625</v>
      </c>
      <c r="DU147" s="1">
        <v>124.25</v>
      </c>
      <c r="DV147" s="1">
        <v>104.5</v>
      </c>
      <c r="DW147" s="1">
        <v>608</v>
      </c>
      <c r="DX147" s="1">
        <v>990.25</v>
      </c>
      <c r="DY147" s="1">
        <v>0</v>
      </c>
      <c r="DZ147" s="1">
        <v>0</v>
      </c>
      <c r="EA147" s="1">
        <v>0</v>
      </c>
      <c r="EC147" s="1">
        <v>0</v>
      </c>
      <c r="ED147" s="1">
        <v>0</v>
      </c>
      <c r="EE147" s="1">
        <v>203814.71971428601</v>
      </c>
      <c r="EF147" s="1" t="s">
        <v>488</v>
      </c>
    </row>
    <row r="148" spans="1:136" x14ac:dyDescent="0.2">
      <c r="A148" s="2" t="s">
        <v>489</v>
      </c>
      <c r="EE148" s="1">
        <v>0</v>
      </c>
      <c r="EF148" s="1" t="s">
        <v>489</v>
      </c>
    </row>
    <row r="149" spans="1:136" x14ac:dyDescent="0.2">
      <c r="A149" s="2" t="s">
        <v>490</v>
      </c>
      <c r="B149" s="1">
        <v>5474.7</v>
      </c>
      <c r="C149" s="1">
        <v>0</v>
      </c>
      <c r="D149" s="1">
        <v>1620</v>
      </c>
      <c r="E149" s="1">
        <v>0</v>
      </c>
      <c r="F149" s="1">
        <v>1240.24</v>
      </c>
      <c r="G149" s="1">
        <v>0</v>
      </c>
      <c r="I149" s="1">
        <v>0</v>
      </c>
      <c r="J149" s="1">
        <v>159.04</v>
      </c>
      <c r="K149" s="1">
        <v>0</v>
      </c>
      <c r="L149" s="1">
        <v>0</v>
      </c>
      <c r="M149" s="1">
        <v>0</v>
      </c>
      <c r="N149" s="1">
        <v>26.64</v>
      </c>
      <c r="O149" s="1">
        <v>20.72</v>
      </c>
      <c r="P149" s="1">
        <v>14.8</v>
      </c>
      <c r="Q149" s="1">
        <v>0</v>
      </c>
      <c r="S149" s="1">
        <v>2873.92</v>
      </c>
      <c r="T149" s="1">
        <v>18</v>
      </c>
      <c r="U149" s="1">
        <v>121.2</v>
      </c>
      <c r="V149" s="1">
        <v>15.6</v>
      </c>
      <c r="Y149" s="1">
        <v>77.7</v>
      </c>
      <c r="Z149" s="1">
        <v>0</v>
      </c>
      <c r="AA149" s="1">
        <v>415.84</v>
      </c>
      <c r="AB149" s="1">
        <v>91.32</v>
      </c>
      <c r="AD149" s="1">
        <v>48</v>
      </c>
      <c r="AG149" s="1">
        <v>170.52</v>
      </c>
      <c r="AH149" s="1">
        <v>6.72</v>
      </c>
      <c r="AI149" s="1">
        <v>0</v>
      </c>
      <c r="AN149" s="1">
        <v>184</v>
      </c>
      <c r="AO149" s="1">
        <v>325.8</v>
      </c>
      <c r="AP149" s="1">
        <v>0</v>
      </c>
      <c r="AQ149" s="1">
        <v>6</v>
      </c>
      <c r="AR149" s="1">
        <v>7.2</v>
      </c>
      <c r="AS149" s="1">
        <v>0</v>
      </c>
      <c r="AT149" s="1">
        <v>49.92</v>
      </c>
      <c r="AU149" s="1">
        <v>2.85</v>
      </c>
      <c r="AW149" s="1">
        <v>0</v>
      </c>
      <c r="AX149" s="1">
        <v>0</v>
      </c>
      <c r="AY149" s="1">
        <v>0</v>
      </c>
      <c r="AZ149" s="1">
        <v>0</v>
      </c>
      <c r="BA149" s="1">
        <v>161.25</v>
      </c>
      <c r="BB149" s="1">
        <v>62</v>
      </c>
      <c r="BC149" s="1">
        <v>0</v>
      </c>
      <c r="BD149" s="1">
        <v>12</v>
      </c>
      <c r="BE149" s="1">
        <v>0</v>
      </c>
      <c r="BF149" s="1">
        <v>43.5</v>
      </c>
      <c r="BG149" s="1">
        <v>0</v>
      </c>
      <c r="BM149" s="1">
        <v>18</v>
      </c>
      <c r="BN149" s="1">
        <v>1.6</v>
      </c>
      <c r="BO149" s="1">
        <v>219</v>
      </c>
      <c r="BP149" s="1">
        <v>3</v>
      </c>
      <c r="BQ149" s="1">
        <v>74.400000000000006</v>
      </c>
      <c r="BS149" s="1">
        <v>0</v>
      </c>
      <c r="BX149" s="1">
        <v>0</v>
      </c>
      <c r="BY149" s="1">
        <v>24</v>
      </c>
      <c r="BZ149" s="1">
        <v>49.75</v>
      </c>
      <c r="CA149" s="1">
        <v>9</v>
      </c>
      <c r="CD149" s="1">
        <v>108.18</v>
      </c>
      <c r="CE149" s="1">
        <v>1.68</v>
      </c>
      <c r="CF149" s="1">
        <v>1.8</v>
      </c>
      <c r="CG149" s="1">
        <v>0</v>
      </c>
      <c r="CH149" s="1">
        <v>1035</v>
      </c>
      <c r="CI149" s="1">
        <v>1299.5999999999999</v>
      </c>
      <c r="CJ149" s="1">
        <v>0</v>
      </c>
      <c r="CK149" s="1">
        <v>75.599999999999994</v>
      </c>
      <c r="CL149" s="1">
        <v>43.5</v>
      </c>
      <c r="CO149" s="1">
        <v>0</v>
      </c>
      <c r="CU149" s="1">
        <v>0</v>
      </c>
      <c r="CV149" s="1">
        <v>51</v>
      </c>
      <c r="CY149" s="1">
        <v>15</v>
      </c>
      <c r="DA149" s="1">
        <v>1.2</v>
      </c>
      <c r="DB149" s="1">
        <v>43.2</v>
      </c>
      <c r="DC149" s="1">
        <v>0</v>
      </c>
      <c r="DD149" s="1">
        <v>164.16</v>
      </c>
      <c r="DE149" s="1">
        <v>0</v>
      </c>
      <c r="DF149" s="1">
        <v>31.32</v>
      </c>
      <c r="DH149" s="1">
        <v>5.58</v>
      </c>
      <c r="DI149" s="1">
        <v>18.25</v>
      </c>
      <c r="DJ149" s="1">
        <v>30</v>
      </c>
      <c r="DK149" s="1">
        <v>114</v>
      </c>
      <c r="DL149" s="1">
        <v>22.5</v>
      </c>
      <c r="DN149" s="1">
        <v>22.5</v>
      </c>
      <c r="DO149" s="1">
        <v>0</v>
      </c>
      <c r="DP149" s="1">
        <v>48</v>
      </c>
      <c r="DR149" s="1">
        <v>36</v>
      </c>
      <c r="DS149" s="1">
        <v>12</v>
      </c>
      <c r="DW149" s="1">
        <v>6</v>
      </c>
      <c r="DX149" s="1">
        <v>12</v>
      </c>
      <c r="EE149" s="1">
        <v>16846.3</v>
      </c>
      <c r="EF149" s="1" t="s">
        <v>490</v>
      </c>
    </row>
    <row r="150" spans="1:136" x14ac:dyDescent="0.2">
      <c r="A150" s="2" t="s">
        <v>491</v>
      </c>
      <c r="B150" s="1">
        <v>82.5</v>
      </c>
      <c r="C150" s="1">
        <v>30</v>
      </c>
      <c r="D150" s="1">
        <v>60</v>
      </c>
      <c r="E150" s="1">
        <v>33</v>
      </c>
      <c r="F150" s="1">
        <v>1133.68</v>
      </c>
      <c r="G150" s="1">
        <v>60</v>
      </c>
      <c r="I150" s="1">
        <v>253</v>
      </c>
      <c r="J150" s="1">
        <v>571.20000000000005</v>
      </c>
      <c r="K150" s="1">
        <v>36</v>
      </c>
      <c r="L150" s="1">
        <v>0</v>
      </c>
      <c r="M150" s="1">
        <v>0</v>
      </c>
      <c r="N150" s="1">
        <v>245.68</v>
      </c>
      <c r="O150" s="1">
        <v>59.2</v>
      </c>
      <c r="P150" s="1">
        <v>183.52</v>
      </c>
      <c r="Q150" s="1">
        <v>183.68</v>
      </c>
      <c r="S150" s="1">
        <v>5270.72</v>
      </c>
      <c r="T150" s="1">
        <v>68.400000000000006</v>
      </c>
      <c r="U150" s="1">
        <v>434.4</v>
      </c>
      <c r="V150" s="1">
        <v>690.48</v>
      </c>
      <c r="Y150" s="1">
        <v>517.26</v>
      </c>
      <c r="Z150" s="1">
        <v>31.08</v>
      </c>
      <c r="AA150" s="1">
        <v>1527.2</v>
      </c>
      <c r="AB150" s="1">
        <v>147.6</v>
      </c>
      <c r="AD150" s="1">
        <v>483.6</v>
      </c>
      <c r="AG150" s="1">
        <v>226.24</v>
      </c>
      <c r="AH150" s="1">
        <v>10.08</v>
      </c>
      <c r="AI150" s="1">
        <v>789.6</v>
      </c>
      <c r="AN150" s="1">
        <v>283.36</v>
      </c>
      <c r="AO150" s="1">
        <v>617.4</v>
      </c>
      <c r="AP150" s="1">
        <v>0</v>
      </c>
      <c r="AQ150" s="1">
        <v>936</v>
      </c>
      <c r="AR150" s="1">
        <v>6.48</v>
      </c>
      <c r="AS150" s="1">
        <v>211.6</v>
      </c>
      <c r="AT150" s="1">
        <v>62.4</v>
      </c>
      <c r="AU150" s="1">
        <v>0</v>
      </c>
      <c r="AW150" s="1">
        <v>3.8</v>
      </c>
      <c r="AX150" s="1">
        <v>0</v>
      </c>
      <c r="AY150" s="1">
        <v>0</v>
      </c>
      <c r="AZ150" s="1">
        <v>0</v>
      </c>
      <c r="BA150" s="1">
        <v>309.5</v>
      </c>
      <c r="BB150" s="1">
        <v>72.5</v>
      </c>
      <c r="BC150" s="1">
        <v>156</v>
      </c>
      <c r="BD150" s="1">
        <v>456</v>
      </c>
      <c r="BE150" s="1">
        <v>222</v>
      </c>
      <c r="BF150" s="1">
        <v>643.5</v>
      </c>
      <c r="BG150" s="1">
        <v>24</v>
      </c>
      <c r="BM150" s="1">
        <v>320</v>
      </c>
      <c r="BN150" s="1">
        <v>5.6</v>
      </c>
      <c r="BO150" s="1">
        <v>844.5</v>
      </c>
      <c r="BP150" s="1">
        <v>8.5</v>
      </c>
      <c r="BQ150" s="1">
        <v>1368</v>
      </c>
      <c r="BS150" s="1">
        <v>13.5</v>
      </c>
      <c r="BX150" s="1">
        <v>240</v>
      </c>
      <c r="BY150" s="1">
        <v>168</v>
      </c>
      <c r="BZ150" s="1">
        <v>361</v>
      </c>
      <c r="CA150" s="1">
        <v>90</v>
      </c>
      <c r="CD150" s="1">
        <v>268.92</v>
      </c>
      <c r="CE150" s="1">
        <v>7.28</v>
      </c>
      <c r="CF150" s="1">
        <v>4.8</v>
      </c>
      <c r="CG150" s="1">
        <v>0</v>
      </c>
      <c r="CH150" s="1">
        <v>3177</v>
      </c>
      <c r="CI150" s="1">
        <v>2138.4</v>
      </c>
      <c r="CJ150" s="1">
        <v>0</v>
      </c>
      <c r="CK150" s="1">
        <v>939.6</v>
      </c>
      <c r="CL150" s="1">
        <v>313.5</v>
      </c>
      <c r="CO150" s="1">
        <v>0</v>
      </c>
      <c r="CU150" s="1">
        <v>30</v>
      </c>
      <c r="CV150" s="1">
        <v>48</v>
      </c>
      <c r="CY150" s="1">
        <v>36</v>
      </c>
      <c r="DA150" s="1">
        <v>92</v>
      </c>
      <c r="DB150" s="1">
        <v>712.8</v>
      </c>
      <c r="DC150" s="1">
        <v>0</v>
      </c>
      <c r="DD150" s="1">
        <v>273.24</v>
      </c>
      <c r="DE150" s="1">
        <v>0</v>
      </c>
      <c r="DF150" s="1">
        <v>127.44</v>
      </c>
      <c r="DH150" s="1">
        <v>100.44</v>
      </c>
      <c r="DI150" s="1">
        <v>493.5</v>
      </c>
      <c r="DJ150" s="1">
        <v>523.5</v>
      </c>
      <c r="DK150" s="1">
        <v>612</v>
      </c>
      <c r="DL150" s="1">
        <v>348</v>
      </c>
      <c r="DN150" s="1">
        <v>367.5</v>
      </c>
      <c r="DO150" s="1">
        <v>7.5</v>
      </c>
      <c r="DP150" s="1">
        <v>27</v>
      </c>
      <c r="DR150" s="1">
        <v>327</v>
      </c>
      <c r="DS150" s="1">
        <v>226</v>
      </c>
      <c r="DW150" s="1">
        <v>204</v>
      </c>
      <c r="DX150" s="1">
        <v>84</v>
      </c>
      <c r="EE150" s="1">
        <v>32041.18</v>
      </c>
      <c r="EF150" s="1" t="s">
        <v>491</v>
      </c>
    </row>
    <row r="151" spans="1:136" x14ac:dyDescent="0.2">
      <c r="A151" s="2"/>
      <c r="EE151" s="1">
        <v>0</v>
      </c>
    </row>
    <row r="152" spans="1:136" x14ac:dyDescent="0.2">
      <c r="A152" s="2"/>
      <c r="EE152" s="1">
        <v>0</v>
      </c>
    </row>
    <row r="153" spans="1:136" x14ac:dyDescent="0.2">
      <c r="A153" s="2" t="s">
        <v>492</v>
      </c>
      <c r="B153" s="1">
        <v>2033.16625</v>
      </c>
      <c r="C153" s="1">
        <v>176.51124999999999</v>
      </c>
      <c r="D153" s="1">
        <v>2000</v>
      </c>
      <c r="E153" s="1">
        <v>900</v>
      </c>
      <c r="F153" s="1">
        <v>1998.50291666667</v>
      </c>
      <c r="G153" s="1">
        <v>72.45</v>
      </c>
      <c r="H153" s="1">
        <v>284.16000000000003</v>
      </c>
      <c r="I153" s="1">
        <v>661.13750000000005</v>
      </c>
      <c r="J153" s="1">
        <v>1324.056</v>
      </c>
      <c r="K153" s="1">
        <v>157.22749999999999</v>
      </c>
      <c r="L153" s="1">
        <v>1000</v>
      </c>
      <c r="M153" s="1">
        <v>0</v>
      </c>
      <c r="N153" s="1">
        <v>1377.70458333333</v>
      </c>
      <c r="O153" s="1">
        <v>297.48</v>
      </c>
      <c r="P153" s="1">
        <v>583.23562500000003</v>
      </c>
      <c r="Q153" s="1">
        <v>600</v>
      </c>
      <c r="R153" s="1">
        <v>407.68</v>
      </c>
      <c r="S153" s="1">
        <v>9116.7009999999991</v>
      </c>
      <c r="T153" s="1">
        <v>422.77499999999998</v>
      </c>
      <c r="U153" s="1">
        <v>1380.72357142857</v>
      </c>
      <c r="V153" s="1">
        <v>1233.18</v>
      </c>
      <c r="W153" s="1">
        <v>110.08499999999999</v>
      </c>
      <c r="X153" s="1">
        <v>1028.55</v>
      </c>
      <c r="Y153" s="1">
        <v>3149.0178928571399</v>
      </c>
      <c r="Z153" s="1">
        <v>0</v>
      </c>
      <c r="AA153" s="1">
        <v>2165.8903095238102</v>
      </c>
      <c r="AB153" s="1">
        <v>774.97500000000002</v>
      </c>
      <c r="AC153" s="1">
        <v>12432.66</v>
      </c>
      <c r="AD153" s="1">
        <v>1812.3</v>
      </c>
      <c r="AE153" s="1">
        <v>81.150000000000006</v>
      </c>
      <c r="AF153" s="1">
        <v>280.27999999999997</v>
      </c>
      <c r="AG153" s="1">
        <v>1074.114</v>
      </c>
      <c r="AH153" s="1">
        <v>337.952</v>
      </c>
      <c r="AI153" s="1">
        <v>3859.65</v>
      </c>
      <c r="AJ153" s="1">
        <v>819.9</v>
      </c>
      <c r="AK153" s="1">
        <v>1215.5999999999999</v>
      </c>
      <c r="AL153" s="1">
        <v>0</v>
      </c>
      <c r="AM153" s="1">
        <v>0</v>
      </c>
      <c r="AN153" s="1">
        <v>1308.71</v>
      </c>
      <c r="AO153" s="1">
        <v>13556.077499999999</v>
      </c>
      <c r="AP153" s="1">
        <v>155.92500000000001</v>
      </c>
      <c r="AQ153" s="1">
        <v>3295.5</v>
      </c>
      <c r="AR153" s="1">
        <v>47.115000000000002</v>
      </c>
      <c r="AS153" s="1">
        <v>1171.8924999999999</v>
      </c>
      <c r="AT153" s="1">
        <v>367.86035714285703</v>
      </c>
      <c r="AU153" s="1">
        <v>67.807500000000005</v>
      </c>
      <c r="AV153" s="1">
        <v>74.693749999999994</v>
      </c>
      <c r="AW153" s="1">
        <v>20.418749999999999</v>
      </c>
      <c r="AX153" s="1">
        <v>0</v>
      </c>
      <c r="AY153" s="1">
        <v>0</v>
      </c>
      <c r="AZ153" s="1">
        <v>0</v>
      </c>
      <c r="BA153" s="1">
        <v>3789.8708333333302</v>
      </c>
      <c r="BB153" s="1">
        <v>610.58333333333303</v>
      </c>
      <c r="BC153" s="1">
        <v>1156.9212500000001</v>
      </c>
      <c r="BD153" s="1">
        <v>1962.2708333333301</v>
      </c>
      <c r="BE153" s="1">
        <v>301.95</v>
      </c>
      <c r="BF153" s="1">
        <v>704.0625</v>
      </c>
      <c r="BG153" s="1">
        <v>800</v>
      </c>
      <c r="BH153" s="1">
        <v>700</v>
      </c>
      <c r="BI153" s="1">
        <v>400</v>
      </c>
      <c r="BJ153" s="1">
        <v>377.4</v>
      </c>
      <c r="BK153" s="1">
        <v>110.625</v>
      </c>
      <c r="BL153" s="1">
        <v>0</v>
      </c>
      <c r="BM153" s="1">
        <v>936.625</v>
      </c>
      <c r="BN153" s="1">
        <v>89.19</v>
      </c>
      <c r="BO153" s="1">
        <v>5258.13083333333</v>
      </c>
      <c r="BP153" s="1">
        <v>284.625</v>
      </c>
      <c r="BQ153" s="1">
        <v>3917.0321428571401</v>
      </c>
      <c r="BR153" s="1">
        <v>700</v>
      </c>
      <c r="BS153" s="1">
        <v>800</v>
      </c>
      <c r="BT153" s="1">
        <v>570.9</v>
      </c>
      <c r="BU153" s="1">
        <v>0</v>
      </c>
      <c r="BV153" s="1">
        <v>118.375</v>
      </c>
      <c r="BW153" s="1">
        <v>400</v>
      </c>
      <c r="BX153" s="1">
        <v>547.20000000000005</v>
      </c>
      <c r="BY153" s="1">
        <v>904.5</v>
      </c>
      <c r="BZ153" s="1">
        <v>2129.9625000000001</v>
      </c>
      <c r="CA153" s="1">
        <v>1411</v>
      </c>
      <c r="CB153" s="1">
        <v>688.35</v>
      </c>
      <c r="CC153" s="1">
        <v>0</v>
      </c>
      <c r="CD153" s="1">
        <v>158.22</v>
      </c>
      <c r="CE153" s="1">
        <v>0</v>
      </c>
      <c r="CF153" s="1">
        <v>0</v>
      </c>
      <c r="CG153" s="1">
        <v>0</v>
      </c>
      <c r="CH153" s="1">
        <v>11827.4375</v>
      </c>
      <c r="CI153" s="1">
        <v>6857.2250000000004</v>
      </c>
      <c r="CJ153" s="1">
        <v>260.25</v>
      </c>
      <c r="CK153" s="1">
        <v>2843.1</v>
      </c>
      <c r="CL153" s="1">
        <v>698.25</v>
      </c>
      <c r="CM153" s="1">
        <v>39.575000000000003</v>
      </c>
      <c r="CN153" s="1">
        <v>60.45</v>
      </c>
      <c r="CO153" s="1">
        <v>279.89999999999998</v>
      </c>
      <c r="CP153" s="1">
        <v>1021.795</v>
      </c>
      <c r="CQ153" s="1">
        <v>459.2</v>
      </c>
      <c r="CR153" s="1">
        <v>0</v>
      </c>
      <c r="CS153" s="1">
        <v>0</v>
      </c>
      <c r="CT153" s="1">
        <v>360.17250000000001</v>
      </c>
      <c r="CU153" s="1">
        <v>40.424999999999997</v>
      </c>
      <c r="CV153" s="1">
        <v>490.125</v>
      </c>
      <c r="CW153" s="1">
        <v>0</v>
      </c>
      <c r="CX153" s="1">
        <v>123.15625</v>
      </c>
      <c r="CY153" s="1">
        <v>1185.2874999999999</v>
      </c>
      <c r="CZ153" s="1">
        <v>152.85</v>
      </c>
      <c r="DA153" s="1">
        <v>1840.1</v>
      </c>
      <c r="DB153" s="1">
        <v>2092.3649999999998</v>
      </c>
      <c r="DC153" s="1">
        <v>91.5</v>
      </c>
      <c r="DD153" s="1">
        <v>1208.4645</v>
      </c>
      <c r="DE153" s="1">
        <v>59.4</v>
      </c>
      <c r="DF153" s="1">
        <v>487.233</v>
      </c>
      <c r="DG153" s="1">
        <v>51.825000000000003</v>
      </c>
      <c r="DH153" s="1">
        <v>338.71499999999997</v>
      </c>
      <c r="DI153" s="1">
        <v>1215.7562499999999</v>
      </c>
      <c r="DJ153" s="1">
        <v>2890.5736607142799</v>
      </c>
      <c r="DK153" s="1">
        <v>5379.5</v>
      </c>
      <c r="DL153" s="1">
        <v>1067.625</v>
      </c>
      <c r="DM153" s="1">
        <v>70.2</v>
      </c>
      <c r="DN153" s="1">
        <v>1585.125</v>
      </c>
      <c r="DO153" s="1">
        <v>18.375</v>
      </c>
      <c r="DP153" s="1">
        <v>598.1</v>
      </c>
      <c r="DQ153" s="1">
        <v>488.261071428572</v>
      </c>
      <c r="DR153" s="1">
        <v>768.9375</v>
      </c>
      <c r="DS153" s="1">
        <v>1212.75</v>
      </c>
      <c r="DT153" s="1">
        <v>179.625</v>
      </c>
      <c r="DU153" s="1">
        <v>124.25</v>
      </c>
      <c r="DV153" s="1">
        <v>104.5</v>
      </c>
      <c r="DW153" s="1">
        <v>398</v>
      </c>
      <c r="DX153" s="1">
        <v>894.25</v>
      </c>
      <c r="EE153" s="1">
        <v>154927.239714286</v>
      </c>
      <c r="EF153" s="1" t="s">
        <v>492</v>
      </c>
    </row>
    <row r="154" spans="1:136" x14ac:dyDescent="0.2">
      <c r="A154" s="2" t="s">
        <v>493</v>
      </c>
      <c r="B154" s="1">
        <v>2033.16625</v>
      </c>
      <c r="C154" s="1">
        <v>176.51124999999999</v>
      </c>
      <c r="D154" s="1">
        <v>1570.48</v>
      </c>
      <c r="E154" s="1">
        <v>500</v>
      </c>
      <c r="F154" s="1">
        <v>2347.3504166666698</v>
      </c>
      <c r="G154" s="1">
        <v>72.45</v>
      </c>
      <c r="H154" s="1">
        <v>284.16000000000003</v>
      </c>
      <c r="I154" s="1">
        <v>661.13750000000005</v>
      </c>
      <c r="J154" s="1">
        <v>1324.056</v>
      </c>
      <c r="K154" s="1">
        <v>157.22749999999999</v>
      </c>
      <c r="L154" s="1">
        <v>1000</v>
      </c>
      <c r="M154" s="1">
        <v>0</v>
      </c>
      <c r="N154" s="1">
        <v>927.70458333333295</v>
      </c>
      <c r="O154" s="1">
        <v>297.48</v>
      </c>
      <c r="P154" s="1">
        <v>583.23562500000003</v>
      </c>
      <c r="Q154" s="1">
        <v>600</v>
      </c>
      <c r="R154" s="1">
        <v>407.68</v>
      </c>
      <c r="S154" s="1">
        <v>8901.7676666666703</v>
      </c>
      <c r="T154" s="1">
        <v>422.77499999999998</v>
      </c>
      <c r="U154" s="1">
        <v>1415.72357142857</v>
      </c>
      <c r="V154" s="1">
        <v>1241.9000000000001</v>
      </c>
      <c r="W154" s="1">
        <v>110.08499999999999</v>
      </c>
      <c r="X154" s="1">
        <v>1028.55</v>
      </c>
      <c r="Y154" s="1">
        <v>2148.2358928571398</v>
      </c>
      <c r="Z154" s="1">
        <v>0</v>
      </c>
      <c r="AA154" s="1">
        <v>2345.4455476190501</v>
      </c>
      <c r="AB154" s="1">
        <v>1606.2149999999999</v>
      </c>
      <c r="AC154" s="1">
        <v>3140.9</v>
      </c>
      <c r="AD154" s="1">
        <v>1812.3</v>
      </c>
      <c r="AE154" s="1">
        <v>81.150000000000006</v>
      </c>
      <c r="AF154" s="1">
        <v>280.27999999999997</v>
      </c>
      <c r="AG154" s="1">
        <v>1074.114</v>
      </c>
      <c r="AH154" s="1">
        <v>437.952</v>
      </c>
      <c r="AI154" s="1">
        <v>3859.65</v>
      </c>
      <c r="AJ154" s="1">
        <v>819.9</v>
      </c>
      <c r="AK154" s="1">
        <v>1215.5999999999999</v>
      </c>
      <c r="AL154" s="1">
        <v>0</v>
      </c>
      <c r="AM154" s="1">
        <v>0</v>
      </c>
      <c r="AN154" s="1">
        <v>583.14200000000005</v>
      </c>
      <c r="AO154" s="1">
        <v>6681.0024999999996</v>
      </c>
      <c r="AP154" s="1">
        <v>155.92500000000001</v>
      </c>
      <c r="AQ154" s="1">
        <v>3295.5</v>
      </c>
      <c r="AR154" s="1">
        <v>47.115000000000002</v>
      </c>
      <c r="AS154" s="1">
        <v>1171.8924999999999</v>
      </c>
      <c r="AT154" s="1">
        <v>280.86035714285703</v>
      </c>
      <c r="AU154" s="1">
        <v>67.807500000000005</v>
      </c>
      <c r="AV154" s="1">
        <v>74.693749999999994</v>
      </c>
      <c r="AW154" s="1">
        <v>20.418749999999999</v>
      </c>
      <c r="AX154" s="1">
        <v>0</v>
      </c>
      <c r="AY154" s="1">
        <v>0</v>
      </c>
      <c r="AZ154" s="1">
        <v>0</v>
      </c>
      <c r="BA154" s="1">
        <v>4801.4958333333298</v>
      </c>
      <c r="BB154" s="1">
        <v>910.58333333333303</v>
      </c>
      <c r="BC154" s="1">
        <v>1156.9212500000001</v>
      </c>
      <c r="BD154" s="1">
        <v>1104.2375</v>
      </c>
      <c r="BE154" s="1">
        <v>301.95</v>
      </c>
      <c r="BF154" s="1">
        <v>704.0625</v>
      </c>
      <c r="BG154" s="1">
        <v>800</v>
      </c>
      <c r="BH154" s="1">
        <v>700</v>
      </c>
      <c r="BI154" s="1">
        <v>400</v>
      </c>
      <c r="BJ154" s="1">
        <v>377.4</v>
      </c>
      <c r="BK154" s="1">
        <v>110.625</v>
      </c>
      <c r="BL154" s="1">
        <v>0</v>
      </c>
      <c r="BM154" s="1">
        <v>936.625</v>
      </c>
      <c r="BN154" s="1">
        <v>89.19</v>
      </c>
      <c r="BO154" s="1">
        <v>9373.1725000000006</v>
      </c>
      <c r="BP154" s="1">
        <v>357.125</v>
      </c>
      <c r="BQ154" s="1">
        <v>5227.2988095238097</v>
      </c>
      <c r="BR154" s="1">
        <v>700</v>
      </c>
      <c r="BS154" s="1">
        <v>800</v>
      </c>
      <c r="BT154" s="1">
        <v>570.9</v>
      </c>
      <c r="BU154" s="1">
        <v>0</v>
      </c>
      <c r="BV154" s="1">
        <v>118.375</v>
      </c>
      <c r="BW154" s="1">
        <v>400</v>
      </c>
      <c r="BX154" s="1">
        <v>547.20000000000005</v>
      </c>
      <c r="BY154" s="1">
        <v>904.5</v>
      </c>
      <c r="BZ154" s="1">
        <v>1956.81964285714</v>
      </c>
      <c r="CA154" s="1">
        <v>1411</v>
      </c>
      <c r="CB154" s="1">
        <v>688.35</v>
      </c>
      <c r="CC154" s="1">
        <v>0</v>
      </c>
      <c r="CD154" s="1">
        <v>158.22</v>
      </c>
      <c r="CE154" s="1">
        <v>0</v>
      </c>
      <c r="CF154" s="1">
        <v>0</v>
      </c>
      <c r="CG154" s="1">
        <v>0</v>
      </c>
      <c r="CH154" s="1">
        <v>11827.4375</v>
      </c>
      <c r="CI154" s="1">
        <v>12329.367857142901</v>
      </c>
      <c r="CJ154" s="1">
        <v>260.25</v>
      </c>
      <c r="CK154" s="1">
        <v>2843.1</v>
      </c>
      <c r="CL154" s="1">
        <v>698.25</v>
      </c>
      <c r="CM154" s="1">
        <v>39.575000000000003</v>
      </c>
      <c r="CN154" s="1">
        <v>60.45</v>
      </c>
      <c r="CO154" s="1">
        <v>279.89999999999998</v>
      </c>
      <c r="CP154" s="1">
        <v>1021.795</v>
      </c>
      <c r="CQ154" s="1">
        <v>459.2</v>
      </c>
      <c r="CR154" s="1">
        <v>0</v>
      </c>
      <c r="CS154" s="1">
        <v>0</v>
      </c>
      <c r="CT154" s="1">
        <v>370.17250000000001</v>
      </c>
      <c r="CU154" s="1">
        <v>40.424999999999997</v>
      </c>
      <c r="CV154" s="1">
        <v>412</v>
      </c>
      <c r="CW154" s="1">
        <v>0</v>
      </c>
      <c r="CX154" s="1">
        <v>123.15625</v>
      </c>
      <c r="CY154" s="1">
        <v>935.28750000000002</v>
      </c>
      <c r="CZ154" s="1">
        <v>152.85</v>
      </c>
      <c r="DA154" s="1">
        <v>2023.9</v>
      </c>
      <c r="DB154" s="1">
        <v>2092.3649999999998</v>
      </c>
      <c r="DC154" s="1">
        <v>91.5</v>
      </c>
      <c r="DD154" s="1">
        <v>1412.9925000000001</v>
      </c>
      <c r="DE154" s="1">
        <v>59.4</v>
      </c>
      <c r="DF154" s="1">
        <v>487.233</v>
      </c>
      <c r="DG154" s="1">
        <v>51.825000000000003</v>
      </c>
      <c r="DH154" s="1">
        <v>338.71499999999997</v>
      </c>
      <c r="DI154" s="1">
        <v>1215.7562499999999</v>
      </c>
      <c r="DJ154" s="1">
        <v>2351.5736607142899</v>
      </c>
      <c r="DK154" s="1">
        <v>5514.5</v>
      </c>
      <c r="DL154" s="1">
        <v>1067.625</v>
      </c>
      <c r="DM154" s="1">
        <v>70.2</v>
      </c>
      <c r="DN154" s="1">
        <v>1585.125</v>
      </c>
      <c r="DO154" s="1">
        <v>18.375</v>
      </c>
      <c r="DP154" s="1">
        <v>598.1</v>
      </c>
      <c r="DQ154" s="1">
        <v>488.261071428572</v>
      </c>
      <c r="DR154" s="1">
        <v>768.9375</v>
      </c>
      <c r="DS154" s="1">
        <v>1212.75</v>
      </c>
      <c r="DT154" s="1">
        <v>179.625</v>
      </c>
      <c r="DU154" s="1">
        <v>124.25</v>
      </c>
      <c r="DV154" s="1">
        <v>94.5</v>
      </c>
      <c r="DW154" s="1">
        <v>398</v>
      </c>
      <c r="DX154" s="1">
        <v>894.25</v>
      </c>
      <c r="EE154" s="1">
        <v>147862.56711904801</v>
      </c>
      <c r="EF154" s="1" t="s">
        <v>493</v>
      </c>
    </row>
    <row r="155" spans="1:136" x14ac:dyDescent="0.2">
      <c r="A155" s="2" t="s">
        <v>494</v>
      </c>
      <c r="B155" s="1">
        <v>2033.16625</v>
      </c>
      <c r="C155" s="1">
        <v>176.51124999999999</v>
      </c>
      <c r="D155" s="1">
        <v>1570.48</v>
      </c>
      <c r="E155" s="1">
        <v>500</v>
      </c>
      <c r="F155" s="1">
        <v>1966.2904166666699</v>
      </c>
      <c r="G155" s="1">
        <v>72.45</v>
      </c>
      <c r="H155" s="1">
        <v>284.16000000000003</v>
      </c>
      <c r="I155" s="1">
        <v>661.13750000000005</v>
      </c>
      <c r="J155" s="1">
        <v>1427.1759999999999</v>
      </c>
      <c r="K155" s="1">
        <v>157.22749999999999</v>
      </c>
      <c r="L155" s="1">
        <v>1000</v>
      </c>
      <c r="M155" s="1">
        <v>0</v>
      </c>
      <c r="N155" s="1">
        <v>927.70458333333295</v>
      </c>
      <c r="O155" s="1">
        <v>297.48</v>
      </c>
      <c r="P155" s="1">
        <v>583.23562500000003</v>
      </c>
      <c r="Q155" s="1">
        <v>600</v>
      </c>
      <c r="R155" s="1">
        <v>407.68</v>
      </c>
      <c r="S155" s="1">
        <v>12883.327666666701</v>
      </c>
      <c r="T155" s="1">
        <v>422.77499999999998</v>
      </c>
      <c r="U155" s="1">
        <v>1258.2685714285701</v>
      </c>
      <c r="V155" s="1">
        <v>1233.18</v>
      </c>
      <c r="W155" s="1">
        <v>110.08499999999999</v>
      </c>
      <c r="X155" s="1">
        <v>1028.55</v>
      </c>
      <c r="Y155" s="1">
        <v>2159.1730357142901</v>
      </c>
      <c r="Z155" s="1">
        <v>0</v>
      </c>
      <c r="AA155" s="1">
        <v>2294.0398333333301</v>
      </c>
      <c r="AB155" s="1">
        <v>1268.5150000000001</v>
      </c>
      <c r="AC155" s="1">
        <v>2243.46</v>
      </c>
      <c r="AD155" s="1">
        <v>1812.3</v>
      </c>
      <c r="AE155" s="1">
        <v>81.150000000000006</v>
      </c>
      <c r="AF155" s="1">
        <v>280.27999999999997</v>
      </c>
      <c r="AG155" s="1">
        <v>1109.4739999999999</v>
      </c>
      <c r="AH155" s="1">
        <v>357.75200000000001</v>
      </c>
      <c r="AI155" s="1">
        <v>3859.65</v>
      </c>
      <c r="AJ155" s="1">
        <v>819.9</v>
      </c>
      <c r="AK155" s="1">
        <v>1215.5999999999999</v>
      </c>
      <c r="AL155" s="1">
        <v>0</v>
      </c>
      <c r="AM155" s="1">
        <v>0</v>
      </c>
      <c r="AN155" s="1">
        <v>583.14200000000005</v>
      </c>
      <c r="AO155" s="1">
        <v>4681.0024999999996</v>
      </c>
      <c r="AP155" s="1">
        <v>155.92500000000001</v>
      </c>
      <c r="AQ155" s="1">
        <v>3295.5</v>
      </c>
      <c r="AR155" s="1">
        <v>47.115000000000002</v>
      </c>
      <c r="AS155" s="1">
        <v>1171.8924999999999</v>
      </c>
      <c r="AT155" s="1">
        <v>283.35750000000002</v>
      </c>
      <c r="AU155" s="1">
        <v>67.807500000000005</v>
      </c>
      <c r="AV155" s="1">
        <v>74.693749999999994</v>
      </c>
      <c r="AW155" s="1">
        <v>20.418749999999999</v>
      </c>
      <c r="AX155" s="1">
        <v>0</v>
      </c>
      <c r="AY155" s="1">
        <v>0</v>
      </c>
      <c r="AZ155" s="1">
        <v>4500</v>
      </c>
      <c r="BA155" s="1">
        <v>8687.9958333333307</v>
      </c>
      <c r="BB155" s="1">
        <v>563.79166666666697</v>
      </c>
      <c r="BC155" s="1">
        <v>1156.9212500000001</v>
      </c>
      <c r="BD155" s="1">
        <v>1721.07083333333</v>
      </c>
      <c r="BE155" s="1">
        <v>301.95</v>
      </c>
      <c r="BF155" s="1">
        <v>704.0625</v>
      </c>
      <c r="BG155" s="1">
        <v>168</v>
      </c>
      <c r="BH155" s="1">
        <v>700</v>
      </c>
      <c r="BI155" s="1">
        <v>300</v>
      </c>
      <c r="BJ155" s="1">
        <v>377.4</v>
      </c>
      <c r="BK155" s="1">
        <v>110.625</v>
      </c>
      <c r="BL155" s="1">
        <v>0</v>
      </c>
      <c r="BM155" s="1">
        <v>936.625</v>
      </c>
      <c r="BN155" s="1">
        <v>202.39</v>
      </c>
      <c r="BO155" s="1">
        <v>4546.2974999999997</v>
      </c>
      <c r="BP155" s="1">
        <v>357.125</v>
      </c>
      <c r="BQ155" s="1">
        <v>5830.63214285714</v>
      </c>
      <c r="BR155" s="1">
        <v>700</v>
      </c>
      <c r="BS155" s="1">
        <v>137</v>
      </c>
      <c r="BT155" s="1">
        <v>570.9</v>
      </c>
      <c r="BU155" s="1">
        <v>0</v>
      </c>
      <c r="BV155" s="1">
        <v>118.375</v>
      </c>
      <c r="BW155" s="1">
        <v>300</v>
      </c>
      <c r="BX155" s="1">
        <v>547.20000000000005</v>
      </c>
      <c r="BY155" s="1">
        <v>904.5</v>
      </c>
      <c r="BZ155" s="1">
        <v>2256.9625000000001</v>
      </c>
      <c r="CA155" s="1">
        <v>611</v>
      </c>
      <c r="CB155" s="1">
        <v>688.35</v>
      </c>
      <c r="CC155" s="1">
        <v>0</v>
      </c>
      <c r="CD155" s="1">
        <v>158.22</v>
      </c>
      <c r="CE155" s="1">
        <v>0</v>
      </c>
      <c r="CF155" s="1">
        <v>0</v>
      </c>
      <c r="CG155" s="1">
        <v>0</v>
      </c>
      <c r="CH155" s="1">
        <v>11827.4375</v>
      </c>
      <c r="CI155" s="1">
        <v>7229.7178571428603</v>
      </c>
      <c r="CJ155" s="1">
        <v>260.25</v>
      </c>
      <c r="CK155" s="1">
        <v>2843.1</v>
      </c>
      <c r="CL155" s="1">
        <v>698.25</v>
      </c>
      <c r="CM155" s="1">
        <v>39.575000000000003</v>
      </c>
      <c r="CN155" s="1">
        <v>60.45</v>
      </c>
      <c r="CO155" s="1">
        <v>279.89999999999998</v>
      </c>
      <c r="CP155" s="1">
        <v>1021.795</v>
      </c>
      <c r="CQ155" s="1">
        <v>459.2</v>
      </c>
      <c r="CR155" s="1">
        <v>0</v>
      </c>
      <c r="CS155" s="1">
        <v>0</v>
      </c>
      <c r="CT155" s="1">
        <v>608.57249999999999</v>
      </c>
      <c r="CU155" s="1">
        <v>40.424999999999997</v>
      </c>
      <c r="CV155" s="1">
        <v>412</v>
      </c>
      <c r="CW155" s="1">
        <v>0</v>
      </c>
      <c r="CX155" s="1">
        <v>123.15625</v>
      </c>
      <c r="CY155" s="1">
        <v>935.28750000000002</v>
      </c>
      <c r="CZ155" s="1">
        <v>152.85</v>
      </c>
      <c r="DA155" s="1">
        <v>891.9</v>
      </c>
      <c r="DB155" s="1">
        <v>2092.3649999999998</v>
      </c>
      <c r="DC155" s="1">
        <v>91.5</v>
      </c>
      <c r="DD155" s="1">
        <v>1257.5525</v>
      </c>
      <c r="DE155" s="1">
        <v>59.4</v>
      </c>
      <c r="DF155" s="1">
        <v>487.233</v>
      </c>
      <c r="DG155" s="1">
        <v>51.825000000000003</v>
      </c>
      <c r="DH155" s="1">
        <v>338.71499999999997</v>
      </c>
      <c r="DI155" s="1">
        <v>1215.7562499999999</v>
      </c>
      <c r="DJ155" s="1">
        <v>2251.5736607142899</v>
      </c>
      <c r="DK155" s="1">
        <v>5318.875</v>
      </c>
      <c r="DL155" s="1">
        <v>1067.625</v>
      </c>
      <c r="DM155" s="1">
        <v>70.2</v>
      </c>
      <c r="DN155" s="1">
        <v>1585.125</v>
      </c>
      <c r="DO155" s="1">
        <v>18.375</v>
      </c>
      <c r="DP155" s="1">
        <v>598.1</v>
      </c>
      <c r="DQ155" s="1">
        <v>488.261071428572</v>
      </c>
      <c r="DR155" s="1">
        <v>768.9375</v>
      </c>
      <c r="DS155" s="1">
        <v>1212.75</v>
      </c>
      <c r="DT155" s="1">
        <v>179.625</v>
      </c>
      <c r="DU155" s="1">
        <v>124.25</v>
      </c>
      <c r="DV155" s="1">
        <v>88.625</v>
      </c>
      <c r="DW155" s="1">
        <v>398</v>
      </c>
      <c r="DX155" s="1">
        <v>894.25</v>
      </c>
      <c r="EE155" s="1">
        <v>144183.213547619</v>
      </c>
      <c r="EF155" s="1" t="s">
        <v>494</v>
      </c>
    </row>
    <row r="156" spans="1:136" x14ac:dyDescent="0.2">
      <c r="A156" s="2" t="s">
        <v>495</v>
      </c>
      <c r="B156" s="1">
        <v>2033.16625</v>
      </c>
      <c r="C156" s="1">
        <v>176.51124999999999</v>
      </c>
      <c r="D156" s="1">
        <v>1570.48</v>
      </c>
      <c r="E156" s="1">
        <v>250</v>
      </c>
      <c r="F156" s="1">
        <v>1936.3170833333299</v>
      </c>
      <c r="G156" s="1">
        <v>72.45</v>
      </c>
      <c r="H156" s="1">
        <v>284.16000000000003</v>
      </c>
      <c r="I156" s="1">
        <v>661.13750000000005</v>
      </c>
      <c r="J156" s="1">
        <v>1427.1759999999999</v>
      </c>
      <c r="K156" s="1">
        <v>157.22749999999999</v>
      </c>
      <c r="L156" s="1">
        <v>1000</v>
      </c>
      <c r="M156" s="1">
        <v>0</v>
      </c>
      <c r="N156" s="1">
        <v>677.70458333333295</v>
      </c>
      <c r="O156" s="1">
        <v>519.09</v>
      </c>
      <c r="P156" s="1">
        <v>583.23562500000003</v>
      </c>
      <c r="Q156" s="1">
        <v>600</v>
      </c>
      <c r="R156" s="1">
        <v>407.68</v>
      </c>
      <c r="S156" s="1">
        <v>29158.994333333299</v>
      </c>
      <c r="T156" s="1">
        <v>422.77499999999998</v>
      </c>
      <c r="U156" s="1">
        <v>1258.2685714285701</v>
      </c>
      <c r="V156" s="1">
        <v>1233.18</v>
      </c>
      <c r="W156" s="1">
        <v>110.08499999999999</v>
      </c>
      <c r="X156" s="1">
        <v>1028.55</v>
      </c>
      <c r="Y156" s="1">
        <v>2659.1730357142901</v>
      </c>
      <c r="Z156" s="1">
        <v>0</v>
      </c>
      <c r="AA156" s="1">
        <v>2294.0398333333301</v>
      </c>
      <c r="AB156" s="1">
        <v>764.875</v>
      </c>
      <c r="AC156" s="1">
        <v>210.21</v>
      </c>
      <c r="AD156" s="1">
        <v>1812.3</v>
      </c>
      <c r="AE156" s="1">
        <v>81.150000000000006</v>
      </c>
      <c r="AF156" s="1">
        <v>280.27999999999997</v>
      </c>
      <c r="AG156" s="1">
        <v>1109.4739999999999</v>
      </c>
      <c r="AH156" s="1">
        <v>187.99199999999999</v>
      </c>
      <c r="AI156" s="1">
        <v>3859.65</v>
      </c>
      <c r="AJ156" s="1">
        <v>819.9</v>
      </c>
      <c r="AK156" s="1">
        <v>1215.5999999999999</v>
      </c>
      <c r="AL156" s="1">
        <v>0</v>
      </c>
      <c r="AM156" s="1">
        <v>0</v>
      </c>
      <c r="AN156" s="1">
        <v>583.14200000000005</v>
      </c>
      <c r="AO156" s="1">
        <v>2893.7024999999999</v>
      </c>
      <c r="AP156" s="1">
        <v>155.92500000000001</v>
      </c>
      <c r="AQ156" s="1">
        <v>3295.5</v>
      </c>
      <c r="AR156" s="1">
        <v>47.115000000000002</v>
      </c>
      <c r="AS156" s="1">
        <v>1171.8924999999999</v>
      </c>
      <c r="AT156" s="1">
        <v>283.35750000000002</v>
      </c>
      <c r="AU156" s="1">
        <v>67.807500000000005</v>
      </c>
      <c r="AV156" s="1">
        <v>74.693749999999994</v>
      </c>
      <c r="AW156" s="1">
        <v>20.418749999999999</v>
      </c>
      <c r="AX156" s="1">
        <v>0</v>
      </c>
      <c r="AY156" s="1">
        <v>0</v>
      </c>
      <c r="AZ156" s="1">
        <v>0</v>
      </c>
      <c r="BA156" s="1">
        <v>2701.4958333333302</v>
      </c>
      <c r="BB156" s="1">
        <v>563.79166666666697</v>
      </c>
      <c r="BC156" s="1">
        <v>1156.9212500000001</v>
      </c>
      <c r="BD156" s="1">
        <v>2337.2708333333298</v>
      </c>
      <c r="BE156" s="1">
        <v>301.95</v>
      </c>
      <c r="BF156" s="1">
        <v>704.0625</v>
      </c>
      <c r="BG156" s="1">
        <v>168</v>
      </c>
      <c r="BH156" s="1">
        <v>700</v>
      </c>
      <c r="BI156" s="1">
        <v>300</v>
      </c>
      <c r="BJ156" s="1">
        <v>377.4</v>
      </c>
      <c r="BK156" s="1">
        <v>110.625</v>
      </c>
      <c r="BL156" s="1">
        <v>0</v>
      </c>
      <c r="BM156" s="1">
        <v>936.625</v>
      </c>
      <c r="BN156" s="1">
        <v>202.39</v>
      </c>
      <c r="BO156" s="1">
        <v>7855.7974999999997</v>
      </c>
      <c r="BP156" s="1">
        <v>407.125</v>
      </c>
      <c r="BQ156" s="1">
        <v>8171.8321428571398</v>
      </c>
      <c r="BR156" s="1">
        <v>700</v>
      </c>
      <c r="BS156" s="1">
        <v>137</v>
      </c>
      <c r="BT156" s="1">
        <v>570.9</v>
      </c>
      <c r="BU156" s="1">
        <v>0</v>
      </c>
      <c r="BV156" s="1">
        <v>118.375</v>
      </c>
      <c r="BW156" s="1">
        <v>300</v>
      </c>
      <c r="BX156" s="1">
        <v>547.20000000000005</v>
      </c>
      <c r="BY156" s="1">
        <v>904.5</v>
      </c>
      <c r="BZ156" s="1">
        <v>1956.9625000000001</v>
      </c>
      <c r="CA156" s="1">
        <v>361</v>
      </c>
      <c r="CB156" s="1">
        <v>688.35</v>
      </c>
      <c r="CC156" s="1">
        <v>0</v>
      </c>
      <c r="CD156" s="1">
        <v>158.22</v>
      </c>
      <c r="CE156" s="1">
        <v>0</v>
      </c>
      <c r="CF156" s="1">
        <v>0</v>
      </c>
      <c r="CG156" s="1">
        <v>0</v>
      </c>
      <c r="CH156" s="1">
        <v>11827.4375</v>
      </c>
      <c r="CI156" s="1">
        <v>6475.7178571428603</v>
      </c>
      <c r="CJ156" s="1">
        <v>260.25</v>
      </c>
      <c r="CK156" s="1">
        <v>2843.1</v>
      </c>
      <c r="CL156" s="1">
        <v>698.25</v>
      </c>
      <c r="CM156" s="1">
        <v>39.575000000000003</v>
      </c>
      <c r="CN156" s="1">
        <v>60.45</v>
      </c>
      <c r="CO156" s="1">
        <v>279.89999999999998</v>
      </c>
      <c r="CP156" s="1">
        <v>422.995</v>
      </c>
      <c r="CQ156" s="1">
        <v>395.2</v>
      </c>
      <c r="CR156" s="1">
        <v>0</v>
      </c>
      <c r="CS156" s="1">
        <v>0</v>
      </c>
      <c r="CT156" s="1">
        <v>360.17250000000001</v>
      </c>
      <c r="CU156" s="1">
        <v>40.424999999999997</v>
      </c>
      <c r="CV156" s="1">
        <v>412</v>
      </c>
      <c r="CW156" s="1">
        <v>0</v>
      </c>
      <c r="CX156" s="1">
        <v>123.15625</v>
      </c>
      <c r="CY156" s="1">
        <v>485.28750000000002</v>
      </c>
      <c r="CZ156" s="1">
        <v>152.85</v>
      </c>
      <c r="DA156" s="1">
        <v>891.9</v>
      </c>
      <c r="DB156" s="1">
        <v>2092.3649999999998</v>
      </c>
      <c r="DC156" s="1">
        <v>91.5</v>
      </c>
      <c r="DD156" s="1">
        <v>1053.0245</v>
      </c>
      <c r="DE156" s="1">
        <v>59.4</v>
      </c>
      <c r="DF156" s="1">
        <v>487.233</v>
      </c>
      <c r="DG156" s="1">
        <v>51.825000000000003</v>
      </c>
      <c r="DH156" s="1">
        <v>338.71499999999997</v>
      </c>
      <c r="DI156" s="1">
        <v>1215.7562499999999</v>
      </c>
      <c r="DJ156" s="1">
        <v>3116.0111607142799</v>
      </c>
      <c r="DK156" s="1">
        <v>5183.875</v>
      </c>
      <c r="DL156" s="1">
        <v>1067.625</v>
      </c>
      <c r="DM156" s="1">
        <v>70.2</v>
      </c>
      <c r="DN156" s="1">
        <v>1585.125</v>
      </c>
      <c r="DO156" s="1">
        <v>18.375</v>
      </c>
      <c r="DP156" s="1">
        <v>598.1</v>
      </c>
      <c r="DQ156" s="1">
        <v>425.70107142857103</v>
      </c>
      <c r="DR156" s="1">
        <v>768.9375</v>
      </c>
      <c r="DS156" s="1">
        <v>1212.75</v>
      </c>
      <c r="DT156" s="1">
        <v>179.625</v>
      </c>
      <c r="DU156" s="1">
        <v>124.25</v>
      </c>
      <c r="DV156" s="1">
        <v>88.625</v>
      </c>
      <c r="DW156" s="1">
        <v>398</v>
      </c>
      <c r="DX156" s="1">
        <v>894.25</v>
      </c>
      <c r="EE156" s="1">
        <v>149784.11638095201</v>
      </c>
      <c r="EF156" s="1" t="s">
        <v>495</v>
      </c>
    </row>
    <row r="157" spans="1:136" x14ac:dyDescent="0.2">
      <c r="A157" s="2" t="s">
        <v>496</v>
      </c>
      <c r="B157" s="1">
        <v>2033.16625</v>
      </c>
      <c r="C157" s="1">
        <v>176.51124999999999</v>
      </c>
      <c r="D157" s="1">
        <v>1570.48</v>
      </c>
      <c r="E157" s="1">
        <v>50.94</v>
      </c>
      <c r="F157" s="1">
        <v>2116.2904166666699</v>
      </c>
      <c r="G157" s="1">
        <v>72.45</v>
      </c>
      <c r="H157" s="1">
        <v>284.16000000000003</v>
      </c>
      <c r="I157" s="1">
        <v>661.13750000000005</v>
      </c>
      <c r="J157" s="1">
        <v>1427.1759999999999</v>
      </c>
      <c r="K157" s="1">
        <v>157.22749999999999</v>
      </c>
      <c r="L157" s="1">
        <v>800</v>
      </c>
      <c r="M157" s="1">
        <v>0</v>
      </c>
      <c r="N157" s="1">
        <v>463.22458333333299</v>
      </c>
      <c r="O157" s="1">
        <v>419.09</v>
      </c>
      <c r="P157" s="1">
        <v>583.23562500000003</v>
      </c>
      <c r="Q157" s="1">
        <v>4000</v>
      </c>
      <c r="R157" s="1">
        <v>407.68</v>
      </c>
      <c r="S157" s="1">
        <v>8891.6663333333399</v>
      </c>
      <c r="T157" s="1">
        <v>422.77499999999998</v>
      </c>
      <c r="U157" s="1">
        <v>1008.26857142857</v>
      </c>
      <c r="V157" s="1">
        <v>1233.18</v>
      </c>
      <c r="W157" s="1">
        <v>110.08499999999999</v>
      </c>
      <c r="X157" s="1">
        <v>1028.55</v>
      </c>
      <c r="Y157" s="1">
        <v>1913.23589285714</v>
      </c>
      <c r="Z157" s="1">
        <v>0</v>
      </c>
      <c r="AA157" s="1">
        <v>2345.3655476190502</v>
      </c>
      <c r="AB157" s="1">
        <v>764.875</v>
      </c>
      <c r="AC157" s="1">
        <v>210.21</v>
      </c>
      <c r="AD157" s="1">
        <v>1812.3</v>
      </c>
      <c r="AE157" s="1">
        <v>81.150000000000006</v>
      </c>
      <c r="AF157" s="1">
        <v>280.27999999999997</v>
      </c>
      <c r="AG157" s="1">
        <v>1050.9939999999999</v>
      </c>
      <c r="AH157" s="1">
        <v>187.99199999999999</v>
      </c>
      <c r="AI157" s="1">
        <v>3859.65</v>
      </c>
      <c r="AJ157" s="1">
        <v>819.9</v>
      </c>
      <c r="AK157" s="1">
        <v>1215.5999999999999</v>
      </c>
      <c r="AL157" s="1">
        <v>0</v>
      </c>
      <c r="AM157" s="1">
        <v>0</v>
      </c>
      <c r="AN157" s="1">
        <v>583.14200000000005</v>
      </c>
      <c r="AO157" s="1">
        <v>4886.0462500000003</v>
      </c>
      <c r="AP157" s="1">
        <v>155.92500000000001</v>
      </c>
      <c r="AQ157" s="1">
        <v>3295.5</v>
      </c>
      <c r="AR157" s="1">
        <v>47.115000000000002</v>
      </c>
      <c r="AS157" s="1">
        <v>1171.8924999999999</v>
      </c>
      <c r="AT157" s="1">
        <v>280.86035714285703</v>
      </c>
      <c r="AU157" s="1">
        <v>67.807500000000005</v>
      </c>
      <c r="AV157" s="1">
        <v>74.693749999999994</v>
      </c>
      <c r="AW157" s="1">
        <v>20.418749999999999</v>
      </c>
      <c r="AX157" s="1">
        <v>0</v>
      </c>
      <c r="AY157" s="1">
        <v>0</v>
      </c>
      <c r="AZ157" s="1">
        <v>0</v>
      </c>
      <c r="BA157" s="1">
        <v>2251.4958333333302</v>
      </c>
      <c r="BB157" s="1">
        <v>563.79166666666697</v>
      </c>
      <c r="BC157" s="1">
        <v>1156.9212500000001</v>
      </c>
      <c r="BD157" s="1">
        <v>3622.8708333333302</v>
      </c>
      <c r="BE157" s="1">
        <v>301.95</v>
      </c>
      <c r="BF157" s="1">
        <v>704.0625</v>
      </c>
      <c r="BG157" s="1">
        <v>168</v>
      </c>
      <c r="BH157" s="1">
        <v>700</v>
      </c>
      <c r="BI157" s="1">
        <v>300</v>
      </c>
      <c r="BJ157" s="1">
        <v>377.4</v>
      </c>
      <c r="BK157" s="1">
        <v>110.625</v>
      </c>
      <c r="BL157" s="1">
        <v>0</v>
      </c>
      <c r="BM157" s="1">
        <v>936.625</v>
      </c>
      <c r="BN157" s="1">
        <v>452.39</v>
      </c>
      <c r="BO157" s="1">
        <v>7555.7974999999997</v>
      </c>
      <c r="BP157" s="1">
        <v>307.125</v>
      </c>
      <c r="BQ157" s="1">
        <v>5977.9654761904803</v>
      </c>
      <c r="BR157" s="1">
        <v>700</v>
      </c>
      <c r="BS157" s="1">
        <v>137</v>
      </c>
      <c r="BT157" s="1">
        <v>570.9</v>
      </c>
      <c r="BU157" s="1">
        <v>0</v>
      </c>
      <c r="BV157" s="1">
        <v>118.375</v>
      </c>
      <c r="BW157" s="1">
        <v>300</v>
      </c>
      <c r="BX157" s="1">
        <v>547.20000000000005</v>
      </c>
      <c r="BY157" s="1">
        <v>904.5</v>
      </c>
      <c r="BZ157" s="1">
        <v>2056.81964285714</v>
      </c>
      <c r="CA157" s="1">
        <v>199</v>
      </c>
      <c r="CB157" s="1">
        <v>688.35</v>
      </c>
      <c r="CC157" s="1">
        <v>0</v>
      </c>
      <c r="CD157" s="1">
        <v>158.22</v>
      </c>
      <c r="CE157" s="1">
        <v>0</v>
      </c>
      <c r="CF157" s="1">
        <v>0</v>
      </c>
      <c r="CG157" s="1">
        <v>0</v>
      </c>
      <c r="CH157" s="1">
        <v>11827.4375</v>
      </c>
      <c r="CI157" s="1">
        <v>8969.625</v>
      </c>
      <c r="CJ157" s="1">
        <v>260.25</v>
      </c>
      <c r="CK157" s="1">
        <v>2843.1</v>
      </c>
      <c r="CL157" s="1">
        <v>698.25</v>
      </c>
      <c r="CM157" s="1">
        <v>39.575000000000003</v>
      </c>
      <c r="CN157" s="1">
        <v>60.45</v>
      </c>
      <c r="CO157" s="1">
        <v>279.89999999999998</v>
      </c>
      <c r="CP157" s="1">
        <v>334.51499999999999</v>
      </c>
      <c r="CQ157" s="1">
        <v>395.2</v>
      </c>
      <c r="CR157" s="1">
        <v>0</v>
      </c>
      <c r="CS157" s="1">
        <v>0</v>
      </c>
      <c r="CT157" s="1">
        <v>266.41250000000002</v>
      </c>
      <c r="CU157" s="1">
        <v>40.424999999999997</v>
      </c>
      <c r="CV157" s="1">
        <v>412</v>
      </c>
      <c r="CW157" s="1">
        <v>0</v>
      </c>
      <c r="CX157" s="1">
        <v>123.15625</v>
      </c>
      <c r="CY157" s="1">
        <v>555.28750000000002</v>
      </c>
      <c r="CZ157" s="1">
        <v>152.85</v>
      </c>
      <c r="DA157" s="1">
        <v>891.9</v>
      </c>
      <c r="DB157" s="1">
        <v>2092.3649999999998</v>
      </c>
      <c r="DC157" s="1">
        <v>91.5</v>
      </c>
      <c r="DD157" s="1">
        <v>990.54449999999997</v>
      </c>
      <c r="DE157" s="1">
        <v>59.4</v>
      </c>
      <c r="DF157" s="1">
        <v>487.233</v>
      </c>
      <c r="DG157" s="1">
        <v>51.825000000000003</v>
      </c>
      <c r="DH157" s="1">
        <v>338.71499999999997</v>
      </c>
      <c r="DI157" s="1">
        <v>1254.2562499999999</v>
      </c>
      <c r="DJ157" s="1">
        <v>3116.0111607142799</v>
      </c>
      <c r="DK157" s="1">
        <v>4673.375</v>
      </c>
      <c r="DL157" s="1">
        <v>1067.625</v>
      </c>
      <c r="DM157" s="1">
        <v>70.2</v>
      </c>
      <c r="DN157" s="1">
        <v>1585.125</v>
      </c>
      <c r="DO157" s="1">
        <v>18.375</v>
      </c>
      <c r="DP157" s="1">
        <v>598.1</v>
      </c>
      <c r="DQ157" s="1">
        <v>464.45107142857103</v>
      </c>
      <c r="DR157" s="1">
        <v>768.9375</v>
      </c>
      <c r="DS157" s="1">
        <v>1212.75</v>
      </c>
      <c r="DT157" s="1">
        <v>179.625</v>
      </c>
      <c r="DU157" s="1">
        <v>124.25</v>
      </c>
      <c r="DV157" s="1">
        <v>88.625</v>
      </c>
      <c r="DW157" s="1">
        <v>398</v>
      </c>
      <c r="DX157" s="1">
        <v>894.25</v>
      </c>
      <c r="EE157" s="1">
        <v>133685.50451190499</v>
      </c>
      <c r="EF157" s="1" t="s">
        <v>496</v>
      </c>
    </row>
    <row r="158" spans="1:136" x14ac:dyDescent="0.2">
      <c r="A158" s="2" t="s">
        <v>497</v>
      </c>
      <c r="B158" s="1">
        <v>2033.16625</v>
      </c>
      <c r="C158" s="1">
        <v>176.51124999999999</v>
      </c>
      <c r="D158" s="1">
        <v>1570.48</v>
      </c>
      <c r="E158" s="1">
        <v>50.94</v>
      </c>
      <c r="F158" s="1">
        <v>2116.2904166666699</v>
      </c>
      <c r="G158" s="1">
        <v>72.45</v>
      </c>
      <c r="H158" s="1">
        <v>284.16000000000003</v>
      </c>
      <c r="I158" s="1">
        <v>661.13750000000005</v>
      </c>
      <c r="J158" s="1">
        <v>1324.056</v>
      </c>
      <c r="K158" s="1">
        <v>157.22749999999999</v>
      </c>
      <c r="L158" s="1">
        <v>200</v>
      </c>
      <c r="M158" s="1">
        <v>0</v>
      </c>
      <c r="N158" s="1">
        <v>463.22458333333299</v>
      </c>
      <c r="O158" s="1">
        <v>297.48</v>
      </c>
      <c r="P158" s="1">
        <v>583.23562500000003</v>
      </c>
      <c r="Q158" s="1">
        <v>600</v>
      </c>
      <c r="R158" s="1">
        <v>407.68</v>
      </c>
      <c r="S158" s="1">
        <v>8691.6663333333308</v>
      </c>
      <c r="T158" s="1">
        <v>422.77499999999998</v>
      </c>
      <c r="U158" s="1">
        <v>1008.26857142857</v>
      </c>
      <c r="V158" s="1">
        <v>1233.18</v>
      </c>
      <c r="W158" s="1">
        <v>110.08499999999999</v>
      </c>
      <c r="X158" s="1">
        <v>1028.55</v>
      </c>
      <c r="Y158" s="1">
        <v>2588.8278928571399</v>
      </c>
      <c r="Z158" s="1">
        <v>0</v>
      </c>
      <c r="AA158" s="1">
        <v>2195.3655476190502</v>
      </c>
      <c r="AB158" s="1">
        <v>764.875</v>
      </c>
      <c r="AC158" s="1">
        <v>210.21</v>
      </c>
      <c r="AD158" s="1">
        <v>1812.3</v>
      </c>
      <c r="AE158" s="1">
        <v>81.150000000000006</v>
      </c>
      <c r="AF158" s="1">
        <v>280.27999999999997</v>
      </c>
      <c r="AG158" s="1">
        <v>1050.9939999999999</v>
      </c>
      <c r="AH158" s="1">
        <v>187.99199999999999</v>
      </c>
      <c r="AI158" s="1">
        <v>3859.65</v>
      </c>
      <c r="AJ158" s="1">
        <v>819.9</v>
      </c>
      <c r="AK158" s="1">
        <v>1215.5999999999999</v>
      </c>
      <c r="AL158" s="1">
        <v>0</v>
      </c>
      <c r="AM158" s="1">
        <v>0</v>
      </c>
      <c r="AN158" s="1">
        <v>583.14200000000005</v>
      </c>
      <c r="AO158" s="1">
        <v>3596.44625</v>
      </c>
      <c r="AP158" s="1">
        <v>155.92500000000001</v>
      </c>
      <c r="AQ158" s="1">
        <v>3295.5</v>
      </c>
      <c r="AR158" s="1">
        <v>47.115000000000002</v>
      </c>
      <c r="AS158" s="1">
        <v>1171.8924999999999</v>
      </c>
      <c r="AT158" s="1">
        <v>280.86035714285703</v>
      </c>
      <c r="AU158" s="1">
        <v>67.807500000000005</v>
      </c>
      <c r="AV158" s="1">
        <v>74.693749999999994</v>
      </c>
      <c r="AW158" s="1">
        <v>20.418749999999999</v>
      </c>
      <c r="AX158" s="1">
        <v>0</v>
      </c>
      <c r="AY158" s="1">
        <v>0</v>
      </c>
      <c r="AZ158" s="1">
        <v>0</v>
      </c>
      <c r="BA158" s="1">
        <v>1723.8291666666701</v>
      </c>
      <c r="BB158" s="1">
        <v>563.79166666666697</v>
      </c>
      <c r="BC158" s="1">
        <v>1156.9212500000001</v>
      </c>
      <c r="BD158" s="1">
        <v>1799.37083333333</v>
      </c>
      <c r="BE158" s="1">
        <v>301.95</v>
      </c>
      <c r="BF158" s="1">
        <v>704.0625</v>
      </c>
      <c r="BG158" s="1">
        <v>168</v>
      </c>
      <c r="BH158" s="1">
        <v>700</v>
      </c>
      <c r="BI158" s="1">
        <v>338.3</v>
      </c>
      <c r="BJ158" s="1">
        <v>377.4</v>
      </c>
      <c r="BK158" s="1">
        <v>110.625</v>
      </c>
      <c r="BL158" s="1">
        <v>0</v>
      </c>
      <c r="BM158" s="1">
        <v>936.625</v>
      </c>
      <c r="BN158" s="1">
        <v>452.39</v>
      </c>
      <c r="BO158" s="1">
        <v>7193.7974999999997</v>
      </c>
      <c r="BP158" s="1">
        <v>407.125</v>
      </c>
      <c r="BQ158" s="1">
        <v>4236.2321428571404</v>
      </c>
      <c r="BR158" s="1">
        <v>700</v>
      </c>
      <c r="BS158" s="1">
        <v>137</v>
      </c>
      <c r="BT158" s="1">
        <v>570.9</v>
      </c>
      <c r="BU158" s="1">
        <v>0</v>
      </c>
      <c r="BV158" s="1">
        <v>118.375</v>
      </c>
      <c r="BW158" s="1">
        <v>516.4</v>
      </c>
      <c r="BX158" s="1">
        <v>547.20000000000005</v>
      </c>
      <c r="BY158" s="1">
        <v>904.5</v>
      </c>
      <c r="BZ158" s="1">
        <v>1777.31964285714</v>
      </c>
      <c r="CA158" s="1">
        <v>199</v>
      </c>
      <c r="CB158" s="1">
        <v>688.35</v>
      </c>
      <c r="CC158" s="1">
        <v>0</v>
      </c>
      <c r="CD158" s="1">
        <v>158.22</v>
      </c>
      <c r="CE158" s="1">
        <v>0</v>
      </c>
      <c r="CF158" s="1">
        <v>0</v>
      </c>
      <c r="CG158" s="1">
        <v>0</v>
      </c>
      <c r="CH158" s="1">
        <v>11827.4375</v>
      </c>
      <c r="CI158" s="1">
        <v>7577.0249999999996</v>
      </c>
      <c r="CJ158" s="1">
        <v>260.25</v>
      </c>
      <c r="CK158" s="1">
        <v>2843.1</v>
      </c>
      <c r="CL158" s="1">
        <v>698.25</v>
      </c>
      <c r="CM158" s="1">
        <v>39.575000000000003</v>
      </c>
      <c r="CN158" s="1">
        <v>60.45</v>
      </c>
      <c r="CO158" s="1">
        <v>279.89999999999998</v>
      </c>
      <c r="CP158" s="1">
        <v>334.51499999999999</v>
      </c>
      <c r="CQ158" s="1">
        <v>395.2</v>
      </c>
      <c r="CR158" s="1">
        <v>0</v>
      </c>
      <c r="CS158" s="1">
        <v>0</v>
      </c>
      <c r="CT158" s="1">
        <v>266.41250000000002</v>
      </c>
      <c r="CU158" s="1">
        <v>40.424999999999997</v>
      </c>
      <c r="CV158" s="1">
        <v>412</v>
      </c>
      <c r="CW158" s="1">
        <v>0</v>
      </c>
      <c r="CX158" s="1">
        <v>123.15625</v>
      </c>
      <c r="CY158" s="1">
        <v>555.28750000000002</v>
      </c>
      <c r="CZ158" s="1">
        <v>152.85</v>
      </c>
      <c r="DA158" s="1">
        <v>891.9</v>
      </c>
      <c r="DB158" s="1">
        <v>2092.3649999999998</v>
      </c>
      <c r="DC158" s="1">
        <v>91.5</v>
      </c>
      <c r="DD158" s="1">
        <v>990.54449999999997</v>
      </c>
      <c r="DE158" s="1">
        <v>59.4</v>
      </c>
      <c r="DF158" s="1">
        <v>487.233</v>
      </c>
      <c r="DG158" s="1">
        <v>51.825000000000003</v>
      </c>
      <c r="DH158" s="1">
        <v>338.71499999999997</v>
      </c>
      <c r="DI158" s="1">
        <v>1254.2562499999999</v>
      </c>
      <c r="DJ158" s="1">
        <v>2186.2611607142899</v>
      </c>
      <c r="DK158" s="1">
        <v>4673.375</v>
      </c>
      <c r="DL158" s="1">
        <v>1067.625</v>
      </c>
      <c r="DM158" s="1">
        <v>70.2</v>
      </c>
      <c r="DN158" s="1">
        <v>1585.125</v>
      </c>
      <c r="DO158" s="1">
        <v>18.375</v>
      </c>
      <c r="DP158" s="1">
        <v>598.1</v>
      </c>
      <c r="DQ158" s="1">
        <v>464.45107142857103</v>
      </c>
      <c r="DR158" s="1">
        <v>768.9375</v>
      </c>
      <c r="DS158" s="1">
        <v>1212.75</v>
      </c>
      <c r="DT158" s="1">
        <v>179.625</v>
      </c>
      <c r="DU158" s="1">
        <v>124.25</v>
      </c>
      <c r="DV158" s="1">
        <v>88.625</v>
      </c>
      <c r="DW158" s="1">
        <v>398</v>
      </c>
      <c r="DX158" s="1">
        <v>894.25</v>
      </c>
      <c r="EE158" s="1">
        <v>121794.716511905</v>
      </c>
      <c r="EF158" s="1" t="s">
        <v>497</v>
      </c>
    </row>
    <row r="159" spans="1:136" x14ac:dyDescent="0.2">
      <c r="A159" s="2" t="s">
        <v>498</v>
      </c>
      <c r="B159" s="1">
        <v>2033.16625</v>
      </c>
      <c r="C159" s="1">
        <v>176.51124999999999</v>
      </c>
      <c r="D159" s="1">
        <v>1570.48</v>
      </c>
      <c r="E159" s="1">
        <v>50.94</v>
      </c>
      <c r="F159" s="1">
        <v>1587.4695833333301</v>
      </c>
      <c r="G159" s="1">
        <v>72.45</v>
      </c>
      <c r="H159" s="1">
        <v>284.16000000000003</v>
      </c>
      <c r="I159" s="1">
        <v>661.13750000000005</v>
      </c>
      <c r="J159" s="1">
        <v>1527.1759999999999</v>
      </c>
      <c r="K159" s="1">
        <v>157.22749999999999</v>
      </c>
      <c r="L159" s="1">
        <v>100</v>
      </c>
      <c r="M159" s="1">
        <v>0</v>
      </c>
      <c r="N159" s="1">
        <v>463.22458333333299</v>
      </c>
      <c r="O159" s="1">
        <v>297.48</v>
      </c>
      <c r="P159" s="1">
        <v>583.23562500000003</v>
      </c>
      <c r="Q159" s="1">
        <v>600</v>
      </c>
      <c r="R159" s="1">
        <v>407.68</v>
      </c>
      <c r="S159" s="1">
        <v>8891.6663333333399</v>
      </c>
      <c r="T159" s="1">
        <v>422.77499999999998</v>
      </c>
      <c r="U159" s="1">
        <v>1258.2685714285701</v>
      </c>
      <c r="V159" s="1">
        <v>1233.18</v>
      </c>
      <c r="W159" s="1">
        <v>110.08499999999999</v>
      </c>
      <c r="X159" s="1">
        <v>1028.55</v>
      </c>
      <c r="Y159" s="1">
        <v>2588.8278928571399</v>
      </c>
      <c r="Z159" s="1">
        <v>0</v>
      </c>
      <c r="AA159" s="1">
        <v>2192.2160238095198</v>
      </c>
      <c r="AB159" s="1">
        <v>764.875</v>
      </c>
      <c r="AC159" s="1">
        <v>210.21</v>
      </c>
      <c r="AD159" s="1">
        <v>1812.3</v>
      </c>
      <c r="AE159" s="1">
        <v>81.150000000000006</v>
      </c>
      <c r="AF159" s="1">
        <v>280.27999999999997</v>
      </c>
      <c r="AG159" s="1">
        <v>865.63400000000001</v>
      </c>
      <c r="AH159" s="1">
        <v>187.99199999999999</v>
      </c>
      <c r="AI159" s="1">
        <v>3859.65</v>
      </c>
      <c r="AJ159" s="1">
        <v>819.9</v>
      </c>
      <c r="AK159" s="1">
        <v>1215.5999999999999</v>
      </c>
      <c r="AL159" s="1">
        <v>0</v>
      </c>
      <c r="AM159" s="1">
        <v>0</v>
      </c>
      <c r="AN159" s="1">
        <v>583.14200000000005</v>
      </c>
      <c r="AO159" s="1">
        <v>2893.7024999999999</v>
      </c>
      <c r="AP159" s="1">
        <v>155.92500000000001</v>
      </c>
      <c r="AQ159" s="1">
        <v>3295.5</v>
      </c>
      <c r="AR159" s="1">
        <v>47.115000000000002</v>
      </c>
      <c r="AS159" s="1">
        <v>1171.8924999999999</v>
      </c>
      <c r="AT159" s="1">
        <v>280.86035714285703</v>
      </c>
      <c r="AU159" s="1">
        <v>67.807500000000005</v>
      </c>
      <c r="AV159" s="1">
        <v>74.693749999999994</v>
      </c>
      <c r="AW159" s="1">
        <v>20.418749999999999</v>
      </c>
      <c r="AX159" s="1">
        <v>0</v>
      </c>
      <c r="AY159" s="1">
        <v>0</v>
      </c>
      <c r="AZ159" s="1">
        <v>0</v>
      </c>
      <c r="BA159" s="1">
        <v>1146.7874999999999</v>
      </c>
      <c r="BB159" s="1">
        <v>352.125</v>
      </c>
      <c r="BC159" s="1">
        <v>1156.9212500000001</v>
      </c>
      <c r="BD159" s="1">
        <v>1483.1708333333299</v>
      </c>
      <c r="BE159" s="1">
        <v>301.95</v>
      </c>
      <c r="BF159" s="1">
        <v>704.0625</v>
      </c>
      <c r="BG159" s="1">
        <v>168</v>
      </c>
      <c r="BH159" s="1">
        <v>700</v>
      </c>
      <c r="BI159" s="1">
        <v>338.3</v>
      </c>
      <c r="BJ159" s="1">
        <v>377.4</v>
      </c>
      <c r="BK159" s="1">
        <v>110.625</v>
      </c>
      <c r="BL159" s="1">
        <v>0</v>
      </c>
      <c r="BM159" s="1">
        <v>936.625</v>
      </c>
      <c r="BN159" s="1">
        <v>89.19</v>
      </c>
      <c r="BO159" s="1">
        <v>6419.7141666666703</v>
      </c>
      <c r="BP159" s="1">
        <v>134.625</v>
      </c>
      <c r="BQ159" s="1">
        <v>3986.2321428571399</v>
      </c>
      <c r="BR159" s="1">
        <v>700</v>
      </c>
      <c r="BS159" s="1">
        <v>137</v>
      </c>
      <c r="BT159" s="1">
        <v>570.9</v>
      </c>
      <c r="BU159" s="1">
        <v>0</v>
      </c>
      <c r="BV159" s="1">
        <v>118.375</v>
      </c>
      <c r="BW159" s="1">
        <v>516.4</v>
      </c>
      <c r="BX159" s="1">
        <v>547.20000000000005</v>
      </c>
      <c r="BY159" s="1">
        <v>904.5</v>
      </c>
      <c r="BZ159" s="1">
        <v>1777.31964285714</v>
      </c>
      <c r="CA159" s="1">
        <v>199</v>
      </c>
      <c r="CB159" s="1">
        <v>688.35</v>
      </c>
      <c r="CC159" s="1">
        <v>0</v>
      </c>
      <c r="CD159" s="1">
        <v>158.22</v>
      </c>
      <c r="CE159" s="1">
        <v>0</v>
      </c>
      <c r="CF159" s="1">
        <v>0</v>
      </c>
      <c r="CG159" s="1">
        <v>0</v>
      </c>
      <c r="CH159" s="1">
        <v>11827.4375</v>
      </c>
      <c r="CI159" s="1">
        <v>4877.375</v>
      </c>
      <c r="CJ159" s="1">
        <v>260.25</v>
      </c>
      <c r="CK159" s="1">
        <v>2843.1</v>
      </c>
      <c r="CL159" s="1">
        <v>698.25</v>
      </c>
      <c r="CM159" s="1">
        <v>39.575000000000003</v>
      </c>
      <c r="CN159" s="1">
        <v>60.45</v>
      </c>
      <c r="CO159" s="1">
        <v>279.89999999999998</v>
      </c>
      <c r="CP159" s="1">
        <v>334.51499999999999</v>
      </c>
      <c r="CQ159" s="1">
        <v>395.2</v>
      </c>
      <c r="CR159" s="1">
        <v>0</v>
      </c>
      <c r="CS159" s="1">
        <v>0</v>
      </c>
      <c r="CT159" s="1">
        <v>266.41250000000002</v>
      </c>
      <c r="CU159" s="1">
        <v>40.424999999999997</v>
      </c>
      <c r="CV159" s="1">
        <v>412</v>
      </c>
      <c r="CW159" s="1">
        <v>0</v>
      </c>
      <c r="CX159" s="1">
        <v>123.15625</v>
      </c>
      <c r="CY159" s="1">
        <v>555.28750000000002</v>
      </c>
      <c r="CZ159" s="1">
        <v>152.85</v>
      </c>
      <c r="DA159" s="1">
        <v>891.9</v>
      </c>
      <c r="DB159" s="1">
        <v>2092.3649999999998</v>
      </c>
      <c r="DC159" s="1">
        <v>91.5</v>
      </c>
      <c r="DD159" s="1">
        <v>990.54449999999997</v>
      </c>
      <c r="DE159" s="1">
        <v>59.4</v>
      </c>
      <c r="DF159" s="1">
        <v>487.233</v>
      </c>
      <c r="DG159" s="1">
        <v>51.825000000000003</v>
      </c>
      <c r="DH159" s="1">
        <v>338.71499999999997</v>
      </c>
      <c r="DI159" s="1">
        <v>1215.7562499999999</v>
      </c>
      <c r="DJ159" s="1">
        <v>2186.2611607142899</v>
      </c>
      <c r="DK159" s="1">
        <v>4869</v>
      </c>
      <c r="DL159" s="1">
        <v>1067.625</v>
      </c>
      <c r="DM159" s="1">
        <v>70.2</v>
      </c>
      <c r="DN159" s="1">
        <v>1585.125</v>
      </c>
      <c r="DO159" s="1">
        <v>18.375</v>
      </c>
      <c r="DP159" s="1">
        <v>598.1</v>
      </c>
      <c r="DQ159" s="1">
        <v>425.70107142857103</v>
      </c>
      <c r="DR159" s="1">
        <v>768.9375</v>
      </c>
      <c r="DS159" s="1">
        <v>1212.75</v>
      </c>
      <c r="DT159" s="1">
        <v>179.625</v>
      </c>
      <c r="DU159" s="1">
        <v>124.25</v>
      </c>
      <c r="DV159" s="1">
        <v>88.625</v>
      </c>
      <c r="DW159" s="1">
        <v>398</v>
      </c>
      <c r="DX159" s="1">
        <v>894.25</v>
      </c>
      <c r="EE159" s="1">
        <v>115581.795738095</v>
      </c>
      <c r="EF159" s="1" t="s">
        <v>498</v>
      </c>
    </row>
    <row r="160" spans="1:136" x14ac:dyDescent="0.2">
      <c r="A160" s="2" t="s">
        <v>499</v>
      </c>
      <c r="B160" s="1">
        <v>2033.16625</v>
      </c>
      <c r="C160" s="1">
        <v>176.51124999999999</v>
      </c>
      <c r="D160" s="1">
        <v>1570.48</v>
      </c>
      <c r="E160" s="1">
        <v>50.94</v>
      </c>
      <c r="F160" s="1">
        <v>1587.4695833333301</v>
      </c>
      <c r="G160" s="1">
        <v>72.45</v>
      </c>
      <c r="H160" s="1">
        <v>284.16000000000003</v>
      </c>
      <c r="I160" s="1">
        <v>661.13750000000005</v>
      </c>
      <c r="J160" s="1">
        <v>1527.1759999999999</v>
      </c>
      <c r="K160" s="1">
        <v>157.22749999999999</v>
      </c>
      <c r="L160" s="1">
        <v>100</v>
      </c>
      <c r="M160" s="1">
        <v>0</v>
      </c>
      <c r="N160" s="1">
        <v>463.22458333333299</v>
      </c>
      <c r="O160" s="1">
        <v>297.48</v>
      </c>
      <c r="P160" s="1">
        <v>583.23562500000003</v>
      </c>
      <c r="Q160" s="1">
        <v>600</v>
      </c>
      <c r="R160" s="1">
        <v>407.68</v>
      </c>
      <c r="S160" s="1">
        <v>8691.6663333333308</v>
      </c>
      <c r="T160" s="1">
        <v>422.77499999999998</v>
      </c>
      <c r="U160" s="1">
        <v>1258.2685714285701</v>
      </c>
      <c r="V160" s="1">
        <v>1233.18</v>
      </c>
      <c r="W160" s="1">
        <v>110.08499999999999</v>
      </c>
      <c r="X160" s="1">
        <v>1028.55</v>
      </c>
      <c r="Y160" s="1">
        <v>2588.8278928571399</v>
      </c>
      <c r="Z160" s="1">
        <v>0</v>
      </c>
      <c r="AA160" s="1">
        <v>2192.2160238095198</v>
      </c>
      <c r="AB160" s="1">
        <v>764.875</v>
      </c>
      <c r="AC160" s="1">
        <v>210.21</v>
      </c>
      <c r="AD160" s="1">
        <v>1812.3</v>
      </c>
      <c r="AE160" s="1">
        <v>81.150000000000006</v>
      </c>
      <c r="AF160" s="1">
        <v>280.27999999999997</v>
      </c>
      <c r="AG160" s="1">
        <v>865.63400000000001</v>
      </c>
      <c r="AH160" s="1">
        <v>187.99199999999999</v>
      </c>
      <c r="AI160" s="1">
        <v>3859.65</v>
      </c>
      <c r="AJ160" s="1">
        <v>819.9</v>
      </c>
      <c r="AK160" s="1">
        <v>1215.5999999999999</v>
      </c>
      <c r="AL160" s="1">
        <v>0</v>
      </c>
      <c r="AM160" s="1">
        <v>0</v>
      </c>
      <c r="AN160" s="1">
        <v>583.14200000000005</v>
      </c>
      <c r="AO160" s="1">
        <v>2893.7024999999999</v>
      </c>
      <c r="AP160" s="1">
        <v>155.92500000000001</v>
      </c>
      <c r="AQ160" s="1">
        <v>3295.5</v>
      </c>
      <c r="AR160" s="1">
        <v>47.115000000000002</v>
      </c>
      <c r="AS160" s="1">
        <v>1171.8924999999999</v>
      </c>
      <c r="AT160" s="1">
        <v>280.86035714285703</v>
      </c>
      <c r="AU160" s="1">
        <v>67.807500000000005</v>
      </c>
      <c r="AV160" s="1">
        <v>74.693749999999994</v>
      </c>
      <c r="AW160" s="1">
        <v>20.418749999999999</v>
      </c>
      <c r="AX160" s="1">
        <v>0</v>
      </c>
      <c r="AY160" s="1">
        <v>0</v>
      </c>
      <c r="AZ160" s="1">
        <v>0</v>
      </c>
      <c r="BA160" s="1">
        <v>1146.7874999999999</v>
      </c>
      <c r="BB160" s="1">
        <v>352.125</v>
      </c>
      <c r="BC160" s="1">
        <v>1156.9212500000001</v>
      </c>
      <c r="BD160" s="1">
        <v>1233.1708333333299</v>
      </c>
      <c r="BE160" s="1">
        <v>301.95</v>
      </c>
      <c r="BF160" s="1">
        <v>704.0625</v>
      </c>
      <c r="BG160" s="1">
        <v>168</v>
      </c>
      <c r="BH160" s="1">
        <v>700</v>
      </c>
      <c r="BI160" s="1">
        <v>338.3</v>
      </c>
      <c r="BJ160" s="1">
        <v>377.4</v>
      </c>
      <c r="BK160" s="1">
        <v>110.625</v>
      </c>
      <c r="BL160" s="1">
        <v>0</v>
      </c>
      <c r="BM160" s="1">
        <v>936.625</v>
      </c>
      <c r="BN160" s="1">
        <v>89.19</v>
      </c>
      <c r="BO160" s="1">
        <v>6419.7141666666703</v>
      </c>
      <c r="BP160" s="1">
        <v>234.625</v>
      </c>
      <c r="BQ160" s="1">
        <v>3736.2321428571399</v>
      </c>
      <c r="BR160" s="1">
        <v>700</v>
      </c>
      <c r="BS160" s="1">
        <v>137</v>
      </c>
      <c r="BT160" s="1">
        <v>570.9</v>
      </c>
      <c r="BU160" s="1">
        <v>0</v>
      </c>
      <c r="BV160" s="1">
        <v>118.375</v>
      </c>
      <c r="BW160" s="1">
        <v>516.4</v>
      </c>
      <c r="BX160" s="1">
        <v>547.20000000000005</v>
      </c>
      <c r="BY160" s="1">
        <v>904.5</v>
      </c>
      <c r="BZ160" s="1">
        <v>1777.31964285714</v>
      </c>
      <c r="CA160" s="1">
        <v>199</v>
      </c>
      <c r="CB160" s="1">
        <v>688.35</v>
      </c>
      <c r="CC160" s="1">
        <v>0</v>
      </c>
      <c r="CD160" s="1">
        <v>158.22</v>
      </c>
      <c r="CE160" s="1">
        <v>0</v>
      </c>
      <c r="CF160" s="1">
        <v>0</v>
      </c>
      <c r="CG160" s="1">
        <v>0</v>
      </c>
      <c r="CH160" s="1">
        <v>11827.4375</v>
      </c>
      <c r="CI160" s="1">
        <v>4877.375</v>
      </c>
      <c r="CJ160" s="1">
        <v>260.25</v>
      </c>
      <c r="CK160" s="1">
        <v>2843.1</v>
      </c>
      <c r="CL160" s="1">
        <v>698.25</v>
      </c>
      <c r="CM160" s="1">
        <v>39.575000000000003</v>
      </c>
      <c r="CN160" s="1">
        <v>60.45</v>
      </c>
      <c r="CO160" s="1">
        <v>279.89999999999998</v>
      </c>
      <c r="CP160" s="1">
        <v>334.51499999999999</v>
      </c>
      <c r="CQ160" s="1">
        <v>395.2</v>
      </c>
      <c r="CR160" s="1">
        <v>0</v>
      </c>
      <c r="CS160" s="1">
        <v>0</v>
      </c>
      <c r="CT160" s="1">
        <v>266.41250000000002</v>
      </c>
      <c r="CU160" s="1">
        <v>40.424999999999997</v>
      </c>
      <c r="CV160" s="1">
        <v>412</v>
      </c>
      <c r="CW160" s="1">
        <v>0</v>
      </c>
      <c r="CX160" s="1">
        <v>123.15625</v>
      </c>
      <c r="CY160" s="1">
        <v>555.28750000000002</v>
      </c>
      <c r="CZ160" s="1">
        <v>152.85</v>
      </c>
      <c r="DA160" s="1">
        <v>891.9</v>
      </c>
      <c r="DB160" s="1">
        <v>2092.3649999999998</v>
      </c>
      <c r="DC160" s="1">
        <v>91.5</v>
      </c>
      <c r="DD160" s="1">
        <v>990.54449999999997</v>
      </c>
      <c r="DE160" s="1">
        <v>59.4</v>
      </c>
      <c r="DF160" s="1">
        <v>487.233</v>
      </c>
      <c r="DG160" s="1">
        <v>51.825000000000003</v>
      </c>
      <c r="DH160" s="1">
        <v>338.71499999999997</v>
      </c>
      <c r="DI160" s="1">
        <v>1215.7562499999999</v>
      </c>
      <c r="DJ160" s="1">
        <v>2186.2611607142899</v>
      </c>
      <c r="DK160" s="1">
        <v>4869</v>
      </c>
      <c r="DL160" s="1">
        <v>1067.625</v>
      </c>
      <c r="DM160" s="1">
        <v>70.2</v>
      </c>
      <c r="DN160" s="1">
        <v>1585.125</v>
      </c>
      <c r="DO160" s="1">
        <v>18.375</v>
      </c>
      <c r="DP160" s="1">
        <v>598.1</v>
      </c>
      <c r="DQ160" s="1">
        <v>425.70107142857103</v>
      </c>
      <c r="DR160" s="1">
        <v>768.9375</v>
      </c>
      <c r="DS160" s="1">
        <v>1212.75</v>
      </c>
      <c r="DT160" s="1">
        <v>179.625</v>
      </c>
      <c r="DU160" s="1">
        <v>124.25</v>
      </c>
      <c r="DV160" s="1">
        <v>88.625</v>
      </c>
      <c r="DW160" s="1">
        <v>398</v>
      </c>
      <c r="DX160" s="1">
        <v>894.25</v>
      </c>
      <c r="EE160" s="1">
        <v>114981.795738095</v>
      </c>
      <c r="EF160" s="1" t="s">
        <v>499</v>
      </c>
    </row>
    <row r="161" spans="1:136" x14ac:dyDescent="0.2">
      <c r="A161" s="2"/>
    </row>
    <row r="162" spans="1:136" x14ac:dyDescent="0.2">
      <c r="A162" s="2" t="s">
        <v>500</v>
      </c>
      <c r="B162" s="1">
        <v>7519.2300595238103</v>
      </c>
      <c r="C162" s="1">
        <v>250.73558333333301</v>
      </c>
      <c r="D162" s="1">
        <v>4113.5970952381003</v>
      </c>
      <c r="E162" s="1">
        <v>1009.24761904762</v>
      </c>
      <c r="F162" s="1">
        <v>4090.5481547619002</v>
      </c>
      <c r="G162" s="1">
        <v>0</v>
      </c>
      <c r="H162" s="1">
        <v>391.70666666666699</v>
      </c>
      <c r="I162" s="1">
        <v>1046.00502380952</v>
      </c>
      <c r="J162" s="1">
        <v>2466.096</v>
      </c>
      <c r="K162" s="1">
        <v>217.74130952380901</v>
      </c>
      <c r="L162" s="1">
        <v>1147.4361904761899</v>
      </c>
      <c r="M162" s="1">
        <v>0</v>
      </c>
      <c r="N162" s="1">
        <v>1846.47696428572</v>
      </c>
      <c r="O162" s="1">
        <v>460.84380952381002</v>
      </c>
      <c r="P162" s="1">
        <v>909.57562499999995</v>
      </c>
      <c r="Q162" s="1">
        <v>566.53333333333296</v>
      </c>
      <c r="R162" s="1">
        <v>300.33523809523803</v>
      </c>
      <c r="S162" s="1">
        <v>17730.554333333301</v>
      </c>
      <c r="T162" s="1">
        <v>72.022619047619401</v>
      </c>
      <c r="U162" s="1">
        <v>2392.6950000000002</v>
      </c>
      <c r="V162" s="1">
        <v>1283.78</v>
      </c>
      <c r="W162" s="1">
        <v>79.3707142857143</v>
      </c>
      <c r="X162" s="1">
        <v>608.54999999999995</v>
      </c>
      <c r="Y162" s="1">
        <v>4031.1507499999998</v>
      </c>
      <c r="Z162" s="1">
        <v>45.034285714285701</v>
      </c>
      <c r="AA162" s="1">
        <v>4401.00078571429</v>
      </c>
      <c r="AB162" s="1">
        <v>1276.8435714285699</v>
      </c>
      <c r="AC162" s="1">
        <v>10361.9857142857</v>
      </c>
      <c r="AD162" s="1">
        <v>1985.3285714285701</v>
      </c>
      <c r="AE162" s="1">
        <v>102.80714285714301</v>
      </c>
      <c r="AF162" s="1">
        <v>447.64</v>
      </c>
      <c r="AG162" s="1">
        <v>2182.9006666666701</v>
      </c>
      <c r="AH162" s="1">
        <v>266.32533333333299</v>
      </c>
      <c r="AI162" s="1">
        <v>5787.5357142857201</v>
      </c>
      <c r="AJ162" s="1">
        <v>826.357142857143</v>
      </c>
      <c r="AK162" s="1">
        <v>1305.6571428571399</v>
      </c>
      <c r="AL162" s="1">
        <v>0</v>
      </c>
      <c r="AM162" s="1">
        <v>0</v>
      </c>
      <c r="AN162" s="1">
        <v>2002.0833333333301</v>
      </c>
      <c r="AO162" s="1">
        <v>18147.1060714286</v>
      </c>
      <c r="AP162" s="1">
        <v>235.896428571429</v>
      </c>
      <c r="AQ162" s="1">
        <v>4960.7857142857101</v>
      </c>
      <c r="AR162" s="1">
        <v>45.023571428571401</v>
      </c>
      <c r="AS162" s="1">
        <v>1138.9401190476201</v>
      </c>
      <c r="AT162" s="1">
        <v>391.411785714286</v>
      </c>
      <c r="AU162" s="1">
        <v>129.748071428571</v>
      </c>
      <c r="AV162" s="1">
        <v>135.76303571428599</v>
      </c>
      <c r="AW162" s="1">
        <v>43.955178571428597</v>
      </c>
      <c r="AX162" s="1">
        <v>0</v>
      </c>
      <c r="AY162" s="1">
        <v>0</v>
      </c>
      <c r="AZ162" s="1">
        <v>238.666666666667</v>
      </c>
      <c r="BA162" s="1">
        <v>4193.6208333333298</v>
      </c>
      <c r="BB162" s="1">
        <v>717.08333333333303</v>
      </c>
      <c r="BC162" s="1">
        <v>1310.9212500000001</v>
      </c>
      <c r="BD162" s="1">
        <v>2188.6708333333299</v>
      </c>
      <c r="BE162" s="1">
        <v>522.75</v>
      </c>
      <c r="BF162" s="1">
        <v>1388.0625</v>
      </c>
      <c r="BG162" s="1">
        <v>824</v>
      </c>
      <c r="BH162" s="1">
        <v>663.2</v>
      </c>
      <c r="BI162" s="1">
        <v>398.4</v>
      </c>
      <c r="BJ162" s="1">
        <v>377.4</v>
      </c>
      <c r="BK162" s="1">
        <v>88.625</v>
      </c>
      <c r="BL162" s="1">
        <v>0</v>
      </c>
      <c r="BM162" s="1">
        <v>1272.625</v>
      </c>
      <c r="BN162" s="1">
        <v>85.19</v>
      </c>
      <c r="BO162" s="1">
        <v>6305.63083333333</v>
      </c>
      <c r="BP162" s="1">
        <v>286.125</v>
      </c>
      <c r="BQ162" s="1">
        <v>4599.4321428571402</v>
      </c>
      <c r="BR162" s="1">
        <v>0</v>
      </c>
      <c r="BS162" s="1">
        <v>813.5</v>
      </c>
      <c r="BT162" s="1">
        <v>567.29999999999995</v>
      </c>
      <c r="BU162" s="1">
        <v>0</v>
      </c>
      <c r="BV162" s="1">
        <v>103.375</v>
      </c>
      <c r="BW162" s="1">
        <v>396.8</v>
      </c>
      <c r="BX162" s="1">
        <v>787.2</v>
      </c>
      <c r="BY162" s="1">
        <v>1096.5</v>
      </c>
      <c r="BZ162" s="1">
        <v>3388.7839285714299</v>
      </c>
      <c r="CA162" s="1">
        <v>1442.7142857142901</v>
      </c>
      <c r="CB162" s="1">
        <v>0</v>
      </c>
      <c r="CC162" s="1">
        <v>0</v>
      </c>
      <c r="CD162" s="1">
        <v>786.57428571428602</v>
      </c>
      <c r="CE162" s="1">
        <v>117.5</v>
      </c>
      <c r="CF162" s="1">
        <v>0</v>
      </c>
      <c r="CG162" s="1">
        <v>0</v>
      </c>
      <c r="CH162" s="1">
        <v>1468.00892857143</v>
      </c>
      <c r="CI162" s="1">
        <v>313.48214285714101</v>
      </c>
      <c r="CJ162" s="1">
        <v>390.36428571428598</v>
      </c>
      <c r="CK162" s="1">
        <v>5814.6428571428596</v>
      </c>
      <c r="CL162" s="1">
        <v>1200.5357142857099</v>
      </c>
      <c r="CM162" s="1">
        <v>154.603571428572</v>
      </c>
      <c r="CN162" s="1">
        <v>147.36428571428601</v>
      </c>
      <c r="CO162" s="1">
        <v>558.642857142857</v>
      </c>
      <c r="CP162" s="1">
        <v>7738.3664285714303</v>
      </c>
      <c r="CQ162" s="1">
        <v>611.65714285714296</v>
      </c>
      <c r="CR162" s="1">
        <v>0</v>
      </c>
      <c r="CS162" s="1">
        <v>0</v>
      </c>
      <c r="CT162" s="1">
        <v>588.80107142857196</v>
      </c>
      <c r="CU162" s="1">
        <v>0</v>
      </c>
      <c r="CV162" s="1">
        <v>499.86309523809501</v>
      </c>
      <c r="CW162" s="1">
        <v>0</v>
      </c>
      <c r="CX162" s="1">
        <v>102.013392857143</v>
      </c>
      <c r="CY162" s="1">
        <v>3224.07321428571</v>
      </c>
      <c r="CZ162" s="1">
        <v>201.707142857143</v>
      </c>
      <c r="DA162" s="1">
        <v>2744.6714285714302</v>
      </c>
      <c r="DB162" s="1">
        <v>3445.3992857142898</v>
      </c>
      <c r="DC162" s="1">
        <v>155.271428571428</v>
      </c>
      <c r="DD162" s="1">
        <v>2513.9016428571399</v>
      </c>
      <c r="DE162" s="1">
        <v>103.68</v>
      </c>
      <c r="DF162" s="1">
        <v>1371.4444285714301</v>
      </c>
      <c r="DG162" s="1">
        <v>0</v>
      </c>
      <c r="DH162" s="1">
        <v>579.375</v>
      </c>
      <c r="DI162" s="1">
        <v>2516.6133928571398</v>
      </c>
      <c r="DJ162" s="1">
        <v>3866.0736607142899</v>
      </c>
      <c r="DK162" s="1">
        <v>7434.9285714285697</v>
      </c>
      <c r="DL162" s="1">
        <v>1747.55357142857</v>
      </c>
      <c r="DM162" s="1">
        <v>39.685714285714198</v>
      </c>
      <c r="DN162" s="1">
        <v>2083.5535714285702</v>
      </c>
      <c r="DO162" s="1">
        <v>0</v>
      </c>
      <c r="DP162" s="1">
        <v>3013.8142857142798</v>
      </c>
      <c r="DQ162" s="1">
        <v>878.51821428571395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20.380952380952401</v>
      </c>
      <c r="DX162" s="1">
        <v>529.67857142857201</v>
      </c>
      <c r="DY162" s="1">
        <v>0</v>
      </c>
      <c r="DZ162" s="1">
        <v>0</v>
      </c>
      <c r="EA162" s="1">
        <v>0</v>
      </c>
      <c r="EC162" s="1">
        <v>0</v>
      </c>
      <c r="ED162" s="1">
        <v>0</v>
      </c>
      <c r="EE162" s="1">
        <v>199773.682214286</v>
      </c>
      <c r="EF162" s="1" t="s">
        <v>500</v>
      </c>
    </row>
    <row r="163" spans="1:136" x14ac:dyDescent="0.2">
      <c r="A163" s="2" t="s">
        <v>489</v>
      </c>
      <c r="B163" s="1">
        <v>0</v>
      </c>
      <c r="C163" s="1">
        <v>44.224333333333298</v>
      </c>
      <c r="D163" s="1">
        <v>433.59709523809499</v>
      </c>
      <c r="E163" s="1">
        <v>76.247619047618997</v>
      </c>
      <c r="F163" s="1">
        <v>0</v>
      </c>
      <c r="G163" s="1">
        <v>0</v>
      </c>
      <c r="H163" s="1">
        <v>107.54666666666699</v>
      </c>
      <c r="I163" s="1">
        <v>131.86752380952399</v>
      </c>
      <c r="J163" s="1">
        <v>411.8</v>
      </c>
      <c r="K163" s="1">
        <v>24.513809523809499</v>
      </c>
      <c r="L163" s="1">
        <v>147.436190476191</v>
      </c>
      <c r="M163" s="1">
        <v>0</v>
      </c>
      <c r="N163" s="1">
        <v>196.45238095238099</v>
      </c>
      <c r="O163" s="1">
        <v>83.443809523809506</v>
      </c>
      <c r="P163" s="1">
        <v>128.02000000000001</v>
      </c>
      <c r="Q163" s="1">
        <v>0</v>
      </c>
      <c r="R163" s="1">
        <v>0</v>
      </c>
      <c r="S163" s="1">
        <v>469.21333333333303</v>
      </c>
      <c r="T163" s="1">
        <v>0</v>
      </c>
      <c r="U163" s="1">
        <v>456.37142857142902</v>
      </c>
      <c r="V163" s="1">
        <v>0</v>
      </c>
      <c r="W163" s="1">
        <v>0</v>
      </c>
      <c r="X163" s="1">
        <v>0</v>
      </c>
      <c r="Y163" s="1">
        <v>287.17285714285703</v>
      </c>
      <c r="Z163" s="1">
        <v>13.9542857142857</v>
      </c>
      <c r="AA163" s="1">
        <v>292.07047619047597</v>
      </c>
      <c r="AB163" s="1">
        <v>262.94857142857097</v>
      </c>
      <c r="AC163" s="1">
        <v>0</v>
      </c>
      <c r="AD163" s="1">
        <v>0</v>
      </c>
      <c r="AE163" s="1">
        <v>21.657142857142901</v>
      </c>
      <c r="AF163" s="1">
        <v>167.36</v>
      </c>
      <c r="AG163" s="1">
        <v>712.02666666666698</v>
      </c>
      <c r="AH163" s="1">
        <v>0</v>
      </c>
      <c r="AI163" s="1">
        <v>1138.2857142857099</v>
      </c>
      <c r="AJ163" s="1">
        <v>6.45714285714286</v>
      </c>
      <c r="AK163" s="1">
        <v>90.057142857142793</v>
      </c>
      <c r="AL163" s="1">
        <v>0</v>
      </c>
      <c r="AM163" s="1">
        <v>0</v>
      </c>
      <c r="AN163" s="1">
        <v>226.01333333333301</v>
      </c>
      <c r="AO163" s="1">
        <v>3647.8285714285698</v>
      </c>
      <c r="AP163" s="1">
        <v>79.971428571428604</v>
      </c>
      <c r="AQ163" s="1">
        <v>723.28571428571399</v>
      </c>
      <c r="AR163" s="1">
        <v>0</v>
      </c>
      <c r="AS163" s="1">
        <v>0</v>
      </c>
      <c r="AT163" s="1">
        <v>0</v>
      </c>
      <c r="AU163" s="1">
        <v>59.090571428571401</v>
      </c>
      <c r="AV163" s="1">
        <v>61.069285714285698</v>
      </c>
      <c r="AW163" s="1">
        <v>19.736428571428601</v>
      </c>
      <c r="AX163" s="1">
        <v>0</v>
      </c>
      <c r="AY163" s="1">
        <v>0</v>
      </c>
      <c r="AZ163" s="1">
        <v>238.666666666667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848.07142857142901</v>
      </c>
      <c r="CA163" s="1">
        <v>0</v>
      </c>
      <c r="CD163" s="1">
        <v>251.254285714286</v>
      </c>
      <c r="CE163" s="1">
        <v>108.54</v>
      </c>
      <c r="CF163" s="1">
        <v>0</v>
      </c>
      <c r="CG163" s="1">
        <v>0</v>
      </c>
      <c r="CH163" s="1">
        <v>0</v>
      </c>
      <c r="CI163" s="1">
        <v>0</v>
      </c>
      <c r="CJ163" s="1">
        <v>130.11428571428601</v>
      </c>
      <c r="CK163" s="1">
        <v>1956.3428571428601</v>
      </c>
      <c r="CL163" s="1">
        <v>145.28571428571399</v>
      </c>
      <c r="CM163" s="1">
        <v>115.028571428571</v>
      </c>
      <c r="CN163" s="1">
        <v>86.914285714285697</v>
      </c>
      <c r="CO163" s="1">
        <v>278.74285714285702</v>
      </c>
      <c r="CP163" s="1">
        <v>6716.5714285714303</v>
      </c>
      <c r="CQ163" s="1">
        <v>152.457142857143</v>
      </c>
      <c r="CR163" s="1">
        <v>0</v>
      </c>
      <c r="CS163" s="1">
        <v>0</v>
      </c>
      <c r="CT163" s="1">
        <v>228.62857142857101</v>
      </c>
      <c r="CU163" s="1">
        <v>0</v>
      </c>
      <c r="CV163" s="1">
        <v>0</v>
      </c>
      <c r="CW163" s="1">
        <v>0</v>
      </c>
      <c r="CX163" s="1">
        <v>0</v>
      </c>
      <c r="CY163" s="1">
        <v>1987.7857142857099</v>
      </c>
      <c r="CZ163" s="1">
        <v>48.857142857142897</v>
      </c>
      <c r="DA163" s="1">
        <v>811.37142857142896</v>
      </c>
      <c r="DB163" s="1">
        <v>597.03428571428606</v>
      </c>
      <c r="DC163" s="1">
        <v>63.771428571428601</v>
      </c>
      <c r="DD163" s="1">
        <v>868.03714285714295</v>
      </c>
      <c r="DE163" s="1">
        <v>44.28</v>
      </c>
      <c r="DF163" s="1">
        <v>725.45142857142901</v>
      </c>
      <c r="DG163" s="1">
        <v>0</v>
      </c>
      <c r="DH163" s="1">
        <v>134.63999999999999</v>
      </c>
      <c r="DI163" s="1">
        <v>789.107142857143</v>
      </c>
      <c r="DJ163" s="1">
        <v>422</v>
      </c>
      <c r="DK163" s="1">
        <v>1329.42857142857</v>
      </c>
      <c r="DL163" s="1">
        <v>309.42857142857201</v>
      </c>
      <c r="DM163" s="1">
        <v>0</v>
      </c>
      <c r="DN163" s="1">
        <v>108.428571428572</v>
      </c>
      <c r="DO163" s="1">
        <v>0</v>
      </c>
      <c r="DP163" s="1">
        <v>2340.7142857142799</v>
      </c>
      <c r="DQ163" s="1">
        <v>390.25714285714298</v>
      </c>
      <c r="DR163" s="1">
        <v>0</v>
      </c>
      <c r="DS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C163" s="1">
        <v>0</v>
      </c>
      <c r="ED163" s="1">
        <v>0</v>
      </c>
      <c r="EE163" s="1">
        <v>32746.9304761905</v>
      </c>
      <c r="EF163" s="1" t="s">
        <v>489</v>
      </c>
    </row>
    <row r="164" spans="1:136" x14ac:dyDescent="0.2">
      <c r="A164" s="2" t="s">
        <v>490</v>
      </c>
      <c r="B164" s="1">
        <v>5403.5638095238101</v>
      </c>
      <c r="C164" s="1">
        <v>0</v>
      </c>
      <c r="D164" s="1">
        <v>1620</v>
      </c>
      <c r="E164" s="1">
        <v>0</v>
      </c>
      <c r="F164" s="1">
        <v>958.36523809523806</v>
      </c>
      <c r="G164" s="1">
        <v>0</v>
      </c>
      <c r="H164" s="1">
        <v>0</v>
      </c>
      <c r="I164" s="1">
        <v>0</v>
      </c>
      <c r="J164" s="1">
        <v>159.04</v>
      </c>
      <c r="K164" s="1">
        <v>0</v>
      </c>
      <c r="L164" s="1">
        <v>0</v>
      </c>
      <c r="M164" s="1">
        <v>0</v>
      </c>
      <c r="N164" s="1">
        <v>26.64</v>
      </c>
      <c r="O164" s="1">
        <v>20.72</v>
      </c>
      <c r="P164" s="1">
        <v>14.8</v>
      </c>
      <c r="Q164" s="1">
        <v>0</v>
      </c>
      <c r="R164" s="1">
        <v>0</v>
      </c>
      <c r="S164" s="1">
        <v>2873.92</v>
      </c>
      <c r="T164" s="1">
        <v>0</v>
      </c>
      <c r="U164" s="1">
        <v>121.2</v>
      </c>
      <c r="V164" s="1">
        <v>0</v>
      </c>
      <c r="W164" s="1">
        <v>0</v>
      </c>
      <c r="X164" s="1">
        <v>0</v>
      </c>
      <c r="Y164" s="1">
        <v>77.700000000000102</v>
      </c>
      <c r="Z164" s="1">
        <v>0</v>
      </c>
      <c r="AA164" s="1">
        <v>415.84</v>
      </c>
      <c r="AB164" s="1">
        <v>91.319999999999894</v>
      </c>
      <c r="AC164" s="1">
        <v>0</v>
      </c>
      <c r="AD164" s="1">
        <v>0</v>
      </c>
      <c r="AE164" s="1">
        <v>0</v>
      </c>
      <c r="AF164" s="1">
        <v>0</v>
      </c>
      <c r="AG164" s="1">
        <v>170.52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184</v>
      </c>
      <c r="AO164" s="1">
        <v>325.8</v>
      </c>
      <c r="AP164" s="1">
        <v>0</v>
      </c>
      <c r="AQ164" s="1">
        <v>6</v>
      </c>
      <c r="AR164" s="1">
        <v>0</v>
      </c>
      <c r="AS164" s="1">
        <v>0</v>
      </c>
      <c r="AT164" s="1">
        <v>0</v>
      </c>
      <c r="AU164" s="1">
        <v>2.85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94.25</v>
      </c>
      <c r="BB164" s="1">
        <v>34</v>
      </c>
      <c r="BC164" s="1">
        <v>0</v>
      </c>
      <c r="BD164" s="1">
        <v>0</v>
      </c>
      <c r="BE164" s="1">
        <v>0</v>
      </c>
      <c r="BF164" s="1">
        <v>40.5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16</v>
      </c>
      <c r="BN164" s="1">
        <v>0</v>
      </c>
      <c r="BO164" s="1">
        <v>203</v>
      </c>
      <c r="BP164" s="1">
        <v>0</v>
      </c>
      <c r="BQ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24</v>
      </c>
      <c r="BZ164" s="1">
        <v>49.75</v>
      </c>
      <c r="CA164" s="1">
        <v>0</v>
      </c>
      <c r="CD164" s="1">
        <v>108.18</v>
      </c>
      <c r="CE164" s="1">
        <v>1.6800000000000099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75.599999999999895</v>
      </c>
      <c r="CL164" s="1">
        <v>43.5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15</v>
      </c>
      <c r="CZ164" s="1">
        <v>0</v>
      </c>
      <c r="DA164" s="1">
        <v>1.2000000000000499</v>
      </c>
      <c r="DB164" s="1">
        <v>43.200000000000102</v>
      </c>
      <c r="DC164" s="1">
        <v>0</v>
      </c>
      <c r="DD164" s="1">
        <v>164.16</v>
      </c>
      <c r="DE164" s="1">
        <v>0</v>
      </c>
      <c r="DF164" s="1">
        <v>31.32</v>
      </c>
      <c r="DG164" s="1">
        <v>0</v>
      </c>
      <c r="DH164" s="1">
        <v>5.5799999999999796</v>
      </c>
      <c r="DI164" s="1">
        <v>18.25</v>
      </c>
      <c r="DJ164" s="1">
        <v>30</v>
      </c>
      <c r="DK164" s="1">
        <v>114</v>
      </c>
      <c r="DL164" s="1">
        <v>22.5</v>
      </c>
      <c r="DM164" s="1">
        <v>0</v>
      </c>
      <c r="DN164" s="1">
        <v>22.5</v>
      </c>
      <c r="DO164" s="1">
        <v>0</v>
      </c>
      <c r="DP164" s="1">
        <v>48</v>
      </c>
      <c r="DQ164" s="1">
        <v>0</v>
      </c>
      <c r="DR164" s="1">
        <v>0</v>
      </c>
      <c r="DS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C164" s="1">
        <v>0</v>
      </c>
      <c r="ED164" s="1">
        <v>0</v>
      </c>
      <c r="EE164" s="1">
        <v>13678.4490476191</v>
      </c>
      <c r="EF164" s="1" t="s">
        <v>490</v>
      </c>
    </row>
    <row r="165" spans="1:136" x14ac:dyDescent="0.2">
      <c r="A165" s="2" t="s">
        <v>491</v>
      </c>
      <c r="B165" s="1">
        <v>82.5</v>
      </c>
      <c r="C165" s="1">
        <v>30</v>
      </c>
      <c r="D165" s="1">
        <v>60</v>
      </c>
      <c r="E165" s="1">
        <v>33</v>
      </c>
      <c r="F165" s="1">
        <v>1133.68</v>
      </c>
      <c r="G165" s="1">
        <v>0</v>
      </c>
      <c r="H165" s="1">
        <v>0</v>
      </c>
      <c r="I165" s="1">
        <v>253</v>
      </c>
      <c r="J165" s="1">
        <v>571.20000000000005</v>
      </c>
      <c r="K165" s="1">
        <v>36</v>
      </c>
      <c r="L165" s="1">
        <v>0</v>
      </c>
      <c r="M165" s="1">
        <v>0</v>
      </c>
      <c r="N165" s="1">
        <v>245.68</v>
      </c>
      <c r="O165" s="1">
        <v>59.2</v>
      </c>
      <c r="P165" s="1">
        <v>183.52</v>
      </c>
      <c r="Q165" s="1">
        <v>0</v>
      </c>
      <c r="R165" s="1">
        <v>0</v>
      </c>
      <c r="S165" s="1">
        <v>5270.72</v>
      </c>
      <c r="T165" s="1">
        <v>0</v>
      </c>
      <c r="U165" s="1">
        <v>434.4</v>
      </c>
      <c r="V165" s="1">
        <v>50.6000000000002</v>
      </c>
      <c r="W165" s="1">
        <v>0</v>
      </c>
      <c r="X165" s="1">
        <v>0</v>
      </c>
      <c r="Y165" s="1">
        <v>517.26</v>
      </c>
      <c r="Z165" s="1">
        <v>31.08</v>
      </c>
      <c r="AA165" s="1">
        <v>1527.2</v>
      </c>
      <c r="AB165" s="1">
        <v>147.6</v>
      </c>
      <c r="AC165" s="1">
        <v>0</v>
      </c>
      <c r="AD165" s="1">
        <v>173.02857142857101</v>
      </c>
      <c r="AE165" s="1">
        <v>0</v>
      </c>
      <c r="AF165" s="1">
        <v>0</v>
      </c>
      <c r="AG165" s="1">
        <v>226.24</v>
      </c>
      <c r="AH165" s="1">
        <v>0</v>
      </c>
      <c r="AI165" s="1">
        <v>789.6</v>
      </c>
      <c r="AJ165" s="1">
        <v>0</v>
      </c>
      <c r="AK165" s="1">
        <v>0</v>
      </c>
      <c r="AL165" s="1">
        <v>0</v>
      </c>
      <c r="AM165" s="1">
        <v>0</v>
      </c>
      <c r="AN165" s="1">
        <v>283.36</v>
      </c>
      <c r="AO165" s="1">
        <v>617.4</v>
      </c>
      <c r="AP165" s="1">
        <v>0</v>
      </c>
      <c r="AQ165" s="1">
        <v>936</v>
      </c>
      <c r="AR165" s="1">
        <v>0</v>
      </c>
      <c r="AS165" s="1">
        <v>0</v>
      </c>
      <c r="AT165" s="1">
        <v>23.551428571428598</v>
      </c>
      <c r="AU165" s="1">
        <v>0</v>
      </c>
      <c r="AV165" s="1">
        <v>0</v>
      </c>
      <c r="AW165" s="1">
        <v>3.8</v>
      </c>
      <c r="AX165" s="1">
        <v>0</v>
      </c>
      <c r="AY165" s="1">
        <v>0</v>
      </c>
      <c r="AZ165" s="1">
        <v>0</v>
      </c>
      <c r="BA165" s="1">
        <v>309.5</v>
      </c>
      <c r="BB165" s="1">
        <v>72.5</v>
      </c>
      <c r="BC165" s="1">
        <v>154</v>
      </c>
      <c r="BD165" s="1">
        <v>226.4</v>
      </c>
      <c r="BE165" s="1">
        <v>220.8</v>
      </c>
      <c r="BF165" s="1">
        <v>643.5</v>
      </c>
      <c r="BG165" s="1">
        <v>24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320</v>
      </c>
      <c r="BN165" s="1">
        <v>0</v>
      </c>
      <c r="BO165" s="1">
        <v>844.5</v>
      </c>
      <c r="BP165" s="1">
        <v>1.5</v>
      </c>
      <c r="BQ165" s="1">
        <v>682.4</v>
      </c>
      <c r="BS165" s="1">
        <v>13.5</v>
      </c>
      <c r="BT165" s="1">
        <v>0</v>
      </c>
      <c r="BU165" s="1">
        <v>0</v>
      </c>
      <c r="BV165" s="1">
        <v>0</v>
      </c>
      <c r="BW165" s="1">
        <v>0</v>
      </c>
      <c r="BX165" s="1">
        <v>240</v>
      </c>
      <c r="BY165" s="1">
        <v>168</v>
      </c>
      <c r="BZ165" s="1">
        <v>361</v>
      </c>
      <c r="CA165" s="1">
        <v>31.714285714285701</v>
      </c>
      <c r="CD165" s="1">
        <v>268.92</v>
      </c>
      <c r="CE165" s="1">
        <v>7.28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939.6</v>
      </c>
      <c r="CL165" s="1">
        <v>313.5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9.7380952380952408</v>
      </c>
      <c r="CW165" s="1">
        <v>0</v>
      </c>
      <c r="CX165" s="1">
        <v>0</v>
      </c>
      <c r="CY165" s="1">
        <v>36</v>
      </c>
      <c r="CZ165" s="1">
        <v>0</v>
      </c>
      <c r="DA165" s="1">
        <v>92</v>
      </c>
      <c r="DB165" s="1">
        <v>712.8</v>
      </c>
      <c r="DC165" s="1">
        <v>0</v>
      </c>
      <c r="DD165" s="1">
        <v>273.24</v>
      </c>
      <c r="DE165" s="1">
        <v>0</v>
      </c>
      <c r="DF165" s="1">
        <v>127.44</v>
      </c>
      <c r="DG165" s="1">
        <v>0</v>
      </c>
      <c r="DH165" s="1">
        <v>100.44</v>
      </c>
      <c r="DI165" s="1">
        <v>493.5</v>
      </c>
      <c r="DJ165" s="1">
        <v>523.5</v>
      </c>
      <c r="DK165" s="1">
        <v>612</v>
      </c>
      <c r="DL165" s="1">
        <v>348</v>
      </c>
      <c r="DM165" s="1">
        <v>0</v>
      </c>
      <c r="DN165" s="1">
        <v>367.5</v>
      </c>
      <c r="DO165" s="1">
        <v>0</v>
      </c>
      <c r="DP165" s="1">
        <v>27</v>
      </c>
      <c r="DQ165" s="1">
        <v>0</v>
      </c>
      <c r="DR165" s="1">
        <v>0</v>
      </c>
      <c r="DS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C165" s="1">
        <v>0</v>
      </c>
      <c r="ED165" s="1">
        <v>0</v>
      </c>
      <c r="EE165" s="1">
        <v>23285.392380952399</v>
      </c>
      <c r="EF165" s="1" t="s">
        <v>491</v>
      </c>
    </row>
    <row r="166" spans="1:136" x14ac:dyDescent="0.2">
      <c r="A166" s="2"/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C166" s="1">
        <v>0</v>
      </c>
      <c r="ED166" s="1">
        <v>0</v>
      </c>
      <c r="EE166" s="1">
        <v>0</v>
      </c>
    </row>
    <row r="167" spans="1:136" x14ac:dyDescent="0.2">
      <c r="A167" s="2"/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C167" s="1">
        <v>0</v>
      </c>
      <c r="ED167" s="1">
        <v>0</v>
      </c>
      <c r="EE167" s="1">
        <v>0</v>
      </c>
    </row>
    <row r="168" spans="1:136" x14ac:dyDescent="0.2">
      <c r="A168" s="2" t="s">
        <v>501</v>
      </c>
      <c r="B168" s="1">
        <v>2033.16625</v>
      </c>
      <c r="C168" s="1">
        <v>176.51124999999999</v>
      </c>
      <c r="D168" s="1">
        <v>2000</v>
      </c>
      <c r="E168" s="1">
        <v>900</v>
      </c>
      <c r="F168" s="1">
        <v>1998.50291666667</v>
      </c>
      <c r="G168" s="1">
        <v>0</v>
      </c>
      <c r="H168" s="1">
        <v>284.16000000000003</v>
      </c>
      <c r="I168" s="1">
        <v>661.13750000000005</v>
      </c>
      <c r="J168" s="1">
        <v>1324.056</v>
      </c>
      <c r="K168" s="1">
        <v>157.22749999999999</v>
      </c>
      <c r="L168" s="1">
        <v>1000</v>
      </c>
      <c r="M168" s="1">
        <v>0</v>
      </c>
      <c r="N168" s="1">
        <v>1377.70458333333</v>
      </c>
      <c r="O168" s="1">
        <v>297.48</v>
      </c>
      <c r="P168" s="1">
        <v>583.23562500000003</v>
      </c>
      <c r="Q168" s="1">
        <v>566.53333333333296</v>
      </c>
      <c r="R168" s="1">
        <v>300.33523809523803</v>
      </c>
      <c r="S168" s="1">
        <v>9116.7009999999991</v>
      </c>
      <c r="T168" s="1">
        <v>72.022619047619401</v>
      </c>
      <c r="U168" s="1">
        <v>1380.72357142857</v>
      </c>
      <c r="V168" s="1">
        <v>1233.18</v>
      </c>
      <c r="W168" s="1">
        <v>79.3707142857143</v>
      </c>
      <c r="X168" s="1">
        <v>608.54999999999995</v>
      </c>
      <c r="Y168" s="1">
        <v>3149.0178928571399</v>
      </c>
      <c r="Z168" s="1">
        <v>0</v>
      </c>
      <c r="AA168" s="1">
        <v>2165.8903095238102</v>
      </c>
      <c r="AB168" s="1">
        <v>774.97500000000002</v>
      </c>
      <c r="AC168" s="1">
        <v>10361.9857142857</v>
      </c>
      <c r="AD168" s="1">
        <v>1812.3</v>
      </c>
      <c r="AE168" s="1">
        <v>81.150000000000006</v>
      </c>
      <c r="AF168" s="1">
        <v>280.27999999999997</v>
      </c>
      <c r="AG168" s="1">
        <v>1074.114</v>
      </c>
      <c r="AH168" s="1">
        <v>266.32533333333299</v>
      </c>
      <c r="AI168" s="1">
        <v>3859.65</v>
      </c>
      <c r="AJ168" s="1">
        <v>819.9</v>
      </c>
      <c r="AK168" s="1">
        <v>1215.5999999999999</v>
      </c>
      <c r="AL168" s="1">
        <v>0</v>
      </c>
      <c r="AM168" s="1">
        <v>0</v>
      </c>
      <c r="AN168" s="1">
        <v>1308.71</v>
      </c>
      <c r="AO168" s="1">
        <v>13556.077499999999</v>
      </c>
      <c r="AP168" s="1">
        <v>155.92500000000001</v>
      </c>
      <c r="AQ168" s="1">
        <v>3295.5</v>
      </c>
      <c r="AR168" s="1">
        <v>45.023571428571401</v>
      </c>
      <c r="AS168" s="1">
        <v>1138.9401190476201</v>
      </c>
      <c r="AT168" s="1">
        <v>367.86035714285703</v>
      </c>
      <c r="AU168" s="1">
        <v>67.807500000000005</v>
      </c>
      <c r="AV168" s="1">
        <v>74.693749999999994</v>
      </c>
      <c r="AW168" s="1">
        <v>20.418749999999999</v>
      </c>
      <c r="AX168" s="1">
        <v>0</v>
      </c>
      <c r="AY168" s="1">
        <v>0</v>
      </c>
      <c r="AZ168" s="1">
        <v>0</v>
      </c>
      <c r="BA168" s="1">
        <v>3789.8708333333302</v>
      </c>
      <c r="BB168" s="1">
        <v>610.58333333333303</v>
      </c>
      <c r="BC168" s="1">
        <v>1156.9212500000001</v>
      </c>
      <c r="BD168" s="1">
        <v>1962.2708333333301</v>
      </c>
      <c r="BE168" s="1">
        <v>301.95</v>
      </c>
      <c r="BF168" s="1">
        <v>704.0625</v>
      </c>
      <c r="BG168" s="1">
        <v>800</v>
      </c>
      <c r="BH168" s="1">
        <v>663.2</v>
      </c>
      <c r="BI168" s="1">
        <v>398.4</v>
      </c>
      <c r="BJ168" s="1">
        <v>377.4</v>
      </c>
      <c r="BK168" s="1">
        <v>88.625</v>
      </c>
      <c r="BL168" s="1">
        <v>0</v>
      </c>
      <c r="BM168" s="1">
        <v>936.625</v>
      </c>
      <c r="BN168" s="1">
        <v>85.19</v>
      </c>
      <c r="BO168" s="1">
        <v>5258.13083333333</v>
      </c>
      <c r="BP168" s="1">
        <v>284.625</v>
      </c>
      <c r="BQ168" s="1">
        <v>3917.0321428571401</v>
      </c>
      <c r="BS168" s="1">
        <v>800</v>
      </c>
      <c r="BT168" s="1">
        <v>567.29999999999995</v>
      </c>
      <c r="BU168" s="1">
        <v>0</v>
      </c>
      <c r="BV168" s="1">
        <v>103.375</v>
      </c>
      <c r="BW168" s="1">
        <v>396.8</v>
      </c>
      <c r="BX168" s="1">
        <v>547.20000000000005</v>
      </c>
      <c r="BY168" s="1">
        <v>904.5</v>
      </c>
      <c r="BZ168" s="1">
        <v>2129.9625000000001</v>
      </c>
      <c r="CA168" s="1">
        <v>1411</v>
      </c>
      <c r="CD168" s="1">
        <v>158.22</v>
      </c>
      <c r="CE168" s="1">
        <v>0</v>
      </c>
      <c r="CF168" s="1">
        <v>0</v>
      </c>
      <c r="CG168" s="1">
        <v>0</v>
      </c>
      <c r="CH168" s="1">
        <v>1468.00892857143</v>
      </c>
      <c r="CI168" s="1">
        <v>313.48214285714101</v>
      </c>
      <c r="CJ168" s="1">
        <v>260.25</v>
      </c>
      <c r="CK168" s="1">
        <v>2843.1</v>
      </c>
      <c r="CL168" s="1">
        <v>698.25</v>
      </c>
      <c r="CM168" s="1">
        <v>39.575000000000003</v>
      </c>
      <c r="CN168" s="1">
        <v>60.45</v>
      </c>
      <c r="CO168" s="1">
        <v>279.89999999999998</v>
      </c>
      <c r="CP168" s="1">
        <v>1021.795</v>
      </c>
      <c r="CQ168" s="1">
        <v>459.2</v>
      </c>
      <c r="CR168" s="1">
        <v>0</v>
      </c>
      <c r="CS168" s="1">
        <v>0</v>
      </c>
      <c r="CT168" s="1">
        <v>360.17250000000001</v>
      </c>
      <c r="CU168" s="1">
        <v>0</v>
      </c>
      <c r="CV168" s="1">
        <v>490.125</v>
      </c>
      <c r="CW168" s="1">
        <v>0</v>
      </c>
      <c r="CX168" s="1">
        <v>102.013392857143</v>
      </c>
      <c r="CY168" s="1">
        <v>1185.2874999999999</v>
      </c>
      <c r="CZ168" s="1">
        <v>152.85</v>
      </c>
      <c r="DA168" s="1">
        <v>1840.1</v>
      </c>
      <c r="DB168" s="1">
        <v>2092.3649999999998</v>
      </c>
      <c r="DC168" s="1">
        <v>91.5</v>
      </c>
      <c r="DD168" s="1">
        <v>1208.4645</v>
      </c>
      <c r="DE168" s="1">
        <v>59.4</v>
      </c>
      <c r="DF168" s="1">
        <v>487.233</v>
      </c>
      <c r="DG168" s="1">
        <v>0</v>
      </c>
      <c r="DH168" s="1">
        <v>338.71499999999997</v>
      </c>
      <c r="DI168" s="1">
        <v>1215.7562499999999</v>
      </c>
      <c r="DJ168" s="1">
        <v>2890.5736607142899</v>
      </c>
      <c r="DK168" s="1">
        <v>5379.5</v>
      </c>
      <c r="DL168" s="1">
        <v>1067.625</v>
      </c>
      <c r="DM168" s="1">
        <v>39.685714285714198</v>
      </c>
      <c r="DN168" s="1">
        <v>1585.125</v>
      </c>
      <c r="DO168" s="1">
        <v>0</v>
      </c>
      <c r="DP168" s="1">
        <v>598.1</v>
      </c>
      <c r="DQ168" s="1">
        <v>488.261071428572</v>
      </c>
      <c r="DR168" s="1">
        <v>0</v>
      </c>
      <c r="DS168" s="1">
        <v>0</v>
      </c>
      <c r="DW168" s="1">
        <v>20.380952380952401</v>
      </c>
      <c r="DX168" s="1">
        <v>529.67857142857201</v>
      </c>
      <c r="DY168" s="1">
        <v>0</v>
      </c>
      <c r="DZ168" s="1">
        <v>0</v>
      </c>
      <c r="EA168" s="1">
        <v>0</v>
      </c>
      <c r="EC168" s="1">
        <v>0</v>
      </c>
      <c r="ED168" s="1">
        <v>0</v>
      </c>
      <c r="EE168" s="1">
        <v>130062.910309524</v>
      </c>
      <c r="EF168" s="1" t="s">
        <v>501</v>
      </c>
    </row>
    <row r="169" spans="1:136" x14ac:dyDescent="0.2">
      <c r="A169" s="2" t="s">
        <v>502</v>
      </c>
      <c r="B169" s="1">
        <v>2033.16625</v>
      </c>
      <c r="C169" s="1">
        <v>176.51124999999999</v>
      </c>
      <c r="D169" s="1">
        <v>1570.48</v>
      </c>
      <c r="E169" s="1">
        <v>500</v>
      </c>
      <c r="F169" s="1">
        <v>2347.3504166666698</v>
      </c>
      <c r="G169" s="1">
        <v>0</v>
      </c>
      <c r="H169" s="1">
        <v>284.16000000000003</v>
      </c>
      <c r="I169" s="1">
        <v>661.13750000000005</v>
      </c>
      <c r="J169" s="1">
        <v>1324.056</v>
      </c>
      <c r="K169" s="1">
        <v>157.22749999999999</v>
      </c>
      <c r="L169" s="1">
        <v>1000</v>
      </c>
      <c r="M169" s="1">
        <v>0</v>
      </c>
      <c r="N169" s="1">
        <v>927.70458333333295</v>
      </c>
      <c r="O169" s="1">
        <v>297.48</v>
      </c>
      <c r="P169" s="1">
        <v>583.23562500000003</v>
      </c>
      <c r="Q169" s="1">
        <v>600</v>
      </c>
      <c r="R169" s="1">
        <v>407.68</v>
      </c>
      <c r="S169" s="1">
        <v>8901.7676666666703</v>
      </c>
      <c r="T169" s="1">
        <v>422.77499999999998</v>
      </c>
      <c r="U169" s="1">
        <v>1415.72357142857</v>
      </c>
      <c r="V169" s="1">
        <v>1241.9000000000001</v>
      </c>
      <c r="W169" s="1">
        <v>110.08499999999999</v>
      </c>
      <c r="X169" s="1">
        <v>1028.55</v>
      </c>
      <c r="Y169" s="1">
        <v>2148.2358928571398</v>
      </c>
      <c r="Z169" s="1">
        <v>0</v>
      </c>
      <c r="AA169" s="1">
        <v>2345.4455476190501</v>
      </c>
      <c r="AB169" s="1">
        <v>1606.2149999999999</v>
      </c>
      <c r="AC169" s="1">
        <v>3140.9</v>
      </c>
      <c r="AD169" s="1">
        <v>1812.3</v>
      </c>
      <c r="AE169" s="1">
        <v>81.150000000000006</v>
      </c>
      <c r="AF169" s="1">
        <v>280.27999999999997</v>
      </c>
      <c r="AG169" s="1">
        <v>1074.114</v>
      </c>
      <c r="AH169" s="1">
        <v>437.952</v>
      </c>
      <c r="AI169" s="1">
        <v>3859.65</v>
      </c>
      <c r="AJ169" s="1">
        <v>819.9</v>
      </c>
      <c r="AK169" s="1">
        <v>1215.5999999999999</v>
      </c>
      <c r="AL169" s="1">
        <v>0</v>
      </c>
      <c r="AM169" s="1">
        <v>0</v>
      </c>
      <c r="AN169" s="1">
        <v>583.14200000000005</v>
      </c>
      <c r="AO169" s="1">
        <v>6681.0024999999996</v>
      </c>
      <c r="AP169" s="1">
        <v>155.92500000000001</v>
      </c>
      <c r="AQ169" s="1">
        <v>3295.5</v>
      </c>
      <c r="AR169" s="1">
        <v>47.115000000000002</v>
      </c>
      <c r="AS169" s="1">
        <v>1171.8924999999999</v>
      </c>
      <c r="AT169" s="1">
        <v>280.86035714285703</v>
      </c>
      <c r="AU169" s="1">
        <v>67.807500000000005</v>
      </c>
      <c r="AV169" s="1">
        <v>74.693749999999994</v>
      </c>
      <c r="AW169" s="1">
        <v>20.418749999999999</v>
      </c>
      <c r="AX169" s="1">
        <v>0</v>
      </c>
      <c r="AY169" s="1">
        <v>0</v>
      </c>
      <c r="AZ169" s="1">
        <v>0</v>
      </c>
      <c r="BA169" s="1">
        <v>4801.4958333333298</v>
      </c>
      <c r="BB169" s="1">
        <v>910.58333333333303</v>
      </c>
      <c r="BC169" s="1">
        <v>1156.9212500000001</v>
      </c>
      <c r="BD169" s="1">
        <v>1104.2375</v>
      </c>
      <c r="BE169" s="1">
        <v>301.95</v>
      </c>
      <c r="BF169" s="1">
        <v>704.0625</v>
      </c>
      <c r="BG169" s="1">
        <v>800</v>
      </c>
      <c r="BH169" s="1">
        <v>700</v>
      </c>
      <c r="BI169" s="1">
        <v>400</v>
      </c>
      <c r="BJ169" s="1">
        <v>377.4</v>
      </c>
      <c r="BK169" s="1">
        <v>110.625</v>
      </c>
      <c r="BL169" s="1">
        <v>0</v>
      </c>
      <c r="BM169" s="1">
        <v>936.625</v>
      </c>
      <c r="BN169" s="1">
        <v>89.190000000000097</v>
      </c>
      <c r="BO169" s="1">
        <v>9373.1725000000006</v>
      </c>
      <c r="BP169" s="1">
        <v>357.125</v>
      </c>
      <c r="BQ169" s="1">
        <v>5227.2988095238097</v>
      </c>
      <c r="BS169" s="1">
        <v>800</v>
      </c>
      <c r="BT169" s="1">
        <v>570.9</v>
      </c>
      <c r="BU169" s="1">
        <v>0</v>
      </c>
      <c r="BV169" s="1">
        <v>118.375</v>
      </c>
      <c r="BW169" s="1">
        <v>400</v>
      </c>
      <c r="BX169" s="1">
        <v>547.20000000000005</v>
      </c>
      <c r="BY169" s="1">
        <v>904.5</v>
      </c>
      <c r="BZ169" s="1">
        <v>1956.81964285714</v>
      </c>
      <c r="CA169" s="1">
        <v>1411</v>
      </c>
      <c r="CD169" s="1">
        <v>158.22</v>
      </c>
      <c r="CE169" s="1">
        <v>0</v>
      </c>
      <c r="CF169" s="1">
        <v>0</v>
      </c>
      <c r="CG169" s="1">
        <v>0</v>
      </c>
      <c r="CH169" s="1">
        <v>11827.4375</v>
      </c>
      <c r="CI169" s="1">
        <v>12329.367857142901</v>
      </c>
      <c r="CJ169" s="1">
        <v>260.25</v>
      </c>
      <c r="CK169" s="1">
        <v>2843.1</v>
      </c>
      <c r="CL169" s="1">
        <v>698.25</v>
      </c>
      <c r="CM169" s="1">
        <v>39.575000000000003</v>
      </c>
      <c r="CN169" s="1">
        <v>60.45</v>
      </c>
      <c r="CO169" s="1">
        <v>279.89999999999998</v>
      </c>
      <c r="CP169" s="1">
        <v>1021.795</v>
      </c>
      <c r="CQ169" s="1">
        <v>459.2</v>
      </c>
      <c r="CR169" s="1">
        <v>0</v>
      </c>
      <c r="CS169" s="1">
        <v>0</v>
      </c>
      <c r="CT169" s="1">
        <v>370.17250000000001</v>
      </c>
      <c r="CU169" s="1">
        <v>0</v>
      </c>
      <c r="CV169" s="1">
        <v>412</v>
      </c>
      <c r="CW169" s="1">
        <v>0</v>
      </c>
      <c r="CX169" s="1">
        <v>123.15625</v>
      </c>
      <c r="CY169" s="1">
        <v>935.28750000000002</v>
      </c>
      <c r="CZ169" s="1">
        <v>152.85</v>
      </c>
      <c r="DA169" s="1">
        <v>2023.9</v>
      </c>
      <c r="DB169" s="1">
        <v>2092.3649999999998</v>
      </c>
      <c r="DC169" s="1">
        <v>91.5</v>
      </c>
      <c r="DD169" s="1">
        <v>1412.9925000000001</v>
      </c>
      <c r="DE169" s="1">
        <v>59.4</v>
      </c>
      <c r="DF169" s="1">
        <v>487.233</v>
      </c>
      <c r="DG169" s="1">
        <v>0</v>
      </c>
      <c r="DH169" s="1">
        <v>338.71499999999997</v>
      </c>
      <c r="DI169" s="1">
        <v>1215.7562499999999</v>
      </c>
      <c r="DJ169" s="1">
        <v>2351.5736607142799</v>
      </c>
      <c r="DK169" s="1">
        <v>5514.5</v>
      </c>
      <c r="DL169" s="1">
        <v>1067.625</v>
      </c>
      <c r="DM169" s="1">
        <v>70.200000000000102</v>
      </c>
      <c r="DN169" s="1">
        <v>1585.125</v>
      </c>
      <c r="DO169" s="1">
        <v>0</v>
      </c>
      <c r="DP169" s="1">
        <v>598.1</v>
      </c>
      <c r="DQ169" s="1">
        <v>488.261071428572</v>
      </c>
      <c r="DR169" s="1">
        <v>0</v>
      </c>
      <c r="DS169" s="1">
        <v>19.0238095238096</v>
      </c>
      <c r="DW169" s="1">
        <v>398</v>
      </c>
      <c r="DX169" s="1">
        <v>894.25</v>
      </c>
      <c r="DY169" s="1">
        <v>0</v>
      </c>
      <c r="DZ169" s="1">
        <v>0</v>
      </c>
      <c r="EA169" s="1">
        <v>0</v>
      </c>
      <c r="EC169" s="1">
        <v>0</v>
      </c>
      <c r="ED169" s="1">
        <v>0</v>
      </c>
      <c r="EE169" s="1">
        <v>143930.10342857099</v>
      </c>
      <c r="EF169" s="1" t="s">
        <v>502</v>
      </c>
    </row>
    <row r="170" spans="1:136" x14ac:dyDescent="0.2">
      <c r="A170" s="2" t="s">
        <v>503</v>
      </c>
      <c r="B170" s="1">
        <v>2033.16625</v>
      </c>
      <c r="C170" s="1">
        <v>176.51124999999999</v>
      </c>
      <c r="D170" s="1">
        <v>1570.48</v>
      </c>
      <c r="E170" s="1">
        <v>500</v>
      </c>
      <c r="F170" s="1">
        <v>1966.2904166666699</v>
      </c>
      <c r="G170" s="1">
        <v>0</v>
      </c>
      <c r="H170" s="1">
        <v>284.16000000000003</v>
      </c>
      <c r="I170" s="1">
        <v>661.13750000000005</v>
      </c>
      <c r="J170" s="1">
        <v>1427.1759999999999</v>
      </c>
      <c r="K170" s="1">
        <v>157.22749999999999</v>
      </c>
      <c r="L170" s="1">
        <v>1000</v>
      </c>
      <c r="M170" s="1">
        <v>0</v>
      </c>
      <c r="N170" s="1">
        <v>927.70458333333295</v>
      </c>
      <c r="O170" s="1">
        <v>297.48</v>
      </c>
      <c r="P170" s="1">
        <v>583.23562500000003</v>
      </c>
      <c r="Q170" s="1">
        <v>600</v>
      </c>
      <c r="R170" s="1">
        <v>407.68</v>
      </c>
      <c r="S170" s="1">
        <v>12883.327666666701</v>
      </c>
      <c r="T170" s="1">
        <v>422.77499999999998</v>
      </c>
      <c r="U170" s="1">
        <v>1258.2685714285701</v>
      </c>
      <c r="V170" s="1">
        <v>1233.18</v>
      </c>
      <c r="W170" s="1">
        <v>110.08499999999999</v>
      </c>
      <c r="X170" s="1">
        <v>1028.55</v>
      </c>
      <c r="Y170" s="1">
        <v>2159.1730357142901</v>
      </c>
      <c r="Z170" s="1">
        <v>0</v>
      </c>
      <c r="AA170" s="1">
        <v>2294.0398333333301</v>
      </c>
      <c r="AB170" s="1">
        <v>1268.5150000000001</v>
      </c>
      <c r="AC170" s="1">
        <v>2243.46</v>
      </c>
      <c r="AD170" s="1">
        <v>1812.3</v>
      </c>
      <c r="AE170" s="1">
        <v>81.150000000000006</v>
      </c>
      <c r="AF170" s="1">
        <v>280.27999999999997</v>
      </c>
      <c r="AG170" s="1">
        <v>1109.4739999999999</v>
      </c>
      <c r="AH170" s="1">
        <v>357.75200000000001</v>
      </c>
      <c r="AI170" s="1">
        <v>3859.65</v>
      </c>
      <c r="AJ170" s="1">
        <v>819.9</v>
      </c>
      <c r="AK170" s="1">
        <v>1215.5999999999999</v>
      </c>
      <c r="AL170" s="1">
        <v>0</v>
      </c>
      <c r="AM170" s="1">
        <v>0</v>
      </c>
      <c r="AN170" s="1">
        <v>583.14200000000005</v>
      </c>
      <c r="AO170" s="1">
        <v>4681.0024999999996</v>
      </c>
      <c r="AP170" s="1">
        <v>155.92500000000001</v>
      </c>
      <c r="AQ170" s="1">
        <v>3295.5</v>
      </c>
      <c r="AR170" s="1">
        <v>47.115000000000002</v>
      </c>
      <c r="AS170" s="1">
        <v>1171.8924999999999</v>
      </c>
      <c r="AT170" s="1">
        <v>283.35750000000002</v>
      </c>
      <c r="AU170" s="1">
        <v>67.807500000000005</v>
      </c>
      <c r="AV170" s="1">
        <v>74.693750000000094</v>
      </c>
      <c r="AW170" s="1">
        <v>20.418749999999999</v>
      </c>
      <c r="AX170" s="1">
        <v>0</v>
      </c>
      <c r="AY170" s="1">
        <v>0</v>
      </c>
      <c r="AZ170" s="1">
        <v>4500</v>
      </c>
      <c r="BA170" s="1">
        <v>8687.9958333333307</v>
      </c>
      <c r="BB170" s="1">
        <v>563.79166666666697</v>
      </c>
      <c r="BC170" s="1">
        <v>1156.9212500000001</v>
      </c>
      <c r="BD170" s="1">
        <v>1721.07083333333</v>
      </c>
      <c r="BE170" s="1">
        <v>301.95</v>
      </c>
      <c r="BF170" s="1">
        <v>704.0625</v>
      </c>
      <c r="BG170" s="1">
        <v>168</v>
      </c>
      <c r="BH170" s="1">
        <v>700</v>
      </c>
      <c r="BI170" s="1">
        <v>300</v>
      </c>
      <c r="BJ170" s="1">
        <v>377.4</v>
      </c>
      <c r="BK170" s="1">
        <v>110.625</v>
      </c>
      <c r="BL170" s="1">
        <v>0</v>
      </c>
      <c r="BM170" s="1">
        <v>936.625</v>
      </c>
      <c r="BN170" s="1">
        <v>202.39</v>
      </c>
      <c r="BO170" s="1">
        <v>4546.2974999999997</v>
      </c>
      <c r="BP170" s="1">
        <v>357.125</v>
      </c>
      <c r="BQ170" s="1">
        <v>5830.63214285714</v>
      </c>
      <c r="BS170" s="1">
        <v>137</v>
      </c>
      <c r="BT170" s="1">
        <v>570.9</v>
      </c>
      <c r="BU170" s="1">
        <v>0</v>
      </c>
      <c r="BV170" s="1">
        <v>118.375</v>
      </c>
      <c r="BW170" s="1">
        <v>300</v>
      </c>
      <c r="BX170" s="1">
        <v>547.20000000000005</v>
      </c>
      <c r="BY170" s="1">
        <v>904.5</v>
      </c>
      <c r="BZ170" s="1">
        <v>2256.9625000000001</v>
      </c>
      <c r="CA170" s="1">
        <v>611</v>
      </c>
      <c r="CD170" s="1">
        <v>158.22</v>
      </c>
      <c r="CE170" s="1">
        <v>0</v>
      </c>
      <c r="CF170" s="1">
        <v>0</v>
      </c>
      <c r="CG170" s="1">
        <v>0</v>
      </c>
      <c r="CH170" s="1">
        <v>11827.4375</v>
      </c>
      <c r="CI170" s="1">
        <v>7229.7178571428503</v>
      </c>
      <c r="CJ170" s="1">
        <v>260.25</v>
      </c>
      <c r="CK170" s="1">
        <v>2843.1</v>
      </c>
      <c r="CL170" s="1">
        <v>698.25</v>
      </c>
      <c r="CM170" s="1">
        <v>39.575000000000003</v>
      </c>
      <c r="CN170" s="1">
        <v>60.45</v>
      </c>
      <c r="CO170" s="1">
        <v>279.89999999999998</v>
      </c>
      <c r="CP170" s="1">
        <v>1021.795</v>
      </c>
      <c r="CQ170" s="1">
        <v>459.2</v>
      </c>
      <c r="CR170" s="1">
        <v>0</v>
      </c>
      <c r="CS170" s="1">
        <v>0</v>
      </c>
      <c r="CT170" s="1">
        <v>608.57249999999999</v>
      </c>
      <c r="CU170" s="1">
        <v>0</v>
      </c>
      <c r="CV170" s="1">
        <v>412</v>
      </c>
      <c r="CW170" s="1">
        <v>0</v>
      </c>
      <c r="CX170" s="1">
        <v>123.15625</v>
      </c>
      <c r="CY170" s="1">
        <v>935.287499999999</v>
      </c>
      <c r="CZ170" s="1">
        <v>152.85</v>
      </c>
      <c r="DA170" s="1">
        <v>891.9</v>
      </c>
      <c r="DB170" s="1">
        <v>2092.3649999999998</v>
      </c>
      <c r="DC170" s="1">
        <v>91.5</v>
      </c>
      <c r="DD170" s="1">
        <v>1257.5525</v>
      </c>
      <c r="DE170" s="1">
        <v>59.4</v>
      </c>
      <c r="DF170" s="1">
        <v>487.23299999999898</v>
      </c>
      <c r="DG170" s="1">
        <v>0</v>
      </c>
      <c r="DH170" s="1">
        <v>338.71499999999997</v>
      </c>
      <c r="DI170" s="1">
        <v>1215.7562499999999</v>
      </c>
      <c r="DJ170" s="1">
        <v>2251.5736607142899</v>
      </c>
      <c r="DK170" s="1">
        <v>5318.875</v>
      </c>
      <c r="DL170" s="1">
        <v>1067.625</v>
      </c>
      <c r="DM170" s="1">
        <v>70.2</v>
      </c>
      <c r="DN170" s="1">
        <v>1585.125</v>
      </c>
      <c r="DO170" s="1">
        <v>0</v>
      </c>
      <c r="DP170" s="1">
        <v>598.1</v>
      </c>
      <c r="DQ170" s="1">
        <v>488.261071428572</v>
      </c>
      <c r="DR170" s="1">
        <v>0</v>
      </c>
      <c r="DS170" s="1">
        <v>1212.75</v>
      </c>
      <c r="DW170" s="1">
        <v>398</v>
      </c>
      <c r="DX170" s="1">
        <v>894.25</v>
      </c>
      <c r="DY170" s="1">
        <v>0</v>
      </c>
      <c r="DZ170" s="1">
        <v>0</v>
      </c>
      <c r="EA170" s="1">
        <v>0</v>
      </c>
      <c r="EC170" s="1">
        <v>0</v>
      </c>
      <c r="ED170" s="1">
        <v>0</v>
      </c>
      <c r="EE170" s="1">
        <v>141450.35104761901</v>
      </c>
      <c r="EF170" s="1" t="s">
        <v>503</v>
      </c>
    </row>
    <row r="171" spans="1:136" x14ac:dyDescent="0.2">
      <c r="A171" s="2" t="s">
        <v>504</v>
      </c>
      <c r="B171" s="1">
        <v>2033.16625</v>
      </c>
      <c r="C171" s="1">
        <v>176.51124999999999</v>
      </c>
      <c r="D171" s="1">
        <v>1570.48</v>
      </c>
      <c r="E171" s="1">
        <v>250</v>
      </c>
      <c r="F171" s="1">
        <v>1936.3170833333299</v>
      </c>
      <c r="G171" s="1">
        <v>4.94285714285712</v>
      </c>
      <c r="H171" s="1">
        <v>284.16000000000003</v>
      </c>
      <c r="I171" s="1">
        <v>661.13750000000005</v>
      </c>
      <c r="J171" s="1">
        <v>1427.1759999999999</v>
      </c>
      <c r="K171" s="1">
        <v>157.22749999999999</v>
      </c>
      <c r="L171" s="1">
        <v>1000</v>
      </c>
      <c r="M171" s="1">
        <v>0</v>
      </c>
      <c r="N171" s="1">
        <v>677.70458333333295</v>
      </c>
      <c r="O171" s="1">
        <v>519.09</v>
      </c>
      <c r="P171" s="1">
        <v>583.23562500000003</v>
      </c>
      <c r="Q171" s="1">
        <v>600</v>
      </c>
      <c r="R171" s="1">
        <v>407.68</v>
      </c>
      <c r="S171" s="1">
        <v>29158.994333333299</v>
      </c>
      <c r="T171" s="1">
        <v>422.77499999999998</v>
      </c>
      <c r="U171" s="1">
        <v>1258.2685714285701</v>
      </c>
      <c r="V171" s="1">
        <v>1233.18</v>
      </c>
      <c r="W171" s="1">
        <v>110.08499999999999</v>
      </c>
      <c r="X171" s="1">
        <v>1028.55</v>
      </c>
      <c r="Y171" s="1">
        <v>2659.1730357142901</v>
      </c>
      <c r="Z171" s="1">
        <v>0</v>
      </c>
      <c r="AA171" s="1">
        <v>2294.0398333333301</v>
      </c>
      <c r="AB171" s="1">
        <v>764.875</v>
      </c>
      <c r="AC171" s="1">
        <v>210.21000000000299</v>
      </c>
      <c r="AD171" s="1">
        <v>1812.3</v>
      </c>
      <c r="AE171" s="1">
        <v>81.150000000000006</v>
      </c>
      <c r="AF171" s="1">
        <v>280.27999999999997</v>
      </c>
      <c r="AG171" s="1">
        <v>1109.4739999999999</v>
      </c>
      <c r="AH171" s="1">
        <v>187.99199999999999</v>
      </c>
      <c r="AI171" s="1">
        <v>3859.65</v>
      </c>
      <c r="AJ171" s="1">
        <v>819.9</v>
      </c>
      <c r="AK171" s="1">
        <v>1215.5999999999999</v>
      </c>
      <c r="AL171" s="1">
        <v>0</v>
      </c>
      <c r="AM171" s="1">
        <v>0</v>
      </c>
      <c r="AN171" s="1">
        <v>583.14200000000005</v>
      </c>
      <c r="AO171" s="1">
        <v>2893.7024999999999</v>
      </c>
      <c r="AP171" s="1">
        <v>155.92500000000001</v>
      </c>
      <c r="AQ171" s="1">
        <v>3295.5</v>
      </c>
      <c r="AR171" s="1">
        <v>47.115000000000002</v>
      </c>
      <c r="AS171" s="1">
        <v>1171.8924999999999</v>
      </c>
      <c r="AT171" s="1">
        <v>283.35750000000002</v>
      </c>
      <c r="AU171" s="1">
        <v>67.807500000000005</v>
      </c>
      <c r="AV171" s="1">
        <v>74.693750000000094</v>
      </c>
      <c r="AW171" s="1">
        <v>20.418749999999999</v>
      </c>
      <c r="AX171" s="1">
        <v>0</v>
      </c>
      <c r="AY171" s="1">
        <v>0</v>
      </c>
      <c r="AZ171" s="1">
        <v>0</v>
      </c>
      <c r="BA171" s="1">
        <v>2701.4958333333302</v>
      </c>
      <c r="BB171" s="1">
        <v>563.79166666666595</v>
      </c>
      <c r="BC171" s="1">
        <v>1156.9212500000001</v>
      </c>
      <c r="BD171" s="1">
        <v>2337.2708333333298</v>
      </c>
      <c r="BE171" s="1">
        <v>301.95</v>
      </c>
      <c r="BF171" s="1">
        <v>704.0625</v>
      </c>
      <c r="BG171" s="1">
        <v>168</v>
      </c>
      <c r="BH171" s="1">
        <v>700</v>
      </c>
      <c r="BI171" s="1">
        <v>300</v>
      </c>
      <c r="BJ171" s="1">
        <v>377.4</v>
      </c>
      <c r="BK171" s="1">
        <v>110.625</v>
      </c>
      <c r="BL171" s="1">
        <v>0</v>
      </c>
      <c r="BM171" s="1">
        <v>936.625</v>
      </c>
      <c r="BN171" s="1">
        <v>202.39</v>
      </c>
      <c r="BO171" s="1">
        <v>7855.7974999999997</v>
      </c>
      <c r="BP171" s="1">
        <v>407.125</v>
      </c>
      <c r="BQ171" s="1">
        <v>8171.8321428571398</v>
      </c>
      <c r="BS171" s="1">
        <v>137</v>
      </c>
      <c r="BT171" s="1">
        <v>570.9</v>
      </c>
      <c r="BU171" s="1">
        <v>0</v>
      </c>
      <c r="BV171" s="1">
        <v>118.375</v>
      </c>
      <c r="BW171" s="1">
        <v>300</v>
      </c>
      <c r="BX171" s="1">
        <v>547.20000000000005</v>
      </c>
      <c r="BY171" s="1">
        <v>904.5</v>
      </c>
      <c r="BZ171" s="1">
        <v>1956.9625000000001</v>
      </c>
      <c r="CA171" s="1">
        <v>360.99999999999898</v>
      </c>
      <c r="CD171" s="1">
        <v>158.22</v>
      </c>
      <c r="CE171" s="1">
        <v>0</v>
      </c>
      <c r="CF171" s="1">
        <v>0</v>
      </c>
      <c r="CG171" s="1">
        <v>0</v>
      </c>
      <c r="CH171" s="1">
        <v>11827.4375</v>
      </c>
      <c r="CI171" s="1">
        <v>6475.7178571428703</v>
      </c>
      <c r="CJ171" s="1">
        <v>260.25</v>
      </c>
      <c r="CK171" s="1">
        <v>2843.1</v>
      </c>
      <c r="CL171" s="1">
        <v>698.25</v>
      </c>
      <c r="CM171" s="1">
        <v>39.575000000000003</v>
      </c>
      <c r="CN171" s="1">
        <v>60.450000000000102</v>
      </c>
      <c r="CO171" s="1">
        <v>279.89999999999998</v>
      </c>
      <c r="CP171" s="1">
        <v>422.99500000000103</v>
      </c>
      <c r="CQ171" s="1">
        <v>395.2</v>
      </c>
      <c r="CR171" s="1">
        <v>0</v>
      </c>
      <c r="CS171" s="1">
        <v>0</v>
      </c>
      <c r="CT171" s="1">
        <v>360.17250000000001</v>
      </c>
      <c r="CU171" s="1">
        <v>0</v>
      </c>
      <c r="CV171" s="1">
        <v>412</v>
      </c>
      <c r="CW171" s="1">
        <v>0</v>
      </c>
      <c r="CX171" s="1">
        <v>123.15625</v>
      </c>
      <c r="CY171" s="1">
        <v>485.28750000000002</v>
      </c>
      <c r="CZ171" s="1">
        <v>152.85</v>
      </c>
      <c r="DA171" s="1">
        <v>891.9</v>
      </c>
      <c r="DB171" s="1">
        <v>2092.3649999999998</v>
      </c>
      <c r="DC171" s="1">
        <v>91.5</v>
      </c>
      <c r="DD171" s="1">
        <v>1053.0245</v>
      </c>
      <c r="DE171" s="1">
        <v>59.4</v>
      </c>
      <c r="DF171" s="1">
        <v>487.233</v>
      </c>
      <c r="DG171" s="1">
        <v>0</v>
      </c>
      <c r="DH171" s="1">
        <v>338.71499999999997</v>
      </c>
      <c r="DI171" s="1">
        <v>1215.7562499999999</v>
      </c>
      <c r="DJ171" s="1">
        <v>3116.0111607142799</v>
      </c>
      <c r="DK171" s="1">
        <v>5183.875</v>
      </c>
      <c r="DL171" s="1">
        <v>1067.625</v>
      </c>
      <c r="DM171" s="1">
        <v>70.2</v>
      </c>
      <c r="DN171" s="1">
        <v>1585.125</v>
      </c>
      <c r="DO171" s="1">
        <v>0</v>
      </c>
      <c r="DP171" s="1">
        <v>598.1</v>
      </c>
      <c r="DQ171" s="1">
        <v>425.70107142857103</v>
      </c>
      <c r="DR171" s="1">
        <v>683.13095238095195</v>
      </c>
      <c r="DS171" s="1">
        <v>1212.75</v>
      </c>
      <c r="DW171" s="1">
        <v>398</v>
      </c>
      <c r="DX171" s="1">
        <v>894.25</v>
      </c>
      <c r="DY171" s="1">
        <v>0</v>
      </c>
      <c r="DZ171" s="1">
        <v>0</v>
      </c>
      <c r="EA171" s="1">
        <v>0</v>
      </c>
      <c r="EC171" s="1">
        <v>0</v>
      </c>
      <c r="ED171" s="1">
        <v>0</v>
      </c>
      <c r="EE171" s="1">
        <v>147739.327690476</v>
      </c>
      <c r="EF171" s="1" t="s">
        <v>504</v>
      </c>
    </row>
    <row r="172" spans="1:136" x14ac:dyDescent="0.2">
      <c r="A172" s="2" t="s">
        <v>505</v>
      </c>
      <c r="B172" s="1">
        <v>2033.16625</v>
      </c>
      <c r="C172" s="1">
        <v>176.51124999999999</v>
      </c>
      <c r="D172" s="1">
        <v>1570.48</v>
      </c>
      <c r="E172" s="1">
        <v>50.940000000000097</v>
      </c>
      <c r="F172" s="1">
        <v>2116.2904166666699</v>
      </c>
      <c r="G172" s="1">
        <v>72.45</v>
      </c>
      <c r="H172" s="1">
        <v>284.16000000000003</v>
      </c>
      <c r="I172" s="1">
        <v>661.13750000000005</v>
      </c>
      <c r="J172" s="1">
        <v>1427.1759999999999</v>
      </c>
      <c r="K172" s="1">
        <v>157.22749999999999</v>
      </c>
      <c r="L172" s="1">
        <v>800</v>
      </c>
      <c r="M172" s="1">
        <v>0</v>
      </c>
      <c r="N172" s="1">
        <v>463.22458333333299</v>
      </c>
      <c r="O172" s="1">
        <v>419.09</v>
      </c>
      <c r="P172" s="1">
        <v>583.23562500000003</v>
      </c>
      <c r="Q172" s="1">
        <v>4000</v>
      </c>
      <c r="R172" s="1">
        <v>407.68</v>
      </c>
      <c r="S172" s="1">
        <v>8891.6663333333399</v>
      </c>
      <c r="T172" s="1">
        <v>422.77499999999998</v>
      </c>
      <c r="U172" s="1">
        <v>1008.26857142857</v>
      </c>
      <c r="V172" s="1">
        <v>1233.18</v>
      </c>
      <c r="W172" s="1">
        <v>110.08499999999999</v>
      </c>
      <c r="X172" s="1">
        <v>1028.55</v>
      </c>
      <c r="Y172" s="1">
        <v>1913.23589285714</v>
      </c>
      <c r="Z172" s="1">
        <v>0</v>
      </c>
      <c r="AA172" s="1">
        <v>2345.3655476190502</v>
      </c>
      <c r="AB172" s="1">
        <v>764.87500000000102</v>
      </c>
      <c r="AC172" s="1">
        <v>210.20999999999501</v>
      </c>
      <c r="AD172" s="1">
        <v>1812.3</v>
      </c>
      <c r="AE172" s="1">
        <v>81.150000000000006</v>
      </c>
      <c r="AF172" s="1">
        <v>280.27999999999997</v>
      </c>
      <c r="AG172" s="1">
        <v>1050.9939999999999</v>
      </c>
      <c r="AH172" s="1">
        <v>187.99199999999999</v>
      </c>
      <c r="AI172" s="1">
        <v>3859.65</v>
      </c>
      <c r="AJ172" s="1">
        <v>819.9</v>
      </c>
      <c r="AK172" s="1">
        <v>1215.5999999999999</v>
      </c>
      <c r="AL172" s="1">
        <v>0</v>
      </c>
      <c r="AM172" s="1">
        <v>0</v>
      </c>
      <c r="AN172" s="1">
        <v>583.14200000000005</v>
      </c>
      <c r="AO172" s="1">
        <v>4886.0462499999903</v>
      </c>
      <c r="AP172" s="1">
        <v>155.92500000000001</v>
      </c>
      <c r="AQ172" s="1">
        <v>3295.5</v>
      </c>
      <c r="AR172" s="1">
        <v>47.115000000000002</v>
      </c>
      <c r="AS172" s="1">
        <v>1171.8924999999999</v>
      </c>
      <c r="AT172" s="1">
        <v>280.86035714285703</v>
      </c>
      <c r="AU172" s="1">
        <v>67.807500000000005</v>
      </c>
      <c r="AV172" s="1">
        <v>74.693749999999994</v>
      </c>
      <c r="AW172" s="1">
        <v>20.418749999999999</v>
      </c>
      <c r="AX172" s="1">
        <v>0</v>
      </c>
      <c r="AY172" s="1">
        <v>0</v>
      </c>
      <c r="AZ172" s="1">
        <v>0</v>
      </c>
      <c r="BA172" s="1">
        <v>2251.4958333333302</v>
      </c>
      <c r="BB172" s="1">
        <v>563.79166666666697</v>
      </c>
      <c r="BC172" s="1">
        <v>1156.9212500000001</v>
      </c>
      <c r="BD172" s="1">
        <v>3622.8708333333302</v>
      </c>
      <c r="BE172" s="1">
        <v>301.95</v>
      </c>
      <c r="BF172" s="1">
        <v>704.0625</v>
      </c>
      <c r="BG172" s="1">
        <v>168</v>
      </c>
      <c r="BH172" s="1">
        <v>700</v>
      </c>
      <c r="BI172" s="1">
        <v>300</v>
      </c>
      <c r="BJ172" s="1">
        <v>377.4</v>
      </c>
      <c r="BK172" s="1">
        <v>110.625</v>
      </c>
      <c r="BL172" s="1">
        <v>0</v>
      </c>
      <c r="BM172" s="1">
        <v>936.625</v>
      </c>
      <c r="BN172" s="1">
        <v>452.39</v>
      </c>
      <c r="BO172" s="1">
        <v>7555.7974999999997</v>
      </c>
      <c r="BP172" s="1">
        <v>307.125</v>
      </c>
      <c r="BQ172" s="1">
        <v>5977.9654761904703</v>
      </c>
      <c r="BS172" s="1">
        <v>137</v>
      </c>
      <c r="BT172" s="1">
        <v>570.9</v>
      </c>
      <c r="BU172" s="1">
        <v>0</v>
      </c>
      <c r="BV172" s="1">
        <v>118.375</v>
      </c>
      <c r="BW172" s="1">
        <v>300</v>
      </c>
      <c r="BX172" s="1">
        <v>547.20000000000005</v>
      </c>
      <c r="BY172" s="1">
        <v>904.5</v>
      </c>
      <c r="BZ172" s="1">
        <v>2056.81964285714</v>
      </c>
      <c r="CA172" s="1">
        <v>199</v>
      </c>
      <c r="CD172" s="1">
        <v>158.22</v>
      </c>
      <c r="CE172" s="1">
        <v>0</v>
      </c>
      <c r="CF172" s="1">
        <v>0</v>
      </c>
      <c r="CG172" s="1">
        <v>0</v>
      </c>
      <c r="CH172" s="1">
        <v>11827.4375</v>
      </c>
      <c r="CI172" s="1">
        <v>8969.62499999998</v>
      </c>
      <c r="CJ172" s="1">
        <v>260.25</v>
      </c>
      <c r="CK172" s="1">
        <v>2843.1</v>
      </c>
      <c r="CL172" s="1">
        <v>698.25</v>
      </c>
      <c r="CM172" s="1">
        <v>39.575000000000003</v>
      </c>
      <c r="CN172" s="1">
        <v>60.449999999999903</v>
      </c>
      <c r="CO172" s="1">
        <v>279.89999999999998</v>
      </c>
      <c r="CP172" s="1">
        <v>334.51499999999902</v>
      </c>
      <c r="CQ172" s="1">
        <v>395.2</v>
      </c>
      <c r="CR172" s="1">
        <v>0</v>
      </c>
      <c r="CS172" s="1">
        <v>0</v>
      </c>
      <c r="CT172" s="1">
        <v>266.41250000000002</v>
      </c>
      <c r="CU172" s="1">
        <v>21.053571428571502</v>
      </c>
      <c r="CV172" s="1">
        <v>412</v>
      </c>
      <c r="CW172" s="1">
        <v>0</v>
      </c>
      <c r="CX172" s="1">
        <v>123.15625</v>
      </c>
      <c r="CY172" s="1">
        <v>555.28750000000105</v>
      </c>
      <c r="CZ172" s="1">
        <v>152.85</v>
      </c>
      <c r="DA172" s="1">
        <v>891.89999999999895</v>
      </c>
      <c r="DB172" s="1">
        <v>2092.3649999999998</v>
      </c>
      <c r="DC172" s="1">
        <v>91.5</v>
      </c>
      <c r="DD172" s="1">
        <v>990.54449999999997</v>
      </c>
      <c r="DE172" s="1">
        <v>59.4</v>
      </c>
      <c r="DF172" s="1">
        <v>487.233</v>
      </c>
      <c r="DG172" s="1">
        <v>0</v>
      </c>
      <c r="DH172" s="1">
        <v>338.71499999999997</v>
      </c>
      <c r="DI172" s="1">
        <v>1254.2562499999999</v>
      </c>
      <c r="DJ172" s="1">
        <v>3116.0111607142899</v>
      </c>
      <c r="DK172" s="1">
        <v>4673.375</v>
      </c>
      <c r="DL172" s="1">
        <v>1067.625</v>
      </c>
      <c r="DM172" s="1">
        <v>70.2</v>
      </c>
      <c r="DN172" s="1">
        <v>1585.125</v>
      </c>
      <c r="DO172" s="1">
        <v>0</v>
      </c>
      <c r="DP172" s="1">
        <v>598.099999999999</v>
      </c>
      <c r="DQ172" s="1">
        <v>464.45107142857103</v>
      </c>
      <c r="DR172" s="1">
        <v>768.9375</v>
      </c>
      <c r="DS172" s="1">
        <v>1212.75</v>
      </c>
      <c r="DW172" s="1">
        <v>398</v>
      </c>
      <c r="DX172" s="1">
        <v>894.25</v>
      </c>
      <c r="DY172" s="1">
        <v>0</v>
      </c>
      <c r="DZ172" s="1">
        <v>0</v>
      </c>
      <c r="EA172" s="1">
        <v>0</v>
      </c>
      <c r="EC172" s="1">
        <v>0</v>
      </c>
      <c r="ED172" s="1">
        <v>0</v>
      </c>
      <c r="EE172" s="1">
        <v>131815.08308333301</v>
      </c>
      <c r="EF172" s="1" t="s">
        <v>505</v>
      </c>
    </row>
    <row r="173" spans="1:136" x14ac:dyDescent="0.2">
      <c r="A173" s="2" t="s">
        <v>506</v>
      </c>
      <c r="B173" s="1">
        <v>2033.16625</v>
      </c>
      <c r="C173" s="1">
        <v>176.51124999999999</v>
      </c>
      <c r="D173" s="1">
        <v>1570.48</v>
      </c>
      <c r="E173" s="1">
        <v>50.94</v>
      </c>
      <c r="F173" s="1">
        <v>2116.2904166666699</v>
      </c>
      <c r="G173" s="1">
        <v>0</v>
      </c>
      <c r="H173" s="1">
        <v>284.16000000000003</v>
      </c>
      <c r="I173" s="1">
        <v>661.13750000000005</v>
      </c>
      <c r="J173" s="1">
        <v>1324.056</v>
      </c>
      <c r="K173" s="1">
        <v>157.22749999999999</v>
      </c>
      <c r="L173" s="1">
        <v>200</v>
      </c>
      <c r="M173" s="1">
        <v>0</v>
      </c>
      <c r="N173" s="1">
        <v>463.22458333333299</v>
      </c>
      <c r="O173" s="1">
        <v>297.48</v>
      </c>
      <c r="P173" s="1">
        <v>583.23562500000003</v>
      </c>
      <c r="Q173" s="1">
        <v>600</v>
      </c>
      <c r="R173" s="1">
        <v>407.68</v>
      </c>
      <c r="S173" s="1">
        <v>8691.6663333333308</v>
      </c>
      <c r="T173" s="1">
        <v>422.77499999999998</v>
      </c>
      <c r="U173" s="1">
        <v>1008.26857142857</v>
      </c>
      <c r="V173" s="1">
        <v>1233.18</v>
      </c>
      <c r="W173" s="1">
        <v>110.08499999999999</v>
      </c>
      <c r="X173" s="1">
        <v>1028.55</v>
      </c>
      <c r="Y173" s="1">
        <v>2588.8278928571399</v>
      </c>
      <c r="Z173" s="1">
        <v>-1.7763568394002501E-15</v>
      </c>
      <c r="AA173" s="1">
        <v>2195.3655476190502</v>
      </c>
      <c r="AB173" s="1">
        <v>764.875</v>
      </c>
      <c r="AC173" s="1">
        <v>210.21</v>
      </c>
      <c r="AD173" s="1">
        <v>1812.3</v>
      </c>
      <c r="AE173" s="1">
        <v>81.150000000000006</v>
      </c>
      <c r="AF173" s="1">
        <v>280.27999999999997</v>
      </c>
      <c r="AG173" s="1">
        <v>1050.9939999999999</v>
      </c>
      <c r="AH173" s="1">
        <v>187.99199999999999</v>
      </c>
      <c r="AI173" s="1">
        <v>3859.65</v>
      </c>
      <c r="AJ173" s="1">
        <v>819.9</v>
      </c>
      <c r="AK173" s="1">
        <v>1215.5999999999999</v>
      </c>
      <c r="AL173" s="1">
        <v>0</v>
      </c>
      <c r="AM173" s="1">
        <v>0</v>
      </c>
      <c r="AN173" s="1">
        <v>583.14200000000005</v>
      </c>
      <c r="AO173" s="1">
        <v>3596.44625</v>
      </c>
      <c r="AP173" s="1">
        <v>155.92500000000001</v>
      </c>
      <c r="AQ173" s="1">
        <v>3295.5</v>
      </c>
      <c r="AR173" s="1">
        <v>47.115000000000002</v>
      </c>
      <c r="AS173" s="1">
        <v>1171.8924999999999</v>
      </c>
      <c r="AT173" s="1">
        <v>280.86035714285703</v>
      </c>
      <c r="AU173" s="1">
        <v>67.807500000000005</v>
      </c>
      <c r="AV173" s="1">
        <v>74.693749999999994</v>
      </c>
      <c r="AW173" s="1">
        <v>20.418749999999999</v>
      </c>
      <c r="AX173" s="1">
        <v>0</v>
      </c>
      <c r="AY173" s="1">
        <v>0</v>
      </c>
      <c r="AZ173" s="1">
        <v>0</v>
      </c>
      <c r="BA173" s="1">
        <v>1723.8291666666701</v>
      </c>
      <c r="BB173" s="1">
        <v>563.79166666666697</v>
      </c>
      <c r="BC173" s="1">
        <v>1156.9212500000001</v>
      </c>
      <c r="BD173" s="1">
        <v>1799.37083333333</v>
      </c>
      <c r="BE173" s="1">
        <v>301.95</v>
      </c>
      <c r="BF173" s="1">
        <v>704.0625</v>
      </c>
      <c r="BG173" s="1">
        <v>168</v>
      </c>
      <c r="BH173" s="1">
        <v>700</v>
      </c>
      <c r="BI173" s="1">
        <v>338.3</v>
      </c>
      <c r="BJ173" s="1">
        <v>377.4</v>
      </c>
      <c r="BK173" s="1">
        <v>110.625</v>
      </c>
      <c r="BL173" s="1">
        <v>0</v>
      </c>
      <c r="BM173" s="1">
        <v>936.625</v>
      </c>
      <c r="BN173" s="1">
        <v>452.39</v>
      </c>
      <c r="BO173" s="1">
        <v>7193.7974999999997</v>
      </c>
      <c r="BP173" s="1">
        <v>407.125</v>
      </c>
      <c r="BQ173" s="1">
        <v>4236.2321428571404</v>
      </c>
      <c r="BS173" s="1">
        <v>137</v>
      </c>
      <c r="BT173" s="1">
        <v>570.9</v>
      </c>
      <c r="BU173" s="1">
        <v>0</v>
      </c>
      <c r="BV173" s="1">
        <v>118.375</v>
      </c>
      <c r="BW173" s="1">
        <v>516.4</v>
      </c>
      <c r="BX173" s="1">
        <v>547.20000000000005</v>
      </c>
      <c r="BY173" s="1">
        <v>904.5</v>
      </c>
      <c r="BZ173" s="1">
        <v>1777.31964285714</v>
      </c>
      <c r="CA173" s="1">
        <v>199</v>
      </c>
      <c r="CD173" s="1">
        <v>158.22</v>
      </c>
      <c r="CE173" s="1">
        <v>0</v>
      </c>
      <c r="CF173" s="1">
        <v>0</v>
      </c>
      <c r="CG173" s="1">
        <v>0</v>
      </c>
      <c r="CH173" s="1">
        <v>11827.4375</v>
      </c>
      <c r="CI173" s="1">
        <v>7577.0249999999996</v>
      </c>
      <c r="CJ173" s="1">
        <v>260.25</v>
      </c>
      <c r="CK173" s="1">
        <v>2843.1</v>
      </c>
      <c r="CL173" s="1">
        <v>698.25</v>
      </c>
      <c r="CM173" s="1">
        <v>39.575000000000003</v>
      </c>
      <c r="CN173" s="1">
        <v>60.45</v>
      </c>
      <c r="CO173" s="1">
        <v>279.89999999999998</v>
      </c>
      <c r="CP173" s="1">
        <v>334.51499999999999</v>
      </c>
      <c r="CQ173" s="1">
        <v>395.2</v>
      </c>
      <c r="CR173" s="1">
        <v>0</v>
      </c>
      <c r="CS173" s="1">
        <v>0</v>
      </c>
      <c r="CT173" s="1">
        <v>266.41250000000002</v>
      </c>
      <c r="CU173" s="1">
        <v>0</v>
      </c>
      <c r="CV173" s="1">
        <v>412</v>
      </c>
      <c r="CW173" s="1">
        <v>0</v>
      </c>
      <c r="CX173" s="1">
        <v>123.15625</v>
      </c>
      <c r="CY173" s="1">
        <v>555.28750000000002</v>
      </c>
      <c r="CZ173" s="1">
        <v>152.85</v>
      </c>
      <c r="DA173" s="1">
        <v>891.9</v>
      </c>
      <c r="DB173" s="1">
        <v>2092.3649999999998</v>
      </c>
      <c r="DC173" s="1">
        <v>91.5</v>
      </c>
      <c r="DD173" s="1">
        <v>990.54449999999997</v>
      </c>
      <c r="DE173" s="1">
        <v>59.4</v>
      </c>
      <c r="DF173" s="1">
        <v>487.233</v>
      </c>
      <c r="DG173" s="1">
        <v>0</v>
      </c>
      <c r="DH173" s="1">
        <v>338.71499999999997</v>
      </c>
      <c r="DI173" s="1">
        <v>1254.2562499999999</v>
      </c>
      <c r="DJ173" s="1">
        <v>2186.2611607142799</v>
      </c>
      <c r="DK173" s="1">
        <v>4673.375</v>
      </c>
      <c r="DL173" s="1">
        <v>1067.625</v>
      </c>
      <c r="DM173" s="1">
        <v>70.2</v>
      </c>
      <c r="DN173" s="1">
        <v>1585.125</v>
      </c>
      <c r="DO173" s="1">
        <v>0</v>
      </c>
      <c r="DP173" s="1">
        <v>598.1</v>
      </c>
      <c r="DQ173" s="1">
        <v>464.45107142857103</v>
      </c>
      <c r="DR173" s="1">
        <v>0</v>
      </c>
      <c r="DS173" s="1">
        <v>19.023809523809501</v>
      </c>
      <c r="DW173" s="1">
        <v>398</v>
      </c>
      <c r="DX173" s="1">
        <v>894.25</v>
      </c>
      <c r="DY173" s="1">
        <v>0</v>
      </c>
      <c r="DZ173" s="1">
        <v>0</v>
      </c>
      <c r="EA173" s="1">
        <v>0</v>
      </c>
      <c r="EC173" s="1">
        <v>0</v>
      </c>
      <c r="ED173" s="1">
        <v>0</v>
      </c>
      <c r="EE173" s="1">
        <v>117868.12782142901</v>
      </c>
      <c r="EF173" s="1" t="s">
        <v>506</v>
      </c>
    </row>
    <row r="174" spans="1:136" x14ac:dyDescent="0.2">
      <c r="A174" s="2" t="s">
        <v>507</v>
      </c>
      <c r="B174" s="1">
        <v>2033.16625</v>
      </c>
      <c r="C174" s="1">
        <v>176.51124999999999</v>
      </c>
      <c r="D174" s="1">
        <v>1570.48</v>
      </c>
      <c r="E174" s="1">
        <v>50.939999999999898</v>
      </c>
      <c r="F174" s="1">
        <v>1587.4695833333301</v>
      </c>
      <c r="G174" s="1">
        <v>0</v>
      </c>
      <c r="H174" s="1">
        <v>284.16000000000003</v>
      </c>
      <c r="I174" s="1">
        <v>661.13750000000005</v>
      </c>
      <c r="J174" s="1">
        <v>1527.1759999999999</v>
      </c>
      <c r="K174" s="1">
        <v>157.22749999999999</v>
      </c>
      <c r="L174" s="1">
        <v>100</v>
      </c>
      <c r="M174" s="1">
        <v>0</v>
      </c>
      <c r="N174" s="1">
        <v>463.22458333333299</v>
      </c>
      <c r="O174" s="1">
        <v>297.48</v>
      </c>
      <c r="P174" s="1">
        <v>583.23562500000003</v>
      </c>
      <c r="Q174" s="1">
        <v>600</v>
      </c>
      <c r="R174" s="1">
        <v>407.68</v>
      </c>
      <c r="S174" s="1">
        <v>8891.6663333333399</v>
      </c>
      <c r="T174" s="1">
        <v>422.77499999999998</v>
      </c>
      <c r="U174" s="1">
        <v>1258.2685714285701</v>
      </c>
      <c r="V174" s="1">
        <v>1233.18</v>
      </c>
      <c r="W174" s="1">
        <v>110.08499999999999</v>
      </c>
      <c r="X174" s="1">
        <v>1028.55</v>
      </c>
      <c r="Y174" s="1">
        <v>2588.8278928571399</v>
      </c>
      <c r="Z174" s="1">
        <v>-1.7763568394002501E-15</v>
      </c>
      <c r="AA174" s="1">
        <v>2192.2160238095198</v>
      </c>
      <c r="AB174" s="1">
        <v>764.875</v>
      </c>
      <c r="AC174" s="1">
        <v>210.21</v>
      </c>
      <c r="AD174" s="1">
        <v>1812.3</v>
      </c>
      <c r="AE174" s="1">
        <v>81.150000000000006</v>
      </c>
      <c r="AF174" s="1">
        <v>280.27999999999997</v>
      </c>
      <c r="AG174" s="1">
        <v>865.63400000000001</v>
      </c>
      <c r="AH174" s="1">
        <v>187.99199999999999</v>
      </c>
      <c r="AI174" s="1">
        <v>3859.65</v>
      </c>
      <c r="AJ174" s="1">
        <v>819.9</v>
      </c>
      <c r="AK174" s="1">
        <v>1215.5999999999999</v>
      </c>
      <c r="AL174" s="1">
        <v>0</v>
      </c>
      <c r="AM174" s="1">
        <v>0</v>
      </c>
      <c r="AN174" s="1">
        <v>583.14200000000005</v>
      </c>
      <c r="AO174" s="1">
        <v>2893.7024999999999</v>
      </c>
      <c r="AP174" s="1">
        <v>155.92500000000001</v>
      </c>
      <c r="AQ174" s="1">
        <v>3295.5</v>
      </c>
      <c r="AR174" s="1">
        <v>47.115000000000002</v>
      </c>
      <c r="AS174" s="1">
        <v>1171.8924999999999</v>
      </c>
      <c r="AT174" s="1">
        <v>280.86035714285703</v>
      </c>
      <c r="AU174" s="1">
        <v>67.807500000000005</v>
      </c>
      <c r="AV174" s="1">
        <v>74.693749999999994</v>
      </c>
      <c r="AW174" s="1">
        <v>20.418749999999999</v>
      </c>
      <c r="AX174" s="1">
        <v>0</v>
      </c>
      <c r="AY174" s="1">
        <v>0</v>
      </c>
      <c r="AZ174" s="1">
        <v>0</v>
      </c>
      <c r="BA174" s="1">
        <v>1146.7874999999999</v>
      </c>
      <c r="BB174" s="1">
        <v>352.125</v>
      </c>
      <c r="BC174" s="1">
        <v>1156.9212500000001</v>
      </c>
      <c r="BD174" s="1">
        <v>1483.1708333333299</v>
      </c>
      <c r="BE174" s="1">
        <v>301.95</v>
      </c>
      <c r="BF174" s="1">
        <v>704.0625</v>
      </c>
      <c r="BG174" s="1">
        <v>168</v>
      </c>
      <c r="BH174" s="1">
        <v>700</v>
      </c>
      <c r="BI174" s="1">
        <v>338.3</v>
      </c>
      <c r="BJ174" s="1">
        <v>377.4</v>
      </c>
      <c r="BK174" s="1">
        <v>110.625</v>
      </c>
      <c r="BL174" s="1">
        <v>0</v>
      </c>
      <c r="BM174" s="1">
        <v>936.625</v>
      </c>
      <c r="BN174" s="1">
        <v>89.190000000000097</v>
      </c>
      <c r="BO174" s="1">
        <v>6419.7141666666703</v>
      </c>
      <c r="BP174" s="1">
        <v>134.625</v>
      </c>
      <c r="BQ174" s="1">
        <v>3986.2321428571399</v>
      </c>
      <c r="BS174" s="1">
        <v>137</v>
      </c>
      <c r="BT174" s="1">
        <v>570.9</v>
      </c>
      <c r="BU174" s="1">
        <v>0</v>
      </c>
      <c r="BV174" s="1">
        <v>118.375</v>
      </c>
      <c r="BW174" s="1">
        <v>516.4</v>
      </c>
      <c r="BX174" s="1">
        <v>547.20000000000005</v>
      </c>
      <c r="BY174" s="1">
        <v>904.5</v>
      </c>
      <c r="BZ174" s="1">
        <v>1777.31964285714</v>
      </c>
      <c r="CA174" s="1">
        <v>199</v>
      </c>
      <c r="CD174" s="1">
        <v>158.22</v>
      </c>
      <c r="CE174" s="1">
        <v>0</v>
      </c>
      <c r="CF174" s="1">
        <v>0</v>
      </c>
      <c r="CG174" s="1">
        <v>0</v>
      </c>
      <c r="CH174" s="1">
        <v>11827.4375</v>
      </c>
      <c r="CI174" s="1">
        <v>4877.375</v>
      </c>
      <c r="CJ174" s="1">
        <v>260.25</v>
      </c>
      <c r="CK174" s="1">
        <v>2843.1</v>
      </c>
      <c r="CL174" s="1">
        <v>698.25</v>
      </c>
      <c r="CM174" s="1">
        <v>39.575000000000003</v>
      </c>
      <c r="CN174" s="1">
        <v>60.45</v>
      </c>
      <c r="CO174" s="1">
        <v>279.89999999999998</v>
      </c>
      <c r="CP174" s="1">
        <v>334.51499999999902</v>
      </c>
      <c r="CQ174" s="1">
        <v>395.2</v>
      </c>
      <c r="CR174" s="1">
        <v>0</v>
      </c>
      <c r="CS174" s="1">
        <v>0</v>
      </c>
      <c r="CT174" s="1">
        <v>266.41250000000002</v>
      </c>
      <c r="CU174" s="1">
        <v>0</v>
      </c>
      <c r="CV174" s="1">
        <v>412</v>
      </c>
      <c r="CW174" s="1">
        <v>0</v>
      </c>
      <c r="CX174" s="1">
        <v>123.15625</v>
      </c>
      <c r="CY174" s="1">
        <v>555.28750000000002</v>
      </c>
      <c r="CZ174" s="1">
        <v>152.85</v>
      </c>
      <c r="DA174" s="1">
        <v>891.9</v>
      </c>
      <c r="DB174" s="1">
        <v>2092.3649999999998</v>
      </c>
      <c r="DC174" s="1">
        <v>91.5</v>
      </c>
      <c r="DD174" s="1">
        <v>990.54449999999997</v>
      </c>
      <c r="DE174" s="1">
        <v>59.4</v>
      </c>
      <c r="DF174" s="1">
        <v>487.233</v>
      </c>
      <c r="DG174" s="1">
        <v>0</v>
      </c>
      <c r="DH174" s="1">
        <v>338.71499999999997</v>
      </c>
      <c r="DI174" s="1">
        <v>1215.7562499999999</v>
      </c>
      <c r="DJ174" s="1">
        <v>2186.2611607142899</v>
      </c>
      <c r="DK174" s="1">
        <v>4869</v>
      </c>
      <c r="DL174" s="1">
        <v>1067.625</v>
      </c>
      <c r="DM174" s="1">
        <v>70.2</v>
      </c>
      <c r="DN174" s="1">
        <v>1585.125</v>
      </c>
      <c r="DO174" s="1">
        <v>0</v>
      </c>
      <c r="DP174" s="1">
        <v>598.1</v>
      </c>
      <c r="DQ174" s="1">
        <v>425.70107142857103</v>
      </c>
      <c r="DR174" s="1">
        <v>0</v>
      </c>
      <c r="DS174" s="1">
        <v>1212.75</v>
      </c>
      <c r="DW174" s="1">
        <v>398</v>
      </c>
      <c r="DX174" s="1">
        <v>894.25</v>
      </c>
      <c r="DY174" s="1">
        <v>0</v>
      </c>
      <c r="DZ174" s="1">
        <v>0</v>
      </c>
      <c r="EA174" s="1">
        <v>0</v>
      </c>
      <c r="EC174" s="1">
        <v>0</v>
      </c>
      <c r="ED174" s="1">
        <v>0</v>
      </c>
      <c r="EE174" s="1">
        <v>112848.93323809501</v>
      </c>
      <c r="EF174" s="1" t="s">
        <v>507</v>
      </c>
    </row>
    <row r="175" spans="1:136" x14ac:dyDescent="0.2">
      <c r="A175" s="2" t="s">
        <v>508</v>
      </c>
      <c r="B175" s="1">
        <v>2033.16625</v>
      </c>
      <c r="C175" s="1">
        <v>176.51124999999999</v>
      </c>
      <c r="D175" s="1">
        <v>1570.48</v>
      </c>
      <c r="E175" s="1">
        <v>50.940000000000097</v>
      </c>
      <c r="F175" s="1">
        <v>1587.4695833333301</v>
      </c>
      <c r="G175" s="1">
        <v>4.9428571428571297</v>
      </c>
      <c r="H175" s="1">
        <v>284.16000000000003</v>
      </c>
      <c r="I175" s="1">
        <v>661.13750000000005</v>
      </c>
      <c r="J175" s="1">
        <v>1527.1759999999999</v>
      </c>
      <c r="K175" s="1">
        <v>157.22749999999999</v>
      </c>
      <c r="L175" s="1">
        <v>100</v>
      </c>
      <c r="M175" s="1">
        <v>0</v>
      </c>
      <c r="N175" s="1">
        <v>463.22458333333299</v>
      </c>
      <c r="O175" s="1">
        <v>297.48</v>
      </c>
      <c r="P175" s="1">
        <v>583.23562500000003</v>
      </c>
      <c r="Q175" s="1">
        <v>600</v>
      </c>
      <c r="R175" s="1">
        <v>407.68</v>
      </c>
      <c r="S175" s="1">
        <v>8691.6663333333308</v>
      </c>
      <c r="T175" s="1">
        <v>422.77499999999998</v>
      </c>
      <c r="U175" s="1">
        <v>1258.2685714285701</v>
      </c>
      <c r="V175" s="1">
        <v>1233.18</v>
      </c>
      <c r="W175" s="1">
        <v>110.08499999999999</v>
      </c>
      <c r="X175" s="1">
        <v>1028.55</v>
      </c>
      <c r="Y175" s="1">
        <v>2588.8278928571399</v>
      </c>
      <c r="Z175" s="1">
        <v>-1.7763568394002501E-15</v>
      </c>
      <c r="AA175" s="1">
        <v>2192.2160238095198</v>
      </c>
      <c r="AB175" s="1">
        <v>764.875</v>
      </c>
      <c r="AC175" s="1">
        <v>210.21</v>
      </c>
      <c r="AD175" s="1">
        <v>1812.3</v>
      </c>
      <c r="AE175" s="1">
        <v>81.150000000000006</v>
      </c>
      <c r="AF175" s="1">
        <v>280.27999999999997</v>
      </c>
      <c r="AG175" s="1">
        <v>865.63400000000001</v>
      </c>
      <c r="AH175" s="1">
        <v>187.99199999999999</v>
      </c>
      <c r="AI175" s="1">
        <v>3859.65</v>
      </c>
      <c r="AJ175" s="1">
        <v>819.9</v>
      </c>
      <c r="AK175" s="1">
        <v>1215.5999999999999</v>
      </c>
      <c r="AL175" s="1">
        <v>0</v>
      </c>
      <c r="AM175" s="1">
        <v>0</v>
      </c>
      <c r="AN175" s="1">
        <v>583.14200000000005</v>
      </c>
      <c r="AO175" s="1">
        <v>2893.7024999999999</v>
      </c>
      <c r="AP175" s="1">
        <v>155.92500000000001</v>
      </c>
      <c r="AQ175" s="1">
        <v>3295.5</v>
      </c>
      <c r="AR175" s="1">
        <v>47.115000000000002</v>
      </c>
      <c r="AS175" s="1">
        <v>1171.8924999999999</v>
      </c>
      <c r="AT175" s="1">
        <v>280.86035714285703</v>
      </c>
      <c r="AU175" s="1">
        <v>67.807500000000005</v>
      </c>
      <c r="AV175" s="1">
        <v>74.693749999999994</v>
      </c>
      <c r="AW175" s="1">
        <v>20.418749999999999</v>
      </c>
      <c r="AX175" s="1">
        <v>0</v>
      </c>
      <c r="AY175" s="1">
        <v>0</v>
      </c>
      <c r="AZ175" s="1">
        <v>0</v>
      </c>
      <c r="BA175" s="1">
        <v>1146.7874999999999</v>
      </c>
      <c r="BB175" s="1">
        <v>352.125</v>
      </c>
      <c r="BC175" s="1">
        <v>1156.9212500000001</v>
      </c>
      <c r="BD175" s="1">
        <v>1233.1708333333299</v>
      </c>
      <c r="BE175" s="1">
        <v>301.95</v>
      </c>
      <c r="BF175" s="1">
        <v>704.0625</v>
      </c>
      <c r="BG175" s="1">
        <v>168</v>
      </c>
      <c r="BH175" s="1">
        <v>700</v>
      </c>
      <c r="BI175" s="1">
        <v>338.3</v>
      </c>
      <c r="BJ175" s="1">
        <v>377.4</v>
      </c>
      <c r="BK175" s="1">
        <v>110.625</v>
      </c>
      <c r="BL175" s="1">
        <v>0</v>
      </c>
      <c r="BM175" s="1">
        <v>936.625</v>
      </c>
      <c r="BN175" s="1">
        <v>89.189999999999898</v>
      </c>
      <c r="BO175" s="1">
        <v>6419.7141666666603</v>
      </c>
      <c r="BP175" s="1">
        <v>234.625</v>
      </c>
      <c r="BQ175" s="1">
        <v>3736.2321428571399</v>
      </c>
      <c r="BS175" s="1">
        <v>137</v>
      </c>
      <c r="BT175" s="1">
        <v>570.9</v>
      </c>
      <c r="BU175" s="1">
        <v>0</v>
      </c>
      <c r="BV175" s="1">
        <v>118.375</v>
      </c>
      <c r="BW175" s="1">
        <v>516.4</v>
      </c>
      <c r="BX175" s="1">
        <v>547.20000000000005</v>
      </c>
      <c r="BY175" s="1">
        <v>904.5</v>
      </c>
      <c r="BZ175" s="1">
        <v>1777.31964285714</v>
      </c>
      <c r="CA175" s="1">
        <v>199</v>
      </c>
      <c r="CD175" s="1">
        <v>158.22</v>
      </c>
      <c r="CE175" s="1">
        <v>0</v>
      </c>
      <c r="CF175" s="1">
        <v>0</v>
      </c>
      <c r="CG175" s="1">
        <v>0</v>
      </c>
      <c r="CH175" s="1">
        <v>11827.4375</v>
      </c>
      <c r="CI175" s="1">
        <v>4877.375</v>
      </c>
      <c r="CJ175" s="1">
        <v>260.25</v>
      </c>
      <c r="CK175" s="1">
        <v>2843.1</v>
      </c>
      <c r="CL175" s="1">
        <v>698.25</v>
      </c>
      <c r="CM175" s="1">
        <v>39.575000000000003</v>
      </c>
      <c r="CN175" s="1">
        <v>60.45</v>
      </c>
      <c r="CO175" s="1">
        <v>279.89999999999998</v>
      </c>
      <c r="CP175" s="1">
        <v>334.51499999999999</v>
      </c>
      <c r="CQ175" s="1">
        <v>395.2</v>
      </c>
      <c r="CR175" s="1">
        <v>0</v>
      </c>
      <c r="CS175" s="1">
        <v>0</v>
      </c>
      <c r="CT175" s="1">
        <v>266.41250000000002</v>
      </c>
      <c r="CU175" s="1">
        <v>0</v>
      </c>
      <c r="CV175" s="1">
        <v>412</v>
      </c>
      <c r="CW175" s="1">
        <v>0</v>
      </c>
      <c r="CX175" s="1">
        <v>123.15625</v>
      </c>
      <c r="CY175" s="1">
        <v>555.28750000000002</v>
      </c>
      <c r="CZ175" s="1">
        <v>152.85</v>
      </c>
      <c r="DA175" s="1">
        <v>891.900000000001</v>
      </c>
      <c r="DB175" s="1">
        <v>2092.3649999999998</v>
      </c>
      <c r="DC175" s="1">
        <v>91.5</v>
      </c>
      <c r="DD175" s="1">
        <v>990.54449999999895</v>
      </c>
      <c r="DE175" s="1">
        <v>59.4</v>
      </c>
      <c r="DF175" s="1">
        <v>487.233</v>
      </c>
      <c r="DG175" s="1">
        <v>0</v>
      </c>
      <c r="DH175" s="1">
        <v>338.71499999999997</v>
      </c>
      <c r="DI175" s="1">
        <v>1215.7562499999999</v>
      </c>
      <c r="DJ175" s="1">
        <v>2186.2611607142899</v>
      </c>
      <c r="DK175" s="1">
        <v>4869</v>
      </c>
      <c r="DL175" s="1">
        <v>1067.625</v>
      </c>
      <c r="DM175" s="1">
        <v>70.2</v>
      </c>
      <c r="DN175" s="1">
        <v>1585.125</v>
      </c>
      <c r="DO175" s="1">
        <v>0</v>
      </c>
      <c r="DP175" s="1">
        <v>598.099999999999</v>
      </c>
      <c r="DQ175" s="1">
        <v>425.70107142857103</v>
      </c>
      <c r="DR175" s="1">
        <v>683.13095238095195</v>
      </c>
      <c r="DS175" s="1">
        <v>1212.75</v>
      </c>
      <c r="DW175" s="1">
        <v>398</v>
      </c>
      <c r="DX175" s="1">
        <v>894.25</v>
      </c>
      <c r="DY175" s="1">
        <v>0</v>
      </c>
      <c r="DZ175" s="1">
        <v>0</v>
      </c>
      <c r="EA175" s="1">
        <v>0</v>
      </c>
      <c r="EC175" s="1">
        <v>0</v>
      </c>
      <c r="ED175" s="1">
        <v>0</v>
      </c>
      <c r="EE175" s="1">
        <v>112937.007047619</v>
      </c>
      <c r="EF175" s="1" t="s">
        <v>508</v>
      </c>
    </row>
    <row r="176" spans="1:136" x14ac:dyDescent="0.2">
      <c r="A176" s="2"/>
    </row>
    <row r="177" spans="1:136" x14ac:dyDescent="0.2">
      <c r="A177" s="2" t="s">
        <v>509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 t="s">
        <v>509</v>
      </c>
    </row>
    <row r="178" spans="1:136" x14ac:dyDescent="0.2">
      <c r="A178" s="16">
        <v>43938</v>
      </c>
      <c r="EE178" s="1">
        <v>0</v>
      </c>
      <c r="EF178" s="17">
        <v>43938</v>
      </c>
    </row>
    <row r="179" spans="1:136" x14ac:dyDescent="0.2">
      <c r="A179" s="16">
        <v>43939</v>
      </c>
      <c r="EE179" s="1">
        <v>0</v>
      </c>
      <c r="EF179" s="17">
        <v>43939</v>
      </c>
    </row>
    <row r="180" spans="1:136" x14ac:dyDescent="0.2">
      <c r="A180" s="16">
        <v>43940</v>
      </c>
      <c r="EE180" s="1">
        <v>0</v>
      </c>
      <c r="EF180" s="17">
        <v>43940</v>
      </c>
    </row>
    <row r="181" spans="1:136" x14ac:dyDescent="0.2">
      <c r="A181" s="2"/>
      <c r="EE181" s="1">
        <v>0</v>
      </c>
      <c r="EF181" s="1" t="s">
        <v>510</v>
      </c>
    </row>
    <row r="182" spans="1:136" x14ac:dyDescent="0.2">
      <c r="A182" s="2"/>
      <c r="EE182" s="1">
        <v>0</v>
      </c>
      <c r="EF182" s="1" t="s">
        <v>510</v>
      </c>
    </row>
    <row r="183" spans="1:136" x14ac:dyDescent="0.2">
      <c r="A183" s="2" t="s">
        <v>501</v>
      </c>
      <c r="EE183" s="1">
        <v>0</v>
      </c>
      <c r="EF183" s="1" t="s">
        <v>501</v>
      </c>
    </row>
    <row r="184" spans="1:136" x14ac:dyDescent="0.2">
      <c r="A184" s="2" t="s">
        <v>502</v>
      </c>
      <c r="EE184" s="1">
        <v>0</v>
      </c>
      <c r="EF184" s="1" t="s">
        <v>502</v>
      </c>
    </row>
    <row r="185" spans="1:136" x14ac:dyDescent="0.2">
      <c r="A185" s="2" t="s">
        <v>503</v>
      </c>
      <c r="EE185" s="1">
        <v>0</v>
      </c>
      <c r="EF185" s="1" t="s">
        <v>503</v>
      </c>
    </row>
    <row r="186" spans="1:136" x14ac:dyDescent="0.2">
      <c r="A186" s="2" t="s">
        <v>504</v>
      </c>
      <c r="EE186" s="1">
        <v>0</v>
      </c>
      <c r="EF186" s="1" t="s">
        <v>504</v>
      </c>
    </row>
    <row r="187" spans="1:136" x14ac:dyDescent="0.2">
      <c r="A187" s="2" t="s">
        <v>505</v>
      </c>
      <c r="EE187" s="1">
        <v>0</v>
      </c>
      <c r="EF187" s="1" t="s">
        <v>505</v>
      </c>
    </row>
    <row r="188" spans="1:136" x14ac:dyDescent="0.2">
      <c r="A188" s="2" t="s">
        <v>506</v>
      </c>
      <c r="EE188" s="1">
        <v>0</v>
      </c>
      <c r="EF188" s="1" t="s">
        <v>506</v>
      </c>
    </row>
    <row r="189" spans="1:136" x14ac:dyDescent="0.2">
      <c r="A189" s="2" t="s">
        <v>507</v>
      </c>
      <c r="EE189" s="1">
        <v>0</v>
      </c>
      <c r="EF189" s="1" t="s">
        <v>507</v>
      </c>
    </row>
    <row r="190" spans="1:136" x14ac:dyDescent="0.2">
      <c r="A190" s="2" t="s">
        <v>508</v>
      </c>
      <c r="EE190" s="1">
        <v>0</v>
      </c>
      <c r="EF190" s="1" t="s">
        <v>508</v>
      </c>
    </row>
    <row r="191" spans="1:136" x14ac:dyDescent="0.2">
      <c r="A191" s="2"/>
    </row>
    <row r="192" spans="1:136" x14ac:dyDescent="0.2">
      <c r="A192" s="2" t="s">
        <v>511</v>
      </c>
      <c r="B192" s="1">
        <v>-7519.2300595238103</v>
      </c>
      <c r="C192" s="1">
        <v>-250.73558333333301</v>
      </c>
      <c r="D192" s="1">
        <v>-4113.5970952381003</v>
      </c>
      <c r="E192" s="1">
        <v>-1009.24761904762</v>
      </c>
      <c r="F192" s="1">
        <v>-4090.5481547619002</v>
      </c>
      <c r="G192" s="1">
        <v>0</v>
      </c>
      <c r="H192" s="1">
        <v>-391.70666666666699</v>
      </c>
      <c r="I192" s="1">
        <v>-1046.00502380952</v>
      </c>
      <c r="J192" s="1">
        <v>-2466.096</v>
      </c>
      <c r="K192" s="1">
        <v>-217.74130952380901</v>
      </c>
      <c r="L192" s="1">
        <v>-1147.4361904761899</v>
      </c>
      <c r="M192" s="1">
        <v>0</v>
      </c>
      <c r="N192" s="1">
        <v>-1846.47696428572</v>
      </c>
      <c r="O192" s="1">
        <v>-460.84380952381002</v>
      </c>
      <c r="P192" s="1">
        <v>-909.57562499999995</v>
      </c>
      <c r="Q192" s="1">
        <v>-566.53333333333296</v>
      </c>
      <c r="R192" s="1">
        <v>-300.33523809523803</v>
      </c>
      <c r="S192" s="1">
        <v>-17730.554333333301</v>
      </c>
      <c r="T192" s="1">
        <v>-72.022619047619401</v>
      </c>
      <c r="U192" s="1">
        <v>-2392.6950000000002</v>
      </c>
      <c r="V192" s="1">
        <v>-1283.78</v>
      </c>
      <c r="W192" s="1">
        <v>-79.3707142857143</v>
      </c>
      <c r="X192" s="1">
        <v>-608.54999999999995</v>
      </c>
      <c r="Y192" s="1">
        <v>-4031.1507499999998</v>
      </c>
      <c r="Z192" s="1">
        <v>-45.034285714285701</v>
      </c>
      <c r="AA192" s="1">
        <v>-4401.00078571429</v>
      </c>
      <c r="AB192" s="1">
        <v>-1276.8435714285699</v>
      </c>
      <c r="AC192" s="1">
        <v>-10361.9857142857</v>
      </c>
      <c r="AD192" s="1">
        <v>-1985.3285714285701</v>
      </c>
      <c r="AE192" s="1">
        <v>-102.80714285714301</v>
      </c>
      <c r="AF192" s="1">
        <v>-447.64</v>
      </c>
      <c r="AG192" s="1">
        <v>-2182.9006666666701</v>
      </c>
      <c r="AH192" s="1">
        <v>-266.32533333333299</v>
      </c>
      <c r="AI192" s="1">
        <v>-5787.5357142857201</v>
      </c>
      <c r="AJ192" s="1">
        <v>-826.357142857143</v>
      </c>
      <c r="AK192" s="1">
        <v>-1305.6571428571399</v>
      </c>
      <c r="AL192" s="1">
        <v>0</v>
      </c>
      <c r="AM192" s="1">
        <v>0</v>
      </c>
      <c r="AN192" s="1">
        <v>-2002.0833333333301</v>
      </c>
      <c r="AO192" s="1">
        <v>-18147.1060714286</v>
      </c>
      <c r="AP192" s="1">
        <v>-235.896428571429</v>
      </c>
      <c r="AQ192" s="1">
        <v>-4960.7857142857101</v>
      </c>
      <c r="AR192" s="1">
        <v>-45.023571428571401</v>
      </c>
      <c r="AS192" s="1">
        <v>-1138.9401190476201</v>
      </c>
      <c r="AT192" s="1">
        <v>-391.411785714286</v>
      </c>
      <c r="AU192" s="1">
        <v>-129.748071428571</v>
      </c>
      <c r="AV192" s="1">
        <v>-135.76303571428599</v>
      </c>
      <c r="AW192" s="1">
        <v>-43.955178571428597</v>
      </c>
      <c r="AX192" s="1">
        <v>0</v>
      </c>
      <c r="AY192" s="1">
        <v>0</v>
      </c>
      <c r="AZ192" s="1">
        <v>-238.666666666667</v>
      </c>
      <c r="BA192" s="1">
        <v>-4193.6208333333298</v>
      </c>
      <c r="BB192" s="1">
        <v>-717.08333333333303</v>
      </c>
      <c r="BC192" s="1">
        <v>-1310.9212500000001</v>
      </c>
      <c r="BD192" s="1">
        <v>-2188.6708333333299</v>
      </c>
      <c r="BE192" s="1">
        <v>-522.75</v>
      </c>
      <c r="BF192" s="1">
        <v>-1388.0625</v>
      </c>
      <c r="BG192" s="1">
        <v>-824</v>
      </c>
      <c r="BH192" s="1">
        <v>-663.2</v>
      </c>
      <c r="BI192" s="1">
        <v>-398.4</v>
      </c>
      <c r="BJ192" s="1">
        <v>-377.4</v>
      </c>
      <c r="BK192" s="1">
        <v>-88.625</v>
      </c>
      <c r="BL192" s="1">
        <v>0</v>
      </c>
      <c r="BM192" s="1">
        <v>-1272.625</v>
      </c>
      <c r="BN192" s="1">
        <v>-85.19</v>
      </c>
      <c r="BO192" s="1">
        <v>-6305.63083333333</v>
      </c>
      <c r="BP192" s="1">
        <v>-286.125</v>
      </c>
      <c r="BQ192" s="1">
        <v>-4599.4321428571402</v>
      </c>
      <c r="BR192" s="1">
        <v>0</v>
      </c>
      <c r="BS192" s="1">
        <v>-813.5</v>
      </c>
      <c r="BT192" s="1">
        <v>-567.29999999999995</v>
      </c>
      <c r="BU192" s="1">
        <v>0</v>
      </c>
      <c r="BV192" s="1">
        <v>-103.375</v>
      </c>
      <c r="BW192" s="1">
        <v>-396.8</v>
      </c>
      <c r="BX192" s="1">
        <v>-787.2</v>
      </c>
      <c r="BY192" s="1">
        <v>-1096.5</v>
      </c>
      <c r="BZ192" s="1">
        <v>-3388.7839285714299</v>
      </c>
      <c r="CA192" s="1">
        <v>-1442.7142857142901</v>
      </c>
      <c r="CB192" s="1">
        <v>0</v>
      </c>
      <c r="CC192" s="1">
        <v>0</v>
      </c>
      <c r="CD192" s="1">
        <v>-786.57428571428602</v>
      </c>
      <c r="CE192" s="1">
        <v>-117.5</v>
      </c>
      <c r="CF192" s="1">
        <v>0</v>
      </c>
      <c r="CG192" s="1">
        <v>0</v>
      </c>
      <c r="CH192" s="1">
        <v>-1468.00892857143</v>
      </c>
      <c r="CI192" s="1">
        <v>-313.48214285714101</v>
      </c>
      <c r="CJ192" s="1">
        <v>-390.36428571428598</v>
      </c>
      <c r="CK192" s="1">
        <v>-5814.6428571428596</v>
      </c>
      <c r="CL192" s="1">
        <v>-1200.5357142857099</v>
      </c>
      <c r="CM192" s="1">
        <v>-154.603571428572</v>
      </c>
      <c r="CN192" s="1">
        <v>-147.36428571428601</v>
      </c>
      <c r="CO192" s="1">
        <v>-558.642857142857</v>
      </c>
      <c r="CP192" s="1">
        <v>-7738.3664285714303</v>
      </c>
      <c r="CQ192" s="1">
        <v>-611.65714285714296</v>
      </c>
      <c r="CR192" s="1">
        <v>0</v>
      </c>
      <c r="CS192" s="1">
        <v>0</v>
      </c>
      <c r="CT192" s="1">
        <v>-588.80107142857196</v>
      </c>
      <c r="CU192" s="1">
        <v>0</v>
      </c>
      <c r="CV192" s="1">
        <v>-499.86309523809501</v>
      </c>
      <c r="CW192" s="1">
        <v>0</v>
      </c>
      <c r="CX192" s="1">
        <v>-102.013392857143</v>
      </c>
      <c r="CY192" s="1">
        <v>-3224.07321428571</v>
      </c>
      <c r="CZ192" s="1">
        <v>-201.707142857143</v>
      </c>
      <c r="DA192" s="1">
        <v>-2744.6714285714302</v>
      </c>
      <c r="DB192" s="1">
        <v>-3445.3992857142898</v>
      </c>
      <c r="DC192" s="1">
        <v>-155.271428571428</v>
      </c>
      <c r="DD192" s="1">
        <v>-2513.9016428571399</v>
      </c>
      <c r="DE192" s="1">
        <v>-103.68</v>
      </c>
      <c r="DF192" s="1">
        <v>-1371.4444285714301</v>
      </c>
      <c r="DG192" s="1">
        <v>0</v>
      </c>
      <c r="DH192" s="1">
        <v>-579.375</v>
      </c>
      <c r="DI192" s="1">
        <v>-2516.6133928571398</v>
      </c>
      <c r="DJ192" s="1">
        <v>-3866.0736607142899</v>
      </c>
      <c r="DK192" s="1">
        <v>-7434.9285714285697</v>
      </c>
      <c r="DL192" s="1">
        <v>-1747.55357142857</v>
      </c>
      <c r="DM192" s="1">
        <v>-39.685714285714198</v>
      </c>
      <c r="DN192" s="1">
        <v>-2083.5535714285702</v>
      </c>
      <c r="DO192" s="1">
        <v>0</v>
      </c>
      <c r="DP192" s="1">
        <v>-3013.8142857142798</v>
      </c>
      <c r="DQ192" s="1">
        <v>-878.51821428571395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-20.380952380952401</v>
      </c>
      <c r="DX192" s="1">
        <v>-529.67857142857201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-199773.682214286</v>
      </c>
      <c r="EF192" s="1" t="s">
        <v>511</v>
      </c>
    </row>
    <row r="193" spans="1:136" x14ac:dyDescent="0.2">
      <c r="A193" s="2" t="s">
        <v>489</v>
      </c>
      <c r="B193" s="1">
        <v>0</v>
      </c>
      <c r="C193" s="1">
        <v>-44.224333333333298</v>
      </c>
      <c r="D193" s="1">
        <v>-433.59709523809499</v>
      </c>
      <c r="E193" s="1">
        <v>-76.247619047618997</v>
      </c>
      <c r="F193" s="1">
        <v>0</v>
      </c>
      <c r="G193" s="1">
        <v>0</v>
      </c>
      <c r="H193" s="1">
        <v>-107.54666666666699</v>
      </c>
      <c r="I193" s="1">
        <v>-131.86752380952399</v>
      </c>
      <c r="J193" s="1">
        <v>-411.8</v>
      </c>
      <c r="K193" s="1">
        <v>-24.513809523809499</v>
      </c>
      <c r="L193" s="1">
        <v>-147.436190476191</v>
      </c>
      <c r="M193" s="1">
        <v>0</v>
      </c>
      <c r="N193" s="1">
        <v>-196.45238095238099</v>
      </c>
      <c r="O193" s="1">
        <v>-83.443809523809506</v>
      </c>
      <c r="P193" s="1">
        <v>-128.02000000000001</v>
      </c>
      <c r="Q193" s="1">
        <v>0</v>
      </c>
      <c r="R193" s="1">
        <v>0</v>
      </c>
      <c r="S193" s="1">
        <v>-469.21333333333303</v>
      </c>
      <c r="T193" s="1">
        <v>0</v>
      </c>
      <c r="U193" s="1">
        <v>-456.37142857142902</v>
      </c>
      <c r="V193" s="1">
        <v>0</v>
      </c>
      <c r="W193" s="1">
        <v>0</v>
      </c>
      <c r="X193" s="1">
        <v>0</v>
      </c>
      <c r="Y193" s="1">
        <v>-287.17285714285703</v>
      </c>
      <c r="Z193" s="1">
        <v>-13.9542857142857</v>
      </c>
      <c r="AA193" s="1">
        <v>-292.07047619047597</v>
      </c>
      <c r="AB193" s="1">
        <v>-262.94857142857097</v>
      </c>
      <c r="AC193" s="1">
        <v>0</v>
      </c>
      <c r="AD193" s="1">
        <v>0</v>
      </c>
      <c r="AE193" s="1">
        <v>-21.657142857142901</v>
      </c>
      <c r="AF193" s="1">
        <v>-167.36</v>
      </c>
      <c r="AG193" s="1">
        <v>-712.02666666666698</v>
      </c>
      <c r="AH193" s="1">
        <v>0</v>
      </c>
      <c r="AI193" s="1">
        <v>-1138.2857142857099</v>
      </c>
      <c r="AJ193" s="1">
        <v>-6.45714285714286</v>
      </c>
      <c r="AK193" s="1">
        <v>-90.057142857142793</v>
      </c>
      <c r="AL193" s="1">
        <v>0</v>
      </c>
      <c r="AM193" s="1">
        <v>0</v>
      </c>
      <c r="AN193" s="1">
        <v>-226.01333333333301</v>
      </c>
      <c r="AO193" s="1">
        <v>-3647.8285714285698</v>
      </c>
      <c r="AP193" s="1">
        <v>-79.971428571428604</v>
      </c>
      <c r="AQ193" s="1">
        <v>-723.28571428571399</v>
      </c>
      <c r="AR193" s="1">
        <v>0</v>
      </c>
      <c r="AS193" s="1">
        <v>0</v>
      </c>
      <c r="AT193" s="1">
        <v>0</v>
      </c>
      <c r="AU193" s="1">
        <v>-59.090571428571401</v>
      </c>
      <c r="AV193" s="1">
        <v>-61.069285714285698</v>
      </c>
      <c r="AW193" s="1">
        <v>-19.736428571428601</v>
      </c>
      <c r="AX193" s="1">
        <v>0</v>
      </c>
      <c r="AY193" s="1">
        <v>0</v>
      </c>
      <c r="AZ193" s="1">
        <v>-238.666666666667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-848.07142857142901</v>
      </c>
      <c r="CA193" s="1">
        <v>0</v>
      </c>
      <c r="CB193" s="1">
        <v>0</v>
      </c>
      <c r="CC193" s="1">
        <v>0</v>
      </c>
      <c r="CD193" s="1">
        <v>-251.254285714286</v>
      </c>
      <c r="CE193" s="1">
        <v>-108.54</v>
      </c>
      <c r="CF193" s="1">
        <v>0</v>
      </c>
      <c r="CG193" s="1">
        <v>0</v>
      </c>
      <c r="CH193" s="1">
        <v>0</v>
      </c>
      <c r="CI193" s="1">
        <v>0</v>
      </c>
      <c r="CJ193" s="1">
        <v>-130.11428571428601</v>
      </c>
      <c r="CK193" s="1">
        <v>-1956.3428571428601</v>
      </c>
      <c r="CL193" s="1">
        <v>-145.28571428571399</v>
      </c>
      <c r="CM193" s="1">
        <v>-115.028571428571</v>
      </c>
      <c r="CN193" s="1">
        <v>-86.914285714285697</v>
      </c>
      <c r="CO193" s="1">
        <v>-278.74285714285702</v>
      </c>
      <c r="CP193" s="1">
        <v>-6716.5714285714303</v>
      </c>
      <c r="CQ193" s="1">
        <v>-152.457142857143</v>
      </c>
      <c r="CR193" s="1">
        <v>0</v>
      </c>
      <c r="CS193" s="1">
        <v>0</v>
      </c>
      <c r="CT193" s="1">
        <v>-228.62857142857101</v>
      </c>
      <c r="CU193" s="1">
        <v>0</v>
      </c>
      <c r="CV193" s="1">
        <v>0</v>
      </c>
      <c r="CW193" s="1">
        <v>0</v>
      </c>
      <c r="CX193" s="1">
        <v>0</v>
      </c>
      <c r="CY193" s="1">
        <v>-1987.7857142857099</v>
      </c>
      <c r="CZ193" s="1">
        <v>-48.857142857142897</v>
      </c>
      <c r="DA193" s="1">
        <v>-811.37142857142896</v>
      </c>
      <c r="DB193" s="1">
        <v>-597.03428571428606</v>
      </c>
      <c r="DC193" s="1">
        <v>-63.771428571428601</v>
      </c>
      <c r="DD193" s="1">
        <v>-868.03714285714295</v>
      </c>
      <c r="DE193" s="1">
        <v>-44.28</v>
      </c>
      <c r="DF193" s="1">
        <v>-725.45142857142901</v>
      </c>
      <c r="DG193" s="1">
        <v>0</v>
      </c>
      <c r="DH193" s="1">
        <v>-134.63999999999999</v>
      </c>
      <c r="DI193" s="1">
        <v>-789.107142857143</v>
      </c>
      <c r="DJ193" s="1">
        <v>-422</v>
      </c>
      <c r="DK193" s="1">
        <v>-1329.42857142857</v>
      </c>
      <c r="DL193" s="1">
        <v>-309.42857142857201</v>
      </c>
      <c r="DM193" s="1">
        <v>0</v>
      </c>
      <c r="DN193" s="1">
        <v>-108.428571428572</v>
      </c>
      <c r="DO193" s="1">
        <v>0</v>
      </c>
      <c r="DP193" s="1">
        <v>-2340.7142857142799</v>
      </c>
      <c r="DQ193" s="1">
        <v>-390.25714285714298</v>
      </c>
      <c r="DR193" s="1">
        <v>0</v>
      </c>
      <c r="DS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C193" s="1">
        <v>0</v>
      </c>
      <c r="ED193" s="1">
        <v>0</v>
      </c>
      <c r="EE193" s="1">
        <v>-32746.9304761905</v>
      </c>
      <c r="EF193" s="1" t="s">
        <v>489</v>
      </c>
    </row>
    <row r="194" spans="1:136" x14ac:dyDescent="0.2">
      <c r="A194" s="2" t="s">
        <v>490</v>
      </c>
      <c r="B194" s="1">
        <v>-5403.5638095238101</v>
      </c>
      <c r="C194" s="1">
        <v>0</v>
      </c>
      <c r="D194" s="1">
        <v>-1620</v>
      </c>
      <c r="E194" s="1">
        <v>0</v>
      </c>
      <c r="F194" s="1">
        <v>-958.36523809523806</v>
      </c>
      <c r="G194" s="1">
        <v>0</v>
      </c>
      <c r="H194" s="1">
        <v>0</v>
      </c>
      <c r="I194" s="1">
        <v>0</v>
      </c>
      <c r="J194" s="1">
        <v>-159.04</v>
      </c>
      <c r="K194" s="1">
        <v>0</v>
      </c>
      <c r="L194" s="1">
        <v>0</v>
      </c>
      <c r="M194" s="1">
        <v>0</v>
      </c>
      <c r="N194" s="1">
        <v>-26.64</v>
      </c>
      <c r="O194" s="1">
        <v>-20.72</v>
      </c>
      <c r="P194" s="1">
        <v>-14.8</v>
      </c>
      <c r="Q194" s="1">
        <v>0</v>
      </c>
      <c r="R194" s="1">
        <v>0</v>
      </c>
      <c r="S194" s="1">
        <v>-2873.92</v>
      </c>
      <c r="T194" s="1">
        <v>0</v>
      </c>
      <c r="U194" s="1">
        <v>-121.2</v>
      </c>
      <c r="V194" s="1">
        <v>0</v>
      </c>
      <c r="W194" s="1">
        <v>0</v>
      </c>
      <c r="X194" s="1">
        <v>0</v>
      </c>
      <c r="Y194" s="1">
        <v>-77.700000000000102</v>
      </c>
      <c r="Z194" s="1">
        <v>0</v>
      </c>
      <c r="AA194" s="1">
        <v>-415.84</v>
      </c>
      <c r="AB194" s="1">
        <v>-91.319999999999894</v>
      </c>
      <c r="AC194" s="1">
        <v>0</v>
      </c>
      <c r="AD194" s="1">
        <v>0</v>
      </c>
      <c r="AE194" s="1">
        <v>0</v>
      </c>
      <c r="AF194" s="1">
        <v>0</v>
      </c>
      <c r="AG194" s="1">
        <v>-170.52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-184</v>
      </c>
      <c r="AO194" s="1">
        <v>-325.8</v>
      </c>
      <c r="AP194" s="1">
        <v>0</v>
      </c>
      <c r="AQ194" s="1">
        <v>-6</v>
      </c>
      <c r="AR194" s="1">
        <v>0</v>
      </c>
      <c r="AS194" s="1">
        <v>0</v>
      </c>
      <c r="AT194" s="1">
        <v>0</v>
      </c>
      <c r="AU194" s="1">
        <v>-2.85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-94.25</v>
      </c>
      <c r="BB194" s="1">
        <v>-34</v>
      </c>
      <c r="BC194" s="1">
        <v>0</v>
      </c>
      <c r="BD194" s="1">
        <v>0</v>
      </c>
      <c r="BE194" s="1">
        <v>0</v>
      </c>
      <c r="BF194" s="1">
        <v>-40.5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-16</v>
      </c>
      <c r="BN194" s="1">
        <v>0</v>
      </c>
      <c r="BO194" s="1">
        <v>-203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-24</v>
      </c>
      <c r="BZ194" s="1">
        <v>-49.75</v>
      </c>
      <c r="CA194" s="1">
        <v>0</v>
      </c>
      <c r="CB194" s="1">
        <v>0</v>
      </c>
      <c r="CC194" s="1">
        <v>0</v>
      </c>
      <c r="CD194" s="1">
        <v>-108.18</v>
      </c>
      <c r="CE194" s="1">
        <v>-1.6800000000000099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-75.599999999999895</v>
      </c>
      <c r="CL194" s="1">
        <v>-43.5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-15</v>
      </c>
      <c r="CZ194" s="1">
        <v>0</v>
      </c>
      <c r="DA194" s="1">
        <v>-1.2000000000000499</v>
      </c>
      <c r="DB194" s="1">
        <v>-43.200000000000102</v>
      </c>
      <c r="DC194" s="1">
        <v>0</v>
      </c>
      <c r="DD194" s="1">
        <v>-164.16</v>
      </c>
      <c r="DE194" s="1">
        <v>0</v>
      </c>
      <c r="DF194" s="1">
        <v>-31.32</v>
      </c>
      <c r="DG194" s="1">
        <v>0</v>
      </c>
      <c r="DH194" s="1">
        <v>-5.5799999999999796</v>
      </c>
      <c r="DI194" s="1">
        <v>-18.25</v>
      </c>
      <c r="DJ194" s="1">
        <v>-30</v>
      </c>
      <c r="DK194" s="1">
        <v>-114</v>
      </c>
      <c r="DL194" s="1">
        <v>-22.5</v>
      </c>
      <c r="DM194" s="1">
        <v>0</v>
      </c>
      <c r="DN194" s="1">
        <v>-22.5</v>
      </c>
      <c r="DO194" s="1">
        <v>0</v>
      </c>
      <c r="DP194" s="1">
        <v>-48</v>
      </c>
      <c r="DQ194" s="1">
        <v>0</v>
      </c>
      <c r="DR194" s="1">
        <v>0</v>
      </c>
      <c r="DS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C194" s="1">
        <v>0</v>
      </c>
      <c r="ED194" s="1">
        <v>0</v>
      </c>
      <c r="EE194" s="1">
        <v>-13678.4490476191</v>
      </c>
      <c r="EF194" s="1" t="s">
        <v>490</v>
      </c>
    </row>
    <row r="195" spans="1:136" x14ac:dyDescent="0.2">
      <c r="A195" s="2" t="s">
        <v>491</v>
      </c>
      <c r="B195" s="1">
        <v>-82.5</v>
      </c>
      <c r="C195" s="1">
        <v>-30</v>
      </c>
      <c r="D195" s="1">
        <v>-60</v>
      </c>
      <c r="E195" s="1">
        <v>-33</v>
      </c>
      <c r="F195" s="1">
        <v>-1133.68</v>
      </c>
      <c r="G195" s="1">
        <v>0</v>
      </c>
      <c r="H195" s="1">
        <v>0</v>
      </c>
      <c r="I195" s="1">
        <v>-253</v>
      </c>
      <c r="J195" s="1">
        <v>-571.20000000000005</v>
      </c>
      <c r="K195" s="1">
        <v>-36</v>
      </c>
      <c r="L195" s="1">
        <v>0</v>
      </c>
      <c r="M195" s="1">
        <v>0</v>
      </c>
      <c r="N195" s="1">
        <v>-245.68</v>
      </c>
      <c r="O195" s="1">
        <v>-59.2</v>
      </c>
      <c r="P195" s="1">
        <v>-183.52</v>
      </c>
      <c r="Q195" s="1">
        <v>0</v>
      </c>
      <c r="R195" s="1">
        <v>0</v>
      </c>
      <c r="S195" s="1">
        <v>-5270.72</v>
      </c>
      <c r="T195" s="1">
        <v>0</v>
      </c>
      <c r="U195" s="1">
        <v>-434.4</v>
      </c>
      <c r="V195" s="1">
        <v>-50.6000000000002</v>
      </c>
      <c r="W195" s="1">
        <v>0</v>
      </c>
      <c r="X195" s="1">
        <v>0</v>
      </c>
      <c r="Y195" s="1">
        <v>-517.26</v>
      </c>
      <c r="Z195" s="1">
        <v>-31.08</v>
      </c>
      <c r="AA195" s="1">
        <v>-1527.2</v>
      </c>
      <c r="AB195" s="1">
        <v>-147.6</v>
      </c>
      <c r="AC195" s="1">
        <v>0</v>
      </c>
      <c r="AD195" s="1">
        <v>-173.02857142857101</v>
      </c>
      <c r="AE195" s="1">
        <v>0</v>
      </c>
      <c r="AF195" s="1">
        <v>0</v>
      </c>
      <c r="AG195" s="1">
        <v>-226.24</v>
      </c>
      <c r="AH195" s="1">
        <v>0</v>
      </c>
      <c r="AI195" s="1">
        <v>-789.6</v>
      </c>
      <c r="AJ195" s="1">
        <v>0</v>
      </c>
      <c r="AK195" s="1">
        <v>0</v>
      </c>
      <c r="AL195" s="1">
        <v>0</v>
      </c>
      <c r="AM195" s="1">
        <v>0</v>
      </c>
      <c r="AN195" s="1">
        <v>-283.36</v>
      </c>
      <c r="AO195" s="1">
        <v>-617.4</v>
      </c>
      <c r="AP195" s="1">
        <v>0</v>
      </c>
      <c r="AQ195" s="1">
        <v>-936</v>
      </c>
      <c r="AR195" s="1">
        <v>0</v>
      </c>
      <c r="AS195" s="1">
        <v>0</v>
      </c>
      <c r="AT195" s="1">
        <v>-23.551428571428598</v>
      </c>
      <c r="AU195" s="1">
        <v>0</v>
      </c>
      <c r="AV195" s="1">
        <v>0</v>
      </c>
      <c r="AW195" s="1">
        <v>-3.8</v>
      </c>
      <c r="AX195" s="1">
        <v>0</v>
      </c>
      <c r="AY195" s="1">
        <v>0</v>
      </c>
      <c r="AZ195" s="1">
        <v>0</v>
      </c>
      <c r="BA195" s="1">
        <v>-309.5</v>
      </c>
      <c r="BB195" s="1">
        <v>-72.5</v>
      </c>
      <c r="BC195" s="1">
        <v>-154</v>
      </c>
      <c r="BD195" s="1">
        <v>-226.4</v>
      </c>
      <c r="BE195" s="1">
        <v>-220.8</v>
      </c>
      <c r="BF195" s="1">
        <v>-643.5</v>
      </c>
      <c r="BG195" s="1">
        <v>-24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-320</v>
      </c>
      <c r="BN195" s="1">
        <v>0</v>
      </c>
      <c r="BO195" s="1">
        <v>-844.5</v>
      </c>
      <c r="BP195" s="1">
        <v>-1.5</v>
      </c>
      <c r="BQ195" s="1">
        <v>-682.4</v>
      </c>
      <c r="BR195" s="1">
        <v>0</v>
      </c>
      <c r="BS195" s="1">
        <v>-13.5</v>
      </c>
      <c r="BT195" s="1">
        <v>0</v>
      </c>
      <c r="BU195" s="1">
        <v>0</v>
      </c>
      <c r="BV195" s="1">
        <v>0</v>
      </c>
      <c r="BW195" s="1">
        <v>0</v>
      </c>
      <c r="BX195" s="1">
        <v>-240</v>
      </c>
      <c r="BY195" s="1">
        <v>-168</v>
      </c>
      <c r="BZ195" s="1">
        <v>-361</v>
      </c>
      <c r="CA195" s="1">
        <v>-31.714285714285701</v>
      </c>
      <c r="CB195" s="1">
        <v>0</v>
      </c>
      <c r="CC195" s="1">
        <v>0</v>
      </c>
      <c r="CD195" s="1">
        <v>-268.92</v>
      </c>
      <c r="CE195" s="1">
        <v>-7.28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-939.6</v>
      </c>
      <c r="CL195" s="1">
        <v>-313.5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-9.7380952380952408</v>
      </c>
      <c r="CW195" s="1">
        <v>0</v>
      </c>
      <c r="CX195" s="1">
        <v>0</v>
      </c>
      <c r="CY195" s="1">
        <v>-36</v>
      </c>
      <c r="CZ195" s="1">
        <v>0</v>
      </c>
      <c r="DA195" s="1">
        <v>-92</v>
      </c>
      <c r="DB195" s="1">
        <v>-712.8</v>
      </c>
      <c r="DC195" s="1">
        <v>0</v>
      </c>
      <c r="DD195" s="1">
        <v>-273.24</v>
      </c>
      <c r="DE195" s="1">
        <v>0</v>
      </c>
      <c r="DF195" s="1">
        <v>-127.44</v>
      </c>
      <c r="DG195" s="1">
        <v>0</v>
      </c>
      <c r="DH195" s="1">
        <v>-100.44</v>
      </c>
      <c r="DI195" s="1">
        <v>-493.5</v>
      </c>
      <c r="DJ195" s="1">
        <v>-523.5</v>
      </c>
      <c r="DK195" s="1">
        <v>-612</v>
      </c>
      <c r="DL195" s="1">
        <v>-348</v>
      </c>
      <c r="DM195" s="1">
        <v>0</v>
      </c>
      <c r="DN195" s="1">
        <v>-367.5</v>
      </c>
      <c r="DO195" s="1">
        <v>0</v>
      </c>
      <c r="DP195" s="1">
        <v>-27</v>
      </c>
      <c r="DQ195" s="1">
        <v>0</v>
      </c>
      <c r="DR195" s="1">
        <v>0</v>
      </c>
      <c r="DS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C195" s="1">
        <v>0</v>
      </c>
      <c r="ED195" s="1">
        <v>0</v>
      </c>
      <c r="EE195" s="1">
        <v>-23285.392380952399</v>
      </c>
      <c r="EF195" s="1" t="s">
        <v>491</v>
      </c>
    </row>
    <row r="196" spans="1:136" x14ac:dyDescent="0.2">
      <c r="A196" s="2"/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C196" s="1">
        <v>0</v>
      </c>
      <c r="ED196" s="1">
        <v>0</v>
      </c>
      <c r="EE196" s="1">
        <v>0</v>
      </c>
    </row>
    <row r="197" spans="1:136" x14ac:dyDescent="0.2">
      <c r="A197" s="2"/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C197" s="1">
        <v>0</v>
      </c>
      <c r="ED197" s="1">
        <v>0</v>
      </c>
      <c r="EE197" s="1">
        <v>0</v>
      </c>
    </row>
    <row r="198" spans="1:136" x14ac:dyDescent="0.2">
      <c r="A198" s="2" t="s">
        <v>512</v>
      </c>
      <c r="B198" s="1">
        <v>-2033.16625</v>
      </c>
      <c r="C198" s="1">
        <v>-176.51124999999999</v>
      </c>
      <c r="D198" s="1">
        <v>-2000</v>
      </c>
      <c r="E198" s="1">
        <v>-900</v>
      </c>
      <c r="F198" s="1">
        <v>-1998.50291666667</v>
      </c>
      <c r="G198" s="1">
        <v>0</v>
      </c>
      <c r="H198" s="1">
        <v>-284.16000000000003</v>
      </c>
      <c r="I198" s="1">
        <v>-661.13750000000005</v>
      </c>
      <c r="J198" s="1">
        <v>-1324.056</v>
      </c>
      <c r="K198" s="1">
        <v>-157.22749999999999</v>
      </c>
      <c r="L198" s="1">
        <v>-1000</v>
      </c>
      <c r="M198" s="1">
        <v>0</v>
      </c>
      <c r="N198" s="1">
        <v>-1377.70458333333</v>
      </c>
      <c r="O198" s="1">
        <v>-297.48</v>
      </c>
      <c r="P198" s="1">
        <v>-583.23562500000003</v>
      </c>
      <c r="Q198" s="1">
        <v>-566.53333333333296</v>
      </c>
      <c r="R198" s="1">
        <v>-300.33523809523803</v>
      </c>
      <c r="S198" s="1">
        <v>-9116.7009999999991</v>
      </c>
      <c r="T198" s="1">
        <v>-72.022619047619401</v>
      </c>
      <c r="U198" s="1">
        <v>-1380.72357142857</v>
      </c>
      <c r="V198" s="1">
        <v>-1233.18</v>
      </c>
      <c r="W198" s="1">
        <v>-79.3707142857143</v>
      </c>
      <c r="X198" s="1">
        <v>-608.54999999999995</v>
      </c>
      <c r="Y198" s="1">
        <v>-3149.0178928571399</v>
      </c>
      <c r="Z198" s="1">
        <v>0</v>
      </c>
      <c r="AA198" s="1">
        <v>-2165.8903095238102</v>
      </c>
      <c r="AB198" s="1">
        <v>-774.97500000000002</v>
      </c>
      <c r="AC198" s="1">
        <v>-10361.9857142857</v>
      </c>
      <c r="AD198" s="1">
        <v>-1812.3</v>
      </c>
      <c r="AE198" s="1">
        <v>-81.150000000000006</v>
      </c>
      <c r="AF198" s="1">
        <v>-280.27999999999997</v>
      </c>
      <c r="AG198" s="1">
        <v>-1074.114</v>
      </c>
      <c r="AH198" s="1">
        <v>-266.32533333333299</v>
      </c>
      <c r="AI198" s="1">
        <v>-3859.65</v>
      </c>
      <c r="AJ198" s="1">
        <v>-819.9</v>
      </c>
      <c r="AK198" s="1">
        <v>-1215.5999999999999</v>
      </c>
      <c r="AL198" s="1">
        <v>0</v>
      </c>
      <c r="AM198" s="1">
        <v>0</v>
      </c>
      <c r="AN198" s="1">
        <v>-1308.71</v>
      </c>
      <c r="AO198" s="1">
        <v>-13556.077499999999</v>
      </c>
      <c r="AP198" s="1">
        <v>-155.92500000000001</v>
      </c>
      <c r="AQ198" s="1">
        <v>-3295.5</v>
      </c>
      <c r="AR198" s="1">
        <v>-45.023571428571401</v>
      </c>
      <c r="AS198" s="1">
        <v>-1138.9401190476201</v>
      </c>
      <c r="AT198" s="1">
        <v>-367.86035714285703</v>
      </c>
      <c r="AU198" s="1">
        <v>-67.807500000000005</v>
      </c>
      <c r="AV198" s="1">
        <v>-74.693749999999994</v>
      </c>
      <c r="AW198" s="1">
        <v>-20.418749999999999</v>
      </c>
      <c r="AX198" s="1">
        <v>0</v>
      </c>
      <c r="AY198" s="1">
        <v>0</v>
      </c>
      <c r="AZ198" s="1">
        <v>0</v>
      </c>
      <c r="BA198" s="1">
        <v>-3789.8708333333302</v>
      </c>
      <c r="BB198" s="1">
        <v>-610.58333333333303</v>
      </c>
      <c r="BC198" s="1">
        <v>-1156.9212500000001</v>
      </c>
      <c r="BD198" s="1">
        <v>-1962.2708333333301</v>
      </c>
      <c r="BE198" s="1">
        <v>-301.95</v>
      </c>
      <c r="BF198" s="1">
        <v>-704.0625</v>
      </c>
      <c r="BG198" s="1">
        <v>-800</v>
      </c>
      <c r="BH198" s="1">
        <v>-663.2</v>
      </c>
      <c r="BI198" s="1">
        <v>-398.4</v>
      </c>
      <c r="BJ198" s="1">
        <v>-377.4</v>
      </c>
      <c r="BK198" s="1">
        <v>-88.625</v>
      </c>
      <c r="BL198" s="1">
        <v>0</v>
      </c>
      <c r="BM198" s="1">
        <v>-936.625</v>
      </c>
      <c r="BN198" s="1">
        <v>-85.19</v>
      </c>
      <c r="BO198" s="1">
        <v>-5258.13083333333</v>
      </c>
      <c r="BP198" s="1">
        <v>-284.625</v>
      </c>
      <c r="BQ198" s="1">
        <v>-3917.0321428571401</v>
      </c>
      <c r="BR198" s="1">
        <v>0</v>
      </c>
      <c r="BS198" s="1">
        <v>-800</v>
      </c>
      <c r="BT198" s="1">
        <v>-567.29999999999995</v>
      </c>
      <c r="BU198" s="1">
        <v>0</v>
      </c>
      <c r="BV198" s="1">
        <v>-103.375</v>
      </c>
      <c r="BW198" s="1">
        <v>-396.8</v>
      </c>
      <c r="BX198" s="1">
        <v>-547.20000000000005</v>
      </c>
      <c r="BY198" s="1">
        <v>-904.5</v>
      </c>
      <c r="BZ198" s="1">
        <v>-2129.9625000000001</v>
      </c>
      <c r="CA198" s="1">
        <v>-1411</v>
      </c>
      <c r="CB198" s="1">
        <v>0</v>
      </c>
      <c r="CC198" s="1">
        <v>0</v>
      </c>
      <c r="CD198" s="1">
        <v>-158.22</v>
      </c>
      <c r="CE198" s="1">
        <v>0</v>
      </c>
      <c r="CF198" s="1">
        <v>0</v>
      </c>
      <c r="CG198" s="1">
        <v>0</v>
      </c>
      <c r="CH198" s="1">
        <v>-1468.00892857143</v>
      </c>
      <c r="CI198" s="1">
        <v>-313.48214285714101</v>
      </c>
      <c r="CJ198" s="1">
        <v>-260.25</v>
      </c>
      <c r="CK198" s="1">
        <v>-2843.1</v>
      </c>
      <c r="CL198" s="1">
        <v>-698.25</v>
      </c>
      <c r="CM198" s="1">
        <v>-39.575000000000003</v>
      </c>
      <c r="CN198" s="1">
        <v>-60.45</v>
      </c>
      <c r="CO198" s="1">
        <v>-279.89999999999998</v>
      </c>
      <c r="CP198" s="1">
        <v>-1021.795</v>
      </c>
      <c r="CQ198" s="1">
        <v>-459.2</v>
      </c>
      <c r="CR198" s="1">
        <v>0</v>
      </c>
      <c r="CS198" s="1">
        <v>0</v>
      </c>
      <c r="CT198" s="1">
        <v>-360.17250000000001</v>
      </c>
      <c r="CU198" s="1">
        <v>0</v>
      </c>
      <c r="CV198" s="1">
        <v>-490.125</v>
      </c>
      <c r="CW198" s="1">
        <v>0</v>
      </c>
      <c r="CX198" s="1">
        <v>-102.013392857143</v>
      </c>
      <c r="CY198" s="1">
        <v>-1185.2874999999999</v>
      </c>
      <c r="CZ198" s="1">
        <v>-152.85</v>
      </c>
      <c r="DA198" s="1">
        <v>-1840.1</v>
      </c>
      <c r="DB198" s="1">
        <v>-2092.3649999999998</v>
      </c>
      <c r="DC198" s="1">
        <v>-91.5</v>
      </c>
      <c r="DD198" s="1">
        <v>-1208.4645</v>
      </c>
      <c r="DE198" s="1">
        <v>-59.4</v>
      </c>
      <c r="DF198" s="1">
        <v>-487.233</v>
      </c>
      <c r="DG198" s="1">
        <v>0</v>
      </c>
      <c r="DH198" s="1">
        <v>-338.71499999999997</v>
      </c>
      <c r="DI198" s="1">
        <v>-1215.7562499999999</v>
      </c>
      <c r="DJ198" s="1">
        <v>-2890.5736607142899</v>
      </c>
      <c r="DK198" s="1">
        <v>-5379.5</v>
      </c>
      <c r="DL198" s="1">
        <v>-1067.625</v>
      </c>
      <c r="DM198" s="1">
        <v>-39.685714285714198</v>
      </c>
      <c r="DN198" s="1">
        <v>-1585.125</v>
      </c>
      <c r="DO198" s="1">
        <v>0</v>
      </c>
      <c r="DP198" s="1">
        <v>-598.1</v>
      </c>
      <c r="DQ198" s="1">
        <v>-488.261071428572</v>
      </c>
      <c r="DR198" s="1">
        <v>0</v>
      </c>
      <c r="DS198" s="1">
        <v>0</v>
      </c>
      <c r="DW198" s="1">
        <v>-20.380952380952401</v>
      </c>
      <c r="DX198" s="1">
        <v>-529.67857142857201</v>
      </c>
      <c r="DY198" s="1">
        <v>0</v>
      </c>
      <c r="DZ198" s="1">
        <v>0</v>
      </c>
      <c r="EA198" s="1">
        <v>0</v>
      </c>
      <c r="EC198" s="1">
        <v>0</v>
      </c>
      <c r="ED198" s="1">
        <v>0</v>
      </c>
      <c r="EE198" s="1">
        <v>-130062.910309524</v>
      </c>
      <c r="EF198" s="1" t="s">
        <v>512</v>
      </c>
    </row>
    <row r="199" spans="1:136" x14ac:dyDescent="0.2">
      <c r="A199" s="2" t="s">
        <v>513</v>
      </c>
      <c r="B199" s="1">
        <v>-2033.16625</v>
      </c>
      <c r="C199" s="1">
        <v>-176.51124999999999</v>
      </c>
      <c r="D199" s="1">
        <v>-1570.48</v>
      </c>
      <c r="E199" s="1">
        <v>-500</v>
      </c>
      <c r="F199" s="1">
        <v>-2347.3504166666698</v>
      </c>
      <c r="G199" s="1">
        <v>0</v>
      </c>
      <c r="H199" s="1">
        <v>-284.16000000000003</v>
      </c>
      <c r="I199" s="1">
        <v>-661.13750000000005</v>
      </c>
      <c r="J199" s="1">
        <v>-1324.056</v>
      </c>
      <c r="K199" s="1">
        <v>-157.22749999999999</v>
      </c>
      <c r="L199" s="1">
        <v>-1000</v>
      </c>
      <c r="M199" s="1">
        <v>0</v>
      </c>
      <c r="N199" s="1">
        <v>-927.70458333333295</v>
      </c>
      <c r="O199" s="1">
        <v>-297.48</v>
      </c>
      <c r="P199" s="1">
        <v>-583.23562500000003</v>
      </c>
      <c r="Q199" s="1">
        <v>-600</v>
      </c>
      <c r="R199" s="1">
        <v>-407.68</v>
      </c>
      <c r="S199" s="1">
        <v>-8901.7676666666703</v>
      </c>
      <c r="T199" s="1">
        <v>-422.77499999999998</v>
      </c>
      <c r="U199" s="1">
        <v>-1415.72357142857</v>
      </c>
      <c r="V199" s="1">
        <v>-1241.9000000000001</v>
      </c>
      <c r="W199" s="1">
        <v>-110.08499999999999</v>
      </c>
      <c r="X199" s="1">
        <v>-1028.55</v>
      </c>
      <c r="Y199" s="1">
        <v>-2148.2358928571398</v>
      </c>
      <c r="Z199" s="1">
        <v>0</v>
      </c>
      <c r="AA199" s="1">
        <v>-2345.4455476190501</v>
      </c>
      <c r="AB199" s="1">
        <v>-1606.2149999999999</v>
      </c>
      <c r="AC199" s="1">
        <v>-3140.9</v>
      </c>
      <c r="AD199" s="1">
        <v>-1812.3</v>
      </c>
      <c r="AE199" s="1">
        <v>-81.150000000000006</v>
      </c>
      <c r="AF199" s="1">
        <v>-280.27999999999997</v>
      </c>
      <c r="AG199" s="1">
        <v>-1074.114</v>
      </c>
      <c r="AH199" s="1">
        <v>-437.952</v>
      </c>
      <c r="AI199" s="1">
        <v>-3859.65</v>
      </c>
      <c r="AJ199" s="1">
        <v>-819.9</v>
      </c>
      <c r="AK199" s="1">
        <v>-1215.5999999999999</v>
      </c>
      <c r="AL199" s="1">
        <v>0</v>
      </c>
      <c r="AM199" s="1">
        <v>0</v>
      </c>
      <c r="AN199" s="1">
        <v>-583.14200000000005</v>
      </c>
      <c r="AO199" s="1">
        <v>-6681.0024999999996</v>
      </c>
      <c r="AP199" s="1">
        <v>-155.92500000000001</v>
      </c>
      <c r="AQ199" s="1">
        <v>-3295.5</v>
      </c>
      <c r="AR199" s="1">
        <v>-47.115000000000002</v>
      </c>
      <c r="AS199" s="1">
        <v>-1171.8924999999999</v>
      </c>
      <c r="AT199" s="1">
        <v>-280.86035714285703</v>
      </c>
      <c r="AU199" s="1">
        <v>-67.807500000000005</v>
      </c>
      <c r="AV199" s="1">
        <v>-74.693749999999994</v>
      </c>
      <c r="AW199" s="1">
        <v>-20.418749999999999</v>
      </c>
      <c r="AX199" s="1">
        <v>0</v>
      </c>
      <c r="AY199" s="1">
        <v>0</v>
      </c>
      <c r="AZ199" s="1">
        <v>0</v>
      </c>
      <c r="BA199" s="1">
        <v>-4801.4958333333298</v>
      </c>
      <c r="BB199" s="1">
        <v>-910.58333333333303</v>
      </c>
      <c r="BC199" s="1">
        <v>-1156.9212500000001</v>
      </c>
      <c r="BD199" s="1">
        <v>-1104.2375</v>
      </c>
      <c r="BE199" s="1">
        <v>-301.95</v>
      </c>
      <c r="BF199" s="1">
        <v>-704.0625</v>
      </c>
      <c r="BG199" s="1">
        <v>-800</v>
      </c>
      <c r="BH199" s="1">
        <v>-700</v>
      </c>
      <c r="BI199" s="1">
        <v>-400</v>
      </c>
      <c r="BJ199" s="1">
        <v>-377.4</v>
      </c>
      <c r="BK199" s="1">
        <v>-110.625</v>
      </c>
      <c r="BL199" s="1">
        <v>0</v>
      </c>
      <c r="BM199" s="1">
        <v>-936.625</v>
      </c>
      <c r="BN199" s="1">
        <v>-89.190000000000097</v>
      </c>
      <c r="BO199" s="1">
        <v>-9373.1725000000006</v>
      </c>
      <c r="BP199" s="1">
        <v>-357.125</v>
      </c>
      <c r="BQ199" s="1">
        <v>-5227.2988095238097</v>
      </c>
      <c r="BR199" s="1">
        <v>0</v>
      </c>
      <c r="BS199" s="1">
        <v>-800</v>
      </c>
      <c r="BT199" s="1">
        <v>-570.9</v>
      </c>
      <c r="BU199" s="1">
        <v>0</v>
      </c>
      <c r="BV199" s="1">
        <v>-118.375</v>
      </c>
      <c r="BW199" s="1">
        <v>-400</v>
      </c>
      <c r="BX199" s="1">
        <v>-547.20000000000005</v>
      </c>
      <c r="BY199" s="1">
        <v>-904.5</v>
      </c>
      <c r="BZ199" s="1">
        <v>-1956.81964285714</v>
      </c>
      <c r="CA199" s="1">
        <v>-1411</v>
      </c>
      <c r="CB199" s="1">
        <v>0</v>
      </c>
      <c r="CC199" s="1">
        <v>0</v>
      </c>
      <c r="CD199" s="1">
        <v>-158.22</v>
      </c>
      <c r="CE199" s="1">
        <v>0</v>
      </c>
      <c r="CF199" s="1">
        <v>0</v>
      </c>
      <c r="CG199" s="1">
        <v>0</v>
      </c>
      <c r="CH199" s="1">
        <v>-11827.4375</v>
      </c>
      <c r="CI199" s="1">
        <v>-12329.367857142901</v>
      </c>
      <c r="CJ199" s="1">
        <v>-260.25</v>
      </c>
      <c r="CK199" s="1">
        <v>-2843.1</v>
      </c>
      <c r="CL199" s="1">
        <v>-698.25</v>
      </c>
      <c r="CM199" s="1">
        <v>-39.575000000000003</v>
      </c>
      <c r="CN199" s="1">
        <v>-60.45</v>
      </c>
      <c r="CO199" s="1">
        <v>-279.89999999999998</v>
      </c>
      <c r="CP199" s="1">
        <v>-1021.795</v>
      </c>
      <c r="CQ199" s="1">
        <v>-459.2</v>
      </c>
      <c r="CR199" s="1">
        <v>0</v>
      </c>
      <c r="CS199" s="1">
        <v>0</v>
      </c>
      <c r="CT199" s="1">
        <v>-370.17250000000001</v>
      </c>
      <c r="CU199" s="1">
        <v>0</v>
      </c>
      <c r="CV199" s="1">
        <v>-412</v>
      </c>
      <c r="CW199" s="1">
        <v>0</v>
      </c>
      <c r="CX199" s="1">
        <v>-123.15625</v>
      </c>
      <c r="CY199" s="1">
        <v>-935.28750000000002</v>
      </c>
      <c r="CZ199" s="1">
        <v>-152.85</v>
      </c>
      <c r="DA199" s="1">
        <v>-2023.9</v>
      </c>
      <c r="DB199" s="1">
        <v>-2092.3649999999998</v>
      </c>
      <c r="DC199" s="1">
        <v>-91.5</v>
      </c>
      <c r="DD199" s="1">
        <v>-1412.9925000000001</v>
      </c>
      <c r="DE199" s="1">
        <v>-59.4</v>
      </c>
      <c r="DF199" s="1">
        <v>-487.233</v>
      </c>
      <c r="DG199" s="1">
        <v>0</v>
      </c>
      <c r="DH199" s="1">
        <v>-338.71499999999997</v>
      </c>
      <c r="DI199" s="1">
        <v>-1215.7562499999999</v>
      </c>
      <c r="DJ199" s="1">
        <v>-2351.5736607142799</v>
      </c>
      <c r="DK199" s="1">
        <v>-5514.5</v>
      </c>
      <c r="DL199" s="1">
        <v>-1067.625</v>
      </c>
      <c r="DM199" s="1">
        <v>-70.200000000000102</v>
      </c>
      <c r="DN199" s="1">
        <v>-1585.125</v>
      </c>
      <c r="DO199" s="1">
        <v>0</v>
      </c>
      <c r="DP199" s="1">
        <v>-598.1</v>
      </c>
      <c r="DQ199" s="1">
        <v>-488.261071428572</v>
      </c>
      <c r="DR199" s="1">
        <v>0</v>
      </c>
      <c r="DS199" s="1">
        <v>-19.0238095238096</v>
      </c>
      <c r="DW199" s="1">
        <v>-398</v>
      </c>
      <c r="DX199" s="1">
        <v>-894.25</v>
      </c>
      <c r="DY199" s="1">
        <v>0</v>
      </c>
      <c r="DZ199" s="1">
        <v>0</v>
      </c>
      <c r="EA199" s="1">
        <v>0</v>
      </c>
      <c r="EC199" s="1">
        <v>0</v>
      </c>
      <c r="ED199" s="1">
        <v>0</v>
      </c>
      <c r="EE199" s="1">
        <v>-143930.10342857099</v>
      </c>
      <c r="EF199" s="1" t="s">
        <v>513</v>
      </c>
    </row>
    <row r="200" spans="1:136" x14ac:dyDescent="0.2">
      <c r="A200" s="2" t="s">
        <v>514</v>
      </c>
      <c r="B200" s="1">
        <v>-2033.16625</v>
      </c>
      <c r="C200" s="1">
        <v>-176.51124999999999</v>
      </c>
      <c r="D200" s="1">
        <v>-1570.48</v>
      </c>
      <c r="E200" s="1">
        <v>-500</v>
      </c>
      <c r="F200" s="1">
        <v>-1966.2904166666699</v>
      </c>
      <c r="G200" s="1">
        <v>0</v>
      </c>
      <c r="H200" s="1">
        <v>-284.16000000000003</v>
      </c>
      <c r="I200" s="1">
        <v>-661.13750000000005</v>
      </c>
      <c r="J200" s="1">
        <v>-1427.1759999999999</v>
      </c>
      <c r="K200" s="1">
        <v>-157.22749999999999</v>
      </c>
      <c r="L200" s="1">
        <v>-1000</v>
      </c>
      <c r="M200" s="1">
        <v>0</v>
      </c>
      <c r="N200" s="1">
        <v>-927.70458333333295</v>
      </c>
      <c r="O200" s="1">
        <v>-297.48</v>
      </c>
      <c r="P200" s="1">
        <v>-583.23562500000003</v>
      </c>
      <c r="Q200" s="1">
        <v>-600</v>
      </c>
      <c r="R200" s="1">
        <v>-407.68</v>
      </c>
      <c r="S200" s="1">
        <v>-12883.327666666701</v>
      </c>
      <c r="T200" s="1">
        <v>-422.77499999999998</v>
      </c>
      <c r="U200" s="1">
        <v>-1258.2685714285701</v>
      </c>
      <c r="V200" s="1">
        <v>-1233.18</v>
      </c>
      <c r="W200" s="1">
        <v>-110.08499999999999</v>
      </c>
      <c r="X200" s="1">
        <v>-1028.55</v>
      </c>
      <c r="Y200" s="1">
        <v>-2159.1730357142901</v>
      </c>
      <c r="Z200" s="1">
        <v>0</v>
      </c>
      <c r="AA200" s="1">
        <v>-2294.0398333333301</v>
      </c>
      <c r="AB200" s="1">
        <v>-1268.5150000000001</v>
      </c>
      <c r="AC200" s="1">
        <v>-2243.46</v>
      </c>
      <c r="AD200" s="1">
        <v>-1812.3</v>
      </c>
      <c r="AE200" s="1">
        <v>-81.150000000000006</v>
      </c>
      <c r="AF200" s="1">
        <v>-280.27999999999997</v>
      </c>
      <c r="AG200" s="1">
        <v>-1109.4739999999999</v>
      </c>
      <c r="AH200" s="1">
        <v>-357.75200000000001</v>
      </c>
      <c r="AI200" s="1">
        <v>-3859.65</v>
      </c>
      <c r="AJ200" s="1">
        <v>-819.9</v>
      </c>
      <c r="AK200" s="1">
        <v>-1215.5999999999999</v>
      </c>
      <c r="AL200" s="1">
        <v>0</v>
      </c>
      <c r="AM200" s="1">
        <v>0</v>
      </c>
      <c r="AN200" s="1">
        <v>-583.14200000000005</v>
      </c>
      <c r="AO200" s="1">
        <v>-4681.0024999999996</v>
      </c>
      <c r="AP200" s="1">
        <v>-155.92500000000001</v>
      </c>
      <c r="AQ200" s="1">
        <v>-3295.5</v>
      </c>
      <c r="AR200" s="1">
        <v>-47.115000000000002</v>
      </c>
      <c r="AS200" s="1">
        <v>-1171.8924999999999</v>
      </c>
      <c r="AT200" s="1">
        <v>-283.35750000000002</v>
      </c>
      <c r="AU200" s="1">
        <v>-67.807500000000005</v>
      </c>
      <c r="AV200" s="1">
        <v>-74.693750000000094</v>
      </c>
      <c r="AW200" s="1">
        <v>-20.418749999999999</v>
      </c>
      <c r="AX200" s="1">
        <v>0</v>
      </c>
      <c r="AY200" s="1">
        <v>0</v>
      </c>
      <c r="AZ200" s="1">
        <v>-4500</v>
      </c>
      <c r="BA200" s="1">
        <v>-8687.9958333333307</v>
      </c>
      <c r="BB200" s="1">
        <v>-563.79166666666697</v>
      </c>
      <c r="BC200" s="1">
        <v>-1156.9212500000001</v>
      </c>
      <c r="BD200" s="1">
        <v>-1721.07083333333</v>
      </c>
      <c r="BE200" s="1">
        <v>-301.95</v>
      </c>
      <c r="BF200" s="1">
        <v>-704.0625</v>
      </c>
      <c r="BG200" s="1">
        <v>-168</v>
      </c>
      <c r="BH200" s="1">
        <v>-700</v>
      </c>
      <c r="BI200" s="1">
        <v>-300</v>
      </c>
      <c r="BJ200" s="1">
        <v>-377.4</v>
      </c>
      <c r="BK200" s="1">
        <v>-110.625</v>
      </c>
      <c r="BL200" s="1">
        <v>0</v>
      </c>
      <c r="BM200" s="1">
        <v>-936.625</v>
      </c>
      <c r="BN200" s="1">
        <v>-202.39</v>
      </c>
      <c r="BO200" s="1">
        <v>-4546.2974999999997</v>
      </c>
      <c r="BP200" s="1">
        <v>-357.125</v>
      </c>
      <c r="BQ200" s="1">
        <v>-5830.63214285714</v>
      </c>
      <c r="BR200" s="1">
        <v>0</v>
      </c>
      <c r="BS200" s="1">
        <v>-137</v>
      </c>
      <c r="BT200" s="1">
        <v>-570.9</v>
      </c>
      <c r="BU200" s="1">
        <v>0</v>
      </c>
      <c r="BV200" s="1">
        <v>-118.375</v>
      </c>
      <c r="BW200" s="1">
        <v>-300</v>
      </c>
      <c r="BX200" s="1">
        <v>-547.20000000000005</v>
      </c>
      <c r="BY200" s="1">
        <v>-904.5</v>
      </c>
      <c r="BZ200" s="1">
        <v>-2256.9625000000001</v>
      </c>
      <c r="CA200" s="1">
        <v>-611</v>
      </c>
      <c r="CB200" s="1">
        <v>0</v>
      </c>
      <c r="CC200" s="1">
        <v>0</v>
      </c>
      <c r="CD200" s="1">
        <v>-158.22</v>
      </c>
      <c r="CE200" s="1">
        <v>0</v>
      </c>
      <c r="CF200" s="1">
        <v>0</v>
      </c>
      <c r="CG200" s="1">
        <v>0</v>
      </c>
      <c r="CH200" s="1">
        <v>-11827.4375</v>
      </c>
      <c r="CI200" s="1">
        <v>-7229.7178571428503</v>
      </c>
      <c r="CJ200" s="1">
        <v>-260.25</v>
      </c>
      <c r="CK200" s="1">
        <v>-2843.1</v>
      </c>
      <c r="CL200" s="1">
        <v>-698.25</v>
      </c>
      <c r="CM200" s="1">
        <v>-39.575000000000003</v>
      </c>
      <c r="CN200" s="1">
        <v>-60.45</v>
      </c>
      <c r="CO200" s="1">
        <v>-279.89999999999998</v>
      </c>
      <c r="CP200" s="1">
        <v>-1021.795</v>
      </c>
      <c r="CQ200" s="1">
        <v>-459.2</v>
      </c>
      <c r="CR200" s="1">
        <v>0</v>
      </c>
      <c r="CS200" s="1">
        <v>0</v>
      </c>
      <c r="CT200" s="1">
        <v>-608.57249999999999</v>
      </c>
      <c r="CU200" s="1">
        <v>0</v>
      </c>
      <c r="CV200" s="1">
        <v>-412</v>
      </c>
      <c r="CW200" s="1">
        <v>0</v>
      </c>
      <c r="CX200" s="1">
        <v>-123.15625</v>
      </c>
      <c r="CY200" s="1">
        <v>-935.287499999999</v>
      </c>
      <c r="CZ200" s="1">
        <v>-152.85</v>
      </c>
      <c r="DA200" s="1">
        <v>-891.9</v>
      </c>
      <c r="DB200" s="1">
        <v>-2092.3649999999998</v>
      </c>
      <c r="DC200" s="1">
        <v>-91.5</v>
      </c>
      <c r="DD200" s="1">
        <v>-1257.5525</v>
      </c>
      <c r="DE200" s="1">
        <v>-59.4</v>
      </c>
      <c r="DF200" s="1">
        <v>-487.23299999999898</v>
      </c>
      <c r="DG200" s="1">
        <v>0</v>
      </c>
      <c r="DH200" s="1">
        <v>-338.71499999999997</v>
      </c>
      <c r="DI200" s="1">
        <v>-1215.7562499999999</v>
      </c>
      <c r="DJ200" s="1">
        <v>-2251.5736607142899</v>
      </c>
      <c r="DK200" s="1">
        <v>-5318.875</v>
      </c>
      <c r="DL200" s="1">
        <v>-1067.625</v>
      </c>
      <c r="DM200" s="1">
        <v>-70.2</v>
      </c>
      <c r="DN200" s="1">
        <v>-1585.125</v>
      </c>
      <c r="DO200" s="1">
        <v>0</v>
      </c>
      <c r="DP200" s="1">
        <v>-598.1</v>
      </c>
      <c r="DQ200" s="1">
        <v>-488.261071428572</v>
      </c>
      <c r="DR200" s="1">
        <v>0</v>
      </c>
      <c r="DS200" s="1">
        <v>-1212.75</v>
      </c>
      <c r="DW200" s="1">
        <v>-398</v>
      </c>
      <c r="DX200" s="1">
        <v>-894.25</v>
      </c>
      <c r="DY200" s="1">
        <v>0</v>
      </c>
      <c r="DZ200" s="1">
        <v>0</v>
      </c>
      <c r="EA200" s="1">
        <v>0</v>
      </c>
      <c r="EC200" s="1">
        <v>0</v>
      </c>
      <c r="ED200" s="1">
        <v>0</v>
      </c>
      <c r="EE200" s="1">
        <v>-141450.35104761901</v>
      </c>
      <c r="EF200" s="1" t="s">
        <v>514</v>
      </c>
    </row>
    <row r="201" spans="1:136" x14ac:dyDescent="0.2">
      <c r="A201" s="2" t="s">
        <v>515</v>
      </c>
      <c r="B201" s="1">
        <v>-2033.16625</v>
      </c>
      <c r="C201" s="1">
        <v>-176.51124999999999</v>
      </c>
      <c r="D201" s="1">
        <v>-1570.48</v>
      </c>
      <c r="E201" s="1">
        <v>-250</v>
      </c>
      <c r="F201" s="1">
        <v>-1936.3170833333299</v>
      </c>
      <c r="G201" s="1">
        <v>-4.94285714285712</v>
      </c>
      <c r="H201" s="1">
        <v>-284.16000000000003</v>
      </c>
      <c r="I201" s="1">
        <v>-661.13750000000005</v>
      </c>
      <c r="J201" s="1">
        <v>-1427.1759999999999</v>
      </c>
      <c r="K201" s="1">
        <v>-157.22749999999999</v>
      </c>
      <c r="L201" s="1">
        <v>-1000</v>
      </c>
      <c r="M201" s="1">
        <v>0</v>
      </c>
      <c r="N201" s="1">
        <v>-677.70458333333295</v>
      </c>
      <c r="O201" s="1">
        <v>-519.09</v>
      </c>
      <c r="P201" s="1">
        <v>-583.23562500000003</v>
      </c>
      <c r="Q201" s="1">
        <v>-600</v>
      </c>
      <c r="R201" s="1">
        <v>-407.68</v>
      </c>
      <c r="S201" s="1">
        <v>-29158.994333333299</v>
      </c>
      <c r="T201" s="1">
        <v>-422.77499999999998</v>
      </c>
      <c r="U201" s="1">
        <v>-1258.2685714285701</v>
      </c>
      <c r="V201" s="1">
        <v>-1233.18</v>
      </c>
      <c r="W201" s="1">
        <v>-110.08499999999999</v>
      </c>
      <c r="X201" s="1">
        <v>-1028.55</v>
      </c>
      <c r="Y201" s="1">
        <v>-2659.1730357142901</v>
      </c>
      <c r="Z201" s="1">
        <v>0</v>
      </c>
      <c r="AA201" s="1">
        <v>-2294.0398333333301</v>
      </c>
      <c r="AB201" s="1">
        <v>-764.875</v>
      </c>
      <c r="AC201" s="1">
        <v>-210.21000000000299</v>
      </c>
      <c r="AD201" s="1">
        <v>-1812.3</v>
      </c>
      <c r="AE201" s="1">
        <v>-81.150000000000006</v>
      </c>
      <c r="AF201" s="1">
        <v>-280.27999999999997</v>
      </c>
      <c r="AG201" s="1">
        <v>-1109.4739999999999</v>
      </c>
      <c r="AH201" s="1">
        <v>-187.99199999999999</v>
      </c>
      <c r="AI201" s="1">
        <v>-3859.65</v>
      </c>
      <c r="AJ201" s="1">
        <v>-819.9</v>
      </c>
      <c r="AK201" s="1">
        <v>-1215.5999999999999</v>
      </c>
      <c r="AL201" s="1">
        <v>0</v>
      </c>
      <c r="AM201" s="1">
        <v>0</v>
      </c>
      <c r="AN201" s="1">
        <v>-583.14200000000005</v>
      </c>
      <c r="AO201" s="1">
        <v>-2893.7024999999999</v>
      </c>
      <c r="AP201" s="1">
        <v>-155.92500000000001</v>
      </c>
      <c r="AQ201" s="1">
        <v>-3295.5</v>
      </c>
      <c r="AR201" s="1">
        <v>-47.115000000000002</v>
      </c>
      <c r="AS201" s="1">
        <v>-1171.8924999999999</v>
      </c>
      <c r="AT201" s="1">
        <v>-283.35750000000002</v>
      </c>
      <c r="AU201" s="1">
        <v>-67.807500000000005</v>
      </c>
      <c r="AV201" s="1">
        <v>-74.693750000000094</v>
      </c>
      <c r="AW201" s="1">
        <v>-20.418749999999999</v>
      </c>
      <c r="AX201" s="1">
        <v>0</v>
      </c>
      <c r="AY201" s="1">
        <v>0</v>
      </c>
      <c r="AZ201" s="1">
        <v>0</v>
      </c>
      <c r="BA201" s="1">
        <v>-2701.4958333333302</v>
      </c>
      <c r="BB201" s="1">
        <v>-563.79166666666595</v>
      </c>
      <c r="BC201" s="1">
        <v>-1156.9212500000001</v>
      </c>
      <c r="BD201" s="1">
        <v>-2337.2708333333298</v>
      </c>
      <c r="BE201" s="1">
        <v>-301.95</v>
      </c>
      <c r="BF201" s="1">
        <v>-704.0625</v>
      </c>
      <c r="BG201" s="1">
        <v>-168</v>
      </c>
      <c r="BH201" s="1">
        <v>-700</v>
      </c>
      <c r="BI201" s="1">
        <v>-300</v>
      </c>
      <c r="BJ201" s="1">
        <v>-377.4</v>
      </c>
      <c r="BK201" s="1">
        <v>-110.625</v>
      </c>
      <c r="BL201" s="1">
        <v>0</v>
      </c>
      <c r="BM201" s="1">
        <v>-936.625</v>
      </c>
      <c r="BN201" s="1">
        <v>-202.39</v>
      </c>
      <c r="BO201" s="1">
        <v>-7855.7974999999997</v>
      </c>
      <c r="BP201" s="1">
        <v>-407.125</v>
      </c>
      <c r="BQ201" s="1">
        <v>-8171.8321428571398</v>
      </c>
      <c r="BR201" s="1">
        <v>0</v>
      </c>
      <c r="BS201" s="1">
        <v>-137</v>
      </c>
      <c r="BT201" s="1">
        <v>-570.9</v>
      </c>
      <c r="BU201" s="1">
        <v>0</v>
      </c>
      <c r="BV201" s="1">
        <v>-118.375</v>
      </c>
      <c r="BW201" s="1">
        <v>-300</v>
      </c>
      <c r="BX201" s="1">
        <v>-547.20000000000005</v>
      </c>
      <c r="BY201" s="1">
        <v>-904.5</v>
      </c>
      <c r="BZ201" s="1">
        <v>-1956.9625000000001</v>
      </c>
      <c r="CA201" s="1">
        <v>-360.99999999999898</v>
      </c>
      <c r="CB201" s="1">
        <v>0</v>
      </c>
      <c r="CC201" s="1">
        <v>0</v>
      </c>
      <c r="CD201" s="1">
        <v>-158.22</v>
      </c>
      <c r="CE201" s="1">
        <v>0</v>
      </c>
      <c r="CF201" s="1">
        <v>0</v>
      </c>
      <c r="CG201" s="1">
        <v>0</v>
      </c>
      <c r="CH201" s="1">
        <v>-11827.4375</v>
      </c>
      <c r="CI201" s="1">
        <v>-6475.7178571428703</v>
      </c>
      <c r="CJ201" s="1">
        <v>-260.25</v>
      </c>
      <c r="CK201" s="1">
        <v>-2843.1</v>
      </c>
      <c r="CL201" s="1">
        <v>-698.25</v>
      </c>
      <c r="CM201" s="1">
        <v>-39.575000000000003</v>
      </c>
      <c r="CN201" s="1">
        <v>-60.450000000000102</v>
      </c>
      <c r="CO201" s="1">
        <v>-279.89999999999998</v>
      </c>
      <c r="CP201" s="1">
        <v>-422.99500000000103</v>
      </c>
      <c r="CQ201" s="1">
        <v>-395.2</v>
      </c>
      <c r="CR201" s="1">
        <v>0</v>
      </c>
      <c r="CS201" s="1">
        <v>0</v>
      </c>
      <c r="CT201" s="1">
        <v>-360.17250000000001</v>
      </c>
      <c r="CU201" s="1">
        <v>0</v>
      </c>
      <c r="CV201" s="1">
        <v>-412</v>
      </c>
      <c r="CW201" s="1">
        <v>0</v>
      </c>
      <c r="CX201" s="1">
        <v>-123.15625</v>
      </c>
      <c r="CY201" s="1">
        <v>-485.28750000000002</v>
      </c>
      <c r="CZ201" s="1">
        <v>-152.85</v>
      </c>
      <c r="DA201" s="1">
        <v>-891.9</v>
      </c>
      <c r="DB201" s="1">
        <v>-2092.3649999999998</v>
      </c>
      <c r="DC201" s="1">
        <v>-91.5</v>
      </c>
      <c r="DD201" s="1">
        <v>-1053.0245</v>
      </c>
      <c r="DE201" s="1">
        <v>-59.4</v>
      </c>
      <c r="DF201" s="1">
        <v>-487.233</v>
      </c>
      <c r="DG201" s="1">
        <v>0</v>
      </c>
      <c r="DH201" s="1">
        <v>-338.71499999999997</v>
      </c>
      <c r="DI201" s="1">
        <v>-1215.7562499999999</v>
      </c>
      <c r="DJ201" s="1">
        <v>-3116.0111607142799</v>
      </c>
      <c r="DK201" s="1">
        <v>-5183.875</v>
      </c>
      <c r="DL201" s="1">
        <v>-1067.625</v>
      </c>
      <c r="DM201" s="1">
        <v>-70.2</v>
      </c>
      <c r="DN201" s="1">
        <v>-1585.125</v>
      </c>
      <c r="DO201" s="1">
        <v>0</v>
      </c>
      <c r="DP201" s="1">
        <v>-598.1</v>
      </c>
      <c r="DQ201" s="1">
        <v>-425.70107142857103</v>
      </c>
      <c r="DR201" s="1">
        <v>-683.13095238095195</v>
      </c>
      <c r="DS201" s="1">
        <v>-1212.75</v>
      </c>
      <c r="DW201" s="1">
        <v>-398</v>
      </c>
      <c r="DX201" s="1">
        <v>-894.25</v>
      </c>
      <c r="DY201" s="1">
        <v>0</v>
      </c>
      <c r="DZ201" s="1">
        <v>0</v>
      </c>
      <c r="EA201" s="1">
        <v>0</v>
      </c>
      <c r="EC201" s="1">
        <v>0</v>
      </c>
      <c r="ED201" s="1">
        <v>0</v>
      </c>
      <c r="EE201" s="1">
        <v>-147739.327690476</v>
      </c>
      <c r="EF201" s="1" t="s">
        <v>515</v>
      </c>
    </row>
    <row r="202" spans="1:136" x14ac:dyDescent="0.2">
      <c r="A202" s="2" t="s">
        <v>516</v>
      </c>
      <c r="B202" s="1">
        <v>-2033.16625</v>
      </c>
      <c r="C202" s="1">
        <v>-176.51124999999999</v>
      </c>
      <c r="D202" s="1">
        <v>-1570.48</v>
      </c>
      <c r="E202" s="1">
        <v>-50.940000000000097</v>
      </c>
      <c r="F202" s="1">
        <v>-2116.2904166666699</v>
      </c>
      <c r="G202" s="1">
        <v>-72.45</v>
      </c>
      <c r="H202" s="1">
        <v>-284.16000000000003</v>
      </c>
      <c r="I202" s="1">
        <v>-661.13750000000005</v>
      </c>
      <c r="J202" s="1">
        <v>-1427.1759999999999</v>
      </c>
      <c r="K202" s="1">
        <v>-157.22749999999999</v>
      </c>
      <c r="L202" s="1">
        <v>-800</v>
      </c>
      <c r="M202" s="1">
        <v>0</v>
      </c>
      <c r="N202" s="1">
        <v>-463.22458333333299</v>
      </c>
      <c r="O202" s="1">
        <v>-419.09</v>
      </c>
      <c r="P202" s="1">
        <v>-583.23562500000003</v>
      </c>
      <c r="Q202" s="1">
        <v>-4000</v>
      </c>
      <c r="R202" s="1">
        <v>-407.68</v>
      </c>
      <c r="S202" s="1">
        <v>-8891.6663333333399</v>
      </c>
      <c r="T202" s="1">
        <v>-422.77499999999998</v>
      </c>
      <c r="U202" s="1">
        <v>-1008.26857142857</v>
      </c>
      <c r="V202" s="1">
        <v>-1233.18</v>
      </c>
      <c r="W202" s="1">
        <v>-110.08499999999999</v>
      </c>
      <c r="X202" s="1">
        <v>-1028.55</v>
      </c>
      <c r="Y202" s="1">
        <v>-1913.23589285714</v>
      </c>
      <c r="Z202" s="1">
        <v>0</v>
      </c>
      <c r="AA202" s="1">
        <v>-2345.3655476190502</v>
      </c>
      <c r="AB202" s="1">
        <v>-764.87500000000102</v>
      </c>
      <c r="AC202" s="1">
        <v>-210.20999999999501</v>
      </c>
      <c r="AD202" s="1">
        <v>-1812.3</v>
      </c>
      <c r="AE202" s="1">
        <v>-81.150000000000006</v>
      </c>
      <c r="AF202" s="1">
        <v>-280.27999999999997</v>
      </c>
      <c r="AG202" s="1">
        <v>-1050.9939999999999</v>
      </c>
      <c r="AH202" s="1">
        <v>-187.99199999999999</v>
      </c>
      <c r="AI202" s="1">
        <v>-3859.65</v>
      </c>
      <c r="AJ202" s="1">
        <v>-819.9</v>
      </c>
      <c r="AK202" s="1">
        <v>-1215.5999999999999</v>
      </c>
      <c r="AL202" s="1">
        <v>0</v>
      </c>
      <c r="AM202" s="1">
        <v>0</v>
      </c>
      <c r="AN202" s="1">
        <v>-583.14200000000005</v>
      </c>
      <c r="AO202" s="1">
        <v>-4886.0462499999903</v>
      </c>
      <c r="AP202" s="1">
        <v>-155.92500000000001</v>
      </c>
      <c r="AQ202" s="1">
        <v>-3295.5</v>
      </c>
      <c r="AR202" s="1">
        <v>-47.115000000000002</v>
      </c>
      <c r="AS202" s="1">
        <v>-1171.8924999999999</v>
      </c>
      <c r="AT202" s="1">
        <v>-280.86035714285703</v>
      </c>
      <c r="AU202" s="1">
        <v>-67.807500000000005</v>
      </c>
      <c r="AV202" s="1">
        <v>-74.693749999999994</v>
      </c>
      <c r="AW202" s="1">
        <v>-20.418749999999999</v>
      </c>
      <c r="AX202" s="1">
        <v>0</v>
      </c>
      <c r="AY202" s="1">
        <v>0</v>
      </c>
      <c r="AZ202" s="1">
        <v>0</v>
      </c>
      <c r="BA202" s="1">
        <v>-2251.4958333333302</v>
      </c>
      <c r="BB202" s="1">
        <v>-563.79166666666697</v>
      </c>
      <c r="BC202" s="1">
        <v>-1156.9212500000001</v>
      </c>
      <c r="BD202" s="1">
        <v>-3622.8708333333302</v>
      </c>
      <c r="BE202" s="1">
        <v>-301.95</v>
      </c>
      <c r="BF202" s="1">
        <v>-704.0625</v>
      </c>
      <c r="BG202" s="1">
        <v>-168</v>
      </c>
      <c r="BH202" s="1">
        <v>-700</v>
      </c>
      <c r="BI202" s="1">
        <v>-300</v>
      </c>
      <c r="BJ202" s="1">
        <v>-377.4</v>
      </c>
      <c r="BK202" s="1">
        <v>-110.625</v>
      </c>
      <c r="BL202" s="1">
        <v>0</v>
      </c>
      <c r="BM202" s="1">
        <v>-936.625</v>
      </c>
      <c r="BN202" s="1">
        <v>-452.39</v>
      </c>
      <c r="BO202" s="1">
        <v>-7555.7974999999997</v>
      </c>
      <c r="BP202" s="1">
        <v>-307.125</v>
      </c>
      <c r="BQ202" s="1">
        <v>-5977.9654761904703</v>
      </c>
      <c r="BR202" s="1">
        <v>0</v>
      </c>
      <c r="BS202" s="1">
        <v>-137</v>
      </c>
      <c r="BT202" s="1">
        <v>-570.9</v>
      </c>
      <c r="BU202" s="1">
        <v>0</v>
      </c>
      <c r="BV202" s="1">
        <v>-118.375</v>
      </c>
      <c r="BW202" s="1">
        <v>-300</v>
      </c>
      <c r="BX202" s="1">
        <v>-547.20000000000005</v>
      </c>
      <c r="BY202" s="1">
        <v>-904.5</v>
      </c>
      <c r="BZ202" s="1">
        <v>-2056.81964285714</v>
      </c>
      <c r="CA202" s="1">
        <v>-199</v>
      </c>
      <c r="CB202" s="1">
        <v>0</v>
      </c>
      <c r="CC202" s="1">
        <v>0</v>
      </c>
      <c r="CD202" s="1">
        <v>-158.22</v>
      </c>
      <c r="CE202" s="1">
        <v>0</v>
      </c>
      <c r="CF202" s="1">
        <v>0</v>
      </c>
      <c r="CG202" s="1">
        <v>0</v>
      </c>
      <c r="CH202" s="1">
        <v>-11827.4375</v>
      </c>
      <c r="CI202" s="1">
        <v>-8969.62499999998</v>
      </c>
      <c r="CJ202" s="1">
        <v>-260.25</v>
      </c>
      <c r="CK202" s="1">
        <v>-2843.1</v>
      </c>
      <c r="CL202" s="1">
        <v>-698.25</v>
      </c>
      <c r="CM202" s="1">
        <v>-39.575000000000003</v>
      </c>
      <c r="CN202" s="1">
        <v>-60.449999999999903</v>
      </c>
      <c r="CO202" s="1">
        <v>-279.89999999999998</v>
      </c>
      <c r="CP202" s="1">
        <v>-334.51499999999902</v>
      </c>
      <c r="CQ202" s="1">
        <v>-395.2</v>
      </c>
      <c r="CR202" s="1">
        <v>0</v>
      </c>
      <c r="CS202" s="1">
        <v>0</v>
      </c>
      <c r="CT202" s="1">
        <v>-266.41250000000002</v>
      </c>
      <c r="CU202" s="1">
        <v>-21.053571428571502</v>
      </c>
      <c r="CV202" s="1">
        <v>-412</v>
      </c>
      <c r="CW202" s="1">
        <v>0</v>
      </c>
      <c r="CX202" s="1">
        <v>-123.15625</v>
      </c>
      <c r="CY202" s="1">
        <v>-555.28750000000105</v>
      </c>
      <c r="CZ202" s="1">
        <v>-152.85</v>
      </c>
      <c r="DA202" s="1">
        <v>-891.89999999999895</v>
      </c>
      <c r="DB202" s="1">
        <v>-2092.3649999999998</v>
      </c>
      <c r="DC202" s="1">
        <v>-91.5</v>
      </c>
      <c r="DD202" s="1">
        <v>-990.54449999999997</v>
      </c>
      <c r="DE202" s="1">
        <v>-59.4</v>
      </c>
      <c r="DF202" s="1">
        <v>-487.233</v>
      </c>
      <c r="DG202" s="1">
        <v>0</v>
      </c>
      <c r="DH202" s="1">
        <v>-338.71499999999997</v>
      </c>
      <c r="DI202" s="1">
        <v>-1254.2562499999999</v>
      </c>
      <c r="DJ202" s="1">
        <v>-3116.0111607142899</v>
      </c>
      <c r="DK202" s="1">
        <v>-4673.375</v>
      </c>
      <c r="DL202" s="1">
        <v>-1067.625</v>
      </c>
      <c r="DM202" s="1">
        <v>-70.2</v>
      </c>
      <c r="DN202" s="1">
        <v>-1585.125</v>
      </c>
      <c r="DO202" s="1">
        <v>0</v>
      </c>
      <c r="DP202" s="1">
        <v>-598.099999999999</v>
      </c>
      <c r="DQ202" s="1">
        <v>-464.45107142857103</v>
      </c>
      <c r="DR202" s="1">
        <v>-768.9375</v>
      </c>
      <c r="DS202" s="1">
        <v>-1212.75</v>
      </c>
      <c r="DW202" s="1">
        <v>-398</v>
      </c>
      <c r="DX202" s="1">
        <v>-894.25</v>
      </c>
      <c r="DY202" s="1">
        <v>0</v>
      </c>
      <c r="DZ202" s="1">
        <v>0</v>
      </c>
      <c r="EA202" s="1">
        <v>0</v>
      </c>
      <c r="EC202" s="1">
        <v>0</v>
      </c>
      <c r="ED202" s="1">
        <v>0</v>
      </c>
      <c r="EE202" s="1">
        <v>-131815.08308333301</v>
      </c>
      <c r="EF202" s="1" t="s">
        <v>516</v>
      </c>
    </row>
    <row r="203" spans="1:136" x14ac:dyDescent="0.2">
      <c r="A203" s="2" t="s">
        <v>517</v>
      </c>
      <c r="B203" s="1">
        <v>-2033.16625</v>
      </c>
      <c r="C203" s="1">
        <v>-176.51124999999999</v>
      </c>
      <c r="D203" s="1">
        <v>-1570.48</v>
      </c>
      <c r="E203" s="1">
        <v>-50.94</v>
      </c>
      <c r="F203" s="1">
        <v>-2116.2904166666699</v>
      </c>
      <c r="G203" s="1">
        <v>0</v>
      </c>
      <c r="H203" s="1">
        <v>-284.16000000000003</v>
      </c>
      <c r="I203" s="1">
        <v>-661.13750000000005</v>
      </c>
      <c r="J203" s="1">
        <v>-1324.056</v>
      </c>
      <c r="K203" s="1">
        <v>-157.22749999999999</v>
      </c>
      <c r="L203" s="1">
        <v>-200</v>
      </c>
      <c r="M203" s="1">
        <v>0</v>
      </c>
      <c r="N203" s="1">
        <v>-463.22458333333299</v>
      </c>
      <c r="O203" s="1">
        <v>-297.48</v>
      </c>
      <c r="P203" s="1">
        <v>-583.23562500000003</v>
      </c>
      <c r="Q203" s="1">
        <v>-600</v>
      </c>
      <c r="R203" s="1">
        <v>-407.68</v>
      </c>
      <c r="S203" s="1">
        <v>-8691.6663333333308</v>
      </c>
      <c r="T203" s="1">
        <v>-422.77499999999998</v>
      </c>
      <c r="U203" s="1">
        <v>-1008.26857142857</v>
      </c>
      <c r="V203" s="1">
        <v>-1233.18</v>
      </c>
      <c r="W203" s="1">
        <v>-110.08499999999999</v>
      </c>
      <c r="X203" s="1">
        <v>-1028.55</v>
      </c>
      <c r="Y203" s="1">
        <v>-2588.8278928571399</v>
      </c>
      <c r="Z203" s="1">
        <v>1.7763568394002501E-15</v>
      </c>
      <c r="AA203" s="1">
        <v>-2195.3655476190502</v>
      </c>
      <c r="AB203" s="1">
        <v>-764.875</v>
      </c>
      <c r="AC203" s="1">
        <v>-210.21</v>
      </c>
      <c r="AD203" s="1">
        <v>-1812.3</v>
      </c>
      <c r="AE203" s="1">
        <v>-81.150000000000006</v>
      </c>
      <c r="AF203" s="1">
        <v>-280.27999999999997</v>
      </c>
      <c r="AG203" s="1">
        <v>-1050.9939999999999</v>
      </c>
      <c r="AH203" s="1">
        <v>-187.99199999999999</v>
      </c>
      <c r="AI203" s="1">
        <v>-3859.65</v>
      </c>
      <c r="AJ203" s="1">
        <v>-819.9</v>
      </c>
      <c r="AK203" s="1">
        <v>-1215.5999999999999</v>
      </c>
      <c r="AL203" s="1">
        <v>0</v>
      </c>
      <c r="AM203" s="1">
        <v>0</v>
      </c>
      <c r="AN203" s="1">
        <v>-583.14200000000005</v>
      </c>
      <c r="AO203" s="1">
        <v>-3596.44625</v>
      </c>
      <c r="AP203" s="1">
        <v>-155.92500000000001</v>
      </c>
      <c r="AQ203" s="1">
        <v>-3295.5</v>
      </c>
      <c r="AR203" s="1">
        <v>-47.115000000000002</v>
      </c>
      <c r="AS203" s="1">
        <v>-1171.8924999999999</v>
      </c>
      <c r="AT203" s="1">
        <v>-280.86035714285703</v>
      </c>
      <c r="AU203" s="1">
        <v>-67.807500000000005</v>
      </c>
      <c r="AV203" s="1">
        <v>-74.693749999999994</v>
      </c>
      <c r="AW203" s="1">
        <v>-20.418749999999999</v>
      </c>
      <c r="AX203" s="1">
        <v>0</v>
      </c>
      <c r="AY203" s="1">
        <v>0</v>
      </c>
      <c r="AZ203" s="1">
        <v>0</v>
      </c>
      <c r="BA203" s="1">
        <v>-1723.8291666666701</v>
      </c>
      <c r="BB203" s="1">
        <v>-563.79166666666697</v>
      </c>
      <c r="BC203" s="1">
        <v>-1156.9212500000001</v>
      </c>
      <c r="BD203" s="1">
        <v>-1799.37083333333</v>
      </c>
      <c r="BE203" s="1">
        <v>-301.95</v>
      </c>
      <c r="BF203" s="1">
        <v>-704.0625</v>
      </c>
      <c r="BG203" s="1">
        <v>-168</v>
      </c>
      <c r="BH203" s="1">
        <v>-700</v>
      </c>
      <c r="BI203" s="1">
        <v>-338.3</v>
      </c>
      <c r="BJ203" s="1">
        <v>-377.4</v>
      </c>
      <c r="BK203" s="1">
        <v>-110.625</v>
      </c>
      <c r="BL203" s="1">
        <v>0</v>
      </c>
      <c r="BM203" s="1">
        <v>-936.625</v>
      </c>
      <c r="BN203" s="1">
        <v>-452.39</v>
      </c>
      <c r="BO203" s="1">
        <v>-7193.7974999999997</v>
      </c>
      <c r="BP203" s="1">
        <v>-407.125</v>
      </c>
      <c r="BQ203" s="1">
        <v>-4236.2321428571404</v>
      </c>
      <c r="BR203" s="1">
        <v>0</v>
      </c>
      <c r="BS203" s="1">
        <v>-137</v>
      </c>
      <c r="BT203" s="1">
        <v>-570.9</v>
      </c>
      <c r="BU203" s="1">
        <v>0</v>
      </c>
      <c r="BV203" s="1">
        <v>-118.375</v>
      </c>
      <c r="BW203" s="1">
        <v>-516.4</v>
      </c>
      <c r="BX203" s="1">
        <v>-547.20000000000005</v>
      </c>
      <c r="BY203" s="1">
        <v>-904.5</v>
      </c>
      <c r="BZ203" s="1">
        <v>-1777.31964285714</v>
      </c>
      <c r="CA203" s="1">
        <v>-199</v>
      </c>
      <c r="CB203" s="1">
        <v>0</v>
      </c>
      <c r="CC203" s="1">
        <v>0</v>
      </c>
      <c r="CD203" s="1">
        <v>-158.22</v>
      </c>
      <c r="CE203" s="1">
        <v>0</v>
      </c>
      <c r="CF203" s="1">
        <v>0</v>
      </c>
      <c r="CG203" s="1">
        <v>0</v>
      </c>
      <c r="CH203" s="1">
        <v>-11827.4375</v>
      </c>
      <c r="CI203" s="1">
        <v>-7577.0249999999996</v>
      </c>
      <c r="CJ203" s="1">
        <v>-260.25</v>
      </c>
      <c r="CK203" s="1">
        <v>-2843.1</v>
      </c>
      <c r="CL203" s="1">
        <v>-698.25</v>
      </c>
      <c r="CM203" s="1">
        <v>-39.575000000000003</v>
      </c>
      <c r="CN203" s="1">
        <v>-60.45</v>
      </c>
      <c r="CO203" s="1">
        <v>-279.89999999999998</v>
      </c>
      <c r="CP203" s="1">
        <v>-334.51499999999999</v>
      </c>
      <c r="CQ203" s="1">
        <v>-395.2</v>
      </c>
      <c r="CR203" s="1">
        <v>0</v>
      </c>
      <c r="CS203" s="1">
        <v>0</v>
      </c>
      <c r="CT203" s="1">
        <v>-266.41250000000002</v>
      </c>
      <c r="CU203" s="1">
        <v>0</v>
      </c>
      <c r="CV203" s="1">
        <v>-412</v>
      </c>
      <c r="CW203" s="1">
        <v>0</v>
      </c>
      <c r="CX203" s="1">
        <v>-123.15625</v>
      </c>
      <c r="CY203" s="1">
        <v>-555.28750000000002</v>
      </c>
      <c r="CZ203" s="1">
        <v>-152.85</v>
      </c>
      <c r="DA203" s="1">
        <v>-891.9</v>
      </c>
      <c r="DB203" s="1">
        <v>-2092.3649999999998</v>
      </c>
      <c r="DC203" s="1">
        <v>-91.5</v>
      </c>
      <c r="DD203" s="1">
        <v>-990.54449999999997</v>
      </c>
      <c r="DE203" s="1">
        <v>-59.4</v>
      </c>
      <c r="DF203" s="1">
        <v>-487.233</v>
      </c>
      <c r="DG203" s="1">
        <v>0</v>
      </c>
      <c r="DH203" s="1">
        <v>-338.71499999999997</v>
      </c>
      <c r="DI203" s="1">
        <v>-1254.2562499999999</v>
      </c>
      <c r="DJ203" s="1">
        <v>-2186.2611607142799</v>
      </c>
      <c r="DK203" s="1">
        <v>-4673.375</v>
      </c>
      <c r="DL203" s="1">
        <v>-1067.625</v>
      </c>
      <c r="DM203" s="1">
        <v>-70.2</v>
      </c>
      <c r="DN203" s="1">
        <v>-1585.125</v>
      </c>
      <c r="DO203" s="1">
        <v>0</v>
      </c>
      <c r="DP203" s="1">
        <v>-598.1</v>
      </c>
      <c r="DQ203" s="1">
        <v>-464.45107142857103</v>
      </c>
      <c r="DR203" s="1">
        <v>0</v>
      </c>
      <c r="DS203" s="1">
        <v>-19.023809523809501</v>
      </c>
      <c r="DW203" s="1">
        <v>-398</v>
      </c>
      <c r="DX203" s="1">
        <v>-894.25</v>
      </c>
      <c r="DY203" s="1">
        <v>0</v>
      </c>
      <c r="DZ203" s="1">
        <v>0</v>
      </c>
      <c r="EA203" s="1">
        <v>0</v>
      </c>
      <c r="EC203" s="1">
        <v>0</v>
      </c>
      <c r="ED203" s="1">
        <v>0</v>
      </c>
      <c r="EE203" s="1">
        <v>-117868.12782142901</v>
      </c>
      <c r="EF203" s="1" t="s">
        <v>517</v>
      </c>
    </row>
    <row r="204" spans="1:136" x14ac:dyDescent="0.2">
      <c r="A204" s="2" t="s">
        <v>518</v>
      </c>
      <c r="B204" s="1">
        <v>-2033.16625</v>
      </c>
      <c r="C204" s="1">
        <v>-176.51124999999999</v>
      </c>
      <c r="D204" s="1">
        <v>-1570.48</v>
      </c>
      <c r="E204" s="1">
        <v>-50.939999999999898</v>
      </c>
      <c r="F204" s="1">
        <v>-1587.4695833333301</v>
      </c>
      <c r="G204" s="1">
        <v>0</v>
      </c>
      <c r="H204" s="1">
        <v>-284.16000000000003</v>
      </c>
      <c r="I204" s="1">
        <v>-661.13750000000005</v>
      </c>
      <c r="J204" s="1">
        <v>-1527.1759999999999</v>
      </c>
      <c r="K204" s="1">
        <v>-157.22749999999999</v>
      </c>
      <c r="L204" s="1">
        <v>-100</v>
      </c>
      <c r="M204" s="1">
        <v>0</v>
      </c>
      <c r="N204" s="1">
        <v>-463.22458333333299</v>
      </c>
      <c r="O204" s="1">
        <v>-297.48</v>
      </c>
      <c r="P204" s="1">
        <v>-583.23562500000003</v>
      </c>
      <c r="Q204" s="1">
        <v>-600</v>
      </c>
      <c r="R204" s="1">
        <v>-407.68</v>
      </c>
      <c r="S204" s="1">
        <v>-8891.6663333333399</v>
      </c>
      <c r="T204" s="1">
        <v>-422.77499999999998</v>
      </c>
      <c r="U204" s="1">
        <v>-1258.2685714285701</v>
      </c>
      <c r="V204" s="1">
        <v>-1233.18</v>
      </c>
      <c r="W204" s="1">
        <v>-110.08499999999999</v>
      </c>
      <c r="X204" s="1">
        <v>-1028.55</v>
      </c>
      <c r="Y204" s="1">
        <v>-2588.8278928571399</v>
      </c>
      <c r="Z204" s="1">
        <v>1.7763568394002501E-15</v>
      </c>
      <c r="AA204" s="1">
        <v>-2192.2160238095198</v>
      </c>
      <c r="AB204" s="1">
        <v>-764.875</v>
      </c>
      <c r="AC204" s="1">
        <v>-210.21</v>
      </c>
      <c r="AD204" s="1">
        <v>-1812.3</v>
      </c>
      <c r="AE204" s="1">
        <v>-81.150000000000006</v>
      </c>
      <c r="AF204" s="1">
        <v>-280.27999999999997</v>
      </c>
      <c r="AG204" s="1">
        <v>-865.63400000000001</v>
      </c>
      <c r="AH204" s="1">
        <v>-187.99199999999999</v>
      </c>
      <c r="AI204" s="1">
        <v>-3859.65</v>
      </c>
      <c r="AJ204" s="1">
        <v>-819.9</v>
      </c>
      <c r="AK204" s="1">
        <v>-1215.5999999999999</v>
      </c>
      <c r="AL204" s="1">
        <v>0</v>
      </c>
      <c r="AM204" s="1">
        <v>0</v>
      </c>
      <c r="AN204" s="1">
        <v>-583.14200000000005</v>
      </c>
      <c r="AO204" s="1">
        <v>-2893.7024999999999</v>
      </c>
      <c r="AP204" s="1">
        <v>-155.92500000000001</v>
      </c>
      <c r="AQ204" s="1">
        <v>-3295.5</v>
      </c>
      <c r="AR204" s="1">
        <v>-47.115000000000002</v>
      </c>
      <c r="AS204" s="1">
        <v>-1171.8924999999999</v>
      </c>
      <c r="AT204" s="1">
        <v>-280.86035714285703</v>
      </c>
      <c r="AU204" s="1">
        <v>-67.807500000000005</v>
      </c>
      <c r="AV204" s="1">
        <v>-74.693749999999994</v>
      </c>
      <c r="AW204" s="1">
        <v>-20.418749999999999</v>
      </c>
      <c r="AX204" s="1">
        <v>0</v>
      </c>
      <c r="AY204" s="1">
        <v>0</v>
      </c>
      <c r="AZ204" s="1">
        <v>0</v>
      </c>
      <c r="BA204" s="1">
        <v>-1146.7874999999999</v>
      </c>
      <c r="BB204" s="1">
        <v>-352.125</v>
      </c>
      <c r="BC204" s="1">
        <v>-1156.9212500000001</v>
      </c>
      <c r="BD204" s="1">
        <v>-1483.1708333333299</v>
      </c>
      <c r="BE204" s="1">
        <v>-301.95</v>
      </c>
      <c r="BF204" s="1">
        <v>-704.0625</v>
      </c>
      <c r="BG204" s="1">
        <v>-168</v>
      </c>
      <c r="BH204" s="1">
        <v>-700</v>
      </c>
      <c r="BI204" s="1">
        <v>-338.3</v>
      </c>
      <c r="BJ204" s="1">
        <v>-377.4</v>
      </c>
      <c r="BK204" s="1">
        <v>-110.625</v>
      </c>
      <c r="BL204" s="1">
        <v>0</v>
      </c>
      <c r="BM204" s="1">
        <v>-936.625</v>
      </c>
      <c r="BN204" s="1">
        <v>-89.190000000000097</v>
      </c>
      <c r="BO204" s="1">
        <v>-6419.7141666666703</v>
      </c>
      <c r="BP204" s="1">
        <v>-134.625</v>
      </c>
      <c r="BQ204" s="1">
        <v>-3986.2321428571399</v>
      </c>
      <c r="BR204" s="1">
        <v>0</v>
      </c>
      <c r="BS204" s="1">
        <v>-137</v>
      </c>
      <c r="BT204" s="1">
        <v>-570.9</v>
      </c>
      <c r="BU204" s="1">
        <v>0</v>
      </c>
      <c r="BV204" s="1">
        <v>-118.375</v>
      </c>
      <c r="BW204" s="1">
        <v>-516.4</v>
      </c>
      <c r="BX204" s="1">
        <v>-547.20000000000005</v>
      </c>
      <c r="BY204" s="1">
        <v>-904.5</v>
      </c>
      <c r="BZ204" s="1">
        <v>-1777.31964285714</v>
      </c>
      <c r="CA204" s="1">
        <v>-199</v>
      </c>
      <c r="CB204" s="1">
        <v>0</v>
      </c>
      <c r="CC204" s="1">
        <v>0</v>
      </c>
      <c r="CD204" s="1">
        <v>-158.22</v>
      </c>
      <c r="CE204" s="1">
        <v>0</v>
      </c>
      <c r="CF204" s="1">
        <v>0</v>
      </c>
      <c r="CG204" s="1">
        <v>0</v>
      </c>
      <c r="CH204" s="1">
        <v>-11827.4375</v>
      </c>
      <c r="CI204" s="1">
        <v>-4877.375</v>
      </c>
      <c r="CJ204" s="1">
        <v>-260.25</v>
      </c>
      <c r="CK204" s="1">
        <v>-2843.1</v>
      </c>
      <c r="CL204" s="1">
        <v>-698.25</v>
      </c>
      <c r="CM204" s="1">
        <v>-39.575000000000003</v>
      </c>
      <c r="CN204" s="1">
        <v>-60.45</v>
      </c>
      <c r="CO204" s="1">
        <v>-279.89999999999998</v>
      </c>
      <c r="CP204" s="1">
        <v>-334.51499999999902</v>
      </c>
      <c r="CQ204" s="1">
        <v>-395.2</v>
      </c>
      <c r="CR204" s="1">
        <v>0</v>
      </c>
      <c r="CS204" s="1">
        <v>0</v>
      </c>
      <c r="CT204" s="1">
        <v>-266.41250000000002</v>
      </c>
      <c r="CU204" s="1">
        <v>0</v>
      </c>
      <c r="CV204" s="1">
        <v>-412</v>
      </c>
      <c r="CW204" s="1">
        <v>0</v>
      </c>
      <c r="CX204" s="1">
        <v>-123.15625</v>
      </c>
      <c r="CY204" s="1">
        <v>-555.28750000000002</v>
      </c>
      <c r="CZ204" s="1">
        <v>-152.85</v>
      </c>
      <c r="DA204" s="1">
        <v>-891.9</v>
      </c>
      <c r="DB204" s="1">
        <v>-2092.3649999999998</v>
      </c>
      <c r="DC204" s="1">
        <v>-91.5</v>
      </c>
      <c r="DD204" s="1">
        <v>-990.54449999999997</v>
      </c>
      <c r="DE204" s="1">
        <v>-59.4</v>
      </c>
      <c r="DF204" s="1">
        <v>-487.233</v>
      </c>
      <c r="DG204" s="1">
        <v>0</v>
      </c>
      <c r="DH204" s="1">
        <v>-338.71499999999997</v>
      </c>
      <c r="DI204" s="1">
        <v>-1215.7562499999999</v>
      </c>
      <c r="DJ204" s="1">
        <v>-2186.2611607142899</v>
      </c>
      <c r="DK204" s="1">
        <v>-4869</v>
      </c>
      <c r="DL204" s="1">
        <v>-1067.625</v>
      </c>
      <c r="DM204" s="1">
        <v>-70.2</v>
      </c>
      <c r="DN204" s="1">
        <v>-1585.125</v>
      </c>
      <c r="DO204" s="1">
        <v>0</v>
      </c>
      <c r="DP204" s="1">
        <v>-598.1</v>
      </c>
      <c r="DQ204" s="1">
        <v>-425.70107142857103</v>
      </c>
      <c r="DR204" s="1">
        <v>0</v>
      </c>
      <c r="DS204" s="1">
        <v>-1212.75</v>
      </c>
      <c r="DW204" s="1">
        <v>-398</v>
      </c>
      <c r="DX204" s="1">
        <v>-894.25</v>
      </c>
      <c r="DY204" s="1">
        <v>0</v>
      </c>
      <c r="DZ204" s="1">
        <v>0</v>
      </c>
      <c r="EA204" s="1">
        <v>0</v>
      </c>
      <c r="EC204" s="1">
        <v>0</v>
      </c>
      <c r="ED204" s="1">
        <v>0</v>
      </c>
      <c r="EE204" s="1">
        <v>-112848.93323809501</v>
      </c>
      <c r="EF204" s="1" t="s">
        <v>518</v>
      </c>
    </row>
    <row r="205" spans="1:136" x14ac:dyDescent="0.2">
      <c r="A205" s="2" t="s">
        <v>519</v>
      </c>
      <c r="B205" s="1">
        <v>-2033.16625</v>
      </c>
      <c r="C205" s="1">
        <v>-176.51124999999999</v>
      </c>
      <c r="D205" s="1">
        <v>-1570.48</v>
      </c>
      <c r="E205" s="1">
        <v>-50.940000000000097</v>
      </c>
      <c r="F205" s="1">
        <v>-1587.4695833333301</v>
      </c>
      <c r="G205" s="1">
        <v>-4.9428571428571297</v>
      </c>
      <c r="H205" s="1">
        <v>-284.16000000000003</v>
      </c>
      <c r="I205" s="1">
        <v>-661.13750000000005</v>
      </c>
      <c r="J205" s="1">
        <v>-1527.1759999999999</v>
      </c>
      <c r="K205" s="1">
        <v>-157.22749999999999</v>
      </c>
      <c r="L205" s="1">
        <v>-100</v>
      </c>
      <c r="M205" s="1">
        <v>0</v>
      </c>
      <c r="N205" s="1">
        <v>-463.22458333333299</v>
      </c>
      <c r="O205" s="1">
        <v>-297.48</v>
      </c>
      <c r="P205" s="1">
        <v>-583.23562500000003</v>
      </c>
      <c r="Q205" s="1">
        <v>-600</v>
      </c>
      <c r="R205" s="1">
        <v>-407.68</v>
      </c>
      <c r="S205" s="1">
        <v>-8691.6663333333308</v>
      </c>
      <c r="T205" s="1">
        <v>-422.77499999999998</v>
      </c>
      <c r="U205" s="1">
        <v>-1258.2685714285701</v>
      </c>
      <c r="V205" s="1">
        <v>-1233.18</v>
      </c>
      <c r="W205" s="1">
        <v>-110.08499999999999</v>
      </c>
      <c r="X205" s="1">
        <v>-1028.55</v>
      </c>
      <c r="Y205" s="1">
        <v>-2588.8278928571399</v>
      </c>
      <c r="Z205" s="1">
        <v>1.7763568394002501E-15</v>
      </c>
      <c r="AA205" s="1">
        <v>-2192.2160238095198</v>
      </c>
      <c r="AB205" s="1">
        <v>-764.875</v>
      </c>
      <c r="AC205" s="1">
        <v>-210.21</v>
      </c>
      <c r="AD205" s="1">
        <v>-1812.3</v>
      </c>
      <c r="AE205" s="1">
        <v>-81.150000000000006</v>
      </c>
      <c r="AF205" s="1">
        <v>-280.27999999999997</v>
      </c>
      <c r="AG205" s="1">
        <v>-865.63400000000001</v>
      </c>
      <c r="AH205" s="1">
        <v>-187.99199999999999</v>
      </c>
      <c r="AI205" s="1">
        <v>-3859.65</v>
      </c>
      <c r="AJ205" s="1">
        <v>-819.9</v>
      </c>
      <c r="AK205" s="1">
        <v>-1215.5999999999999</v>
      </c>
      <c r="AL205" s="1">
        <v>0</v>
      </c>
      <c r="AM205" s="1">
        <v>0</v>
      </c>
      <c r="AN205" s="1">
        <v>-583.14200000000005</v>
      </c>
      <c r="AO205" s="1">
        <v>-2893.7024999999999</v>
      </c>
      <c r="AP205" s="1">
        <v>-155.92500000000001</v>
      </c>
      <c r="AQ205" s="1">
        <v>-3295.5</v>
      </c>
      <c r="AR205" s="1">
        <v>-47.115000000000002</v>
      </c>
      <c r="AS205" s="1">
        <v>-1171.8924999999999</v>
      </c>
      <c r="AT205" s="1">
        <v>-280.86035714285703</v>
      </c>
      <c r="AU205" s="1">
        <v>-67.807500000000005</v>
      </c>
      <c r="AV205" s="1">
        <v>-74.693749999999994</v>
      </c>
      <c r="AW205" s="1">
        <v>-20.418749999999999</v>
      </c>
      <c r="AX205" s="1">
        <v>0</v>
      </c>
      <c r="AY205" s="1">
        <v>0</v>
      </c>
      <c r="AZ205" s="1">
        <v>0</v>
      </c>
      <c r="BA205" s="1">
        <v>-1146.7874999999999</v>
      </c>
      <c r="BB205" s="1">
        <v>-352.125</v>
      </c>
      <c r="BC205" s="1">
        <v>-1156.9212500000001</v>
      </c>
      <c r="BD205" s="1">
        <v>-1233.1708333333299</v>
      </c>
      <c r="BE205" s="1">
        <v>-301.95</v>
      </c>
      <c r="BF205" s="1">
        <v>-704.0625</v>
      </c>
      <c r="BG205" s="1">
        <v>-168</v>
      </c>
      <c r="BH205" s="1">
        <v>-700</v>
      </c>
      <c r="BI205" s="1">
        <v>-338.3</v>
      </c>
      <c r="BJ205" s="1">
        <v>-377.4</v>
      </c>
      <c r="BK205" s="1">
        <v>-110.625</v>
      </c>
      <c r="BL205" s="1">
        <v>0</v>
      </c>
      <c r="BM205" s="1">
        <v>-936.625</v>
      </c>
      <c r="BN205" s="1">
        <v>-89.189999999999898</v>
      </c>
      <c r="BO205" s="1">
        <v>-6419.7141666666603</v>
      </c>
      <c r="BP205" s="1">
        <v>-234.625</v>
      </c>
      <c r="BQ205" s="1">
        <v>-3736.2321428571399</v>
      </c>
      <c r="BR205" s="1">
        <v>0</v>
      </c>
      <c r="BS205" s="1">
        <v>-137</v>
      </c>
      <c r="BT205" s="1">
        <v>-570.9</v>
      </c>
      <c r="BU205" s="1">
        <v>0</v>
      </c>
      <c r="BV205" s="1">
        <v>-118.375</v>
      </c>
      <c r="BW205" s="1">
        <v>-516.4</v>
      </c>
      <c r="BX205" s="1">
        <v>-547.20000000000005</v>
      </c>
      <c r="BY205" s="1">
        <v>-904.5</v>
      </c>
      <c r="BZ205" s="1">
        <v>-1777.31964285714</v>
      </c>
      <c r="CA205" s="1">
        <v>-199</v>
      </c>
      <c r="CB205" s="1">
        <v>0</v>
      </c>
      <c r="CC205" s="1">
        <v>0</v>
      </c>
      <c r="CD205" s="1">
        <v>-158.22</v>
      </c>
      <c r="CE205" s="1">
        <v>0</v>
      </c>
      <c r="CF205" s="1">
        <v>0</v>
      </c>
      <c r="CG205" s="1">
        <v>0</v>
      </c>
      <c r="CH205" s="1">
        <v>-11827.4375</v>
      </c>
      <c r="CI205" s="1">
        <v>-4877.375</v>
      </c>
      <c r="CJ205" s="1">
        <v>-260.25</v>
      </c>
      <c r="CK205" s="1">
        <v>-2843.1</v>
      </c>
      <c r="CL205" s="1">
        <v>-698.25</v>
      </c>
      <c r="CM205" s="1">
        <v>-39.575000000000003</v>
      </c>
      <c r="CN205" s="1">
        <v>-60.45</v>
      </c>
      <c r="CO205" s="1">
        <v>-279.89999999999998</v>
      </c>
      <c r="CP205" s="1">
        <v>-334.51499999999999</v>
      </c>
      <c r="CQ205" s="1">
        <v>-395.2</v>
      </c>
      <c r="CR205" s="1">
        <v>0</v>
      </c>
      <c r="CS205" s="1">
        <v>0</v>
      </c>
      <c r="CT205" s="1">
        <v>-266.41250000000002</v>
      </c>
      <c r="CU205" s="1">
        <v>0</v>
      </c>
      <c r="CV205" s="1">
        <v>-412</v>
      </c>
      <c r="CW205" s="1">
        <v>0</v>
      </c>
      <c r="CX205" s="1">
        <v>-123.15625</v>
      </c>
      <c r="CY205" s="1">
        <v>-555.28750000000002</v>
      </c>
      <c r="CZ205" s="1">
        <v>-152.85</v>
      </c>
      <c r="DA205" s="1">
        <v>-891.900000000001</v>
      </c>
      <c r="DB205" s="1">
        <v>-2092.3649999999998</v>
      </c>
      <c r="DC205" s="1">
        <v>-91.5</v>
      </c>
      <c r="DD205" s="1">
        <v>-990.54449999999895</v>
      </c>
      <c r="DE205" s="1">
        <v>-59.4</v>
      </c>
      <c r="DF205" s="1">
        <v>-487.233</v>
      </c>
      <c r="DG205" s="1">
        <v>0</v>
      </c>
      <c r="DH205" s="1">
        <v>-338.71499999999997</v>
      </c>
      <c r="DI205" s="1">
        <v>-1215.7562499999999</v>
      </c>
      <c r="DJ205" s="1">
        <v>-2186.2611607142899</v>
      </c>
      <c r="DK205" s="1">
        <v>-4869</v>
      </c>
      <c r="DL205" s="1">
        <v>-1067.625</v>
      </c>
      <c r="DM205" s="1">
        <v>-70.2</v>
      </c>
      <c r="DN205" s="1">
        <v>-1585.125</v>
      </c>
      <c r="DO205" s="1">
        <v>0</v>
      </c>
      <c r="DP205" s="1">
        <v>-598.099999999999</v>
      </c>
      <c r="DQ205" s="1">
        <v>-425.70107142857103</v>
      </c>
      <c r="DR205" s="1">
        <v>-683.13095238095195</v>
      </c>
      <c r="DS205" s="1">
        <v>-1212.75</v>
      </c>
      <c r="DW205" s="1">
        <v>-398</v>
      </c>
      <c r="DX205" s="1">
        <v>-894.25</v>
      </c>
      <c r="DY205" s="1">
        <v>0</v>
      </c>
      <c r="DZ205" s="1">
        <v>0</v>
      </c>
      <c r="EA205" s="1">
        <v>0</v>
      </c>
      <c r="EC205" s="1">
        <v>0</v>
      </c>
      <c r="ED205" s="1">
        <v>0</v>
      </c>
      <c r="EE205" s="1">
        <v>-112937.007047619</v>
      </c>
      <c r="EF205" s="1" t="s">
        <v>519</v>
      </c>
    </row>
    <row r="206" spans="1:136" x14ac:dyDescent="0.2">
      <c r="A206" s="2"/>
    </row>
    <row r="207" spans="1:136" x14ac:dyDescent="0.2">
      <c r="A207" s="2" t="s">
        <v>520</v>
      </c>
      <c r="B207" s="1">
        <v>0.47499999999999998</v>
      </c>
      <c r="C207" s="1">
        <v>0.47499999999999998</v>
      </c>
      <c r="D207" s="1">
        <v>0.47499999999999998</v>
      </c>
      <c r="E207" s="1">
        <v>0.47499999999999998</v>
      </c>
      <c r="F207" s="1">
        <v>0.47499999999999998</v>
      </c>
      <c r="G207" s="1">
        <v>0.47499999999999998</v>
      </c>
      <c r="I207" s="1">
        <v>0.47499999999999998</v>
      </c>
      <c r="J207" s="1">
        <v>0.47499999999999998</v>
      </c>
      <c r="K207" s="1">
        <v>0.47499999999999998</v>
      </c>
      <c r="L207" s="1">
        <v>0.47499999999999998</v>
      </c>
      <c r="M207" s="1">
        <v>0.47499999999999998</v>
      </c>
      <c r="N207" s="1">
        <v>0.47499999999999998</v>
      </c>
      <c r="O207" s="1">
        <v>0.47499999999999998</v>
      </c>
      <c r="P207" s="1">
        <v>0.26500000000000001</v>
      </c>
      <c r="Q207" s="1">
        <v>0.47499999999999998</v>
      </c>
      <c r="R207" s="1">
        <v>0.47499999999999998</v>
      </c>
      <c r="S207" s="1">
        <v>0.47499999999999998</v>
      </c>
      <c r="T207" s="1">
        <v>0.47499999999999998</v>
      </c>
      <c r="U207" s="1">
        <v>0.75</v>
      </c>
      <c r="V207" s="1">
        <v>0.47499999999999998</v>
      </c>
      <c r="Y207" s="1">
        <v>0.51400000000000001</v>
      </c>
      <c r="Z207" s="1">
        <v>0.51400000000000001</v>
      </c>
      <c r="AA207" s="1">
        <v>0.51400000000000001</v>
      </c>
      <c r="AB207" s="1">
        <v>0.51400000000000001</v>
      </c>
      <c r="AC207" s="1">
        <v>0.51400000000000001</v>
      </c>
      <c r="AD207" s="1">
        <v>0.51400000000000001</v>
      </c>
      <c r="AG207" s="1">
        <v>0.51400000000000001</v>
      </c>
      <c r="AH207" s="1">
        <v>0.51400000000000001</v>
      </c>
      <c r="AI207" s="1">
        <v>0.51400000000000001</v>
      </c>
      <c r="AN207" s="1">
        <v>0.51400000000000001</v>
      </c>
      <c r="AO207" s="1">
        <v>0.51400000000000001</v>
      </c>
      <c r="AP207" s="1">
        <v>0.51400000000000001</v>
      </c>
      <c r="AQ207" s="1">
        <v>0.51400000000000001</v>
      </c>
      <c r="AR207" s="1">
        <v>0.51400000000000001</v>
      </c>
      <c r="AS207" s="1">
        <v>0.51400000000000001</v>
      </c>
      <c r="AT207" s="1">
        <v>0.63300000000000001</v>
      </c>
      <c r="AU207" s="1">
        <v>0.64600000000000002</v>
      </c>
      <c r="AV207" s="1">
        <v>0.64600000000000002</v>
      </c>
      <c r="AW207" s="1">
        <v>0.64600000000000002</v>
      </c>
      <c r="AX207" s="1">
        <v>0.64600000000000002</v>
      </c>
      <c r="AY207" s="1">
        <v>0.51400000000000001</v>
      </c>
      <c r="AZ207" s="1">
        <v>0.51400000000000001</v>
      </c>
      <c r="BA207" s="1">
        <v>0.46300000000000002</v>
      </c>
      <c r="BB207" s="1">
        <v>0.46300000000000002</v>
      </c>
      <c r="BC207" s="1">
        <v>0.46300000000000002</v>
      </c>
      <c r="BD207" s="1">
        <v>0.46300000000000002</v>
      </c>
      <c r="BE207" s="1">
        <v>0.46300000000000002</v>
      </c>
      <c r="BF207" s="1">
        <v>0.46300000000000002</v>
      </c>
      <c r="BG207" s="1">
        <v>0.46300000000000002</v>
      </c>
      <c r="BH207" s="1">
        <v>0.46300000000000002</v>
      </c>
      <c r="BI207" s="1">
        <v>0.46300000000000002</v>
      </c>
      <c r="BJ207" s="1">
        <v>0.46300000000000002</v>
      </c>
      <c r="BK207" s="1">
        <v>0.46300000000000002</v>
      </c>
      <c r="BM207" s="1">
        <v>0.46300000000000002</v>
      </c>
      <c r="BN207" s="1">
        <v>0.45900000000000002</v>
      </c>
      <c r="BO207" s="1">
        <v>0.45900000000000002</v>
      </c>
      <c r="BP207" s="1">
        <v>0.45900000000000002</v>
      </c>
      <c r="BQ207" s="1">
        <v>0.46300000000000002</v>
      </c>
      <c r="BR207" s="1">
        <v>0.46300000000000002</v>
      </c>
      <c r="BS207" s="1">
        <v>0.45900000000000002</v>
      </c>
      <c r="BT207" s="1">
        <v>0.46300000000000002</v>
      </c>
      <c r="BV207" s="1">
        <v>0.46300000000000002</v>
      </c>
      <c r="BW207" s="1">
        <v>0.45900000000000002</v>
      </c>
      <c r="BX207" s="1">
        <v>0.45900000000000002</v>
      </c>
      <c r="BY207" s="1">
        <v>0.45900000000000002</v>
      </c>
      <c r="BZ207" s="1">
        <v>0.3</v>
      </c>
      <c r="CA207" s="1">
        <v>0.3</v>
      </c>
      <c r="CB207" s="1">
        <v>0.3</v>
      </c>
      <c r="CD207" s="1">
        <v>0.24199999999999999</v>
      </c>
      <c r="CE207" s="1">
        <v>0.24199999999999999</v>
      </c>
      <c r="CF207" s="1">
        <v>0.24199999999999999</v>
      </c>
      <c r="CG207" s="1">
        <v>0.24199999999999999</v>
      </c>
      <c r="CH207" s="1">
        <v>0.26500000000000001</v>
      </c>
      <c r="CI207" s="1">
        <v>0.26500000000000001</v>
      </c>
      <c r="CJ207" s="1">
        <v>0.26500000000000001</v>
      </c>
      <c r="CK207" s="1">
        <v>0.26500000000000001</v>
      </c>
      <c r="CL207" s="1">
        <v>0.26500000000000001</v>
      </c>
      <c r="CO207" s="1">
        <v>0.26500000000000001</v>
      </c>
      <c r="CP207" s="1">
        <v>0.24199999999999999</v>
      </c>
      <c r="CQ207" s="1">
        <v>0.24199999999999999</v>
      </c>
      <c r="CT207" s="1">
        <v>0.24199999999999999</v>
      </c>
      <c r="CU207" s="1">
        <v>0.26500000000000001</v>
      </c>
      <c r="CY207" s="1">
        <v>0.36499999999999999</v>
      </c>
      <c r="DA207" s="1">
        <v>0.36499999999999999</v>
      </c>
      <c r="DB207" s="1">
        <v>0.36499999999999999</v>
      </c>
      <c r="DC207" s="1">
        <v>0.36499999999999999</v>
      </c>
      <c r="DD207" s="1">
        <v>0.36499999999999999</v>
      </c>
      <c r="DE207" s="1">
        <v>0.36</v>
      </c>
      <c r="DF207" s="1">
        <v>0.36</v>
      </c>
      <c r="DH207" s="1">
        <v>0.35699999999999998</v>
      </c>
      <c r="DI207" s="1">
        <v>0.49</v>
      </c>
      <c r="DJ207" s="1">
        <v>0.49</v>
      </c>
      <c r="DK207" s="1">
        <v>0.49</v>
      </c>
      <c r="DL207" s="1">
        <v>0.49</v>
      </c>
      <c r="DN207" s="1">
        <v>0.49</v>
      </c>
      <c r="DO207" s="1">
        <v>0.49</v>
      </c>
      <c r="DP207" s="1">
        <v>0.49</v>
      </c>
      <c r="DQ207" s="1">
        <v>0.49</v>
      </c>
      <c r="DR207" s="1">
        <v>0.76400000000000001</v>
      </c>
      <c r="DS207" s="1">
        <v>0.76400000000000001</v>
      </c>
      <c r="DT207" s="1">
        <v>0.76400000000000001</v>
      </c>
      <c r="DU207" s="1">
        <v>0.76400000000000001</v>
      </c>
      <c r="DV207" s="1">
        <v>0.76400000000000001</v>
      </c>
      <c r="DW207" s="1">
        <v>0.85570000000000002</v>
      </c>
      <c r="DX207" s="1">
        <v>0.85199999999999998</v>
      </c>
      <c r="EF207" s="1" t="s">
        <v>520</v>
      </c>
    </row>
    <row r="208" spans="1:136" x14ac:dyDescent="0.2">
      <c r="A208" s="2" t="s">
        <v>521</v>
      </c>
      <c r="B208" s="1">
        <v>68.5</v>
      </c>
      <c r="EF208" s="1" t="s">
        <v>521</v>
      </c>
    </row>
    <row r="209" spans="1:136" x14ac:dyDescent="0.2">
      <c r="A209" s="2" t="s">
        <v>522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C209" s="1">
        <v>0</v>
      </c>
      <c r="ED209" s="1">
        <v>0</v>
      </c>
      <c r="EE209" s="1">
        <v>0</v>
      </c>
      <c r="EF209" s="1" t="s">
        <v>522</v>
      </c>
    </row>
    <row r="210" spans="1:136" x14ac:dyDescent="0.2">
      <c r="A210" s="2" t="s">
        <v>523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C210" s="1">
        <v>0</v>
      </c>
      <c r="ED210" s="1">
        <v>0</v>
      </c>
      <c r="EE210" s="1">
        <v>0</v>
      </c>
      <c r="EF210" s="1" t="s">
        <v>523</v>
      </c>
    </row>
    <row r="211" spans="1:136" x14ac:dyDescent="0.2">
      <c r="A211" s="2" t="s">
        <v>524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C211" s="1">
        <v>0</v>
      </c>
      <c r="ED211" s="1">
        <v>0</v>
      </c>
      <c r="EE211" s="1">
        <v>0</v>
      </c>
      <c r="EF211" s="1" t="s">
        <v>524</v>
      </c>
    </row>
    <row r="212" spans="1:136" x14ac:dyDescent="0.2">
      <c r="A212" s="2" t="s">
        <v>525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C212" s="1">
        <v>0</v>
      </c>
      <c r="ED212" s="1">
        <v>0</v>
      </c>
      <c r="EE212" s="1">
        <v>0</v>
      </c>
      <c r="EF212" s="1" t="s">
        <v>525</v>
      </c>
    </row>
    <row r="213" spans="1:136" x14ac:dyDescent="0.2">
      <c r="A213" s="2" t="s">
        <v>526</v>
      </c>
      <c r="EF213" s="1" t="s">
        <v>526</v>
      </c>
    </row>
    <row r="214" spans="1:136" x14ac:dyDescent="0.2">
      <c r="A214" s="2" t="s">
        <v>527</v>
      </c>
      <c r="B214" s="1">
        <v>50</v>
      </c>
      <c r="C214" s="1">
        <v>50</v>
      </c>
      <c r="D214" s="1">
        <v>50</v>
      </c>
      <c r="E214" s="1">
        <v>50</v>
      </c>
      <c r="F214" s="1">
        <v>50</v>
      </c>
      <c r="G214" s="1">
        <v>50</v>
      </c>
      <c r="H214" s="1">
        <v>50</v>
      </c>
      <c r="I214" s="1">
        <v>50</v>
      </c>
      <c r="J214" s="1">
        <v>50</v>
      </c>
      <c r="K214" s="1">
        <v>50</v>
      </c>
      <c r="L214" s="1">
        <v>50</v>
      </c>
      <c r="M214" s="1">
        <v>50</v>
      </c>
      <c r="N214" s="1">
        <v>50</v>
      </c>
      <c r="O214" s="1">
        <v>50</v>
      </c>
      <c r="P214" s="1">
        <v>35</v>
      </c>
      <c r="Q214" s="1">
        <v>65</v>
      </c>
      <c r="R214" s="1">
        <v>45</v>
      </c>
      <c r="S214" s="1">
        <v>50</v>
      </c>
      <c r="T214" s="1">
        <v>50</v>
      </c>
      <c r="U214" s="1">
        <v>50</v>
      </c>
      <c r="V214" s="1">
        <v>45</v>
      </c>
      <c r="W214" s="1">
        <v>50</v>
      </c>
      <c r="X214" s="1">
        <v>30</v>
      </c>
      <c r="Y214" s="1">
        <v>50</v>
      </c>
      <c r="Z214" s="1">
        <v>65</v>
      </c>
      <c r="AA214" s="1">
        <v>65</v>
      </c>
      <c r="AB214" s="1">
        <v>65</v>
      </c>
      <c r="AC214" s="1">
        <v>65</v>
      </c>
      <c r="AD214" s="1">
        <v>35</v>
      </c>
      <c r="AE214" s="1">
        <v>65</v>
      </c>
      <c r="AF214" s="1">
        <v>65</v>
      </c>
      <c r="AG214" s="1">
        <v>65</v>
      </c>
      <c r="AH214" s="1">
        <v>65</v>
      </c>
      <c r="AI214" s="1">
        <v>75</v>
      </c>
      <c r="AJ214" s="1">
        <v>65</v>
      </c>
      <c r="AK214" s="1">
        <v>75</v>
      </c>
      <c r="AL214" s="1">
        <v>65</v>
      </c>
      <c r="AM214" s="1">
        <v>75</v>
      </c>
      <c r="AN214" s="1">
        <v>65</v>
      </c>
      <c r="AO214" s="1">
        <v>65</v>
      </c>
      <c r="AP214" s="1">
        <v>65</v>
      </c>
      <c r="AQ214" s="1">
        <v>45</v>
      </c>
      <c r="AR214" s="1">
        <v>45</v>
      </c>
      <c r="AS214" s="1">
        <v>65</v>
      </c>
      <c r="AT214" s="1">
        <v>120</v>
      </c>
      <c r="AU214" s="1">
        <v>120</v>
      </c>
      <c r="AV214" s="1">
        <v>120</v>
      </c>
      <c r="AW214" s="1">
        <v>120</v>
      </c>
      <c r="AX214" s="1">
        <v>120</v>
      </c>
      <c r="AY214" s="1">
        <v>20</v>
      </c>
      <c r="AZ214" s="1">
        <v>35</v>
      </c>
      <c r="BA214" s="1">
        <v>31</v>
      </c>
      <c r="BB214" s="1">
        <v>31</v>
      </c>
      <c r="BC214" s="1">
        <v>31</v>
      </c>
      <c r="BD214" s="1">
        <v>31</v>
      </c>
      <c r="BE214" s="1">
        <v>25</v>
      </c>
      <c r="BF214" s="1">
        <v>25</v>
      </c>
      <c r="BG214" s="1">
        <v>25</v>
      </c>
      <c r="BH214" s="1">
        <v>31</v>
      </c>
      <c r="BI214" s="1">
        <v>31</v>
      </c>
      <c r="BJ214" s="1">
        <v>31</v>
      </c>
      <c r="BK214" s="1">
        <v>31</v>
      </c>
      <c r="BL214" s="1">
        <v>31</v>
      </c>
      <c r="BM214" s="1">
        <v>25</v>
      </c>
      <c r="BN214" s="1">
        <v>31</v>
      </c>
      <c r="BO214" s="1">
        <v>31</v>
      </c>
      <c r="BP214" s="1">
        <v>31</v>
      </c>
      <c r="BQ214" s="1">
        <v>31</v>
      </c>
      <c r="BR214" s="1">
        <v>31</v>
      </c>
      <c r="BS214" s="1">
        <v>25</v>
      </c>
      <c r="BT214" s="1">
        <v>31</v>
      </c>
      <c r="BU214" s="1">
        <v>31</v>
      </c>
      <c r="BV214" s="1">
        <v>31</v>
      </c>
      <c r="BW214" s="1">
        <v>31</v>
      </c>
      <c r="BX214" s="1">
        <v>25</v>
      </c>
      <c r="BY214" s="1">
        <v>25</v>
      </c>
      <c r="BZ214" s="1">
        <v>90</v>
      </c>
      <c r="CA214" s="1">
        <v>90</v>
      </c>
      <c r="CB214" s="1">
        <v>90</v>
      </c>
      <c r="CC214" s="1">
        <v>90</v>
      </c>
      <c r="CD214" s="1">
        <v>120</v>
      </c>
      <c r="CE214" s="1">
        <v>120</v>
      </c>
      <c r="CF214" s="1">
        <v>25</v>
      </c>
      <c r="CG214" s="1">
        <v>25</v>
      </c>
      <c r="CH214" s="1">
        <v>120</v>
      </c>
      <c r="CI214" s="1">
        <v>120</v>
      </c>
      <c r="CJ214" s="1">
        <v>120</v>
      </c>
      <c r="CK214" s="1">
        <v>90</v>
      </c>
      <c r="CL214" s="1">
        <v>90</v>
      </c>
      <c r="CM214" s="1">
        <v>90</v>
      </c>
      <c r="CN214" s="1">
        <v>90</v>
      </c>
      <c r="CO214" s="1">
        <v>120</v>
      </c>
      <c r="CP214" s="1">
        <v>90</v>
      </c>
      <c r="CQ214" s="1">
        <v>90</v>
      </c>
      <c r="CR214" s="1">
        <v>90</v>
      </c>
      <c r="CS214" s="1">
        <v>120</v>
      </c>
      <c r="CT214" s="1">
        <v>90</v>
      </c>
      <c r="CU214" s="1">
        <v>90</v>
      </c>
      <c r="CV214" s="1">
        <v>45</v>
      </c>
      <c r="CW214" s="1">
        <v>45</v>
      </c>
      <c r="CX214" s="1">
        <v>45</v>
      </c>
      <c r="CY214" s="1">
        <v>120</v>
      </c>
      <c r="CZ214" s="1">
        <v>120</v>
      </c>
      <c r="DA214" s="1">
        <v>120</v>
      </c>
      <c r="DB214" s="1">
        <v>60</v>
      </c>
      <c r="DC214" s="1">
        <v>120</v>
      </c>
      <c r="DD214" s="1">
        <v>120</v>
      </c>
      <c r="DE214" s="1">
        <v>90</v>
      </c>
      <c r="DF214" s="1">
        <v>90</v>
      </c>
      <c r="DG214" s="1">
        <v>90</v>
      </c>
      <c r="DH214" s="1">
        <v>120</v>
      </c>
      <c r="DI214" s="1">
        <v>120</v>
      </c>
      <c r="DJ214" s="1">
        <v>120</v>
      </c>
      <c r="DK214" s="1">
        <v>120</v>
      </c>
      <c r="DL214" s="1">
        <v>90</v>
      </c>
      <c r="DM214" s="1">
        <v>120</v>
      </c>
      <c r="DN214" s="1">
        <v>90</v>
      </c>
      <c r="DO214" s="1">
        <v>90</v>
      </c>
      <c r="DP214" s="1">
        <v>120</v>
      </c>
      <c r="DQ214" s="1">
        <v>90</v>
      </c>
      <c r="DR214" s="1">
        <v>60</v>
      </c>
      <c r="DS214" s="1">
        <v>60</v>
      </c>
      <c r="DT214" s="1">
        <v>60</v>
      </c>
      <c r="DU214" s="1">
        <v>60</v>
      </c>
      <c r="DV214" s="1">
        <v>60</v>
      </c>
      <c r="DW214" s="1">
        <v>60</v>
      </c>
      <c r="DX214" s="1">
        <v>60</v>
      </c>
      <c r="EF214" s="1" t="s">
        <v>527</v>
      </c>
    </row>
    <row r="215" spans="1:136" x14ac:dyDescent="0.2">
      <c r="A215" s="2" t="s">
        <v>528</v>
      </c>
      <c r="B215" s="1">
        <v>10</v>
      </c>
      <c r="C215" s="1">
        <v>10</v>
      </c>
      <c r="D215" s="1">
        <v>10</v>
      </c>
      <c r="E215" s="1">
        <v>10</v>
      </c>
      <c r="F215" s="1">
        <v>10</v>
      </c>
      <c r="G215" s="1">
        <v>10</v>
      </c>
      <c r="H215" s="1">
        <v>10</v>
      </c>
      <c r="I215" s="1">
        <v>10</v>
      </c>
      <c r="J215" s="1">
        <v>10</v>
      </c>
      <c r="K215" s="1">
        <v>10</v>
      </c>
      <c r="L215" s="1">
        <v>10</v>
      </c>
      <c r="M215" s="1">
        <v>10</v>
      </c>
      <c r="N215" s="1">
        <v>10</v>
      </c>
      <c r="O215" s="1">
        <v>10</v>
      </c>
      <c r="P215" s="1">
        <v>7</v>
      </c>
      <c r="Q215" s="1">
        <v>13</v>
      </c>
      <c r="R215" s="1">
        <v>10</v>
      </c>
      <c r="S215" s="1">
        <v>10</v>
      </c>
      <c r="T215" s="1">
        <v>10</v>
      </c>
      <c r="U215" s="1">
        <v>10</v>
      </c>
      <c r="V215" s="1">
        <v>10</v>
      </c>
      <c r="W215" s="1">
        <v>10</v>
      </c>
      <c r="X215" s="1">
        <v>3</v>
      </c>
      <c r="Y215" s="1">
        <v>10</v>
      </c>
      <c r="Z215" s="1">
        <v>13</v>
      </c>
      <c r="AA215" s="1">
        <v>13</v>
      </c>
      <c r="AB215" s="1">
        <v>13</v>
      </c>
      <c r="AC215" s="1">
        <v>13</v>
      </c>
      <c r="AD215" s="1">
        <v>7</v>
      </c>
      <c r="AE215" s="1">
        <v>13</v>
      </c>
      <c r="AF215" s="1">
        <v>13</v>
      </c>
      <c r="AG215" s="1">
        <v>13</v>
      </c>
      <c r="AH215" s="1">
        <v>13</v>
      </c>
      <c r="AI215" s="1">
        <v>15</v>
      </c>
      <c r="AJ215" s="1">
        <v>13</v>
      </c>
      <c r="AK215" s="1">
        <v>15</v>
      </c>
      <c r="AL215" s="1">
        <v>13</v>
      </c>
      <c r="AM215" s="1">
        <v>15</v>
      </c>
      <c r="AN215" s="1">
        <v>13</v>
      </c>
      <c r="AO215" s="1">
        <v>13</v>
      </c>
      <c r="AP215" s="1">
        <v>13</v>
      </c>
      <c r="AQ215" s="1">
        <v>10</v>
      </c>
      <c r="AR215" s="1">
        <v>10</v>
      </c>
      <c r="AS215" s="1">
        <v>13</v>
      </c>
      <c r="AT215" s="1">
        <v>24</v>
      </c>
      <c r="AU215" s="1">
        <v>24</v>
      </c>
      <c r="AV215" s="1">
        <v>24</v>
      </c>
      <c r="AW215" s="1">
        <v>24</v>
      </c>
      <c r="AX215" s="1">
        <v>24</v>
      </c>
      <c r="AY215" s="1">
        <v>4</v>
      </c>
      <c r="AZ215" s="1">
        <v>7</v>
      </c>
      <c r="BA215" s="1">
        <v>6</v>
      </c>
      <c r="BB215" s="1">
        <v>6</v>
      </c>
      <c r="BC215" s="1">
        <v>6</v>
      </c>
      <c r="BD215" s="1">
        <v>6</v>
      </c>
      <c r="BE215" s="1">
        <v>5</v>
      </c>
      <c r="BF215" s="1">
        <v>5</v>
      </c>
      <c r="BG215" s="1">
        <v>5</v>
      </c>
      <c r="BH215" s="1">
        <v>6</v>
      </c>
      <c r="BI215" s="1">
        <v>6</v>
      </c>
      <c r="BJ215" s="1">
        <v>6</v>
      </c>
      <c r="BK215" s="1">
        <v>6</v>
      </c>
      <c r="BL215" s="1">
        <v>6</v>
      </c>
      <c r="BM215" s="1">
        <v>3</v>
      </c>
      <c r="BN215" s="1">
        <v>6</v>
      </c>
      <c r="BO215" s="1">
        <v>6</v>
      </c>
      <c r="BP215" s="1">
        <v>6</v>
      </c>
      <c r="BQ215" s="1">
        <v>6</v>
      </c>
      <c r="BR215" s="1">
        <v>6</v>
      </c>
      <c r="BS215" s="1">
        <v>5</v>
      </c>
      <c r="BT215" s="1">
        <v>6</v>
      </c>
      <c r="BU215" s="1">
        <v>6</v>
      </c>
      <c r="BV215" s="1">
        <v>6</v>
      </c>
      <c r="BW215" s="1">
        <v>6</v>
      </c>
      <c r="BX215" s="1">
        <v>5</v>
      </c>
      <c r="BY215" s="1">
        <v>5</v>
      </c>
      <c r="BZ215" s="1">
        <v>18</v>
      </c>
      <c r="CA215" s="1">
        <v>18</v>
      </c>
      <c r="CB215" s="1">
        <v>18</v>
      </c>
      <c r="CC215" s="1">
        <v>18</v>
      </c>
      <c r="CD215" s="1">
        <v>24</v>
      </c>
      <c r="CE215" s="1">
        <v>24</v>
      </c>
      <c r="CF215" s="1">
        <v>3</v>
      </c>
      <c r="CG215" s="1">
        <v>3</v>
      </c>
      <c r="CH215" s="1">
        <v>24</v>
      </c>
      <c r="CI215" s="1">
        <v>24</v>
      </c>
      <c r="CJ215" s="1">
        <v>24</v>
      </c>
      <c r="CK215" s="1">
        <v>18</v>
      </c>
      <c r="CL215" s="1">
        <v>18</v>
      </c>
      <c r="CM215" s="1">
        <v>18</v>
      </c>
      <c r="CN215" s="1">
        <v>18</v>
      </c>
      <c r="CO215" s="1">
        <v>24</v>
      </c>
      <c r="CP215" s="1">
        <v>18</v>
      </c>
      <c r="CQ215" s="1">
        <v>18</v>
      </c>
      <c r="CR215" s="1">
        <v>18</v>
      </c>
      <c r="CS215" s="1">
        <v>24</v>
      </c>
      <c r="CT215" s="1">
        <v>18</v>
      </c>
      <c r="CU215" s="1">
        <v>18</v>
      </c>
      <c r="CV215" s="1">
        <v>10</v>
      </c>
      <c r="CW215" s="1">
        <v>10</v>
      </c>
      <c r="CX215" s="1">
        <v>10</v>
      </c>
      <c r="CY215" s="1">
        <v>24</v>
      </c>
      <c r="CZ215" s="1">
        <v>24</v>
      </c>
      <c r="DA215" s="1">
        <v>24</v>
      </c>
      <c r="DB215" s="1">
        <v>12</v>
      </c>
      <c r="DC215" s="1">
        <v>24</v>
      </c>
      <c r="DD215" s="1">
        <v>24</v>
      </c>
      <c r="DE215" s="1">
        <v>18</v>
      </c>
      <c r="DF215" s="1">
        <v>18</v>
      </c>
      <c r="DG215" s="1">
        <v>18</v>
      </c>
      <c r="DH215" s="1">
        <v>24</v>
      </c>
      <c r="DI215" s="1">
        <v>24</v>
      </c>
      <c r="DJ215" s="1">
        <v>24</v>
      </c>
      <c r="DK215" s="1">
        <v>24</v>
      </c>
      <c r="DL215" s="1">
        <v>18</v>
      </c>
      <c r="DM215" s="1">
        <v>24</v>
      </c>
      <c r="DN215" s="1">
        <v>18</v>
      </c>
      <c r="DO215" s="1">
        <v>18</v>
      </c>
      <c r="DP215" s="1">
        <v>24</v>
      </c>
      <c r="DQ215" s="1">
        <v>18</v>
      </c>
      <c r="DR215" s="1">
        <v>12</v>
      </c>
      <c r="DS215" s="1">
        <v>12</v>
      </c>
      <c r="DT215" s="1">
        <v>12</v>
      </c>
      <c r="DU215" s="1">
        <v>12</v>
      </c>
      <c r="DV215" s="1">
        <v>12</v>
      </c>
      <c r="DW215" s="1">
        <v>12</v>
      </c>
      <c r="DX215" s="1">
        <v>12</v>
      </c>
      <c r="DY215" s="1">
        <v>0</v>
      </c>
      <c r="DZ215" s="1">
        <v>0</v>
      </c>
      <c r="EA215" s="1">
        <v>0</v>
      </c>
      <c r="EC215" s="1">
        <v>0</v>
      </c>
      <c r="ED215" s="1">
        <v>0</v>
      </c>
      <c r="EF215" s="1" t="s">
        <v>528</v>
      </c>
    </row>
    <row r="216" spans="1:136" x14ac:dyDescent="0.2">
      <c r="A216" s="2" t="s">
        <v>529</v>
      </c>
      <c r="B216" s="1">
        <v>2</v>
      </c>
      <c r="C216" s="1">
        <v>2</v>
      </c>
      <c r="D216" s="1">
        <v>2</v>
      </c>
      <c r="E216" s="1">
        <v>2</v>
      </c>
      <c r="F216" s="1">
        <v>2</v>
      </c>
      <c r="G216" s="1">
        <v>2</v>
      </c>
      <c r="H216" s="1">
        <v>2</v>
      </c>
      <c r="I216" s="1">
        <v>2</v>
      </c>
      <c r="J216" s="1">
        <v>2</v>
      </c>
      <c r="K216" s="1">
        <v>2</v>
      </c>
      <c r="L216" s="1">
        <v>2</v>
      </c>
      <c r="M216" s="1">
        <v>2</v>
      </c>
      <c r="N216" s="1">
        <v>2</v>
      </c>
      <c r="O216" s="1">
        <v>2</v>
      </c>
      <c r="P216" s="1">
        <v>2</v>
      </c>
      <c r="Q216" s="1">
        <v>4</v>
      </c>
      <c r="R216" s="1">
        <v>2</v>
      </c>
      <c r="S216" s="1">
        <v>2</v>
      </c>
      <c r="T216" s="1">
        <v>2</v>
      </c>
      <c r="U216" s="1">
        <v>2</v>
      </c>
      <c r="V216" s="1">
        <v>2</v>
      </c>
      <c r="W216" s="1">
        <v>2</v>
      </c>
      <c r="X216" s="1">
        <v>0</v>
      </c>
      <c r="Y216" s="1">
        <v>2</v>
      </c>
      <c r="Z216" s="1">
        <v>4</v>
      </c>
      <c r="AA216" s="1">
        <v>4</v>
      </c>
      <c r="AB216" s="1">
        <v>4</v>
      </c>
      <c r="AC216" s="1">
        <v>4</v>
      </c>
      <c r="AD216" s="1">
        <v>2</v>
      </c>
      <c r="AE216" s="1">
        <v>4</v>
      </c>
      <c r="AF216" s="1">
        <v>4</v>
      </c>
      <c r="AG216" s="1">
        <v>4</v>
      </c>
      <c r="AH216" s="1">
        <v>4</v>
      </c>
      <c r="AI216" s="1">
        <v>4</v>
      </c>
      <c r="AJ216" s="1">
        <v>4</v>
      </c>
      <c r="AK216" s="1">
        <v>4</v>
      </c>
      <c r="AL216" s="1">
        <v>4</v>
      </c>
      <c r="AM216" s="1">
        <v>4</v>
      </c>
      <c r="AN216" s="1">
        <v>4</v>
      </c>
      <c r="AO216" s="1">
        <v>4</v>
      </c>
      <c r="AP216" s="1">
        <v>4</v>
      </c>
      <c r="AQ216" s="1">
        <v>2</v>
      </c>
      <c r="AR216" s="1">
        <v>2</v>
      </c>
      <c r="AS216" s="1">
        <v>4</v>
      </c>
      <c r="AT216" s="1">
        <v>6</v>
      </c>
      <c r="AU216" s="1">
        <v>6</v>
      </c>
      <c r="AV216" s="1">
        <v>6</v>
      </c>
      <c r="AW216" s="1">
        <v>6</v>
      </c>
      <c r="AX216" s="1">
        <v>6</v>
      </c>
      <c r="AY216" s="1">
        <v>2</v>
      </c>
      <c r="AZ216" s="1">
        <v>2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6</v>
      </c>
      <c r="CA216" s="1">
        <v>6</v>
      </c>
      <c r="CB216" s="1">
        <v>6</v>
      </c>
      <c r="CC216" s="1">
        <v>6</v>
      </c>
      <c r="CD216" s="1">
        <v>9</v>
      </c>
      <c r="CE216" s="1">
        <v>9</v>
      </c>
      <c r="CF216" s="1">
        <v>0</v>
      </c>
      <c r="CG216" s="1">
        <v>0</v>
      </c>
      <c r="CH216" s="1">
        <v>6</v>
      </c>
      <c r="CI216" s="1">
        <v>6</v>
      </c>
      <c r="CJ216" s="1">
        <v>6</v>
      </c>
      <c r="CK216" s="1">
        <v>6</v>
      </c>
      <c r="CL216" s="1">
        <v>6</v>
      </c>
      <c r="CM216" s="1">
        <v>6</v>
      </c>
      <c r="CN216" s="1">
        <v>6</v>
      </c>
      <c r="CO216" s="1">
        <v>6</v>
      </c>
      <c r="CP216" s="1">
        <v>6</v>
      </c>
      <c r="CQ216" s="1">
        <v>6</v>
      </c>
      <c r="CR216" s="1">
        <v>6</v>
      </c>
      <c r="CS216" s="1">
        <v>6</v>
      </c>
      <c r="CT216" s="1">
        <v>6</v>
      </c>
      <c r="CU216" s="1">
        <v>6</v>
      </c>
      <c r="CV216" s="1">
        <v>2</v>
      </c>
      <c r="CW216" s="1">
        <v>2</v>
      </c>
      <c r="CX216" s="1">
        <v>2</v>
      </c>
      <c r="CY216" s="1">
        <v>6</v>
      </c>
      <c r="CZ216" s="1">
        <v>6</v>
      </c>
      <c r="DA216" s="1">
        <v>6</v>
      </c>
      <c r="DB216" s="1">
        <v>4</v>
      </c>
      <c r="DC216" s="1">
        <v>6</v>
      </c>
      <c r="DD216" s="1">
        <v>6</v>
      </c>
      <c r="DE216" s="1">
        <v>6</v>
      </c>
      <c r="DF216" s="1">
        <v>6</v>
      </c>
      <c r="DG216" s="1">
        <v>6</v>
      </c>
      <c r="DH216" s="1">
        <v>6</v>
      </c>
      <c r="DI216" s="1">
        <v>6</v>
      </c>
      <c r="DJ216" s="1">
        <v>6</v>
      </c>
      <c r="DK216" s="1">
        <v>6</v>
      </c>
      <c r="DL216" s="1">
        <v>6</v>
      </c>
      <c r="DM216" s="1">
        <v>6</v>
      </c>
      <c r="DN216" s="1">
        <v>6</v>
      </c>
      <c r="DO216" s="1">
        <v>6</v>
      </c>
      <c r="DP216" s="1">
        <v>6</v>
      </c>
      <c r="DQ216" s="1">
        <v>6</v>
      </c>
      <c r="DR216" s="1">
        <v>4</v>
      </c>
      <c r="DS216" s="1">
        <v>4</v>
      </c>
      <c r="DT216" s="1">
        <v>4</v>
      </c>
      <c r="DU216" s="1">
        <v>4</v>
      </c>
      <c r="DV216" s="1">
        <v>4</v>
      </c>
      <c r="DW216" s="1">
        <v>4</v>
      </c>
      <c r="DX216" s="1">
        <v>4</v>
      </c>
      <c r="DY216" s="1">
        <v>0</v>
      </c>
      <c r="DZ216" s="1">
        <v>0</v>
      </c>
      <c r="EA216" s="1">
        <v>0</v>
      </c>
      <c r="EC216" s="1">
        <v>0</v>
      </c>
      <c r="ED216" s="1">
        <v>0</v>
      </c>
      <c r="EF216" s="1" t="s">
        <v>529</v>
      </c>
    </row>
    <row r="217" spans="1:136" x14ac:dyDescent="0.2">
      <c r="A217" s="2" t="s">
        <v>530</v>
      </c>
      <c r="EF217" s="1" t="s">
        <v>530</v>
      </c>
    </row>
    <row r="218" spans="1:136" x14ac:dyDescent="0.2">
      <c r="A218" s="2" t="s">
        <v>531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C218" s="1">
        <v>0</v>
      </c>
      <c r="ED218" s="1">
        <v>0</v>
      </c>
      <c r="EF218" s="1" t="s">
        <v>531</v>
      </c>
    </row>
    <row r="219" spans="1:136" x14ac:dyDescent="0.2">
      <c r="A219" s="2" t="s">
        <v>532</v>
      </c>
      <c r="B219" s="1" t="s">
        <v>322</v>
      </c>
      <c r="C219" s="1" t="s">
        <v>323</v>
      </c>
      <c r="D219" s="1" t="s">
        <v>324</v>
      </c>
      <c r="E219" s="1" t="s">
        <v>325</v>
      </c>
      <c r="F219" s="1" t="s">
        <v>326</v>
      </c>
      <c r="G219" s="1" t="s">
        <v>327</v>
      </c>
      <c r="H219" s="1" t="s">
        <v>328</v>
      </c>
      <c r="I219" s="1" t="s">
        <v>329</v>
      </c>
      <c r="J219" s="1" t="s">
        <v>330</v>
      </c>
      <c r="K219" s="1" t="s">
        <v>331</v>
      </c>
      <c r="L219" s="1" t="s">
        <v>332</v>
      </c>
      <c r="M219" s="1" t="s">
        <v>333</v>
      </c>
      <c r="N219" s="1" t="s">
        <v>334</v>
      </c>
      <c r="O219" s="1" t="s">
        <v>335</v>
      </c>
      <c r="P219" s="1" t="s">
        <v>336</v>
      </c>
      <c r="Q219" s="1">
        <v>3503984</v>
      </c>
      <c r="R219" s="1" t="s">
        <v>337</v>
      </c>
      <c r="S219" s="1" t="s">
        <v>338</v>
      </c>
      <c r="T219" s="1" t="s">
        <v>339</v>
      </c>
      <c r="U219" s="1" t="s">
        <v>340</v>
      </c>
      <c r="V219" s="1" t="s">
        <v>341</v>
      </c>
      <c r="W219" s="1" t="s">
        <v>342</v>
      </c>
      <c r="X219" s="1" t="s">
        <v>343</v>
      </c>
      <c r="Y219" s="1" t="s">
        <v>344</v>
      </c>
      <c r="Z219" s="1" t="s">
        <v>345</v>
      </c>
      <c r="AA219" s="1" t="s">
        <v>346</v>
      </c>
      <c r="AB219" s="1" t="s">
        <v>347</v>
      </c>
      <c r="AC219" s="1" t="s">
        <v>348</v>
      </c>
      <c r="AD219" s="1" t="s">
        <v>349</v>
      </c>
      <c r="AE219" s="1" t="s">
        <v>350</v>
      </c>
      <c r="AF219" s="1" t="s">
        <v>351</v>
      </c>
      <c r="AG219" s="1" t="s">
        <v>352</v>
      </c>
      <c r="AH219" s="1" t="s">
        <v>353</v>
      </c>
      <c r="AI219" s="1" t="s">
        <v>354</v>
      </c>
      <c r="AJ219" s="1" t="s">
        <v>533</v>
      </c>
      <c r="AK219" s="1" t="s">
        <v>356</v>
      </c>
      <c r="AL219" s="1" t="s">
        <v>534</v>
      </c>
      <c r="AM219" s="1" t="s">
        <v>535</v>
      </c>
      <c r="AN219" s="1" t="s">
        <v>359</v>
      </c>
      <c r="AO219" s="1" t="s">
        <v>360</v>
      </c>
      <c r="AP219" s="1" t="s">
        <v>361</v>
      </c>
      <c r="AQ219" s="1" t="s">
        <v>362</v>
      </c>
      <c r="AR219" s="1" t="s">
        <v>363</v>
      </c>
      <c r="AS219" s="1" t="s">
        <v>364</v>
      </c>
      <c r="AT219" s="1" t="s">
        <v>365</v>
      </c>
      <c r="AU219" s="1" t="s">
        <v>366</v>
      </c>
      <c r="AV219" s="1" t="s">
        <v>367</v>
      </c>
      <c r="AW219" s="1" t="s">
        <v>368</v>
      </c>
      <c r="AX219" s="1" t="s">
        <v>369</v>
      </c>
      <c r="AY219" s="1" t="s">
        <v>370</v>
      </c>
      <c r="AZ219" s="1" t="s">
        <v>371</v>
      </c>
      <c r="BA219" s="1" t="s">
        <v>372</v>
      </c>
      <c r="BB219" s="1" t="s">
        <v>373</v>
      </c>
      <c r="BC219" s="1" t="s">
        <v>374</v>
      </c>
      <c r="BD219" s="1" t="s">
        <v>375</v>
      </c>
      <c r="BE219" s="1">
        <v>327193010</v>
      </c>
      <c r="BF219" s="1" t="s">
        <v>376</v>
      </c>
      <c r="BG219" s="1" t="s">
        <v>377</v>
      </c>
      <c r="BH219" s="1" t="s">
        <v>378</v>
      </c>
      <c r="BI219" s="1" t="s">
        <v>379</v>
      </c>
      <c r="BJ219" s="1" t="s">
        <v>380</v>
      </c>
      <c r="BK219" s="1" t="s">
        <v>381</v>
      </c>
      <c r="BL219" s="1" t="s">
        <v>382</v>
      </c>
      <c r="BM219" s="1" t="s">
        <v>383</v>
      </c>
      <c r="BN219" s="1" t="s">
        <v>384</v>
      </c>
      <c r="BO219" s="1" t="s">
        <v>385</v>
      </c>
      <c r="BP219" s="1" t="s">
        <v>386</v>
      </c>
      <c r="BQ219" s="1" t="s">
        <v>387</v>
      </c>
      <c r="BR219" s="1" t="s">
        <v>388</v>
      </c>
      <c r="BS219" s="1" t="s">
        <v>389</v>
      </c>
      <c r="BT219" s="1" t="s">
        <v>390</v>
      </c>
      <c r="BU219" s="1" t="s">
        <v>391</v>
      </c>
      <c r="BV219" s="1" t="s">
        <v>392</v>
      </c>
      <c r="BW219" s="1" t="s">
        <v>393</v>
      </c>
      <c r="BX219" s="1">
        <v>327192013</v>
      </c>
      <c r="BY219" s="1" t="s">
        <v>394</v>
      </c>
      <c r="BZ219" s="1" t="s">
        <v>395</v>
      </c>
      <c r="CA219" s="1" t="s">
        <v>396</v>
      </c>
      <c r="CB219" s="1" t="s">
        <v>397</v>
      </c>
      <c r="CC219" s="1" t="s">
        <v>398</v>
      </c>
      <c r="CD219" s="1" t="s">
        <v>399</v>
      </c>
      <c r="CE219" s="1" t="s">
        <v>400</v>
      </c>
      <c r="CF219" s="1" t="s">
        <v>401</v>
      </c>
      <c r="CG219" s="1" t="s">
        <v>402</v>
      </c>
      <c r="CH219" s="1" t="s">
        <v>403</v>
      </c>
      <c r="CI219" s="1" t="s">
        <v>404</v>
      </c>
      <c r="CJ219" s="1" t="s">
        <v>405</v>
      </c>
      <c r="CK219" s="1" t="s">
        <v>406</v>
      </c>
      <c r="CL219" s="1" t="s">
        <v>407</v>
      </c>
      <c r="CM219" s="1" t="s">
        <v>536</v>
      </c>
      <c r="CN219" s="1" t="s">
        <v>537</v>
      </c>
      <c r="CO219" s="1" t="s">
        <v>410</v>
      </c>
      <c r="CP219" s="1" t="s">
        <v>411</v>
      </c>
      <c r="CQ219" s="1" t="s">
        <v>412</v>
      </c>
      <c r="CR219" s="1" t="s">
        <v>413</v>
      </c>
      <c r="CS219" s="1" t="s">
        <v>414</v>
      </c>
      <c r="CT219" s="1" t="s">
        <v>415</v>
      </c>
      <c r="CU219" s="1">
        <v>326635016</v>
      </c>
      <c r="CV219" s="1" t="s">
        <v>416</v>
      </c>
      <c r="CW219" s="1" t="s">
        <v>417</v>
      </c>
      <c r="CX219" s="1" t="s">
        <v>418</v>
      </c>
      <c r="CY219" s="1" t="s">
        <v>419</v>
      </c>
      <c r="CZ219" s="1" t="s">
        <v>420</v>
      </c>
      <c r="DA219" s="1" t="s">
        <v>421</v>
      </c>
      <c r="DB219" s="1" t="s">
        <v>422</v>
      </c>
      <c r="DC219" s="1" t="s">
        <v>423</v>
      </c>
      <c r="DD219" s="1" t="s">
        <v>424</v>
      </c>
      <c r="DE219" s="1" t="s">
        <v>425</v>
      </c>
      <c r="DF219" s="1" t="s">
        <v>426</v>
      </c>
      <c r="DG219" s="1" t="s">
        <v>427</v>
      </c>
      <c r="DH219" s="1" t="s">
        <v>428</v>
      </c>
      <c r="DI219" s="1" t="s">
        <v>429</v>
      </c>
      <c r="DJ219" s="1" t="s">
        <v>430</v>
      </c>
      <c r="DK219" s="1" t="s">
        <v>431</v>
      </c>
      <c r="DL219" s="1" t="s">
        <v>432</v>
      </c>
      <c r="DM219" s="1" t="s">
        <v>407</v>
      </c>
      <c r="DN219" s="1" t="s">
        <v>434</v>
      </c>
      <c r="DO219" s="1">
        <v>326636013</v>
      </c>
      <c r="DP219" s="1" t="s">
        <v>435</v>
      </c>
      <c r="DQ219" s="1" t="s">
        <v>436</v>
      </c>
      <c r="DR219" s="1" t="s">
        <v>437</v>
      </c>
      <c r="DS219" s="1" t="s">
        <v>438</v>
      </c>
      <c r="DT219" s="1" t="s">
        <v>439</v>
      </c>
      <c r="DU219" s="1" t="s">
        <v>440</v>
      </c>
      <c r="DV219" s="1" t="s">
        <v>441</v>
      </c>
      <c r="DW219" s="1" t="s">
        <v>442</v>
      </c>
      <c r="DX219" s="1" t="s">
        <v>443</v>
      </c>
      <c r="DY219" s="1">
        <v>0</v>
      </c>
      <c r="DZ219" s="1" t="s">
        <v>444</v>
      </c>
      <c r="EA219" s="1" t="s">
        <v>445</v>
      </c>
      <c r="EC219" s="1" t="s">
        <v>446</v>
      </c>
      <c r="ED219" s="1" t="s">
        <v>446</v>
      </c>
      <c r="EF219" s="1" t="s">
        <v>532</v>
      </c>
    </row>
    <row r="220" spans="1:136" x14ac:dyDescent="0.2">
      <c r="A220" s="2"/>
    </row>
    <row r="221" spans="1:136" x14ac:dyDescent="0.2">
      <c r="A221" s="2" t="s">
        <v>538</v>
      </c>
      <c r="B221" s="1">
        <v>961.50400000000002</v>
      </c>
      <c r="C221" s="1">
        <v>7.1580000000000004</v>
      </c>
      <c r="D221" s="1">
        <v>154.61000000000001</v>
      </c>
      <c r="E221" s="1">
        <v>21.013999999999999</v>
      </c>
      <c r="F221" s="1">
        <v>802.9</v>
      </c>
      <c r="G221" s="1">
        <v>366</v>
      </c>
      <c r="H221" s="1">
        <v>0</v>
      </c>
      <c r="I221" s="1">
        <v>1.0740000000000001</v>
      </c>
      <c r="J221" s="1">
        <v>38.08</v>
      </c>
      <c r="K221" s="1">
        <v>21.87</v>
      </c>
      <c r="L221" s="1">
        <v>1.948</v>
      </c>
      <c r="M221" s="1">
        <v>0</v>
      </c>
      <c r="N221" s="1">
        <v>76.22</v>
      </c>
      <c r="O221" s="1">
        <v>8.14</v>
      </c>
      <c r="P221" s="1">
        <v>45.51</v>
      </c>
      <c r="Q221" s="1">
        <v>338.24</v>
      </c>
      <c r="R221" s="1">
        <v>11.2</v>
      </c>
      <c r="S221" s="1">
        <v>1853.6</v>
      </c>
      <c r="T221" s="1">
        <v>145.4</v>
      </c>
      <c r="U221" s="1">
        <v>126.48</v>
      </c>
      <c r="V221" s="1">
        <v>6.36</v>
      </c>
      <c r="W221" s="1">
        <v>61.2</v>
      </c>
      <c r="X221" s="1">
        <v>468</v>
      </c>
      <c r="Y221" s="1">
        <v>537.24</v>
      </c>
      <c r="Z221" s="1">
        <v>0</v>
      </c>
      <c r="AA221" s="1">
        <v>412.62</v>
      </c>
      <c r="AB221" s="1">
        <v>55.44</v>
      </c>
      <c r="AC221" s="1">
        <v>11.08</v>
      </c>
      <c r="AD221" s="1">
        <v>2.4</v>
      </c>
      <c r="AE221" s="1">
        <v>42</v>
      </c>
      <c r="AF221" s="1">
        <v>60.48</v>
      </c>
      <c r="AG221" s="1">
        <v>315.56</v>
      </c>
      <c r="AH221" s="1">
        <v>208.88</v>
      </c>
      <c r="AI221" s="1">
        <v>1172.4000000000001</v>
      </c>
      <c r="AJ221" s="1">
        <v>45</v>
      </c>
      <c r="AK221" s="1">
        <v>540</v>
      </c>
      <c r="AL221" s="1">
        <v>0</v>
      </c>
      <c r="AM221" s="1">
        <v>0</v>
      </c>
      <c r="AN221" s="1">
        <v>156.4</v>
      </c>
      <c r="AO221" s="1">
        <v>447.8</v>
      </c>
      <c r="AP221" s="1">
        <v>12.6</v>
      </c>
      <c r="AQ221" s="1">
        <v>3</v>
      </c>
      <c r="AR221" s="1">
        <v>30.48</v>
      </c>
      <c r="AS221" s="1">
        <v>55.2</v>
      </c>
      <c r="AT221" s="1">
        <v>376.32</v>
      </c>
      <c r="AU221" s="1">
        <v>-9.18</v>
      </c>
      <c r="AV221" s="1">
        <v>9.7330000000000005</v>
      </c>
      <c r="AW221" s="1">
        <v>2.823</v>
      </c>
      <c r="AX221" s="1">
        <v>0</v>
      </c>
      <c r="AY221" s="1">
        <v>0</v>
      </c>
      <c r="AZ221" s="1">
        <v>0</v>
      </c>
      <c r="BA221" s="1">
        <v>204.25</v>
      </c>
      <c r="BB221" s="1">
        <v>112.75</v>
      </c>
      <c r="BC221" s="1">
        <v>69.5</v>
      </c>
      <c r="BD221" s="1">
        <v>215.50200000000001</v>
      </c>
      <c r="BE221" s="1">
        <v>1.2</v>
      </c>
      <c r="BF221" s="1">
        <v>88.5</v>
      </c>
      <c r="BG221" s="1">
        <v>13.5</v>
      </c>
      <c r="BH221" s="1">
        <v>37.6</v>
      </c>
      <c r="BI221" s="1">
        <v>3.2</v>
      </c>
      <c r="BJ221" s="1">
        <v>33.200000000000003</v>
      </c>
      <c r="BK221" s="1">
        <v>23</v>
      </c>
      <c r="BL221" s="1">
        <v>0</v>
      </c>
      <c r="BM221" s="1">
        <v>0</v>
      </c>
      <c r="BN221" s="1">
        <v>16</v>
      </c>
      <c r="BO221" s="1">
        <v>130.875</v>
      </c>
      <c r="BP221" s="1">
        <v>37</v>
      </c>
      <c r="BQ221" s="1">
        <v>710</v>
      </c>
      <c r="BR221" s="1">
        <v>34.4</v>
      </c>
      <c r="BS221" s="1">
        <v>15</v>
      </c>
      <c r="BT221" s="1">
        <v>3.6</v>
      </c>
      <c r="BU221" s="1">
        <v>0</v>
      </c>
      <c r="BV221" s="1">
        <v>19</v>
      </c>
      <c r="BW221" s="1">
        <v>2.4</v>
      </c>
      <c r="BX221" s="1">
        <v>0</v>
      </c>
      <c r="BY221" s="1">
        <v>7.5</v>
      </c>
      <c r="BZ221" s="1">
        <v>459</v>
      </c>
      <c r="CA221" s="1">
        <v>164</v>
      </c>
      <c r="CB221" s="1">
        <v>363.6</v>
      </c>
      <c r="CC221" s="1">
        <v>0</v>
      </c>
      <c r="CD221" s="1">
        <v>9.9</v>
      </c>
      <c r="CE221" s="1">
        <v>18.62</v>
      </c>
      <c r="CF221" s="1">
        <v>31.8</v>
      </c>
      <c r="CG221" s="1">
        <v>0</v>
      </c>
      <c r="CH221" s="1">
        <v>21694.5</v>
      </c>
      <c r="CI221" s="1">
        <v>18821.599999999999</v>
      </c>
      <c r="CJ221" s="1">
        <v>70.8</v>
      </c>
      <c r="CK221" s="1">
        <v>274.32</v>
      </c>
      <c r="CL221" s="1">
        <v>501</v>
      </c>
      <c r="CM221" s="1">
        <v>6</v>
      </c>
      <c r="CN221" s="1">
        <v>20.399999999999999</v>
      </c>
      <c r="CO221" s="1">
        <v>122.4</v>
      </c>
      <c r="CP221" s="1">
        <v>561.6</v>
      </c>
      <c r="CQ221" s="1">
        <v>282</v>
      </c>
      <c r="CR221" s="1">
        <v>119.6</v>
      </c>
      <c r="CS221" s="1">
        <v>0</v>
      </c>
      <c r="CT221" s="1">
        <v>57.6</v>
      </c>
      <c r="CU221" s="1">
        <v>244.5</v>
      </c>
      <c r="CV221" s="1">
        <v>230</v>
      </c>
      <c r="CW221" s="1">
        <v>15.75</v>
      </c>
      <c r="CX221" s="1">
        <v>58.5</v>
      </c>
      <c r="CY221" s="1">
        <v>149</v>
      </c>
      <c r="CZ221" s="1">
        <v>79.2</v>
      </c>
      <c r="DA221" s="1">
        <v>256.39999999999998</v>
      </c>
      <c r="DB221" s="1">
        <v>572.4</v>
      </c>
      <c r="DC221" s="1">
        <v>4.8</v>
      </c>
      <c r="DD221" s="1">
        <v>378</v>
      </c>
      <c r="DE221" s="1">
        <v>18.36</v>
      </c>
      <c r="DF221" s="1">
        <v>1.8</v>
      </c>
      <c r="DG221" s="1">
        <v>299.2</v>
      </c>
      <c r="DH221" s="1">
        <v>166.68</v>
      </c>
      <c r="DI221" s="1">
        <v>1154.75</v>
      </c>
      <c r="DJ221" s="1">
        <v>1781.75</v>
      </c>
      <c r="DK221" s="1">
        <v>2193</v>
      </c>
      <c r="DL221" s="1">
        <v>726</v>
      </c>
      <c r="DM221" s="1">
        <v>168</v>
      </c>
      <c r="DN221" s="1">
        <v>885</v>
      </c>
      <c r="DO221" s="1">
        <v>364.5</v>
      </c>
      <c r="DP221" s="1">
        <v>386</v>
      </c>
      <c r="DQ221" s="1">
        <v>19.8</v>
      </c>
      <c r="DR221" s="1">
        <v>3342</v>
      </c>
      <c r="DS221" s="1">
        <v>3120</v>
      </c>
      <c r="DT221" s="1">
        <v>540.5</v>
      </c>
      <c r="DU221" s="1">
        <v>642.5</v>
      </c>
      <c r="DV221" s="1">
        <v>10</v>
      </c>
      <c r="DW221" s="1">
        <v>670</v>
      </c>
      <c r="DX221" s="1">
        <v>898</v>
      </c>
      <c r="DY221" s="1">
        <v>0</v>
      </c>
      <c r="DZ221" s="1">
        <v>0</v>
      </c>
      <c r="EA221" s="1">
        <v>0</v>
      </c>
      <c r="EC221" s="1">
        <v>0</v>
      </c>
      <c r="ED221" s="1">
        <v>0</v>
      </c>
      <c r="EE221" s="1">
        <v>74737.891000000003</v>
      </c>
      <c r="EF221" s="1" t="s">
        <v>538</v>
      </c>
    </row>
    <row r="222" spans="1:136" x14ac:dyDescent="0.2">
      <c r="A222" s="2" t="s">
        <v>455</v>
      </c>
      <c r="B222" s="1">
        <v>961.51</v>
      </c>
      <c r="C222" s="1">
        <v>4.0019999999999998</v>
      </c>
      <c r="D222" s="1">
        <v>148.22399999999999</v>
      </c>
      <c r="E222" s="1">
        <v>2.4039999999999999</v>
      </c>
      <c r="F222" s="1">
        <v>782.18</v>
      </c>
      <c r="G222" s="1">
        <v>366</v>
      </c>
      <c r="I222" s="1">
        <v>-2.036</v>
      </c>
      <c r="J222" s="1">
        <v>22.4</v>
      </c>
      <c r="K222" s="1">
        <v>19.533999999999999</v>
      </c>
      <c r="L222" s="1">
        <v>1.948</v>
      </c>
      <c r="N222" s="1">
        <v>76.22</v>
      </c>
      <c r="O222" s="1">
        <v>5.18</v>
      </c>
      <c r="P222" s="1">
        <v>24.79</v>
      </c>
      <c r="Q222" s="1">
        <v>311.36</v>
      </c>
      <c r="R222" s="1">
        <v>11.2</v>
      </c>
      <c r="S222" s="1">
        <v>1575.84</v>
      </c>
      <c r="T222" s="1">
        <v>145.4</v>
      </c>
      <c r="U222" s="1">
        <v>54.84</v>
      </c>
      <c r="V222" s="1">
        <v>5.16</v>
      </c>
      <c r="W222" s="1">
        <v>60.36</v>
      </c>
      <c r="X222" s="1">
        <v>468</v>
      </c>
      <c r="Y222" s="1">
        <v>490.62</v>
      </c>
      <c r="AA222" s="1">
        <v>368.46</v>
      </c>
      <c r="AB222" s="1">
        <v>5.04</v>
      </c>
      <c r="AC222" s="1">
        <v>-6.92</v>
      </c>
      <c r="AD222" s="1">
        <v>2.4</v>
      </c>
      <c r="AE222" s="1">
        <v>42</v>
      </c>
      <c r="AF222" s="1">
        <v>60.48</v>
      </c>
      <c r="AG222" s="1">
        <v>295.39999999999998</v>
      </c>
      <c r="AH222" s="1">
        <v>204.4</v>
      </c>
      <c r="AI222" s="1">
        <v>1170</v>
      </c>
      <c r="AJ222" s="1">
        <v>27</v>
      </c>
      <c r="AK222" s="1">
        <v>540</v>
      </c>
      <c r="AN222" s="1">
        <v>134.32</v>
      </c>
      <c r="AO222" s="1">
        <v>428</v>
      </c>
      <c r="AP222" s="1">
        <v>12.6</v>
      </c>
      <c r="AQ222" s="1">
        <v>3</v>
      </c>
      <c r="AR222" s="1">
        <v>29.28</v>
      </c>
      <c r="AS222" s="1">
        <v>9.1999999999999993</v>
      </c>
      <c r="AT222" s="1">
        <v>370.08</v>
      </c>
      <c r="AU222" s="1">
        <v>-7.48</v>
      </c>
      <c r="AV222" s="1">
        <v>9.7330000000000005</v>
      </c>
      <c r="AW222" s="1">
        <v>2.8210000000000002</v>
      </c>
      <c r="BA222" s="1">
        <v>118.25</v>
      </c>
      <c r="BB222" s="1">
        <v>26.75</v>
      </c>
      <c r="BC222" s="1">
        <v>51.5</v>
      </c>
      <c r="BD222" s="1">
        <v>82.302000000000007</v>
      </c>
      <c r="BE222" s="1">
        <v>1.2</v>
      </c>
      <c r="BF222" s="1">
        <v>88.5</v>
      </c>
      <c r="BH222" s="1">
        <v>37.6</v>
      </c>
      <c r="BI222" s="1">
        <v>3.2</v>
      </c>
      <c r="BJ222" s="1">
        <v>33.200000000000003</v>
      </c>
      <c r="BK222" s="1">
        <v>23</v>
      </c>
      <c r="BN222" s="1">
        <v>14.4</v>
      </c>
      <c r="BO222" s="1">
        <v>51.875</v>
      </c>
      <c r="BP222" s="1">
        <v>35</v>
      </c>
      <c r="BQ222" s="1">
        <v>669.6</v>
      </c>
      <c r="BR222" s="1">
        <v>7.2</v>
      </c>
      <c r="BT222" s="1">
        <v>3.6</v>
      </c>
      <c r="BV222" s="1">
        <v>11</v>
      </c>
      <c r="BW222" s="1">
        <v>2.4</v>
      </c>
      <c r="BY222" s="1">
        <v>7.5</v>
      </c>
      <c r="BZ222" s="1">
        <v>354</v>
      </c>
      <c r="CA222" s="1">
        <v>131</v>
      </c>
      <c r="CB222" s="1">
        <v>327.60000000000002</v>
      </c>
      <c r="CD222" s="1">
        <v>9.9</v>
      </c>
      <c r="CE222" s="1">
        <v>18.62</v>
      </c>
      <c r="CF222" s="1">
        <v>31.8</v>
      </c>
      <c r="CH222" s="1">
        <v>4150.5</v>
      </c>
      <c r="CI222" s="1">
        <v>3770</v>
      </c>
      <c r="CJ222" s="1">
        <v>70.8</v>
      </c>
      <c r="CK222" s="1">
        <v>274.32</v>
      </c>
      <c r="CL222" s="1">
        <v>501</v>
      </c>
      <c r="CM222" s="1">
        <v>6</v>
      </c>
      <c r="CN222" s="1">
        <v>20.399999999999999</v>
      </c>
      <c r="CO222" s="1">
        <v>122.4</v>
      </c>
      <c r="CP222" s="1">
        <v>555.6</v>
      </c>
      <c r="CQ222" s="1">
        <v>279.60000000000002</v>
      </c>
      <c r="CR222" s="1">
        <v>89.6</v>
      </c>
      <c r="CT222" s="1">
        <v>54</v>
      </c>
      <c r="CU222" s="1">
        <v>244.5</v>
      </c>
      <c r="CV222" s="1">
        <v>230</v>
      </c>
      <c r="CW222" s="1">
        <v>15.75</v>
      </c>
      <c r="CX222" s="1">
        <v>58.5</v>
      </c>
      <c r="CY222" s="1">
        <v>146</v>
      </c>
      <c r="CZ222" s="1">
        <v>79.2</v>
      </c>
      <c r="DA222" s="1">
        <v>198.8</v>
      </c>
      <c r="DB222" s="1">
        <v>572.4</v>
      </c>
      <c r="DC222" s="1">
        <v>4.8</v>
      </c>
      <c r="DD222" s="1">
        <v>371.52</v>
      </c>
      <c r="DE222" s="1">
        <v>18.36</v>
      </c>
      <c r="DF222" s="1">
        <v>1.8</v>
      </c>
      <c r="DG222" s="1">
        <v>298</v>
      </c>
      <c r="DH222" s="1">
        <v>166.68</v>
      </c>
      <c r="DI222" s="1">
        <v>1022.75</v>
      </c>
      <c r="DJ222" s="1">
        <v>1657</v>
      </c>
      <c r="DK222" s="1">
        <v>327</v>
      </c>
      <c r="DL222" s="1">
        <v>726</v>
      </c>
      <c r="DM222" s="1">
        <v>168</v>
      </c>
      <c r="DN222" s="1">
        <v>885</v>
      </c>
      <c r="DO222" s="1">
        <v>364.5</v>
      </c>
      <c r="DP222" s="1">
        <v>77</v>
      </c>
      <c r="DQ222" s="1">
        <v>13.8</v>
      </c>
      <c r="DR222" s="1">
        <v>3327</v>
      </c>
      <c r="DS222" s="1">
        <v>3120</v>
      </c>
      <c r="DT222" s="1">
        <v>540.5</v>
      </c>
      <c r="DU222" s="1">
        <v>642.5</v>
      </c>
      <c r="DV222" s="1">
        <v>10</v>
      </c>
      <c r="DW222" s="1">
        <v>670</v>
      </c>
      <c r="DX222" s="1">
        <v>898</v>
      </c>
      <c r="EE222" s="1">
        <v>38125.527000000002</v>
      </c>
      <c r="EF222" s="1" t="s">
        <v>460</v>
      </c>
    </row>
    <row r="223" spans="1:136" x14ac:dyDescent="0.2">
      <c r="A223" s="2" t="s">
        <v>456</v>
      </c>
      <c r="B223" s="1">
        <v>-6.0000000000000001E-3</v>
      </c>
      <c r="C223" s="1">
        <v>3.1560000000000001</v>
      </c>
      <c r="D223" s="1">
        <v>6.3860000000000001</v>
      </c>
      <c r="E223" s="1">
        <v>18.61</v>
      </c>
      <c r="F223" s="1">
        <v>20.72</v>
      </c>
      <c r="I223" s="1">
        <v>3.11</v>
      </c>
      <c r="J223" s="1">
        <v>15.68</v>
      </c>
      <c r="K223" s="1">
        <v>2.3359999999999999</v>
      </c>
      <c r="O223" s="1">
        <v>2.96</v>
      </c>
      <c r="P223" s="1">
        <v>20.72</v>
      </c>
      <c r="Q223" s="1">
        <v>26.88</v>
      </c>
      <c r="S223" s="1">
        <v>277.76</v>
      </c>
      <c r="U223" s="1">
        <v>71.64</v>
      </c>
      <c r="V223" s="1">
        <v>1.2</v>
      </c>
      <c r="W223" s="1">
        <v>0.84</v>
      </c>
      <c r="Y223" s="1">
        <v>46.62</v>
      </c>
      <c r="AA223" s="1">
        <v>44.16</v>
      </c>
      <c r="AB223" s="1">
        <v>50.4</v>
      </c>
      <c r="AC223" s="1">
        <v>18</v>
      </c>
      <c r="AG223" s="1">
        <v>20.16</v>
      </c>
      <c r="AH223" s="1">
        <v>4.4800000000000004</v>
      </c>
      <c r="AI223" s="1">
        <v>2.4</v>
      </c>
      <c r="AJ223" s="1">
        <v>18</v>
      </c>
      <c r="AN223" s="1">
        <v>22.08</v>
      </c>
      <c r="AO223" s="1">
        <v>19.8</v>
      </c>
      <c r="AR223" s="1">
        <v>1.2</v>
      </c>
      <c r="AS223" s="1">
        <v>46</v>
      </c>
      <c r="AT223" s="1">
        <v>6.24</v>
      </c>
      <c r="AU223" s="1">
        <v>-1.7</v>
      </c>
      <c r="AW223" s="1">
        <v>2E-3</v>
      </c>
      <c r="BA223" s="1">
        <v>86</v>
      </c>
      <c r="BB223" s="1">
        <v>86</v>
      </c>
      <c r="BC223" s="1">
        <v>18</v>
      </c>
      <c r="BD223" s="1">
        <v>133.19999999999999</v>
      </c>
      <c r="BG223" s="1">
        <v>13.5</v>
      </c>
      <c r="BN223" s="1">
        <v>1.6</v>
      </c>
      <c r="BO223" s="1">
        <v>79</v>
      </c>
      <c r="BP223" s="1">
        <v>2</v>
      </c>
      <c r="BQ223" s="1">
        <v>40.4</v>
      </c>
      <c r="BR223" s="1">
        <v>27.2</v>
      </c>
      <c r="BS223" s="1">
        <v>15</v>
      </c>
      <c r="BV223" s="1">
        <v>8</v>
      </c>
      <c r="BZ223" s="1">
        <v>105</v>
      </c>
      <c r="CA223" s="1">
        <v>33</v>
      </c>
      <c r="CB223" s="1">
        <v>36</v>
      </c>
      <c r="CH223" s="1">
        <v>17544</v>
      </c>
      <c r="CI223" s="1">
        <v>15051.6</v>
      </c>
      <c r="CP223" s="1">
        <v>6</v>
      </c>
      <c r="CQ223" s="1">
        <v>2.4</v>
      </c>
      <c r="CR223" s="1">
        <v>30</v>
      </c>
      <c r="CT223" s="1">
        <v>3.6</v>
      </c>
      <c r="CY223" s="1">
        <v>3</v>
      </c>
      <c r="DA223" s="1">
        <v>57.6</v>
      </c>
      <c r="DD223" s="1">
        <v>6.48</v>
      </c>
      <c r="DG223" s="1">
        <v>1.2</v>
      </c>
      <c r="DI223" s="1">
        <v>132</v>
      </c>
      <c r="DJ223" s="1">
        <v>124.75</v>
      </c>
      <c r="DK223" s="1">
        <v>1866</v>
      </c>
      <c r="DP223" s="1">
        <v>309</v>
      </c>
      <c r="DQ223" s="1">
        <v>6</v>
      </c>
      <c r="DR223" s="1">
        <v>15</v>
      </c>
      <c r="EE223" s="1">
        <v>36612.364000000001</v>
      </c>
      <c r="EF223" s="1" t="s">
        <v>461</v>
      </c>
    </row>
    <row r="224" spans="1:136" x14ac:dyDescent="0.2">
      <c r="A224" s="2">
        <v>0</v>
      </c>
      <c r="Q224" s="1">
        <v>0</v>
      </c>
      <c r="Y224" s="1">
        <v>0</v>
      </c>
      <c r="EE224" s="1">
        <v>0</v>
      </c>
    </row>
    <row r="225" spans="1:136" x14ac:dyDescent="0.2">
      <c r="A225" s="2">
        <v>0</v>
      </c>
      <c r="Q225" s="1">
        <v>0</v>
      </c>
      <c r="Y225" s="1">
        <v>0</v>
      </c>
      <c r="EE225" s="1">
        <v>0</v>
      </c>
    </row>
    <row r="226" spans="1:136" x14ac:dyDescent="0.2">
      <c r="A226" s="2" t="s">
        <v>457</v>
      </c>
      <c r="Q226" s="1">
        <v>0</v>
      </c>
      <c r="Y226" s="1">
        <v>0</v>
      </c>
      <c r="EE226" s="1">
        <v>0</v>
      </c>
      <c r="EF226" s="1" t="s">
        <v>462</v>
      </c>
    </row>
    <row r="227" spans="1:136" x14ac:dyDescent="0.2">
      <c r="A227" s="2" t="s">
        <v>458</v>
      </c>
      <c r="EE227" s="1">
        <v>0</v>
      </c>
      <c r="EF227" s="1" t="s">
        <v>463</v>
      </c>
    </row>
    <row r="228" spans="1:136" x14ac:dyDescent="0.2">
      <c r="A228" s="2"/>
    </row>
    <row r="229" spans="1:136" x14ac:dyDescent="0.2">
      <c r="A229" s="2" t="s">
        <v>539</v>
      </c>
      <c r="B229" s="1">
        <v>-144.04599999999999</v>
      </c>
      <c r="C229" s="1">
        <v>-7.1580000000000004</v>
      </c>
      <c r="D229" s="1">
        <v>-10.61</v>
      </c>
      <c r="E229" s="1">
        <v>-21.013999999999999</v>
      </c>
      <c r="F229" s="1">
        <v>-21.459999999999901</v>
      </c>
      <c r="G229" s="1">
        <v>0</v>
      </c>
      <c r="H229" s="1">
        <v>0</v>
      </c>
      <c r="I229" s="1">
        <v>-1.0740000000000001</v>
      </c>
      <c r="J229" s="1">
        <v>-15.68</v>
      </c>
      <c r="K229" s="1">
        <v>-12.91</v>
      </c>
      <c r="L229" s="1">
        <v>-1.948</v>
      </c>
      <c r="M229" s="1">
        <v>0</v>
      </c>
      <c r="N229" s="1">
        <v>0.739999999999995</v>
      </c>
      <c r="O229" s="1">
        <v>-8.14</v>
      </c>
      <c r="P229" s="1">
        <v>-21.83</v>
      </c>
      <c r="Q229" s="1">
        <v>844.88</v>
      </c>
      <c r="R229" s="1">
        <v>193.28</v>
      </c>
      <c r="S229" s="1">
        <v>3961.12</v>
      </c>
      <c r="T229" s="1">
        <v>398.6</v>
      </c>
      <c r="U229" s="1">
        <v>-54.48</v>
      </c>
      <c r="V229" s="1">
        <v>934.44</v>
      </c>
      <c r="W229" s="1">
        <v>-6.6</v>
      </c>
      <c r="X229" s="1">
        <v>-48</v>
      </c>
      <c r="Y229" s="1">
        <v>-44.4</v>
      </c>
      <c r="Z229" s="1">
        <v>0</v>
      </c>
      <c r="AA229" s="1">
        <v>794.34</v>
      </c>
      <c r="AB229" s="1">
        <v>148.96</v>
      </c>
      <c r="AC229" s="1">
        <v>2172.92</v>
      </c>
      <c r="AD229" s="1">
        <v>760</v>
      </c>
      <c r="AE229" s="1">
        <v>0</v>
      </c>
      <c r="AF229" s="1">
        <v>-13.44</v>
      </c>
      <c r="AG229" s="1">
        <v>-31.08</v>
      </c>
      <c r="AH229" s="1">
        <v>-7.28000000000001</v>
      </c>
      <c r="AI229" s="1">
        <v>-49.2</v>
      </c>
      <c r="AJ229" s="1">
        <v>115</v>
      </c>
      <c r="AK229" s="1">
        <v>-12</v>
      </c>
      <c r="AL229" s="1">
        <v>0</v>
      </c>
      <c r="AM229" s="1">
        <v>0</v>
      </c>
      <c r="AN229" s="1">
        <v>-64.400000000000006</v>
      </c>
      <c r="AO229" s="1">
        <v>648.20000000000005</v>
      </c>
      <c r="AP229" s="1">
        <v>0</v>
      </c>
      <c r="AQ229" s="1">
        <v>-3</v>
      </c>
      <c r="AR229" s="1">
        <v>-1.68</v>
      </c>
      <c r="AS229" s="1">
        <v>794.8</v>
      </c>
      <c r="AT229" s="1">
        <v>-3.5199999999999698</v>
      </c>
      <c r="AU229" s="1">
        <v>9.18</v>
      </c>
      <c r="AV229" s="1">
        <v>-6.3330000000000002</v>
      </c>
      <c r="AW229" s="1">
        <v>-2.823</v>
      </c>
      <c r="AX229" s="1">
        <v>0</v>
      </c>
      <c r="AY229" s="1">
        <v>0</v>
      </c>
      <c r="AZ229" s="1">
        <v>0</v>
      </c>
      <c r="BA229" s="1">
        <v>-137.25</v>
      </c>
      <c r="BB229" s="1">
        <v>-84.75</v>
      </c>
      <c r="BC229" s="1">
        <v>-67.5</v>
      </c>
      <c r="BD229" s="1">
        <v>26.097999999999999</v>
      </c>
      <c r="BE229" s="1">
        <v>0</v>
      </c>
      <c r="BF229" s="1">
        <v>-85.5</v>
      </c>
      <c r="BG229" s="1">
        <v>-13.5</v>
      </c>
      <c r="BH229" s="1">
        <v>-0.80000000000000404</v>
      </c>
      <c r="BI229" s="1">
        <v>-1.6</v>
      </c>
      <c r="BJ229" s="1">
        <v>-33.200000000000003</v>
      </c>
      <c r="BK229" s="1">
        <v>-1</v>
      </c>
      <c r="BL229" s="1">
        <v>0</v>
      </c>
      <c r="BM229" s="1">
        <v>2</v>
      </c>
      <c r="BN229" s="1">
        <v>-4.8</v>
      </c>
      <c r="BO229" s="1">
        <v>-114.875</v>
      </c>
      <c r="BP229" s="1">
        <v>-27</v>
      </c>
      <c r="BQ229" s="1">
        <v>50</v>
      </c>
      <c r="BR229" s="1">
        <v>-27.2</v>
      </c>
      <c r="BS229" s="1">
        <v>-15</v>
      </c>
      <c r="BT229" s="1">
        <v>0</v>
      </c>
      <c r="BU229" s="1">
        <v>0</v>
      </c>
      <c r="BV229" s="1">
        <v>-4</v>
      </c>
      <c r="BW229" s="1">
        <v>0.8</v>
      </c>
      <c r="BX229" s="1">
        <v>0</v>
      </c>
      <c r="BY229" s="1">
        <v>-7.5</v>
      </c>
      <c r="BZ229" s="1">
        <v>532.5</v>
      </c>
      <c r="CA229" s="1">
        <v>229</v>
      </c>
      <c r="CB229" s="1">
        <v>-36</v>
      </c>
      <c r="CC229" s="1">
        <v>0</v>
      </c>
      <c r="CD229" s="1">
        <v>-9.9</v>
      </c>
      <c r="CE229" s="1">
        <v>1.54</v>
      </c>
      <c r="CF229" s="1">
        <v>-15.6</v>
      </c>
      <c r="CG229" s="1">
        <v>0</v>
      </c>
      <c r="CH229" s="1">
        <v>463.5</v>
      </c>
      <c r="CI229" s="1">
        <v>-9.4000000000005492</v>
      </c>
      <c r="CJ229" s="1">
        <v>0</v>
      </c>
      <c r="CK229" s="1">
        <v>-12.96</v>
      </c>
      <c r="CL229" s="1">
        <v>-4.5</v>
      </c>
      <c r="CM229" s="1">
        <v>-4.8</v>
      </c>
      <c r="CN229" s="1">
        <v>0</v>
      </c>
      <c r="CO229" s="1">
        <v>0</v>
      </c>
      <c r="CP229" s="1">
        <v>9.6000000000000192</v>
      </c>
      <c r="CQ229" s="1">
        <v>-9.6000000000000494</v>
      </c>
      <c r="CR229" s="1">
        <v>-65.599999999999994</v>
      </c>
      <c r="CS229" s="1">
        <v>0</v>
      </c>
      <c r="CT229" s="1">
        <v>-22.8</v>
      </c>
      <c r="CU229" s="1">
        <v>0</v>
      </c>
      <c r="CV229" s="1">
        <v>-29</v>
      </c>
      <c r="CW229" s="1">
        <v>6.75</v>
      </c>
      <c r="CX229" s="1">
        <v>-1.5</v>
      </c>
      <c r="CY229" s="1">
        <v>-2</v>
      </c>
      <c r="CZ229" s="1">
        <v>-1.2</v>
      </c>
      <c r="DA229" s="1">
        <v>-54.8</v>
      </c>
      <c r="DB229" s="1">
        <v>-9.7200000000000308</v>
      </c>
      <c r="DC229" s="1">
        <v>0</v>
      </c>
      <c r="DD229" s="1">
        <v>-25.02</v>
      </c>
      <c r="DE229" s="1">
        <v>0</v>
      </c>
      <c r="DF229" s="1">
        <v>-1.8</v>
      </c>
      <c r="DG229" s="1">
        <v>-4.0000000000000098</v>
      </c>
      <c r="DH229" s="1">
        <v>0.53999999999999204</v>
      </c>
      <c r="DI229" s="1">
        <v>-146.75</v>
      </c>
      <c r="DJ229" s="1">
        <v>2958.25</v>
      </c>
      <c r="DK229" s="1">
        <v>6</v>
      </c>
      <c r="DL229" s="1">
        <v>-45</v>
      </c>
      <c r="DM229" s="1">
        <v>-1.19999999999999</v>
      </c>
      <c r="DN229" s="1">
        <v>412.5</v>
      </c>
      <c r="DO229" s="1">
        <v>9</v>
      </c>
      <c r="DP229" s="1">
        <v>-329</v>
      </c>
      <c r="DQ229" s="1">
        <v>303</v>
      </c>
      <c r="DR229" s="1">
        <v>-24</v>
      </c>
      <c r="DS229" s="1">
        <v>102</v>
      </c>
      <c r="DT229" s="1">
        <v>-9.5</v>
      </c>
      <c r="DU229" s="1">
        <v>-27.5</v>
      </c>
      <c r="DV229" s="1">
        <v>-10</v>
      </c>
      <c r="DW229" s="1">
        <v>62</v>
      </c>
      <c r="DX229" s="1">
        <v>-82</v>
      </c>
      <c r="DY229" s="1">
        <v>0</v>
      </c>
      <c r="DZ229" s="1">
        <v>0</v>
      </c>
      <c r="ED229" s="1">
        <v>0</v>
      </c>
      <c r="EE229" s="1">
        <v>14716.807000000001</v>
      </c>
      <c r="EF229" s="1" t="s">
        <v>539</v>
      </c>
    </row>
    <row r="230" spans="1:136" x14ac:dyDescent="0.2">
      <c r="A230" s="2" t="s">
        <v>540</v>
      </c>
      <c r="B230" s="1">
        <v>-144.05199999999999</v>
      </c>
      <c r="C230" s="1">
        <v>-4.0019999999999998</v>
      </c>
      <c r="D230" s="1">
        <v>-4.2239999999999904</v>
      </c>
      <c r="E230" s="1">
        <v>-2.4039999999999999</v>
      </c>
      <c r="F230" s="1">
        <v>-0.73999999999989496</v>
      </c>
      <c r="G230" s="1">
        <v>0</v>
      </c>
      <c r="H230" s="1">
        <v>0</v>
      </c>
      <c r="I230" s="1">
        <v>2.036</v>
      </c>
      <c r="J230" s="1">
        <v>0</v>
      </c>
      <c r="K230" s="1">
        <v>-10.574</v>
      </c>
      <c r="L230" s="1">
        <v>-1.948</v>
      </c>
      <c r="M230" s="1">
        <v>0</v>
      </c>
      <c r="N230" s="1">
        <v>0.739999999999995</v>
      </c>
      <c r="O230" s="1">
        <v>-5.18</v>
      </c>
      <c r="P230" s="1">
        <v>-1.1100000000000001</v>
      </c>
      <c r="Q230" s="1">
        <v>871.76</v>
      </c>
      <c r="R230" s="1">
        <v>193.28</v>
      </c>
      <c r="S230" s="1">
        <v>4238.88</v>
      </c>
      <c r="T230" s="1">
        <v>398.6</v>
      </c>
      <c r="U230" s="1">
        <v>17.16</v>
      </c>
      <c r="V230" s="1">
        <v>935.64</v>
      </c>
      <c r="W230" s="1">
        <v>-5.76</v>
      </c>
      <c r="X230" s="1">
        <v>-48</v>
      </c>
      <c r="Y230" s="1">
        <v>2.21999999999997</v>
      </c>
      <c r="Z230" s="1">
        <v>0</v>
      </c>
      <c r="AA230" s="1">
        <v>838.5</v>
      </c>
      <c r="AB230" s="1">
        <v>199.36</v>
      </c>
      <c r="AC230" s="1">
        <v>2190.92</v>
      </c>
      <c r="AD230" s="1">
        <v>760</v>
      </c>
      <c r="AE230" s="1">
        <v>0</v>
      </c>
      <c r="AF230" s="1">
        <v>-13.44</v>
      </c>
      <c r="AG230" s="1">
        <v>-10.92</v>
      </c>
      <c r="AH230" s="1">
        <v>-2.80000000000001</v>
      </c>
      <c r="AI230" s="1">
        <v>-46.799999999999898</v>
      </c>
      <c r="AJ230" s="1">
        <v>133</v>
      </c>
      <c r="AK230" s="1">
        <v>-12</v>
      </c>
      <c r="AL230" s="1">
        <v>0</v>
      </c>
      <c r="AM230" s="1">
        <v>0</v>
      </c>
      <c r="AN230" s="1">
        <v>-42.32</v>
      </c>
      <c r="AO230" s="1">
        <v>668</v>
      </c>
      <c r="AP230" s="1">
        <v>0</v>
      </c>
      <c r="AQ230" s="1">
        <v>-3</v>
      </c>
      <c r="AR230" s="1">
        <v>-0.48</v>
      </c>
      <c r="AS230" s="1">
        <v>840.8</v>
      </c>
      <c r="AT230" s="1">
        <v>2.7200000000000299</v>
      </c>
      <c r="AU230" s="1">
        <v>7.48</v>
      </c>
      <c r="AV230" s="1">
        <v>-6.3330000000000002</v>
      </c>
      <c r="AW230" s="1">
        <v>-2.8210000000000002</v>
      </c>
      <c r="AX230" s="1">
        <v>0</v>
      </c>
      <c r="AY230" s="1">
        <v>0</v>
      </c>
      <c r="AZ230" s="1">
        <v>0</v>
      </c>
      <c r="BA230" s="1">
        <v>-51.25</v>
      </c>
      <c r="BB230" s="1">
        <v>1.25</v>
      </c>
      <c r="BC230" s="1">
        <v>-49.5</v>
      </c>
      <c r="BD230" s="1">
        <v>159.298</v>
      </c>
      <c r="BE230" s="1">
        <v>0</v>
      </c>
      <c r="BF230" s="1">
        <v>-85.5</v>
      </c>
      <c r="BG230" s="1">
        <v>0</v>
      </c>
      <c r="BH230" s="1">
        <v>-0.80000000000000404</v>
      </c>
      <c r="BI230" s="1">
        <v>-1.6</v>
      </c>
      <c r="BJ230" s="1">
        <v>-33.200000000000003</v>
      </c>
      <c r="BK230" s="1">
        <v>-1</v>
      </c>
      <c r="BL230" s="1">
        <v>0</v>
      </c>
      <c r="BM230" s="1">
        <v>2</v>
      </c>
      <c r="BN230" s="1">
        <v>-3.2</v>
      </c>
      <c r="BO230" s="1">
        <v>-35.875</v>
      </c>
      <c r="BP230" s="1">
        <v>-25</v>
      </c>
      <c r="BQ230" s="1">
        <v>90.4</v>
      </c>
      <c r="BR230" s="1">
        <v>0</v>
      </c>
      <c r="BS230" s="1">
        <v>0</v>
      </c>
      <c r="BT230" s="1">
        <v>0</v>
      </c>
      <c r="BU230" s="1">
        <v>0</v>
      </c>
      <c r="BV230" s="1">
        <v>4</v>
      </c>
      <c r="BW230" s="1">
        <v>0.8</v>
      </c>
      <c r="BX230" s="1">
        <v>0</v>
      </c>
      <c r="BY230" s="1">
        <v>-7.5</v>
      </c>
      <c r="BZ230" s="1">
        <v>637.5</v>
      </c>
      <c r="CA230" s="1">
        <v>262</v>
      </c>
      <c r="CB230" s="1">
        <v>0</v>
      </c>
      <c r="CC230" s="1">
        <v>0</v>
      </c>
      <c r="CD230" s="1">
        <v>-9.9</v>
      </c>
      <c r="CE230" s="1">
        <v>1.54</v>
      </c>
      <c r="CF230" s="1">
        <v>-15.6</v>
      </c>
      <c r="CG230" s="1">
        <v>0</v>
      </c>
      <c r="CH230" s="1">
        <v>457.5</v>
      </c>
      <c r="CI230" s="1">
        <v>-245.8</v>
      </c>
      <c r="CJ230" s="1">
        <v>0</v>
      </c>
      <c r="CK230" s="1">
        <v>-12.96</v>
      </c>
      <c r="CL230" s="1">
        <v>-4.5</v>
      </c>
      <c r="CM230" s="1">
        <v>-4.8</v>
      </c>
      <c r="CN230" s="1">
        <v>0</v>
      </c>
      <c r="CO230" s="1">
        <v>0</v>
      </c>
      <c r="CP230" s="1">
        <v>15.6</v>
      </c>
      <c r="CQ230" s="1">
        <v>-7.2000000000000401</v>
      </c>
      <c r="CR230" s="1">
        <v>-35.6</v>
      </c>
      <c r="CS230" s="1">
        <v>0</v>
      </c>
      <c r="CT230" s="1">
        <v>-19.2</v>
      </c>
      <c r="CU230" s="1">
        <v>0</v>
      </c>
      <c r="CV230" s="1">
        <v>-29</v>
      </c>
      <c r="CW230" s="1">
        <v>6.75</v>
      </c>
      <c r="CX230" s="1">
        <v>-1.5</v>
      </c>
      <c r="CY230" s="1">
        <v>1</v>
      </c>
      <c r="CZ230" s="1">
        <v>-1.2</v>
      </c>
      <c r="DA230" s="1">
        <v>2.7999999999999798</v>
      </c>
      <c r="DB230" s="1">
        <v>-9.7200000000000308</v>
      </c>
      <c r="DC230" s="1">
        <v>0</v>
      </c>
      <c r="DD230" s="1">
        <v>-18.54</v>
      </c>
      <c r="DE230" s="1">
        <v>0</v>
      </c>
      <c r="DF230" s="1">
        <v>-1.8</v>
      </c>
      <c r="DG230" s="1">
        <v>-2.80000000000001</v>
      </c>
      <c r="DH230" s="1">
        <v>0.53999999999999204</v>
      </c>
      <c r="DI230" s="1">
        <v>-14.75</v>
      </c>
      <c r="DJ230" s="1">
        <v>3083</v>
      </c>
      <c r="DK230" s="1">
        <v>-3</v>
      </c>
      <c r="DL230" s="1">
        <v>-45</v>
      </c>
      <c r="DM230" s="1">
        <v>-1.19999999999999</v>
      </c>
      <c r="DN230" s="1">
        <v>412.5</v>
      </c>
      <c r="DO230" s="1">
        <v>9</v>
      </c>
      <c r="DP230" s="1">
        <v>-20</v>
      </c>
      <c r="DQ230" s="1">
        <v>309</v>
      </c>
      <c r="DR230" s="1">
        <v>-1260</v>
      </c>
      <c r="DS230" s="1">
        <v>-1710</v>
      </c>
      <c r="DT230" s="1">
        <v>-9.5</v>
      </c>
      <c r="DU230" s="1">
        <v>-27.5</v>
      </c>
      <c r="DV230" s="1">
        <v>-10</v>
      </c>
      <c r="DW230" s="1">
        <v>62</v>
      </c>
      <c r="DX230" s="1">
        <v>-82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13553.171</v>
      </c>
      <c r="EF230" s="1" t="s">
        <v>540</v>
      </c>
    </row>
    <row r="231" spans="1:136" x14ac:dyDescent="0.2">
      <c r="A231" s="2" t="s">
        <v>541</v>
      </c>
      <c r="B231" s="1">
        <v>6.0000000000000001E-3</v>
      </c>
      <c r="C231" s="1">
        <v>-3.1560000000000001</v>
      </c>
      <c r="D231" s="1">
        <v>-6.3860000000000001</v>
      </c>
      <c r="E231" s="1">
        <v>-18.61</v>
      </c>
      <c r="F231" s="1">
        <v>-20.72</v>
      </c>
      <c r="G231" s="1">
        <v>0</v>
      </c>
      <c r="H231" s="1">
        <v>0</v>
      </c>
      <c r="I231" s="1">
        <v>-3.11</v>
      </c>
      <c r="J231" s="1">
        <v>-15.68</v>
      </c>
      <c r="K231" s="1">
        <v>-2.3359999999999999</v>
      </c>
      <c r="L231" s="1">
        <v>0</v>
      </c>
      <c r="M231" s="1">
        <v>0</v>
      </c>
      <c r="N231" s="1">
        <v>0</v>
      </c>
      <c r="O231" s="1">
        <v>-2.96</v>
      </c>
      <c r="P231" s="1">
        <v>-20.72</v>
      </c>
      <c r="Q231" s="1">
        <v>-26.88</v>
      </c>
      <c r="R231" s="1">
        <v>0</v>
      </c>
      <c r="S231" s="1">
        <v>-277.76</v>
      </c>
      <c r="T231" s="1">
        <v>0</v>
      </c>
      <c r="U231" s="1">
        <v>-71.64</v>
      </c>
      <c r="V231" s="1">
        <v>-1.2</v>
      </c>
      <c r="W231" s="1">
        <v>-0.84</v>
      </c>
      <c r="X231" s="1">
        <v>0</v>
      </c>
      <c r="Y231" s="1">
        <v>-46.62</v>
      </c>
      <c r="Z231" s="1">
        <v>0</v>
      </c>
      <c r="AA231" s="1">
        <v>-44.16</v>
      </c>
      <c r="AB231" s="1">
        <v>-50.4</v>
      </c>
      <c r="AC231" s="1">
        <v>-18</v>
      </c>
      <c r="AD231" s="1">
        <v>0</v>
      </c>
      <c r="AE231" s="1">
        <v>0</v>
      </c>
      <c r="AF231" s="1">
        <v>0</v>
      </c>
      <c r="AG231" s="1">
        <v>-20.16</v>
      </c>
      <c r="AH231" s="1">
        <v>-4.4800000000000004</v>
      </c>
      <c r="AI231" s="1">
        <v>-2.4</v>
      </c>
      <c r="AJ231" s="1">
        <v>-18</v>
      </c>
      <c r="AK231" s="1">
        <v>0</v>
      </c>
      <c r="AL231" s="1">
        <v>0</v>
      </c>
      <c r="AM231" s="1">
        <v>0</v>
      </c>
      <c r="AN231" s="1">
        <v>-22.08</v>
      </c>
      <c r="AO231" s="1">
        <v>-19.8</v>
      </c>
      <c r="AP231" s="1">
        <v>0</v>
      </c>
      <c r="AQ231" s="1">
        <v>0</v>
      </c>
      <c r="AR231" s="1">
        <v>-1.2</v>
      </c>
      <c r="AS231" s="1">
        <v>-46</v>
      </c>
      <c r="AT231" s="1">
        <v>-6.24</v>
      </c>
      <c r="AU231" s="1">
        <v>1.7</v>
      </c>
      <c r="AV231" s="1">
        <v>0</v>
      </c>
      <c r="AW231" s="1">
        <v>-2E-3</v>
      </c>
      <c r="AX231" s="1">
        <v>0</v>
      </c>
      <c r="AY231" s="1">
        <v>0</v>
      </c>
      <c r="AZ231" s="1">
        <v>0</v>
      </c>
      <c r="BA231" s="1">
        <v>-86</v>
      </c>
      <c r="BB231" s="1">
        <v>-86</v>
      </c>
      <c r="BC231" s="1">
        <v>-18</v>
      </c>
      <c r="BD231" s="1">
        <v>-133.19999999999999</v>
      </c>
      <c r="BE231" s="1">
        <v>0</v>
      </c>
      <c r="BF231" s="1">
        <v>0</v>
      </c>
      <c r="BG231" s="1">
        <v>-13.5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-1.6</v>
      </c>
      <c r="BO231" s="1">
        <v>-79</v>
      </c>
      <c r="BP231" s="1">
        <v>-2</v>
      </c>
      <c r="BQ231" s="1">
        <v>-40.4</v>
      </c>
      <c r="BR231" s="1">
        <v>-27.2</v>
      </c>
      <c r="BS231" s="1">
        <v>-15</v>
      </c>
      <c r="BT231" s="1">
        <v>0</v>
      </c>
      <c r="BU231" s="1">
        <v>0</v>
      </c>
      <c r="BV231" s="1">
        <v>-8</v>
      </c>
      <c r="BW231" s="1">
        <v>0</v>
      </c>
      <c r="BX231" s="1">
        <v>0</v>
      </c>
      <c r="BY231" s="1">
        <v>0</v>
      </c>
      <c r="BZ231" s="1">
        <v>-105</v>
      </c>
      <c r="CA231" s="1">
        <v>-33</v>
      </c>
      <c r="CB231" s="1">
        <v>-36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6</v>
      </c>
      <c r="CI231" s="1">
        <v>236.4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-6</v>
      </c>
      <c r="CQ231" s="1">
        <v>-2.4</v>
      </c>
      <c r="CR231" s="1">
        <v>-30</v>
      </c>
      <c r="CS231" s="1">
        <v>0</v>
      </c>
      <c r="CT231" s="1">
        <v>-3.6</v>
      </c>
      <c r="CU231" s="1">
        <v>0</v>
      </c>
      <c r="CV231" s="1">
        <v>0</v>
      </c>
      <c r="CW231" s="1">
        <v>0</v>
      </c>
      <c r="CX231" s="1">
        <v>0</v>
      </c>
      <c r="CY231" s="1">
        <v>-3</v>
      </c>
      <c r="CZ231" s="1">
        <v>0</v>
      </c>
      <c r="DA231" s="1">
        <v>-57.6</v>
      </c>
      <c r="DB231" s="1">
        <v>0</v>
      </c>
      <c r="DC231" s="1">
        <v>0</v>
      </c>
      <c r="DD231" s="1">
        <v>-6.48</v>
      </c>
      <c r="DE231" s="1">
        <v>0</v>
      </c>
      <c r="DF231" s="1">
        <v>0</v>
      </c>
      <c r="DG231" s="1">
        <v>-1.2</v>
      </c>
      <c r="DH231" s="1">
        <v>0</v>
      </c>
      <c r="DI231" s="1">
        <v>-132</v>
      </c>
      <c r="DJ231" s="1">
        <v>-124.75</v>
      </c>
      <c r="DK231" s="1">
        <v>9</v>
      </c>
      <c r="DL231" s="1">
        <v>0</v>
      </c>
      <c r="DM231" s="1">
        <v>0</v>
      </c>
      <c r="DN231" s="1">
        <v>0</v>
      </c>
      <c r="DO231" s="1">
        <v>0</v>
      </c>
      <c r="DP231" s="1">
        <v>-309</v>
      </c>
      <c r="DQ231" s="1">
        <v>-6</v>
      </c>
      <c r="DR231" s="1">
        <v>1236</v>
      </c>
      <c r="DS231" s="1">
        <v>1812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1163.636</v>
      </c>
      <c r="EF231" s="1" t="s">
        <v>541</v>
      </c>
    </row>
    <row r="232" spans="1:136" x14ac:dyDescent="0.2">
      <c r="A232" s="2" t="s">
        <v>542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D232" s="1">
        <v>0</v>
      </c>
      <c r="EE232" s="1">
        <v>0</v>
      </c>
      <c r="EF232" s="1" t="s">
        <v>542</v>
      </c>
    </row>
    <row r="233" spans="1:136" x14ac:dyDescent="0.2">
      <c r="A233" s="2" t="s">
        <v>543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Y233" s="1">
        <v>0</v>
      </c>
      <c r="DZ233" s="1">
        <v>0</v>
      </c>
      <c r="ED233" s="1">
        <v>0</v>
      </c>
      <c r="EE233" s="1">
        <v>0</v>
      </c>
      <c r="EF233" s="1" t="s">
        <v>543</v>
      </c>
    </row>
    <row r="234" spans="1:136" x14ac:dyDescent="0.2">
      <c r="A234" s="2" t="s">
        <v>544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D234" s="1">
        <v>0</v>
      </c>
      <c r="EE234" s="1">
        <v>0</v>
      </c>
      <c r="EF234" s="1" t="s">
        <v>544</v>
      </c>
    </row>
    <row r="235" spans="1:136" x14ac:dyDescent="0.2">
      <c r="A235" s="2" t="s">
        <v>545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0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D235" s="1">
        <v>0</v>
      </c>
      <c r="EE235" s="1">
        <v>0</v>
      </c>
      <c r="EF235" s="1" t="s">
        <v>545</v>
      </c>
    </row>
    <row r="236" spans="1:136" x14ac:dyDescent="0.2">
      <c r="A236" s="2"/>
    </row>
    <row r="237" spans="1:136" x14ac:dyDescent="0.2">
      <c r="A237" s="2" t="s">
        <v>546</v>
      </c>
    </row>
    <row r="238" spans="1:136" x14ac:dyDescent="0.2">
      <c r="A238" s="2" t="s">
        <v>547</v>
      </c>
      <c r="B238" s="1">
        <v>2033.646</v>
      </c>
      <c r="C238" s="1">
        <v>108.629</v>
      </c>
      <c r="D238" s="1">
        <v>876.29200000000003</v>
      </c>
      <c r="E238" s="1">
        <v>163.47999999999999</v>
      </c>
      <c r="F238" s="1">
        <v>929.44</v>
      </c>
      <c r="G238" s="1">
        <v>108</v>
      </c>
      <c r="H238" s="1">
        <v>346.32</v>
      </c>
      <c r="I238" s="1">
        <v>160.392</v>
      </c>
      <c r="J238" s="1">
        <v>521.91999999999996</v>
      </c>
      <c r="K238" s="1">
        <v>184.86799999999999</v>
      </c>
      <c r="L238" s="1">
        <v>246.72800000000001</v>
      </c>
      <c r="M238" s="1">
        <v>0</v>
      </c>
      <c r="N238" s="1">
        <v>461.76</v>
      </c>
      <c r="O238" s="1">
        <v>242.72</v>
      </c>
      <c r="P238" s="1">
        <v>219.04</v>
      </c>
      <c r="Q238" s="1">
        <v>960.96</v>
      </c>
      <c r="R238" s="1">
        <v>0</v>
      </c>
      <c r="S238" s="1">
        <v>10450.719999999999</v>
      </c>
      <c r="T238" s="1">
        <v>72.400000000000006</v>
      </c>
      <c r="U238" s="1">
        <v>534</v>
      </c>
      <c r="V238" s="1">
        <v>313.2</v>
      </c>
      <c r="W238" s="1">
        <v>49.2</v>
      </c>
      <c r="X238" s="1">
        <v>228</v>
      </c>
      <c r="Y238" s="1">
        <v>1578.42</v>
      </c>
      <c r="Z238" s="1">
        <v>99.9</v>
      </c>
      <c r="AA238" s="1">
        <v>1748</v>
      </c>
      <c r="AB238" s="1">
        <v>360.12</v>
      </c>
      <c r="AC238" s="1">
        <v>112.8</v>
      </c>
      <c r="AD238" s="1">
        <v>522</v>
      </c>
      <c r="AE238" s="1">
        <v>122.4</v>
      </c>
      <c r="AF238" s="1">
        <v>262.08</v>
      </c>
      <c r="AG238" s="1">
        <v>536.76</v>
      </c>
      <c r="AH238" s="1">
        <v>85.12</v>
      </c>
      <c r="AI238" s="1">
        <v>10588.8</v>
      </c>
      <c r="AJ238" s="1">
        <v>0</v>
      </c>
      <c r="AK238" s="1">
        <v>1152</v>
      </c>
      <c r="AN238" s="1">
        <v>426.88</v>
      </c>
      <c r="AO238" s="1">
        <v>2560.1999999999998</v>
      </c>
      <c r="AP238" s="1">
        <v>108</v>
      </c>
      <c r="AQ238" s="1">
        <v>4704</v>
      </c>
      <c r="AR238" s="1">
        <v>27.6</v>
      </c>
      <c r="AS238" s="1">
        <v>1048.8</v>
      </c>
      <c r="AT238" s="1">
        <v>330.46</v>
      </c>
      <c r="AU238" s="1">
        <v>86.75</v>
      </c>
      <c r="AV238" s="1">
        <v>51.255000000000003</v>
      </c>
      <c r="AW238" s="1">
        <v>22.13</v>
      </c>
      <c r="AX238" s="1">
        <v>0</v>
      </c>
      <c r="AY238" s="1">
        <v>0</v>
      </c>
      <c r="AZ238" s="1">
        <v>14</v>
      </c>
      <c r="BA238" s="1">
        <v>1390.875</v>
      </c>
      <c r="BB238" s="1">
        <v>414</v>
      </c>
      <c r="BC238" s="1">
        <v>521</v>
      </c>
      <c r="BD238" s="1">
        <v>900</v>
      </c>
      <c r="BE238" s="1">
        <v>72</v>
      </c>
      <c r="BF238" s="1">
        <v>474</v>
      </c>
      <c r="BG238" s="1">
        <v>135</v>
      </c>
      <c r="BH238" s="1">
        <v>33.6</v>
      </c>
      <c r="BI238" s="1">
        <v>115.2</v>
      </c>
      <c r="BJ238" s="1">
        <v>128.4</v>
      </c>
      <c r="BK238" s="1">
        <v>93</v>
      </c>
      <c r="BM238" s="1">
        <v>260</v>
      </c>
      <c r="BN238" s="1">
        <v>47.2</v>
      </c>
      <c r="BO238" s="1">
        <v>7155</v>
      </c>
      <c r="BP238" s="1">
        <v>101.875</v>
      </c>
      <c r="BQ238" s="1">
        <v>2332.8000000000002</v>
      </c>
      <c r="BR238" s="1">
        <v>137.6</v>
      </c>
      <c r="BS238" s="1">
        <v>129</v>
      </c>
      <c r="BT238" s="1">
        <v>129.6</v>
      </c>
      <c r="BV238" s="1">
        <v>39</v>
      </c>
      <c r="BW238" s="1">
        <v>288</v>
      </c>
      <c r="BX238" s="1">
        <v>272.39999999999998</v>
      </c>
      <c r="BY238" s="1">
        <v>522</v>
      </c>
      <c r="BZ238" s="1">
        <v>1810.25</v>
      </c>
      <c r="CA238" s="1">
        <v>759</v>
      </c>
      <c r="CB238" s="1">
        <v>128.4</v>
      </c>
      <c r="CD238" s="1">
        <v>110.16</v>
      </c>
      <c r="CE238" s="1">
        <v>84.84</v>
      </c>
      <c r="CF238" s="1">
        <v>95.4</v>
      </c>
      <c r="CG238" s="1">
        <v>0</v>
      </c>
      <c r="CH238" s="1">
        <v>9060</v>
      </c>
      <c r="CI238" s="1">
        <v>5958</v>
      </c>
      <c r="CJ238" s="1">
        <v>264</v>
      </c>
      <c r="CK238" s="1">
        <v>810</v>
      </c>
      <c r="CL238" s="1">
        <v>451.5</v>
      </c>
      <c r="CM238" s="1">
        <v>166.8</v>
      </c>
      <c r="CN238" s="1">
        <v>62.4</v>
      </c>
      <c r="CO238" s="1">
        <v>0</v>
      </c>
      <c r="CP238" s="1">
        <v>8414.7999999999993</v>
      </c>
      <c r="CQ238" s="1">
        <v>615.20000000000005</v>
      </c>
      <c r="CT238" s="1">
        <v>157.6</v>
      </c>
      <c r="CU238" s="1">
        <v>46.5</v>
      </c>
      <c r="CV238" s="1">
        <v>434</v>
      </c>
      <c r="CX238" s="1">
        <v>171</v>
      </c>
      <c r="CY238" s="1">
        <v>981</v>
      </c>
      <c r="CZ238" s="1">
        <v>66</v>
      </c>
      <c r="DA238" s="1">
        <v>573.20000000000005</v>
      </c>
      <c r="DB238" s="1">
        <v>928.8</v>
      </c>
      <c r="DC238" s="1">
        <v>384</v>
      </c>
      <c r="DD238" s="1">
        <v>1304.6400000000001</v>
      </c>
      <c r="DE238" s="1">
        <v>43.2</v>
      </c>
      <c r="DF238" s="1">
        <v>613.79999999999995</v>
      </c>
      <c r="DH238" s="1">
        <v>196.38</v>
      </c>
      <c r="DI238" s="1">
        <v>2983.75</v>
      </c>
      <c r="DJ238" s="1">
        <v>2974.5</v>
      </c>
      <c r="DK238" s="1">
        <v>4176</v>
      </c>
      <c r="DL238" s="1">
        <v>970.5</v>
      </c>
      <c r="DM238" s="1">
        <v>145.19999999999999</v>
      </c>
      <c r="DN238" s="1">
        <v>1035</v>
      </c>
      <c r="DO238" s="1">
        <v>36</v>
      </c>
      <c r="DP238" s="1">
        <v>1188</v>
      </c>
      <c r="DQ238" s="1">
        <v>880</v>
      </c>
      <c r="DR238" s="1">
        <v>889</v>
      </c>
      <c r="DS238" s="1">
        <v>1116</v>
      </c>
      <c r="DT238" s="1">
        <v>304</v>
      </c>
      <c r="DU238" s="1">
        <v>215</v>
      </c>
      <c r="DV238" s="1">
        <v>339</v>
      </c>
      <c r="DW238" s="1">
        <v>396</v>
      </c>
      <c r="DX238" s="1">
        <v>672</v>
      </c>
      <c r="EE238" s="1">
        <v>114462.56</v>
      </c>
      <c r="EF238" s="1" t="s">
        <v>547</v>
      </c>
    </row>
    <row r="239" spans="1:136" x14ac:dyDescent="0.2">
      <c r="A239" s="2" t="s">
        <v>548</v>
      </c>
      <c r="B239" s="1">
        <v>1644.4380000000001</v>
      </c>
      <c r="C239" s="1">
        <v>187.63399999999999</v>
      </c>
      <c r="D239" s="1">
        <v>1645.6220000000001</v>
      </c>
      <c r="E239" s="1">
        <v>201.744</v>
      </c>
      <c r="F239" s="1">
        <v>1098.1600000000001</v>
      </c>
      <c r="G239" s="1">
        <v>48</v>
      </c>
      <c r="H239" s="1">
        <v>642.32000000000005</v>
      </c>
      <c r="I239" s="1">
        <v>41.65</v>
      </c>
      <c r="J239" s="1">
        <v>904.96</v>
      </c>
      <c r="K239" s="1">
        <v>24.286000000000001</v>
      </c>
      <c r="L239" s="1">
        <v>163.554</v>
      </c>
      <c r="M239" s="1">
        <v>0</v>
      </c>
      <c r="N239" s="1">
        <v>837.68</v>
      </c>
      <c r="O239" s="1">
        <v>257.52</v>
      </c>
      <c r="P239" s="1">
        <v>444</v>
      </c>
      <c r="Q239" s="1">
        <v>300.16000000000003</v>
      </c>
      <c r="R239" s="1">
        <v>408</v>
      </c>
      <c r="S239" s="1">
        <v>24572.799999999999</v>
      </c>
      <c r="T239" s="1">
        <v>246.6</v>
      </c>
      <c r="U239" s="1">
        <v>3339.6</v>
      </c>
      <c r="V239" s="1">
        <v>357.6</v>
      </c>
      <c r="W239" s="1">
        <v>147.6</v>
      </c>
      <c r="X239" s="1">
        <v>540</v>
      </c>
      <c r="Y239" s="1">
        <v>1514.04</v>
      </c>
      <c r="Z239" s="1">
        <v>31.08</v>
      </c>
      <c r="AA239" s="1">
        <v>2439.84</v>
      </c>
      <c r="AB239" s="1">
        <v>1422.48</v>
      </c>
      <c r="AC239" s="1">
        <v>128.4</v>
      </c>
      <c r="AD239" s="1">
        <v>1168.8</v>
      </c>
      <c r="AE239" s="1">
        <v>205.2</v>
      </c>
      <c r="AF239" s="1">
        <v>589.12</v>
      </c>
      <c r="AG239" s="1">
        <v>1340.64</v>
      </c>
      <c r="AH239" s="1">
        <v>183.68</v>
      </c>
      <c r="AI239" s="1">
        <v>1315.2</v>
      </c>
      <c r="AJ239" s="1">
        <v>0</v>
      </c>
      <c r="AK239" s="1">
        <v>710.4</v>
      </c>
      <c r="AN239" s="1">
        <v>463.68</v>
      </c>
      <c r="AO239" s="1">
        <v>9955.6</v>
      </c>
      <c r="AP239" s="1">
        <v>216</v>
      </c>
      <c r="AQ239" s="1">
        <v>660</v>
      </c>
      <c r="AR239" s="1">
        <v>42</v>
      </c>
      <c r="AS239" s="1">
        <v>846.4</v>
      </c>
      <c r="AT239" s="1">
        <v>365.04</v>
      </c>
      <c r="AU239" s="1">
        <v>71.165000000000006</v>
      </c>
      <c r="AV239" s="1">
        <v>108.97</v>
      </c>
      <c r="AW239" s="1">
        <v>28.518000000000001</v>
      </c>
      <c r="AX239" s="1">
        <v>0</v>
      </c>
      <c r="AY239" s="1">
        <v>0</v>
      </c>
      <c r="AZ239" s="1">
        <v>0</v>
      </c>
      <c r="BA239" s="1">
        <v>2213.5</v>
      </c>
      <c r="BB239" s="1">
        <v>686</v>
      </c>
      <c r="BC239" s="1">
        <v>644</v>
      </c>
      <c r="BD239" s="1">
        <v>1240</v>
      </c>
      <c r="BE239" s="1">
        <v>252</v>
      </c>
      <c r="BF239" s="1">
        <v>898.5</v>
      </c>
      <c r="BG239" s="1">
        <v>154.5</v>
      </c>
      <c r="BH239" s="1">
        <v>37.6</v>
      </c>
      <c r="BI239" s="1">
        <v>634.4</v>
      </c>
      <c r="BJ239" s="1">
        <v>501.6</v>
      </c>
      <c r="BK239" s="1">
        <v>227</v>
      </c>
      <c r="BM239" s="1">
        <v>842</v>
      </c>
      <c r="BN239" s="1">
        <v>155.19999999999999</v>
      </c>
      <c r="BO239" s="1">
        <v>5575</v>
      </c>
      <c r="BP239" s="1">
        <v>244.5</v>
      </c>
      <c r="BQ239" s="1">
        <v>4327.2</v>
      </c>
      <c r="BR239" s="1">
        <v>720</v>
      </c>
      <c r="BS239" s="1">
        <v>181.5</v>
      </c>
      <c r="BT239" s="1">
        <v>680.4</v>
      </c>
      <c r="BV239" s="1">
        <v>246</v>
      </c>
      <c r="BW239" s="1">
        <v>1132</v>
      </c>
      <c r="BX239" s="1">
        <v>596.4</v>
      </c>
      <c r="BY239" s="1">
        <v>1072.5</v>
      </c>
      <c r="BZ239" s="1">
        <v>1844.5</v>
      </c>
      <c r="CA239" s="1">
        <v>432</v>
      </c>
      <c r="CB239" s="1">
        <v>657.6</v>
      </c>
      <c r="CD239" s="1">
        <v>178.2</v>
      </c>
      <c r="CE239" s="1">
        <v>69.72</v>
      </c>
      <c r="CF239" s="1">
        <v>232.2</v>
      </c>
      <c r="CG239" s="1">
        <v>0</v>
      </c>
      <c r="CH239" s="1">
        <v>11319</v>
      </c>
      <c r="CI239" s="1">
        <v>8599.2000000000007</v>
      </c>
      <c r="CJ239" s="1">
        <v>0</v>
      </c>
      <c r="CK239" s="1">
        <v>2412.7199999999998</v>
      </c>
      <c r="CL239" s="1">
        <v>1248</v>
      </c>
      <c r="CM239" s="1">
        <v>301.2</v>
      </c>
      <c r="CN239" s="1">
        <v>294</v>
      </c>
      <c r="CO239" s="1">
        <v>276</v>
      </c>
      <c r="CP239" s="1">
        <v>15789.6</v>
      </c>
      <c r="CQ239" s="1">
        <v>500.4</v>
      </c>
      <c r="CT239" s="1">
        <v>162</v>
      </c>
      <c r="CU239" s="1">
        <v>67.5</v>
      </c>
      <c r="CV239" s="1">
        <v>369</v>
      </c>
      <c r="CX239" s="1">
        <v>142.5</v>
      </c>
      <c r="CY239" s="1">
        <v>2155</v>
      </c>
      <c r="CZ239" s="1">
        <v>244.8</v>
      </c>
      <c r="DA239" s="1">
        <v>3010.8</v>
      </c>
      <c r="DB239" s="1">
        <v>2511</v>
      </c>
      <c r="DC239" s="1">
        <v>0</v>
      </c>
      <c r="DD239" s="1">
        <v>941.76</v>
      </c>
      <c r="DE239" s="1">
        <v>86.4</v>
      </c>
      <c r="DF239" s="1">
        <v>988.2</v>
      </c>
      <c r="DH239" s="1">
        <v>461.88</v>
      </c>
      <c r="DI239" s="1">
        <v>1501</v>
      </c>
      <c r="DJ239" s="1">
        <v>7584</v>
      </c>
      <c r="DK239" s="1">
        <v>4077</v>
      </c>
      <c r="DL239" s="1">
        <v>1809</v>
      </c>
      <c r="DM239" s="1">
        <v>326.39999999999998</v>
      </c>
      <c r="DN239" s="1">
        <v>1417.5</v>
      </c>
      <c r="DO239" s="1">
        <v>57</v>
      </c>
      <c r="DP239" s="1">
        <v>2130</v>
      </c>
      <c r="DQ239" s="1">
        <v>728.4</v>
      </c>
      <c r="DR239" s="1">
        <v>917.5</v>
      </c>
      <c r="DS239" s="1">
        <v>874</v>
      </c>
      <c r="DT239" s="1">
        <v>285</v>
      </c>
      <c r="DU239" s="1">
        <v>129</v>
      </c>
      <c r="DV239" s="1">
        <v>60</v>
      </c>
      <c r="DW239" s="1">
        <v>48</v>
      </c>
      <c r="DX239" s="1">
        <v>606</v>
      </c>
      <c r="EE239" s="1">
        <v>162966.96100000001</v>
      </c>
      <c r="EF239" s="1" t="s">
        <v>548</v>
      </c>
    </row>
    <row r="240" spans="1:136" x14ac:dyDescent="0.2">
      <c r="A240" s="2" t="s">
        <v>549</v>
      </c>
      <c r="B240" s="1">
        <v>1744.134</v>
      </c>
      <c r="C240" s="1">
        <v>106.45</v>
      </c>
      <c r="D240" s="1">
        <v>1970.7070000000001</v>
      </c>
      <c r="E240" s="1">
        <v>319.86200000000002</v>
      </c>
      <c r="F240" s="1">
        <v>1435.6</v>
      </c>
      <c r="G240" s="1">
        <v>72</v>
      </c>
      <c r="H240" s="1">
        <v>358.16</v>
      </c>
      <c r="I240" s="1">
        <v>389.34199999999998</v>
      </c>
      <c r="J240" s="1">
        <v>1989.4</v>
      </c>
      <c r="K240" s="1">
        <v>211.31200000000001</v>
      </c>
      <c r="L240" s="1">
        <v>385.99799999999999</v>
      </c>
      <c r="M240" s="1">
        <v>0</v>
      </c>
      <c r="N240" s="1">
        <v>953.12</v>
      </c>
      <c r="O240" s="1">
        <v>287.12</v>
      </c>
      <c r="P240" s="1">
        <v>544.64</v>
      </c>
      <c r="Q240" s="1">
        <v>638.4</v>
      </c>
      <c r="R240" s="1">
        <v>407.84</v>
      </c>
      <c r="S240" s="1">
        <v>19313.560000000001</v>
      </c>
      <c r="T240" s="1">
        <v>225</v>
      </c>
      <c r="U240" s="1">
        <v>1502.4</v>
      </c>
      <c r="V240" s="1">
        <v>1020</v>
      </c>
      <c r="W240" s="1">
        <v>56.4</v>
      </c>
      <c r="X240" s="1">
        <v>816</v>
      </c>
      <c r="Y240" s="1">
        <v>2044.62</v>
      </c>
      <c r="Z240" s="1">
        <v>15.54</v>
      </c>
      <c r="AA240" s="1">
        <v>2325.7600000000002</v>
      </c>
      <c r="AB240" s="1">
        <v>413.76</v>
      </c>
      <c r="AC240" s="1">
        <v>206.28</v>
      </c>
      <c r="AD240" s="1">
        <v>1596</v>
      </c>
      <c r="AE240" s="1">
        <v>93.6</v>
      </c>
      <c r="AF240" s="1">
        <v>418.88</v>
      </c>
      <c r="AG240" s="1">
        <v>2764.16</v>
      </c>
      <c r="AH240" s="1">
        <v>239.68</v>
      </c>
      <c r="AI240" s="1">
        <v>3302.4</v>
      </c>
      <c r="AJ240" s="1">
        <v>0</v>
      </c>
      <c r="AK240" s="1">
        <v>768</v>
      </c>
      <c r="AN240" s="1">
        <v>515.20000000000005</v>
      </c>
      <c r="AO240" s="1">
        <v>8688.7999999999993</v>
      </c>
      <c r="AP240" s="1">
        <v>0</v>
      </c>
      <c r="AQ240" s="1">
        <v>756</v>
      </c>
      <c r="AR240" s="1">
        <v>68.400000000000006</v>
      </c>
      <c r="AS240" s="1">
        <v>1260.4000000000001</v>
      </c>
      <c r="AT240" s="1">
        <v>509.6</v>
      </c>
      <c r="AU240" s="1">
        <v>58.72</v>
      </c>
      <c r="AV240" s="1">
        <v>70.635000000000005</v>
      </c>
      <c r="AW240" s="1">
        <v>29.535</v>
      </c>
      <c r="AX240" s="1">
        <v>0</v>
      </c>
      <c r="AY240" s="1">
        <v>0</v>
      </c>
      <c r="AZ240" s="1">
        <v>0</v>
      </c>
      <c r="BA240" s="1">
        <v>2330</v>
      </c>
      <c r="BB240" s="1">
        <v>679</v>
      </c>
      <c r="BC240" s="1">
        <v>999</v>
      </c>
      <c r="BD240" s="1">
        <v>2853.6</v>
      </c>
      <c r="BE240" s="1">
        <v>192</v>
      </c>
      <c r="BF240" s="1">
        <v>798</v>
      </c>
      <c r="BG240" s="1">
        <v>204</v>
      </c>
      <c r="BH240" s="1">
        <v>319.2</v>
      </c>
      <c r="BI240" s="1">
        <v>288</v>
      </c>
      <c r="BJ240" s="1">
        <v>274.8</v>
      </c>
      <c r="BK240" s="1">
        <v>131</v>
      </c>
      <c r="BM240" s="1">
        <v>1030</v>
      </c>
      <c r="BN240" s="1">
        <v>139.4</v>
      </c>
      <c r="BO240" s="1">
        <v>5328</v>
      </c>
      <c r="BP240" s="1">
        <v>161</v>
      </c>
      <c r="BQ240" s="1">
        <v>5728</v>
      </c>
      <c r="BR240" s="1">
        <v>125.6</v>
      </c>
      <c r="BS240" s="1">
        <v>192</v>
      </c>
      <c r="BT240" s="1">
        <v>391.2</v>
      </c>
      <c r="BV240" s="1">
        <v>123</v>
      </c>
      <c r="BW240" s="1">
        <v>384</v>
      </c>
      <c r="BX240" s="1">
        <v>277.2</v>
      </c>
      <c r="BY240" s="1">
        <v>652.5</v>
      </c>
      <c r="BZ240" s="1">
        <v>1961.25</v>
      </c>
      <c r="CA240" s="1">
        <v>354</v>
      </c>
      <c r="CB240" s="1">
        <v>770.4</v>
      </c>
      <c r="CD240" s="1">
        <v>243</v>
      </c>
      <c r="CE240" s="1">
        <v>152.88</v>
      </c>
      <c r="CF240" s="1">
        <v>133.19999999999999</v>
      </c>
      <c r="CG240" s="1">
        <v>0</v>
      </c>
      <c r="CH240" s="1">
        <v>13143</v>
      </c>
      <c r="CI240" s="1">
        <v>7220.4</v>
      </c>
      <c r="CJ240" s="1">
        <v>192</v>
      </c>
      <c r="CK240" s="1">
        <v>3234.6</v>
      </c>
      <c r="CL240" s="1">
        <v>733.5</v>
      </c>
      <c r="CM240" s="1">
        <v>142.80000000000001</v>
      </c>
      <c r="CN240" s="1">
        <v>120</v>
      </c>
      <c r="CO240" s="1">
        <v>288</v>
      </c>
      <c r="CP240" s="1">
        <v>12616.6</v>
      </c>
      <c r="CQ240" s="1">
        <v>459</v>
      </c>
      <c r="CT240" s="1">
        <v>255</v>
      </c>
      <c r="CU240" s="1">
        <v>16.5</v>
      </c>
      <c r="CV240" s="1">
        <v>429</v>
      </c>
      <c r="CX240" s="1">
        <v>111</v>
      </c>
      <c r="CY240" s="1">
        <v>3219</v>
      </c>
      <c r="CZ240" s="1">
        <v>165.6</v>
      </c>
      <c r="DA240" s="1">
        <v>237.8</v>
      </c>
      <c r="DB240" s="1">
        <v>3164.4</v>
      </c>
      <c r="DC240" s="1">
        <v>0</v>
      </c>
      <c r="DD240" s="1">
        <v>1422.36</v>
      </c>
      <c r="DE240" s="1">
        <v>0</v>
      </c>
      <c r="DF240" s="1">
        <v>706.32</v>
      </c>
      <c r="DH240" s="1">
        <v>284.39999999999998</v>
      </c>
      <c r="DI240" s="1">
        <v>2036</v>
      </c>
      <c r="DJ240" s="1">
        <v>6696</v>
      </c>
      <c r="DK240" s="1">
        <v>3597</v>
      </c>
      <c r="DL240" s="1">
        <v>1255.5</v>
      </c>
      <c r="DM240" s="1">
        <v>145.19999999999999</v>
      </c>
      <c r="DN240" s="1">
        <v>2512.5</v>
      </c>
      <c r="DO240" s="1">
        <v>18</v>
      </c>
      <c r="DP240" s="1">
        <v>3738</v>
      </c>
      <c r="DQ240" s="1">
        <v>939</v>
      </c>
      <c r="DR240" s="1">
        <v>747</v>
      </c>
      <c r="DS240" s="1">
        <v>744</v>
      </c>
      <c r="DT240" s="1">
        <v>210</v>
      </c>
      <c r="DU240" s="1">
        <v>111.5</v>
      </c>
      <c r="DV240" s="1">
        <v>90</v>
      </c>
      <c r="DW240" s="1">
        <v>78</v>
      </c>
      <c r="DX240" s="1">
        <v>522</v>
      </c>
      <c r="EE240" s="1">
        <v>159709.625</v>
      </c>
      <c r="EF240" s="1" t="s">
        <v>549</v>
      </c>
    </row>
    <row r="241" spans="1:138" x14ac:dyDescent="0.2">
      <c r="A241" s="2" t="s">
        <v>550</v>
      </c>
      <c r="B241" s="1">
        <v>3515.9960000000001</v>
      </c>
      <c r="C241" s="1">
        <v>137.52199999999999</v>
      </c>
      <c r="D241" s="1">
        <v>2055.192</v>
      </c>
      <c r="E241" s="1">
        <v>209.42</v>
      </c>
      <c r="F241" s="1">
        <v>1681.65</v>
      </c>
      <c r="G241" s="1">
        <v>78</v>
      </c>
      <c r="H241" s="1">
        <v>408.48</v>
      </c>
      <c r="I241" s="1">
        <v>960.39400000000001</v>
      </c>
      <c r="J241" s="1">
        <v>1973.44</v>
      </c>
      <c r="K241" s="1">
        <v>40.246000000000002</v>
      </c>
      <c r="L241" s="1">
        <v>187.614</v>
      </c>
      <c r="M241" s="1">
        <v>0</v>
      </c>
      <c r="N241" s="1">
        <v>1024.1600000000001</v>
      </c>
      <c r="O241" s="1">
        <v>266.39999999999998</v>
      </c>
      <c r="P241" s="1">
        <v>456.58</v>
      </c>
      <c r="Q241" s="1">
        <v>1657.6</v>
      </c>
      <c r="R241" s="1">
        <v>612</v>
      </c>
      <c r="S241" s="1">
        <v>29958.6</v>
      </c>
      <c r="T241" s="1">
        <v>556.20000000000005</v>
      </c>
      <c r="U241" s="1">
        <v>1855.2</v>
      </c>
      <c r="V241" s="1">
        <v>1083.5999999999999</v>
      </c>
      <c r="W241" s="1">
        <v>72</v>
      </c>
      <c r="X241" s="1">
        <v>1254</v>
      </c>
      <c r="Y241" s="1">
        <v>4003.03</v>
      </c>
      <c r="Z241" s="1">
        <v>0</v>
      </c>
      <c r="AA241" s="1">
        <v>3433.9</v>
      </c>
      <c r="AB241" s="1">
        <v>524.76</v>
      </c>
      <c r="AC241" s="1">
        <v>284.27999999999997</v>
      </c>
      <c r="AD241" s="1">
        <v>1792.8</v>
      </c>
      <c r="AE241" s="1">
        <v>102</v>
      </c>
      <c r="AF241" s="1">
        <v>448</v>
      </c>
      <c r="AG241" s="1">
        <v>2076.7600000000002</v>
      </c>
      <c r="AH241" s="1">
        <v>225.12</v>
      </c>
      <c r="AI241" s="1">
        <v>1497.6</v>
      </c>
      <c r="AJ241" s="1">
        <v>1.8</v>
      </c>
      <c r="AK241" s="1">
        <v>528</v>
      </c>
      <c r="AN241" s="1">
        <v>621.91999999999996</v>
      </c>
      <c r="AO241" s="1">
        <v>11496.6</v>
      </c>
      <c r="AP241" s="1">
        <v>216</v>
      </c>
      <c r="AQ241" s="1">
        <v>2661</v>
      </c>
      <c r="AR241" s="1">
        <v>61.2</v>
      </c>
      <c r="AS241" s="1">
        <v>1094.8</v>
      </c>
      <c r="AT241" s="1">
        <v>209.04</v>
      </c>
      <c r="AU241" s="1">
        <v>32.479999999999997</v>
      </c>
      <c r="AV241" s="1">
        <v>89.525000000000006</v>
      </c>
      <c r="AW241" s="1">
        <v>26.625</v>
      </c>
      <c r="AX241" s="1">
        <v>0</v>
      </c>
      <c r="AY241" s="1">
        <v>0</v>
      </c>
      <c r="AZ241" s="1">
        <v>4998</v>
      </c>
      <c r="BA241" s="1">
        <v>3599</v>
      </c>
      <c r="BB241" s="1">
        <v>671</v>
      </c>
      <c r="BC241" s="1">
        <v>840</v>
      </c>
      <c r="BD241" s="1">
        <v>1430.4</v>
      </c>
      <c r="BE241" s="1">
        <v>489.6</v>
      </c>
      <c r="BF241" s="1">
        <v>721.5</v>
      </c>
      <c r="BG241" s="1">
        <v>168</v>
      </c>
      <c r="BH241" s="1">
        <v>1191.2</v>
      </c>
      <c r="BI241" s="1">
        <v>460.8</v>
      </c>
      <c r="BJ241" s="1">
        <v>343.2</v>
      </c>
      <c r="BK241" s="1">
        <v>113</v>
      </c>
      <c r="BM241" s="1">
        <v>970</v>
      </c>
      <c r="BN241" s="1">
        <v>183.2</v>
      </c>
      <c r="BO241" s="1">
        <v>2049.75</v>
      </c>
      <c r="BP241" s="1">
        <v>139.5</v>
      </c>
      <c r="BQ241" s="1">
        <v>4435.2</v>
      </c>
      <c r="BR241" s="1">
        <v>300.8</v>
      </c>
      <c r="BS241" s="1">
        <v>162</v>
      </c>
      <c r="BT241" s="1">
        <v>547.20000000000005</v>
      </c>
      <c r="BV241" s="1">
        <v>101</v>
      </c>
      <c r="BW241" s="1">
        <v>675.2</v>
      </c>
      <c r="BX241" s="1">
        <v>824.4</v>
      </c>
      <c r="BY241" s="1">
        <v>624</v>
      </c>
      <c r="BZ241" s="1">
        <v>2595.25</v>
      </c>
      <c r="CA241" s="1">
        <v>317</v>
      </c>
      <c r="CB241" s="1">
        <v>1010.4</v>
      </c>
      <c r="CD241" s="1">
        <v>215.64</v>
      </c>
      <c r="CE241" s="1">
        <v>105.84</v>
      </c>
      <c r="CF241" s="1">
        <v>131.4</v>
      </c>
      <c r="CG241" s="1">
        <v>0</v>
      </c>
      <c r="CH241" s="1">
        <v>5052</v>
      </c>
      <c r="CI241" s="1">
        <v>15076.8</v>
      </c>
      <c r="CJ241" s="1">
        <v>374.4</v>
      </c>
      <c r="CK241" s="1">
        <v>4044.6</v>
      </c>
      <c r="CL241" s="1">
        <v>790.5</v>
      </c>
      <c r="CM241" s="1">
        <v>102</v>
      </c>
      <c r="CN241" s="1">
        <v>120</v>
      </c>
      <c r="CO241" s="1">
        <v>768</v>
      </c>
      <c r="CP241" s="1">
        <v>11053.6</v>
      </c>
      <c r="CQ241" s="1">
        <v>320.39999999999998</v>
      </c>
      <c r="CT241" s="1">
        <v>314.39999999999998</v>
      </c>
      <c r="CU241" s="1">
        <v>46.5</v>
      </c>
      <c r="CV241" s="1">
        <v>320.5</v>
      </c>
      <c r="CX241" s="1">
        <v>127.5</v>
      </c>
      <c r="CY241" s="1">
        <v>2822.5</v>
      </c>
      <c r="CZ241" s="1">
        <v>181.2</v>
      </c>
      <c r="DA241" s="1">
        <v>852</v>
      </c>
      <c r="DB241" s="1">
        <v>1938.6</v>
      </c>
      <c r="DC241" s="1">
        <v>0</v>
      </c>
      <c r="DD241" s="1">
        <v>2015.28</v>
      </c>
      <c r="DE241" s="1">
        <v>136.08000000000001</v>
      </c>
      <c r="DF241" s="1">
        <v>801</v>
      </c>
      <c r="DH241" s="1">
        <v>414.9</v>
      </c>
      <c r="DI241" s="1">
        <v>1752.5</v>
      </c>
      <c r="DJ241" s="1">
        <v>9406.5</v>
      </c>
      <c r="DK241" s="1">
        <v>4500</v>
      </c>
      <c r="DL241" s="1">
        <v>1101</v>
      </c>
      <c r="DM241" s="1">
        <v>165.6</v>
      </c>
      <c r="DN241" s="1">
        <v>2482.5</v>
      </c>
      <c r="DO241" s="1">
        <v>21</v>
      </c>
      <c r="DP241" s="1">
        <v>2975</v>
      </c>
      <c r="DQ241" s="1">
        <v>1122.2</v>
      </c>
      <c r="DR241" s="1">
        <v>993.5</v>
      </c>
      <c r="DS241" s="1">
        <v>806</v>
      </c>
      <c r="DT241" s="1">
        <v>210</v>
      </c>
      <c r="DU241" s="1">
        <v>113.5</v>
      </c>
      <c r="DV241" s="1">
        <v>42</v>
      </c>
      <c r="DW241" s="1">
        <v>432</v>
      </c>
      <c r="DX241" s="1">
        <v>372</v>
      </c>
      <c r="EE241" s="1">
        <v>186053.07399999999</v>
      </c>
      <c r="EF241" s="1" t="s">
        <v>550</v>
      </c>
    </row>
    <row r="242" spans="1:138" x14ac:dyDescent="0.2">
      <c r="A242" s="2" t="s">
        <v>551</v>
      </c>
      <c r="B242" s="1">
        <v>3465.0219999999999</v>
      </c>
      <c r="C242" s="1">
        <v>214.66</v>
      </c>
      <c r="D242" s="1">
        <v>3604.712</v>
      </c>
      <c r="E242" s="1">
        <v>298.90199999999999</v>
      </c>
      <c r="F242" s="1">
        <v>2789.32</v>
      </c>
      <c r="G242" s="1">
        <v>84</v>
      </c>
      <c r="H242" s="1">
        <v>290.08</v>
      </c>
      <c r="I242" s="1">
        <v>647.20799999999997</v>
      </c>
      <c r="J242" s="1">
        <v>2116.8000000000002</v>
      </c>
      <c r="K242" s="1">
        <v>26.885999999999999</v>
      </c>
      <c r="L242" s="1">
        <v>2112.2660000000001</v>
      </c>
      <c r="M242" s="1">
        <v>0</v>
      </c>
      <c r="N242" s="1">
        <v>1491.84</v>
      </c>
      <c r="O242" s="1">
        <v>325.60000000000002</v>
      </c>
      <c r="P242" s="1">
        <v>905.76</v>
      </c>
      <c r="Q242" s="1">
        <v>4518.08</v>
      </c>
      <c r="R242" s="1">
        <v>408</v>
      </c>
      <c r="S242" s="1">
        <v>32499.599999999999</v>
      </c>
      <c r="T242" s="1">
        <v>562.20000000000005</v>
      </c>
      <c r="U242" s="1">
        <v>1713.84</v>
      </c>
      <c r="V242" s="1">
        <v>1185.5999999999999</v>
      </c>
      <c r="W242" s="1">
        <v>58.8</v>
      </c>
      <c r="X242" s="1">
        <v>906</v>
      </c>
      <c r="Y242" s="1">
        <v>5514.48</v>
      </c>
      <c r="Z242" s="1">
        <v>0</v>
      </c>
      <c r="AA242" s="1">
        <v>3834.56</v>
      </c>
      <c r="AB242" s="1">
        <v>1105.68</v>
      </c>
      <c r="AC242" s="1">
        <v>252.72</v>
      </c>
      <c r="AD242" s="1">
        <v>2028</v>
      </c>
      <c r="AE242" s="1">
        <v>70.8</v>
      </c>
      <c r="AF242" s="1">
        <v>273.27999999999997</v>
      </c>
      <c r="AG242" s="1">
        <v>2273.04</v>
      </c>
      <c r="AH242" s="1">
        <v>268.24</v>
      </c>
      <c r="AI242" s="1">
        <v>4617.6000000000004</v>
      </c>
      <c r="AJ242" s="1">
        <v>1314</v>
      </c>
      <c r="AK242" s="1">
        <v>2256</v>
      </c>
      <c r="AN242" s="1">
        <v>673.44</v>
      </c>
      <c r="AO242" s="1">
        <v>8954.6</v>
      </c>
      <c r="AP242" s="1">
        <v>216</v>
      </c>
      <c r="AQ242" s="1">
        <v>3966</v>
      </c>
      <c r="AR242" s="1">
        <v>45.6</v>
      </c>
      <c r="AS242" s="1">
        <v>1168.4000000000001</v>
      </c>
      <c r="AT242" s="1">
        <v>282.88</v>
      </c>
      <c r="AU242" s="1">
        <v>94.635000000000005</v>
      </c>
      <c r="AV242" s="1">
        <v>68</v>
      </c>
      <c r="AW242" s="1">
        <v>18.11</v>
      </c>
      <c r="AX242" s="1">
        <v>0</v>
      </c>
      <c r="AY242" s="1">
        <v>0</v>
      </c>
      <c r="AZ242" s="1">
        <v>0</v>
      </c>
      <c r="BA242" s="1">
        <v>3089.25</v>
      </c>
      <c r="BB242" s="1">
        <v>461.5</v>
      </c>
      <c r="BC242" s="1">
        <v>1356</v>
      </c>
      <c r="BD242" s="1">
        <v>1451.4</v>
      </c>
      <c r="BE242" s="1">
        <v>264</v>
      </c>
      <c r="BF242" s="1">
        <v>799.5</v>
      </c>
      <c r="BG242" s="1">
        <v>148.5</v>
      </c>
      <c r="BH242" s="1">
        <v>141.6</v>
      </c>
      <c r="BI242" s="1">
        <v>345.6</v>
      </c>
      <c r="BJ242" s="1">
        <v>282</v>
      </c>
      <c r="BK242" s="1">
        <v>151</v>
      </c>
      <c r="BM242" s="1">
        <v>1160</v>
      </c>
      <c r="BN242" s="1">
        <v>148.4</v>
      </c>
      <c r="BO242" s="1">
        <v>1713</v>
      </c>
      <c r="BP242" s="1">
        <v>167.5</v>
      </c>
      <c r="BQ242" s="1">
        <v>5300</v>
      </c>
      <c r="BR242" s="1">
        <v>850.4</v>
      </c>
      <c r="BS242" s="1">
        <v>94.5</v>
      </c>
      <c r="BT242" s="1">
        <v>432</v>
      </c>
      <c r="BV242" s="1">
        <v>122</v>
      </c>
      <c r="BW242" s="1">
        <v>541.6</v>
      </c>
      <c r="BX242" s="1">
        <v>519.6</v>
      </c>
      <c r="BY242" s="1">
        <v>574.5</v>
      </c>
      <c r="BZ242" s="1">
        <v>2158.5</v>
      </c>
      <c r="CA242" s="1">
        <v>261</v>
      </c>
      <c r="CB242" s="1">
        <v>570</v>
      </c>
      <c r="CD242" s="1">
        <v>211.68</v>
      </c>
      <c r="CE242" s="1">
        <v>113.4</v>
      </c>
      <c r="CF242" s="1">
        <v>207</v>
      </c>
      <c r="CG242" s="1">
        <v>0</v>
      </c>
      <c r="CH242" s="1">
        <v>11913</v>
      </c>
      <c r="CI242" s="1">
        <v>8733.6</v>
      </c>
      <c r="CJ242" s="1">
        <v>288</v>
      </c>
      <c r="CK242" s="1">
        <v>2916</v>
      </c>
      <c r="CL242" s="1">
        <v>639</v>
      </c>
      <c r="CM242" s="1">
        <v>51.6</v>
      </c>
      <c r="CN242" s="1">
        <v>79.2</v>
      </c>
      <c r="CO242" s="1">
        <v>960</v>
      </c>
      <c r="CP242" s="1">
        <v>2865.2</v>
      </c>
      <c r="CQ242" s="1">
        <v>644</v>
      </c>
      <c r="CT242" s="1">
        <v>582.4</v>
      </c>
      <c r="CU242" s="1">
        <v>30</v>
      </c>
      <c r="CV242" s="1">
        <v>427</v>
      </c>
      <c r="CX242" s="1">
        <v>81</v>
      </c>
      <c r="CY242" s="1">
        <v>3144</v>
      </c>
      <c r="CZ242" s="1">
        <v>75.599999999999994</v>
      </c>
      <c r="DA242" s="1">
        <v>1317.2</v>
      </c>
      <c r="DB242" s="1">
        <v>2143.8000000000002</v>
      </c>
      <c r="DC242" s="1">
        <v>0</v>
      </c>
      <c r="DD242" s="1">
        <v>1458</v>
      </c>
      <c r="DE242" s="1">
        <v>86.4</v>
      </c>
      <c r="DF242" s="1">
        <v>798.12</v>
      </c>
      <c r="DH242" s="1">
        <v>541.44000000000005</v>
      </c>
      <c r="DI242" s="1">
        <v>2319</v>
      </c>
      <c r="DJ242" s="1">
        <v>5871.5</v>
      </c>
      <c r="DK242" s="1">
        <v>4665</v>
      </c>
      <c r="DL242" s="1">
        <v>816</v>
      </c>
      <c r="DM242" s="1">
        <v>93.6</v>
      </c>
      <c r="DN242" s="1">
        <v>1246.5</v>
      </c>
      <c r="DO242" s="1">
        <v>12</v>
      </c>
      <c r="DP242" s="1">
        <v>4026</v>
      </c>
      <c r="DQ242" s="1">
        <v>804.4</v>
      </c>
      <c r="DR242" s="1">
        <v>1185</v>
      </c>
      <c r="DS242" s="1">
        <v>1524</v>
      </c>
      <c r="DT242" s="1">
        <v>151</v>
      </c>
      <c r="DU242" s="1">
        <v>200</v>
      </c>
      <c r="DV242" s="1">
        <v>48</v>
      </c>
      <c r="DW242" s="1">
        <v>250</v>
      </c>
      <c r="DX242" s="1">
        <v>786</v>
      </c>
      <c r="EE242" s="1">
        <v>186929.231</v>
      </c>
      <c r="EF242" s="1" t="s">
        <v>551</v>
      </c>
    </row>
    <row r="243" spans="1:138" x14ac:dyDescent="0.2">
      <c r="A243" s="2" t="s">
        <v>552</v>
      </c>
      <c r="B243" s="1">
        <v>3269.5219999999999</v>
      </c>
      <c r="C243" s="1">
        <v>173.816</v>
      </c>
      <c r="D243" s="1">
        <v>1977.0139999999999</v>
      </c>
      <c r="E243" s="1">
        <v>407.79199999999997</v>
      </c>
      <c r="F243" s="1">
        <v>2556.6999999999998</v>
      </c>
      <c r="G243" s="1">
        <v>54</v>
      </c>
      <c r="H243" s="1">
        <v>213.12</v>
      </c>
      <c r="I243" s="1">
        <v>570.23199999999997</v>
      </c>
      <c r="J243" s="1">
        <v>1611.68</v>
      </c>
      <c r="K243" s="1">
        <v>215.352</v>
      </c>
      <c r="L243" s="1">
        <v>0</v>
      </c>
      <c r="M243" s="1">
        <v>0</v>
      </c>
      <c r="N243" s="1">
        <v>973.1</v>
      </c>
      <c r="O243" s="1">
        <v>372.96</v>
      </c>
      <c r="P243" s="1">
        <v>615.67999999999995</v>
      </c>
      <c r="Q243" s="1">
        <v>2067.52</v>
      </c>
      <c r="R243" s="1">
        <v>204</v>
      </c>
      <c r="S243" s="1">
        <v>15167.32</v>
      </c>
      <c r="T243" s="1">
        <v>581.4</v>
      </c>
      <c r="U243" s="1">
        <v>2150.7600000000002</v>
      </c>
      <c r="V243" s="1">
        <v>2031.72</v>
      </c>
      <c r="W243" s="1">
        <v>117.6</v>
      </c>
      <c r="X243" s="1">
        <v>798</v>
      </c>
      <c r="Y243" s="1">
        <v>1725.68</v>
      </c>
      <c r="Z243" s="1">
        <v>0</v>
      </c>
      <c r="AA243" s="1">
        <v>1957.76</v>
      </c>
      <c r="AB243" s="1">
        <v>1080.3599999999999</v>
      </c>
      <c r="AC243" s="1">
        <v>205.44</v>
      </c>
      <c r="AD243" s="1">
        <v>1372.8</v>
      </c>
      <c r="AE243" s="1">
        <v>74.400000000000006</v>
      </c>
      <c r="AF243" s="1">
        <v>259.83999999999997</v>
      </c>
      <c r="AG243" s="1">
        <v>1471.96</v>
      </c>
      <c r="AH243" s="1">
        <v>186.48</v>
      </c>
      <c r="AI243" s="1">
        <v>2424</v>
      </c>
      <c r="AJ243" s="1">
        <v>432</v>
      </c>
      <c r="AK243" s="1">
        <v>1075.2</v>
      </c>
      <c r="AN243" s="1">
        <v>638.02</v>
      </c>
      <c r="AO243" s="1">
        <v>8154.4</v>
      </c>
      <c r="AP243" s="1">
        <v>216</v>
      </c>
      <c r="AQ243" s="1">
        <v>2442</v>
      </c>
      <c r="AR243" s="1">
        <v>28.8</v>
      </c>
      <c r="AS243" s="1">
        <v>938.4</v>
      </c>
      <c r="AT243" s="1">
        <v>291.2</v>
      </c>
      <c r="AU243" s="1">
        <v>69.884</v>
      </c>
      <c r="AV243" s="1">
        <v>62.9</v>
      </c>
      <c r="AW243" s="1">
        <v>13.237</v>
      </c>
      <c r="AX243" s="1">
        <v>0</v>
      </c>
      <c r="AY243" s="1">
        <v>0</v>
      </c>
      <c r="AZ243" s="1">
        <v>0</v>
      </c>
      <c r="BA243" s="1">
        <v>2433.5</v>
      </c>
      <c r="BB243" s="1">
        <v>503.125</v>
      </c>
      <c r="BC243" s="1">
        <v>875</v>
      </c>
      <c r="BD243" s="1">
        <v>1061.0999999999999</v>
      </c>
      <c r="BE243" s="1">
        <v>265.2</v>
      </c>
      <c r="BF243" s="1">
        <v>894</v>
      </c>
      <c r="BG243" s="1">
        <v>181.5</v>
      </c>
      <c r="BH243" s="1">
        <v>286.39999999999998</v>
      </c>
      <c r="BI243" s="1">
        <v>288</v>
      </c>
      <c r="BJ243" s="1">
        <v>349.2</v>
      </c>
      <c r="BK243" s="1">
        <v>93</v>
      </c>
      <c r="BM243" s="1">
        <v>900</v>
      </c>
      <c r="BN243" s="1">
        <v>160.6</v>
      </c>
      <c r="BO243" s="1">
        <v>5116.625</v>
      </c>
      <c r="BP243" s="1">
        <v>247</v>
      </c>
      <c r="BQ243" s="1">
        <v>4526.8999999999996</v>
      </c>
      <c r="BR243" s="1">
        <v>129.6</v>
      </c>
      <c r="BS243" s="1">
        <v>168</v>
      </c>
      <c r="BT243" s="1">
        <v>516</v>
      </c>
      <c r="BV243" s="1">
        <v>103</v>
      </c>
      <c r="BW243" s="1">
        <v>518.4</v>
      </c>
      <c r="BX243" s="1">
        <v>570</v>
      </c>
      <c r="BY243" s="1">
        <v>634.5</v>
      </c>
      <c r="BZ243" s="1">
        <v>2507.25</v>
      </c>
      <c r="CA243" s="1">
        <v>157</v>
      </c>
      <c r="CB243" s="1">
        <v>1333.2</v>
      </c>
      <c r="CD243" s="1">
        <v>213.84</v>
      </c>
      <c r="CE243" s="1">
        <v>73.92</v>
      </c>
      <c r="CF243" s="1">
        <v>234.3</v>
      </c>
      <c r="CG243" s="1">
        <v>0</v>
      </c>
      <c r="CH243" s="1">
        <v>2619</v>
      </c>
      <c r="CI243" s="1">
        <v>16225.2</v>
      </c>
      <c r="CJ243" s="1">
        <v>288</v>
      </c>
      <c r="CK243" s="1">
        <v>2106</v>
      </c>
      <c r="CL243" s="1">
        <v>630</v>
      </c>
      <c r="CM243" s="1">
        <v>49.2</v>
      </c>
      <c r="CN243" s="1">
        <v>75.599999999999994</v>
      </c>
      <c r="CO243" s="1">
        <v>516</v>
      </c>
      <c r="CP243" s="1">
        <v>274.60000000000002</v>
      </c>
      <c r="CQ243" s="1">
        <v>435</v>
      </c>
      <c r="CT243" s="1">
        <v>372.6</v>
      </c>
      <c r="CU243" s="1">
        <v>27</v>
      </c>
      <c r="CV243" s="1">
        <v>367</v>
      </c>
      <c r="CX243" s="1">
        <v>120</v>
      </c>
      <c r="CY243" s="1">
        <v>2622</v>
      </c>
      <c r="CZ243" s="1">
        <v>154.80000000000001</v>
      </c>
      <c r="DA243" s="1">
        <v>1099.8</v>
      </c>
      <c r="DB243" s="1">
        <v>1490.4</v>
      </c>
      <c r="DC243" s="1">
        <v>96</v>
      </c>
      <c r="DD243" s="1">
        <v>1405.08</v>
      </c>
      <c r="DE243" s="1">
        <v>86.4</v>
      </c>
      <c r="DF243" s="1">
        <v>1170.72</v>
      </c>
      <c r="DH243" s="1">
        <v>214.02</v>
      </c>
      <c r="DI243" s="1">
        <v>1987.5</v>
      </c>
      <c r="DJ243" s="1">
        <v>3601.5</v>
      </c>
      <c r="DK243" s="1">
        <v>3684</v>
      </c>
      <c r="DL243" s="1">
        <v>981</v>
      </c>
      <c r="DM243" s="1">
        <v>78</v>
      </c>
      <c r="DN243" s="1">
        <v>1147.5</v>
      </c>
      <c r="DO243" s="1">
        <v>13.5</v>
      </c>
      <c r="DP243" s="1">
        <v>2727</v>
      </c>
      <c r="DQ243" s="1">
        <v>517.4</v>
      </c>
      <c r="DR243" s="1">
        <v>1173</v>
      </c>
      <c r="DS243" s="1">
        <v>1000</v>
      </c>
      <c r="DT243" s="1">
        <v>197</v>
      </c>
      <c r="DU243" s="1">
        <v>115.5</v>
      </c>
      <c r="DV243" s="1">
        <v>45</v>
      </c>
      <c r="DW243" s="1">
        <v>312</v>
      </c>
      <c r="DX243" s="1">
        <v>774</v>
      </c>
      <c r="EE243" s="1">
        <v>137388.52900000001</v>
      </c>
      <c r="EF243" s="1" t="s">
        <v>552</v>
      </c>
    </row>
    <row r="244" spans="1:138" x14ac:dyDescent="0.2">
      <c r="A244" s="2"/>
    </row>
    <row r="245" spans="1:138" x14ac:dyDescent="0.2">
      <c r="A245" s="2"/>
    </row>
    <row r="246" spans="1:138" x14ac:dyDescent="0.2">
      <c r="A246" s="2"/>
    </row>
    <row r="247" spans="1:138" x14ac:dyDescent="0.2">
      <c r="A247" s="2" t="s">
        <v>553</v>
      </c>
      <c r="B247" s="1">
        <v>1606.3440000000001</v>
      </c>
      <c r="C247" s="1">
        <v>255.01</v>
      </c>
      <c r="D247" s="1">
        <v>2933.152</v>
      </c>
      <c r="E247" s="1">
        <v>331.30799999999999</v>
      </c>
      <c r="F247" s="1">
        <v>2772.78</v>
      </c>
      <c r="G247" s="1">
        <v>162</v>
      </c>
      <c r="I247" s="1">
        <v>1028.3230000000001</v>
      </c>
      <c r="J247" s="1">
        <v>3386.88</v>
      </c>
      <c r="K247" s="1">
        <v>310.18599999999998</v>
      </c>
      <c r="L247" s="1">
        <v>0</v>
      </c>
      <c r="M247" s="1">
        <v>3947.68</v>
      </c>
      <c r="N247" s="1">
        <v>1989.12</v>
      </c>
      <c r="O247" s="1">
        <v>6674.8</v>
      </c>
      <c r="P247" s="1">
        <v>631.59</v>
      </c>
      <c r="Q247" s="1">
        <v>3727.36</v>
      </c>
      <c r="S247" s="1">
        <v>11181.52</v>
      </c>
      <c r="T247" s="1">
        <v>208.8</v>
      </c>
      <c r="U247" s="1">
        <v>3318</v>
      </c>
      <c r="V247" s="1">
        <v>416.4</v>
      </c>
      <c r="Y247" s="1">
        <v>2999.96</v>
      </c>
      <c r="Z247" s="1">
        <v>0</v>
      </c>
      <c r="AA247" s="1">
        <v>3334.08</v>
      </c>
      <c r="AB247" s="1">
        <v>439.08</v>
      </c>
      <c r="AD247" s="1">
        <v>1317.6</v>
      </c>
      <c r="AG247" s="1">
        <v>1955.24</v>
      </c>
      <c r="AN247" s="1">
        <v>1151.8399999999999</v>
      </c>
      <c r="AO247" s="1">
        <v>11571</v>
      </c>
      <c r="AQ247" s="1">
        <v>534</v>
      </c>
      <c r="AR247" s="1">
        <v>135.6</v>
      </c>
      <c r="AS247" s="1">
        <v>809.6</v>
      </c>
      <c r="AT247" s="1">
        <v>173.94</v>
      </c>
      <c r="AU247" s="1">
        <v>34.450000000000003</v>
      </c>
      <c r="AW247" s="1">
        <v>24.707999999999998</v>
      </c>
      <c r="AX247" s="1">
        <v>11.382</v>
      </c>
      <c r="AY247" s="1">
        <v>0</v>
      </c>
      <c r="AZ247" s="1">
        <v>0</v>
      </c>
      <c r="BA247" s="1">
        <v>1740</v>
      </c>
      <c r="BB247" s="1">
        <v>334</v>
      </c>
      <c r="BC247" s="1">
        <v>297</v>
      </c>
      <c r="BD247" s="1">
        <v>1488.2</v>
      </c>
      <c r="BE247" s="1">
        <v>423.6</v>
      </c>
      <c r="BF247" s="1">
        <v>930</v>
      </c>
      <c r="BG247" s="1">
        <v>190.5</v>
      </c>
      <c r="BN247" s="1">
        <v>4.2</v>
      </c>
      <c r="BO247" s="1">
        <v>1419</v>
      </c>
      <c r="BQ247" s="1">
        <v>1857.2</v>
      </c>
      <c r="BS247" s="1">
        <v>157.5</v>
      </c>
      <c r="BX247" s="1">
        <v>618</v>
      </c>
      <c r="BY247" s="1">
        <v>864</v>
      </c>
      <c r="BZ247" s="1">
        <v>3481.75</v>
      </c>
      <c r="CA247" s="1">
        <v>42</v>
      </c>
      <c r="CD247" s="1">
        <v>1553.22</v>
      </c>
      <c r="CE247" s="1">
        <v>0</v>
      </c>
      <c r="CH247" s="1">
        <v>26034</v>
      </c>
      <c r="CI247" s="1">
        <v>16494</v>
      </c>
      <c r="CK247" s="1">
        <v>3153.6</v>
      </c>
      <c r="CO247" s="1">
        <v>240</v>
      </c>
      <c r="CU247" s="1">
        <v>61.5</v>
      </c>
      <c r="CV247" s="1">
        <v>425</v>
      </c>
      <c r="CY247" s="1">
        <v>204</v>
      </c>
      <c r="DA247" s="1">
        <v>385.2</v>
      </c>
      <c r="DB247" s="1">
        <v>2035.8</v>
      </c>
      <c r="DD247" s="1">
        <v>1184.76</v>
      </c>
      <c r="DF247" s="1">
        <v>636.66</v>
      </c>
      <c r="DH247" s="1">
        <v>421.56</v>
      </c>
      <c r="DI247" s="1">
        <v>2380.75</v>
      </c>
      <c r="DJ247" s="1">
        <v>7995</v>
      </c>
      <c r="DK247" s="1">
        <v>3060</v>
      </c>
      <c r="DN247" s="1">
        <v>1852.5</v>
      </c>
      <c r="DO247" s="1">
        <v>25.5</v>
      </c>
      <c r="DP247" s="1">
        <v>924</v>
      </c>
      <c r="DR247" s="1">
        <v>1225</v>
      </c>
      <c r="DS247" s="1">
        <v>604</v>
      </c>
      <c r="DW247" s="1">
        <v>144</v>
      </c>
      <c r="DX247" s="1">
        <v>438</v>
      </c>
      <c r="EE247" s="1">
        <v>185876.26300000001</v>
      </c>
      <c r="EF247" s="1" t="s">
        <v>553</v>
      </c>
    </row>
    <row r="248" spans="1:138" x14ac:dyDescent="0.2">
      <c r="A248" s="2" t="s">
        <v>554</v>
      </c>
    </row>
    <row r="249" spans="1:138" x14ac:dyDescent="0.2">
      <c r="A249" s="2"/>
      <c r="B249" s="1" t="s">
        <v>159</v>
      </c>
      <c r="E249" s="1" t="s">
        <v>555</v>
      </c>
      <c r="F249" s="1" t="s">
        <v>196</v>
      </c>
      <c r="G249" s="1" t="s">
        <v>194</v>
      </c>
      <c r="J249" s="1" t="s">
        <v>192</v>
      </c>
      <c r="L249" s="1" t="s">
        <v>191</v>
      </c>
      <c r="M249" s="1" t="s">
        <v>556</v>
      </c>
      <c r="N249" s="1" t="s">
        <v>198</v>
      </c>
      <c r="O249" s="1" t="s">
        <v>239</v>
      </c>
      <c r="P249" s="1" t="s">
        <v>235</v>
      </c>
      <c r="Q249" s="1" t="s">
        <v>236</v>
      </c>
      <c r="S249" s="1" t="s">
        <v>557</v>
      </c>
      <c r="T249" s="1" t="s">
        <v>204</v>
      </c>
      <c r="U249" s="1" t="s">
        <v>294</v>
      </c>
      <c r="V249" s="1" t="s">
        <v>297</v>
      </c>
      <c r="Y249" s="1" t="s">
        <v>558</v>
      </c>
      <c r="Z249" s="1" t="s">
        <v>304</v>
      </c>
      <c r="AA249" s="1" t="s">
        <v>302</v>
      </c>
      <c r="AB249" s="1" t="s">
        <v>559</v>
      </c>
      <c r="AD249" s="1" t="s">
        <v>307</v>
      </c>
      <c r="AG249" s="1" t="s">
        <v>308</v>
      </c>
      <c r="AN249" s="1" t="s">
        <v>560</v>
      </c>
      <c r="AO249" s="1" t="s">
        <v>316</v>
      </c>
      <c r="AQ249" s="1" t="s">
        <v>561</v>
      </c>
      <c r="AR249" s="1" t="s">
        <v>317</v>
      </c>
      <c r="AS249" s="1" t="s">
        <v>312</v>
      </c>
      <c r="AT249" s="1" t="s">
        <v>562</v>
      </c>
      <c r="AU249" s="1" t="s">
        <v>230</v>
      </c>
      <c r="AV249" s="1" t="s">
        <v>563</v>
      </c>
      <c r="AW249" s="1" t="s">
        <v>563</v>
      </c>
      <c r="AX249" s="1" t="s">
        <v>564</v>
      </c>
      <c r="AY249" s="1" t="s">
        <v>565</v>
      </c>
      <c r="AZ249" s="1" t="s">
        <v>233</v>
      </c>
      <c r="BA249" s="1" t="s">
        <v>232</v>
      </c>
      <c r="BB249" s="1" t="s">
        <v>566</v>
      </c>
      <c r="BC249" s="1" t="s">
        <v>567</v>
      </c>
      <c r="BD249" s="1" t="s">
        <v>568</v>
      </c>
      <c r="BE249" s="1" t="s">
        <v>569</v>
      </c>
      <c r="BF249" s="1" t="s">
        <v>570</v>
      </c>
      <c r="BG249" s="1" t="s">
        <v>571</v>
      </c>
      <c r="BN249" s="1" t="s">
        <v>222</v>
      </c>
      <c r="BO249" s="1" t="s">
        <v>217</v>
      </c>
      <c r="BQ249" s="1" t="s">
        <v>219</v>
      </c>
      <c r="BS249" s="1" t="s">
        <v>572</v>
      </c>
      <c r="BX249" s="1" t="s">
        <v>573</v>
      </c>
      <c r="BY249" s="1" t="s">
        <v>574</v>
      </c>
      <c r="BZ249" s="1" t="s">
        <v>575</v>
      </c>
      <c r="CA249" s="1" t="s">
        <v>576</v>
      </c>
      <c r="CD249" s="1" t="s">
        <v>577</v>
      </c>
      <c r="CE249" s="1" t="s">
        <v>578</v>
      </c>
      <c r="CH249" s="1" t="s">
        <v>579</v>
      </c>
      <c r="CI249" s="1" t="s">
        <v>580</v>
      </c>
      <c r="CK249" s="1" t="s">
        <v>581</v>
      </c>
      <c r="CL249" s="1" t="s">
        <v>582</v>
      </c>
      <c r="CO249" s="1" t="s">
        <v>583</v>
      </c>
      <c r="CU249" s="1" t="s">
        <v>584</v>
      </c>
      <c r="CV249" s="1" t="s">
        <v>234</v>
      </c>
      <c r="CY249" s="1" t="s">
        <v>585</v>
      </c>
      <c r="DA249" s="1" t="s">
        <v>205</v>
      </c>
      <c r="DB249" s="1" t="s">
        <v>586</v>
      </c>
      <c r="DD249" s="1" t="s">
        <v>276</v>
      </c>
      <c r="DF249" s="1" t="s">
        <v>275</v>
      </c>
      <c r="DH249" s="1" t="s">
        <v>587</v>
      </c>
      <c r="DI249" s="1" t="s">
        <v>267</v>
      </c>
      <c r="DJ249" s="1" t="s">
        <v>268</v>
      </c>
      <c r="DK249" s="1" t="s">
        <v>288</v>
      </c>
      <c r="DL249" s="1" t="s">
        <v>588</v>
      </c>
      <c r="DN249" s="1" t="s">
        <v>589</v>
      </c>
      <c r="DO249" s="1" t="s">
        <v>272</v>
      </c>
      <c r="DP249" s="1" t="s">
        <v>271</v>
      </c>
      <c r="DR249" s="1" t="s">
        <v>301</v>
      </c>
      <c r="DS249" s="1" t="s">
        <v>590</v>
      </c>
      <c r="DW249" s="1" t="s">
        <v>289</v>
      </c>
      <c r="DX249" s="1" t="s">
        <v>211</v>
      </c>
      <c r="DY249" s="1" t="s">
        <v>209</v>
      </c>
      <c r="DZ249" s="1" t="s">
        <v>591</v>
      </c>
      <c r="EA249" s="1" t="s">
        <v>208</v>
      </c>
      <c r="EB249" s="1" t="s">
        <v>592</v>
      </c>
      <c r="EC249" s="1" t="s">
        <v>593</v>
      </c>
      <c r="ED249" s="1" t="s">
        <v>210</v>
      </c>
      <c r="EE249" s="1" t="s">
        <v>201</v>
      </c>
      <c r="EF249" s="1" t="s">
        <v>199</v>
      </c>
      <c r="EG249" s="1" t="s">
        <v>200</v>
      </c>
      <c r="EH249" s="1" t="s">
        <v>299</v>
      </c>
    </row>
    <row r="250" spans="1:138" x14ac:dyDescent="0.2">
      <c r="A250" s="2"/>
      <c r="E250" s="1">
        <v>1594</v>
      </c>
      <c r="F250" s="1" t="s">
        <v>327</v>
      </c>
      <c r="G250" s="1" t="s">
        <v>325</v>
      </c>
      <c r="J250" s="1" t="s">
        <v>323</v>
      </c>
      <c r="L250" s="1" t="s">
        <v>322</v>
      </c>
      <c r="M250" s="1" t="s">
        <v>324</v>
      </c>
      <c r="N250" s="1" t="s">
        <v>329</v>
      </c>
      <c r="O250" s="1" t="s">
        <v>369</v>
      </c>
      <c r="P250" s="1" t="s">
        <v>365</v>
      </c>
      <c r="Q250" s="1" t="s">
        <v>366</v>
      </c>
      <c r="S250" s="1" t="s">
        <v>594</v>
      </c>
      <c r="T250" s="1" t="s">
        <v>335</v>
      </c>
      <c r="U250" s="1" t="s">
        <v>421</v>
      </c>
      <c r="V250" s="1" t="s">
        <v>424</v>
      </c>
      <c r="Y250" s="1" t="s">
        <v>419</v>
      </c>
      <c r="Z250" s="1" t="s">
        <v>431</v>
      </c>
      <c r="AA250" s="1" t="s">
        <v>429</v>
      </c>
      <c r="AB250" s="1" t="s">
        <v>435</v>
      </c>
      <c r="AD250" s="1" t="s">
        <v>434</v>
      </c>
      <c r="AG250" s="1">
        <v>326636013</v>
      </c>
      <c r="AN250" s="1" t="s">
        <v>595</v>
      </c>
      <c r="AO250" s="1" t="s">
        <v>442</v>
      </c>
      <c r="AQ250" s="1" t="s">
        <v>596</v>
      </c>
      <c r="AR250" s="1" t="s">
        <v>443</v>
      </c>
      <c r="AS250" s="1" t="s">
        <v>438</v>
      </c>
      <c r="AT250" s="1" t="s">
        <v>597</v>
      </c>
      <c r="AU250" s="1" t="s">
        <v>360</v>
      </c>
      <c r="AV250" s="1" t="s">
        <v>598</v>
      </c>
      <c r="AW250" s="1" t="s">
        <v>598</v>
      </c>
      <c r="AX250" s="1" t="s">
        <v>599</v>
      </c>
      <c r="AY250" s="1" t="s">
        <v>600</v>
      </c>
      <c r="AZ250" s="1" t="s">
        <v>363</v>
      </c>
      <c r="BA250" s="1" t="s">
        <v>362</v>
      </c>
      <c r="BB250" s="1" t="s">
        <v>601</v>
      </c>
      <c r="BC250" s="1" t="s">
        <v>373</v>
      </c>
      <c r="BD250" s="1" t="s">
        <v>384</v>
      </c>
      <c r="BE250" s="1" t="s">
        <v>602</v>
      </c>
      <c r="BF250" s="1" t="s">
        <v>359</v>
      </c>
      <c r="BG250" s="1" t="s">
        <v>603</v>
      </c>
      <c r="BN250" s="1" t="s">
        <v>352</v>
      </c>
      <c r="BO250" s="1" t="s">
        <v>347</v>
      </c>
      <c r="BQ250" s="1" t="s">
        <v>349</v>
      </c>
      <c r="BS250" s="1" t="s">
        <v>604</v>
      </c>
      <c r="BX250" s="1" t="s">
        <v>377</v>
      </c>
      <c r="BY250" s="1" t="s">
        <v>375</v>
      </c>
      <c r="BZ250" s="1" t="s">
        <v>605</v>
      </c>
      <c r="CA250" s="1" t="s">
        <v>606</v>
      </c>
      <c r="CD250" s="1" t="s">
        <v>372</v>
      </c>
      <c r="CE250" s="1" t="s">
        <v>607</v>
      </c>
      <c r="CH250" s="1" t="s">
        <v>376</v>
      </c>
      <c r="CI250" s="1" t="s">
        <v>389</v>
      </c>
      <c r="CK250" s="1" t="s">
        <v>387</v>
      </c>
      <c r="CL250" s="1" t="s">
        <v>608</v>
      </c>
      <c r="CO250" s="1" t="s">
        <v>609</v>
      </c>
      <c r="CU250" s="1">
        <v>327192013</v>
      </c>
      <c r="CV250" s="1" t="s">
        <v>364</v>
      </c>
      <c r="CY250" s="1" t="s">
        <v>610</v>
      </c>
      <c r="DA250" s="1" t="s">
        <v>336</v>
      </c>
      <c r="DB250" s="1" t="s">
        <v>611</v>
      </c>
      <c r="DD250" s="1" t="s">
        <v>404</v>
      </c>
      <c r="DF250" s="1" t="s">
        <v>403</v>
      </c>
      <c r="DH250" s="1" t="s">
        <v>612</v>
      </c>
      <c r="DI250" s="1" t="s">
        <v>395</v>
      </c>
      <c r="DJ250" s="1" t="s">
        <v>396</v>
      </c>
      <c r="DK250" s="1">
        <v>326635016</v>
      </c>
      <c r="DL250" s="1" t="s">
        <v>406</v>
      </c>
      <c r="DN250" s="1" t="s">
        <v>613</v>
      </c>
      <c r="DO250" s="1" t="s">
        <v>400</v>
      </c>
      <c r="DP250" s="1" t="s">
        <v>399</v>
      </c>
      <c r="DR250" s="1" t="s">
        <v>428</v>
      </c>
      <c r="DS250" s="1" t="s">
        <v>614</v>
      </c>
      <c r="DW250" s="1" t="s">
        <v>416</v>
      </c>
      <c r="DX250" s="1" t="s">
        <v>341</v>
      </c>
      <c r="DY250" s="1" t="s">
        <v>339</v>
      </c>
      <c r="DZ250" s="1" t="s">
        <v>615</v>
      </c>
      <c r="EA250" s="1" t="s">
        <v>338</v>
      </c>
      <c r="EB250" s="1" t="s">
        <v>616</v>
      </c>
      <c r="EC250" s="1" t="s">
        <v>617</v>
      </c>
      <c r="ED250" s="1" t="s">
        <v>340</v>
      </c>
      <c r="EE250" s="1" t="s">
        <v>332</v>
      </c>
      <c r="EF250" s="1" t="s">
        <v>330</v>
      </c>
      <c r="EG250" s="1" t="s">
        <v>331</v>
      </c>
      <c r="EH250" s="1" t="s">
        <v>426</v>
      </c>
    </row>
    <row r="251" spans="1:138" x14ac:dyDescent="0.2">
      <c r="A251" s="2" t="s">
        <v>159</v>
      </c>
      <c r="B251" s="1">
        <v>157659.82810000001</v>
      </c>
      <c r="F251" s="1">
        <v>222</v>
      </c>
      <c r="G251" s="1">
        <v>260.35599999999999</v>
      </c>
      <c r="J251" s="1">
        <v>817.36599999999999</v>
      </c>
      <c r="L251" s="1">
        <v>2805.27</v>
      </c>
      <c r="M251" s="1">
        <v>2481.8580000000002</v>
      </c>
      <c r="N251" s="1">
        <v>193.202</v>
      </c>
      <c r="O251" s="1">
        <v>12.757999999999999</v>
      </c>
      <c r="P251" s="1">
        <v>276.64</v>
      </c>
      <c r="Q251" s="1">
        <v>28.113099999999999</v>
      </c>
      <c r="S251" s="1">
        <v>18.2</v>
      </c>
      <c r="T251" s="1">
        <v>5526.32</v>
      </c>
      <c r="U251" s="1">
        <v>421.2</v>
      </c>
      <c r="V251" s="1">
        <v>1280.8800000000001</v>
      </c>
      <c r="Y251" s="1">
        <v>243</v>
      </c>
      <c r="Z251" s="1">
        <v>4023</v>
      </c>
      <c r="AA251" s="1">
        <v>2164.75</v>
      </c>
      <c r="AB251" s="1">
        <v>240</v>
      </c>
      <c r="AD251" s="1">
        <v>1381.5</v>
      </c>
      <c r="AG251" s="1">
        <v>49.5</v>
      </c>
      <c r="AN251" s="1">
        <v>543</v>
      </c>
      <c r="AO251" s="1">
        <v>50</v>
      </c>
      <c r="AQ251" s="1">
        <v>219</v>
      </c>
      <c r="AR251" s="1">
        <v>564</v>
      </c>
      <c r="AS251" s="1">
        <v>600</v>
      </c>
      <c r="AT251" s="1">
        <v>162</v>
      </c>
      <c r="AU251" s="1">
        <v>5559.8</v>
      </c>
      <c r="AV251" s="1">
        <v>184</v>
      </c>
      <c r="AW251" s="1">
        <v>184</v>
      </c>
      <c r="AX251" s="1">
        <v>4140</v>
      </c>
      <c r="AZ251" s="1">
        <v>110.4</v>
      </c>
      <c r="BA251" s="1">
        <v>942</v>
      </c>
      <c r="BC251" s="1">
        <v>631.125</v>
      </c>
      <c r="BD251" s="1">
        <v>1.6</v>
      </c>
      <c r="BE251" s="1">
        <v>173.9</v>
      </c>
      <c r="BF251" s="1">
        <v>1078.24</v>
      </c>
      <c r="BG251" s="1">
        <v>8.2799999999999994</v>
      </c>
      <c r="BN251" s="1">
        <v>1536.92</v>
      </c>
      <c r="BO251" s="1">
        <v>462.24</v>
      </c>
      <c r="BQ251" s="1">
        <v>1198.8</v>
      </c>
      <c r="BS251" s="1">
        <v>209</v>
      </c>
      <c r="BX251" s="1">
        <v>169.5</v>
      </c>
      <c r="BY251" s="1">
        <v>1839.3</v>
      </c>
      <c r="BZ251" s="1">
        <v>12.6</v>
      </c>
      <c r="CD251" s="1">
        <v>3175.5</v>
      </c>
      <c r="CE251" s="1">
        <v>9</v>
      </c>
      <c r="CH251" s="1">
        <v>963</v>
      </c>
      <c r="CI251" s="1">
        <v>120</v>
      </c>
      <c r="CK251" s="1">
        <v>4170.2</v>
      </c>
      <c r="CL251" s="1">
        <v>259</v>
      </c>
      <c r="CO251" s="1">
        <v>33.75</v>
      </c>
      <c r="CU251" s="1">
        <v>842.4</v>
      </c>
      <c r="CV251" s="1">
        <v>1352.4</v>
      </c>
      <c r="CY251" s="1">
        <v>48</v>
      </c>
      <c r="DA251" s="1">
        <v>713.36</v>
      </c>
      <c r="DB251" s="1">
        <v>60</v>
      </c>
      <c r="DD251" s="1">
        <v>8436.4</v>
      </c>
      <c r="DF251" s="1">
        <v>27823</v>
      </c>
      <c r="DH251" s="1">
        <v>309</v>
      </c>
      <c r="DI251" s="1">
        <v>2090.75</v>
      </c>
      <c r="DJ251" s="1">
        <v>84</v>
      </c>
      <c r="DK251" s="1">
        <v>91.5</v>
      </c>
      <c r="DL251" s="1">
        <v>2949.48</v>
      </c>
      <c r="DN251" s="1">
        <v>381</v>
      </c>
      <c r="DO251" s="1">
        <v>9.24</v>
      </c>
      <c r="DP251" s="1">
        <v>1200.78</v>
      </c>
      <c r="DR251" s="1">
        <v>451.62</v>
      </c>
      <c r="DS251" s="1">
        <v>444</v>
      </c>
      <c r="DW251" s="1">
        <v>484</v>
      </c>
      <c r="DX251" s="1">
        <v>348</v>
      </c>
      <c r="DY251" s="1">
        <v>313.2</v>
      </c>
      <c r="DZ251" s="1">
        <v>470.96</v>
      </c>
      <c r="EA251" s="1">
        <v>19722.64</v>
      </c>
      <c r="EB251" s="1">
        <v>3.7</v>
      </c>
      <c r="EC251" s="1">
        <v>606.96</v>
      </c>
      <c r="ED251" s="1">
        <v>2421.7199999999998</v>
      </c>
      <c r="EE251" s="1">
        <v>41.83</v>
      </c>
      <c r="EF251" s="1">
        <v>1639.68</v>
      </c>
      <c r="EG251" s="1">
        <v>207.88399999999999</v>
      </c>
      <c r="EH251" s="1">
        <v>814.5</v>
      </c>
    </row>
    <row r="252" spans="1:138" x14ac:dyDescent="0.2">
      <c r="A252" s="2"/>
    </row>
    <row r="253" spans="1:138" x14ac:dyDescent="0.2">
      <c r="A253" s="2"/>
      <c r="F253" s="1" t="s">
        <v>327</v>
      </c>
      <c r="G253" s="1" t="s">
        <v>325</v>
      </c>
      <c r="J253" s="1" t="s">
        <v>323</v>
      </c>
      <c r="L253" s="1" t="s">
        <v>322</v>
      </c>
      <c r="M253" s="1" t="s">
        <v>324</v>
      </c>
      <c r="N253" s="1" t="s">
        <v>329</v>
      </c>
      <c r="O253" s="1" t="s">
        <v>369</v>
      </c>
      <c r="P253" s="1" t="s">
        <v>365</v>
      </c>
      <c r="Q253" s="1" t="s">
        <v>366</v>
      </c>
      <c r="T253" s="1" t="s">
        <v>335</v>
      </c>
      <c r="U253" s="1" t="s">
        <v>421</v>
      </c>
      <c r="V253" s="1" t="s">
        <v>424</v>
      </c>
      <c r="Y253" s="1" t="s">
        <v>419</v>
      </c>
      <c r="Z253" s="1" t="s">
        <v>431</v>
      </c>
      <c r="AA253" s="1" t="s">
        <v>429</v>
      </c>
      <c r="AB253" s="1" t="s">
        <v>435</v>
      </c>
      <c r="AD253" s="1" t="s">
        <v>434</v>
      </c>
      <c r="AG253" s="1">
        <v>326636013</v>
      </c>
      <c r="AO253" s="1" t="s">
        <v>442</v>
      </c>
      <c r="AR253" s="1" t="s">
        <v>443</v>
      </c>
      <c r="AS253" s="1" t="s">
        <v>438</v>
      </c>
      <c r="AU253" s="1" t="s">
        <v>360</v>
      </c>
      <c r="AZ253" s="1" t="s">
        <v>363</v>
      </c>
      <c r="BA253" s="1" t="s">
        <v>362</v>
      </c>
      <c r="BC253" s="1" t="s">
        <v>373</v>
      </c>
      <c r="BD253" s="1" t="s">
        <v>384</v>
      </c>
      <c r="BF253" s="1" t="s">
        <v>359</v>
      </c>
      <c r="BN253" s="1" t="s">
        <v>352</v>
      </c>
      <c r="BO253" s="1" t="s">
        <v>347</v>
      </c>
      <c r="BQ253" s="1" t="s">
        <v>349</v>
      </c>
      <c r="BX253" s="1" t="s">
        <v>377</v>
      </c>
      <c r="BY253" s="1" t="s">
        <v>375</v>
      </c>
      <c r="CD253" s="1" t="s">
        <v>372</v>
      </c>
      <c r="CH253" s="1" t="s">
        <v>376</v>
      </c>
      <c r="CI253" s="1" t="s">
        <v>389</v>
      </c>
      <c r="CK253" s="1" t="s">
        <v>387</v>
      </c>
      <c r="CU253" s="1">
        <v>327192013</v>
      </c>
      <c r="CV253" s="1" t="s">
        <v>364</v>
      </c>
      <c r="DA253" s="1" t="s">
        <v>336</v>
      </c>
      <c r="DD253" s="1" t="s">
        <v>404</v>
      </c>
      <c r="DF253" s="1" t="s">
        <v>403</v>
      </c>
      <c r="DI253" s="1" t="s">
        <v>395</v>
      </c>
      <c r="DJ253" s="1" t="s">
        <v>396</v>
      </c>
      <c r="DK253" s="1">
        <v>326635016</v>
      </c>
      <c r="DL253" s="1" t="s">
        <v>406</v>
      </c>
      <c r="DO253" s="1" t="s">
        <v>400</v>
      </c>
      <c r="DP253" s="1" t="s">
        <v>399</v>
      </c>
      <c r="DR253" s="1" t="s">
        <v>428</v>
      </c>
      <c r="DW253" s="1" t="s">
        <v>416</v>
      </c>
      <c r="DX253" s="1" t="s">
        <v>341</v>
      </c>
      <c r="DY253" s="1" t="s">
        <v>339</v>
      </c>
      <c r="EA253" s="1" t="s">
        <v>338</v>
      </c>
      <c r="ED253" s="1" t="s">
        <v>340</v>
      </c>
      <c r="EE253" s="1" t="s">
        <v>332</v>
      </c>
      <c r="EF253" s="1" t="s">
        <v>330</v>
      </c>
    </row>
    <row r="254" spans="1:138" x14ac:dyDescent="0.2">
      <c r="A254" s="2"/>
    </row>
    <row r="255" spans="1:138" x14ac:dyDescent="0.2">
      <c r="A255" s="2"/>
    </row>
    <row r="256" spans="1:138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36" x14ac:dyDescent="0.2">
      <c r="A273" s="2"/>
    </row>
    <row r="274" spans="1:136" x14ac:dyDescent="0.2">
      <c r="A274" s="2"/>
    </row>
    <row r="275" spans="1:136" x14ac:dyDescent="0.2">
      <c r="A275" s="2"/>
    </row>
    <row r="276" spans="1:136" x14ac:dyDescent="0.2">
      <c r="A276" s="2"/>
    </row>
    <row r="277" spans="1:136" x14ac:dyDescent="0.2">
      <c r="A277" s="2"/>
    </row>
    <row r="278" spans="1:136" x14ac:dyDescent="0.2">
      <c r="A278" s="2"/>
    </row>
    <row r="279" spans="1:136" x14ac:dyDescent="0.2">
      <c r="A279" s="2"/>
    </row>
    <row r="280" spans="1:136" x14ac:dyDescent="0.2">
      <c r="A280" s="2"/>
    </row>
    <row r="281" spans="1:136" x14ac:dyDescent="0.2">
      <c r="A281" s="2"/>
    </row>
    <row r="282" spans="1:136" x14ac:dyDescent="0.2">
      <c r="A282" s="2"/>
    </row>
    <row r="283" spans="1:136" x14ac:dyDescent="0.2">
      <c r="A283" s="2"/>
    </row>
    <row r="284" spans="1:136" x14ac:dyDescent="0.2">
      <c r="A284" s="2"/>
    </row>
    <row r="285" spans="1:136" x14ac:dyDescent="0.2">
      <c r="A285" s="2"/>
    </row>
    <row r="286" spans="1:136" x14ac:dyDescent="0.2">
      <c r="A286" s="2"/>
      <c r="B286" s="1" t="s">
        <v>192</v>
      </c>
      <c r="C286" s="1" t="s">
        <v>191</v>
      </c>
      <c r="D286" s="1" t="s">
        <v>618</v>
      </c>
      <c r="E286" s="1" t="s">
        <v>619</v>
      </c>
      <c r="F286" s="1" t="s">
        <v>195</v>
      </c>
      <c r="I286" s="1" t="s">
        <v>557</v>
      </c>
      <c r="N286" s="1" t="s">
        <v>294</v>
      </c>
      <c r="P286" s="1" t="s">
        <v>620</v>
      </c>
      <c r="Q286" s="1" t="s">
        <v>559</v>
      </c>
      <c r="Y286" s="1" t="s">
        <v>308</v>
      </c>
      <c r="Z286" s="1" t="s">
        <v>621</v>
      </c>
      <c r="AA286" s="1" t="s">
        <v>622</v>
      </c>
      <c r="AN286" s="1" t="s">
        <v>317</v>
      </c>
      <c r="AS286" s="1" t="s">
        <v>623</v>
      </c>
      <c r="AT286" s="1" t="s">
        <v>624</v>
      </c>
      <c r="AZ286" s="1" t="s">
        <v>625</v>
      </c>
      <c r="BA286" s="1" t="s">
        <v>569</v>
      </c>
      <c r="BC286" s="1" t="s">
        <v>626</v>
      </c>
      <c r="BD286" s="1" t="s">
        <v>627</v>
      </c>
      <c r="BE286" s="1" t="s">
        <v>628</v>
      </c>
      <c r="BG286" s="1" t="s">
        <v>573</v>
      </c>
      <c r="BN286" s="1" t="s">
        <v>629</v>
      </c>
      <c r="BO286" s="1" t="s">
        <v>629</v>
      </c>
      <c r="BQ286" s="1" t="s">
        <v>580</v>
      </c>
      <c r="BS286" s="1" t="s">
        <v>630</v>
      </c>
      <c r="BX286" s="1" t="s">
        <v>631</v>
      </c>
      <c r="CD286" s="1" t="s">
        <v>632</v>
      </c>
      <c r="CE286" s="1" t="s">
        <v>632</v>
      </c>
      <c r="CH286" s="1" t="s">
        <v>633</v>
      </c>
      <c r="CI286" s="1" t="s">
        <v>634</v>
      </c>
      <c r="CU286" s="1" t="s">
        <v>205</v>
      </c>
      <c r="CY286" s="1" t="s">
        <v>635</v>
      </c>
      <c r="DA286" s="1" t="s">
        <v>636</v>
      </c>
      <c r="DD286" s="1" t="s">
        <v>637</v>
      </c>
      <c r="DF286" s="1" t="s">
        <v>587</v>
      </c>
      <c r="DH286" s="1" t="s">
        <v>638</v>
      </c>
      <c r="DI286" s="1" t="s">
        <v>288</v>
      </c>
      <c r="DJ286" s="1" t="s">
        <v>639</v>
      </c>
      <c r="DK286" s="1" t="s">
        <v>640</v>
      </c>
      <c r="DO286" s="1" t="s">
        <v>301</v>
      </c>
      <c r="DP286" s="1" t="s">
        <v>641</v>
      </c>
      <c r="DR286" s="1" t="s">
        <v>642</v>
      </c>
      <c r="DS286" s="1" t="s">
        <v>206</v>
      </c>
      <c r="DX286" s="1" t="s">
        <v>643</v>
      </c>
      <c r="DY286" s="1" t="s">
        <v>203</v>
      </c>
      <c r="DZ286" s="1" t="s">
        <v>644</v>
      </c>
      <c r="ED286" s="1" t="s">
        <v>645</v>
      </c>
      <c r="EE286" s="1" t="s">
        <v>646</v>
      </c>
    </row>
    <row r="287" spans="1:136" x14ac:dyDescent="0.2">
      <c r="A287" s="2" t="s">
        <v>647</v>
      </c>
      <c r="B287" s="1">
        <v>6</v>
      </c>
      <c r="C287" s="1">
        <v>70.7</v>
      </c>
      <c r="D287" s="1">
        <v>7.7679999999999998</v>
      </c>
      <c r="E287" s="1">
        <v>82.016999999999996</v>
      </c>
      <c r="F287" s="1">
        <v>344.1</v>
      </c>
      <c r="I287" s="1">
        <v>849.68</v>
      </c>
      <c r="N287" s="1">
        <v>130.4</v>
      </c>
      <c r="P287" s="1">
        <v>571.85</v>
      </c>
      <c r="Q287" s="1">
        <v>551</v>
      </c>
      <c r="Y287" s="1">
        <v>12</v>
      </c>
      <c r="Z287" s="1">
        <v>1013.66</v>
      </c>
      <c r="AA287" s="1">
        <v>319.5</v>
      </c>
      <c r="AN287" s="1">
        <v>392</v>
      </c>
      <c r="AS287" s="1">
        <v>12</v>
      </c>
      <c r="AT287" s="1">
        <v>40</v>
      </c>
      <c r="AZ287" s="1">
        <v>2</v>
      </c>
      <c r="BA287" s="1">
        <v>25.9</v>
      </c>
      <c r="BC287" s="1">
        <v>83.72</v>
      </c>
      <c r="BD287" s="1">
        <v>929.2</v>
      </c>
      <c r="BE287" s="1">
        <v>432.4</v>
      </c>
      <c r="BN287" s="1">
        <v>42</v>
      </c>
      <c r="BO287" s="1">
        <v>42</v>
      </c>
      <c r="BQ287" s="1">
        <v>-1.5</v>
      </c>
      <c r="BS287" s="1">
        <v>2.1</v>
      </c>
      <c r="BX287" s="1">
        <v>3</v>
      </c>
      <c r="CD287" s="1">
        <v>241.5</v>
      </c>
      <c r="CE287" s="1">
        <v>241.5</v>
      </c>
      <c r="CH287" s="1">
        <v>-45</v>
      </c>
      <c r="CI287" s="1">
        <v>168</v>
      </c>
      <c r="CU287" s="1">
        <v>-4.07</v>
      </c>
      <c r="CY287" s="1">
        <v>2776</v>
      </c>
      <c r="DA287" s="1">
        <v>157.25</v>
      </c>
      <c r="DD287" s="1">
        <v>660.298</v>
      </c>
      <c r="DF287" s="1">
        <v>429</v>
      </c>
      <c r="DH287" s="1">
        <v>5152</v>
      </c>
      <c r="DI287" s="1">
        <v>7.5</v>
      </c>
      <c r="DJ287" s="1">
        <v>954.5</v>
      </c>
      <c r="DK287" s="1">
        <v>16.84</v>
      </c>
      <c r="DO287" s="1">
        <v>439.02</v>
      </c>
      <c r="DP287" s="1">
        <v>-4.25</v>
      </c>
      <c r="DR287" s="1">
        <v>409.28</v>
      </c>
      <c r="DS287" s="1">
        <v>120.96</v>
      </c>
      <c r="DX287" s="1">
        <v>70.400000000000006</v>
      </c>
      <c r="DY287" s="1">
        <v>136.6</v>
      </c>
      <c r="DZ287" s="1">
        <v>121.41</v>
      </c>
      <c r="ED287" s="1">
        <v>429.40499999999997</v>
      </c>
      <c r="EE287" s="1">
        <v>46756.084999999999</v>
      </c>
      <c r="EF287" s="1">
        <v>-8630.5580000000009</v>
      </c>
    </row>
    <row r="288" spans="1:136" x14ac:dyDescent="0.2">
      <c r="A288" s="2" t="s">
        <v>648</v>
      </c>
      <c r="B288" s="1">
        <v>6</v>
      </c>
      <c r="D288" s="1">
        <v>1.946</v>
      </c>
      <c r="E288" s="1">
        <v>2E-3</v>
      </c>
      <c r="F288" s="1">
        <v>11.84</v>
      </c>
      <c r="I288" s="1">
        <v>5.2</v>
      </c>
      <c r="P288" s="1">
        <v>1.08</v>
      </c>
      <c r="Z288" s="1">
        <v>4.32</v>
      </c>
      <c r="AA288" s="1">
        <v>3</v>
      </c>
      <c r="AS288" s="1">
        <v>4</v>
      </c>
      <c r="AZ288" s="1">
        <v>0.75</v>
      </c>
      <c r="BA288" s="1">
        <v>3.7</v>
      </c>
      <c r="BC288" s="1">
        <v>5.52</v>
      </c>
      <c r="BG288" s="1">
        <v>1.5</v>
      </c>
      <c r="BQ288" s="1">
        <v>3</v>
      </c>
      <c r="BX288" s="1">
        <v>1.5</v>
      </c>
      <c r="CD288" s="1">
        <v>111</v>
      </c>
      <c r="CE288" s="1">
        <v>111</v>
      </c>
      <c r="CU288" s="1">
        <v>2.96</v>
      </c>
      <c r="CY288" s="1">
        <v>1.2</v>
      </c>
      <c r="DD288" s="1">
        <v>3</v>
      </c>
      <c r="DF288" s="1">
        <v>6</v>
      </c>
      <c r="DH288" s="1">
        <v>3</v>
      </c>
      <c r="DJ288" s="1">
        <v>132</v>
      </c>
      <c r="DO288" s="1">
        <v>3.06</v>
      </c>
      <c r="DR288" s="1">
        <v>110.88</v>
      </c>
      <c r="DZ288" s="1">
        <v>2.2799999999999998</v>
      </c>
      <c r="ED288" s="1">
        <v>2.2200000000000002</v>
      </c>
      <c r="EE288" s="1">
        <v>1521.7840000000001</v>
      </c>
      <c r="EF288" s="1">
        <v>35090.58</v>
      </c>
    </row>
    <row r="289" spans="1:129" x14ac:dyDescent="0.2">
      <c r="A289" s="2"/>
      <c r="B289" s="1" t="s">
        <v>192</v>
      </c>
      <c r="C289" s="1" t="s">
        <v>191</v>
      </c>
      <c r="F289" s="1" t="s">
        <v>195</v>
      </c>
      <c r="N289" s="1" t="s">
        <v>294</v>
      </c>
      <c r="Y289" s="1" t="s">
        <v>308</v>
      </c>
      <c r="AN289" s="1" t="s">
        <v>317</v>
      </c>
      <c r="CU289" s="1" t="s">
        <v>205</v>
      </c>
      <c r="DI289" s="1" t="s">
        <v>288</v>
      </c>
      <c r="DO289" s="1" t="s">
        <v>301</v>
      </c>
      <c r="DS289" s="1" t="s">
        <v>206</v>
      </c>
      <c r="DY289" s="1" t="s">
        <v>203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1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3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649</v>
      </c>
      <c r="B1" s="6" t="s">
        <v>650</v>
      </c>
      <c r="C1" s="6" t="s">
        <v>171</v>
      </c>
      <c r="D1" s="6" t="s">
        <v>651</v>
      </c>
      <c r="E1" s="6" t="s">
        <v>652</v>
      </c>
      <c r="F1" s="7" t="s">
        <v>653</v>
      </c>
      <c r="G1" s="7" t="s">
        <v>654</v>
      </c>
      <c r="H1" s="6" t="s">
        <v>655</v>
      </c>
      <c r="I1" s="6"/>
      <c r="J1" s="6" t="s">
        <v>656</v>
      </c>
      <c r="K1" s="7" t="s">
        <v>657</v>
      </c>
      <c r="L1" s="8" t="s">
        <v>658</v>
      </c>
      <c r="M1" s="6" t="s">
        <v>659</v>
      </c>
      <c r="O1" s="9" t="s">
        <v>474</v>
      </c>
    </row>
    <row r="2" spans="1:19" ht="14.5" customHeight="1" x14ac:dyDescent="0.2">
      <c r="A2" s="39" t="s">
        <v>660</v>
      </c>
      <c r="B2" s="36" t="s">
        <v>155</v>
      </c>
      <c r="C2" s="18" t="s">
        <v>175</v>
      </c>
      <c r="D2" s="18" t="s">
        <v>302</v>
      </c>
      <c r="E2" s="18">
        <f>IFERROR(INDEX('файл остатки'!$A$5:$FG$265,MATCH($O$1,'файл остатки'!$A$5:$A$228,0),MATCH(D2,'файл остатки'!$A$5:$FG$5,0)), 0)</f>
        <v>-160</v>
      </c>
      <c r="F2" s="18">
        <f>IFERROR(INDEX('файл остатки'!$A$5:$FG$265,MATCH($O$2,'файл остатки'!$A$5:$A$228,0),MATCH(D2,'файл остатки'!$A$5:$FG$5,0)), 0)</f>
        <v>1797.1071428571399</v>
      </c>
      <c r="G2" s="18">
        <f t="shared" ref="G2:G8" si="0">MIN(E2, 0)</f>
        <v>-160</v>
      </c>
      <c r="H2" s="18">
        <v>0</v>
      </c>
      <c r="J2" s="19">
        <v>255</v>
      </c>
      <c r="K2" s="19">
        <f>-(G2 + G3 + G4 + G5 + G6 + G7 + G8) / J2</f>
        <v>6.7647058823529411</v>
      </c>
      <c r="L2" s="19">
        <f>ROUND(K2, 0)</f>
        <v>7</v>
      </c>
      <c r="O2" s="10" t="s">
        <v>467</v>
      </c>
      <c r="R2" s="19" t="s">
        <v>661</v>
      </c>
      <c r="S2" s="19">
        <v>16</v>
      </c>
    </row>
    <row r="3" spans="1:19" x14ac:dyDescent="0.2">
      <c r="A3" s="37"/>
      <c r="B3" s="37"/>
      <c r="C3" s="18" t="s">
        <v>176</v>
      </c>
      <c r="D3" s="18" t="s">
        <v>303</v>
      </c>
      <c r="E3" s="18">
        <f>IFERROR(INDEX('файл остатки'!$A$5:$FG$265,MATCH($O$1,'файл остатки'!$A$5:$A$228,0),MATCH(D3,'файл остатки'!$A$5:$FG$5,0)), 0)</f>
        <v>2497.5</v>
      </c>
      <c r="F3" s="18">
        <f>IFERROR(INDEX('файл остатки'!$A$5:$FG$265,MATCH($O$2,'файл остатки'!$A$5:$A$228,0),MATCH(D3,'файл остатки'!$A$5:$FG$5,0)), 0)</f>
        <v>5162</v>
      </c>
      <c r="G3" s="18">
        <f t="shared" si="0"/>
        <v>0</v>
      </c>
      <c r="H3" s="18">
        <v>0</v>
      </c>
    </row>
    <row r="4" spans="1:19" x14ac:dyDescent="0.2">
      <c r="A4" s="37"/>
      <c r="B4" s="37"/>
      <c r="C4" s="18" t="s">
        <v>176</v>
      </c>
      <c r="D4" s="18" t="s">
        <v>304</v>
      </c>
      <c r="E4" s="18">
        <f>IFERROR(INDEX('файл остатки'!$A$5:$FG$265,MATCH($O$1,'файл остатки'!$A$5:$A$228,0),MATCH(D4,'файл остатки'!$A$5:$FG$5,0)), 0)</f>
        <v>-912</v>
      </c>
      <c r="F4" s="18">
        <f>IFERROR(INDEX('файл остатки'!$A$5:$FG$265,MATCH($O$2,'файл остатки'!$A$5:$A$228,0),MATCH(D4,'файл остатки'!$A$5:$FG$5,0)), 0)</f>
        <v>3528.4285714285702</v>
      </c>
      <c r="G4" s="18">
        <f t="shared" si="0"/>
        <v>-912</v>
      </c>
      <c r="H4" s="18">
        <v>0</v>
      </c>
    </row>
    <row r="5" spans="1:19" x14ac:dyDescent="0.2">
      <c r="A5" s="37"/>
      <c r="B5" s="37"/>
      <c r="C5" s="18" t="s">
        <v>174</v>
      </c>
      <c r="D5" s="18" t="s">
        <v>305</v>
      </c>
      <c r="E5" s="18">
        <f>IFERROR(INDEX('файл остатки'!$A$5:$FG$265,MATCH($O$1,'файл остатки'!$A$5:$A$228,0),MATCH(D5,'файл остатки'!$A$5:$FG$5,0)), 0)</f>
        <v>336</v>
      </c>
      <c r="F5" s="18">
        <f>IFERROR(INDEX('файл остатки'!$A$5:$FG$265,MATCH($O$2,'файл остатки'!$A$5:$A$228,0),MATCH(D5,'файл остатки'!$A$5:$FG$5,0)), 0)</f>
        <v>990.42857142857201</v>
      </c>
      <c r="G5" s="18">
        <f t="shared" si="0"/>
        <v>0</v>
      </c>
      <c r="H5" s="18">
        <v>0</v>
      </c>
    </row>
    <row r="6" spans="1:19" x14ac:dyDescent="0.2">
      <c r="A6" s="37"/>
      <c r="B6" s="37"/>
      <c r="C6" s="18" t="s">
        <v>177</v>
      </c>
      <c r="D6" s="18" t="s">
        <v>307</v>
      </c>
      <c r="E6" s="18">
        <f>IFERROR(INDEX('файл остатки'!$A$5:$FG$265,MATCH($O$1,'файл остатки'!$A$5:$A$228,0),MATCH(D6,'файл остатки'!$A$5:$FG$5,0)), 0)</f>
        <v>-500</v>
      </c>
      <c r="F6" s="18">
        <f>IFERROR(INDEX('файл остатки'!$A$5:$FG$265,MATCH($O$2,'файл остатки'!$A$5:$A$228,0),MATCH(D6,'файл остатки'!$A$5:$FG$5,0)), 0)</f>
        <v>1405.92857142857</v>
      </c>
      <c r="G6" s="18">
        <f t="shared" si="0"/>
        <v>-500</v>
      </c>
      <c r="H6" s="18">
        <v>0</v>
      </c>
    </row>
    <row r="7" spans="1:19" x14ac:dyDescent="0.2">
      <c r="A7" s="37"/>
      <c r="B7" s="37"/>
      <c r="C7" s="18" t="s">
        <v>173</v>
      </c>
      <c r="D7" s="18" t="s">
        <v>308</v>
      </c>
      <c r="E7" s="18">
        <f>IFERROR(INDEX('файл остатки'!$A$5:$FG$265,MATCH($O$1,'файл остатки'!$A$5:$A$228,0),MATCH(D7,'файл остатки'!$A$5:$FG$5,0)), 0)</f>
        <v>352.5</v>
      </c>
      <c r="F7" s="18">
        <f>IFERROR(INDEX('файл остатки'!$A$5:$FG$265,MATCH($O$2,'файл остатки'!$A$5:$A$228,0),MATCH(D7,'файл остатки'!$A$5:$FG$5,0)), 0)</f>
        <v>22.5</v>
      </c>
      <c r="G7" s="18">
        <f t="shared" si="0"/>
        <v>0</v>
      </c>
      <c r="H7" s="18">
        <v>0</v>
      </c>
    </row>
    <row r="8" spans="1:19" x14ac:dyDescent="0.2">
      <c r="A8" s="38"/>
      <c r="B8" s="38"/>
      <c r="C8" s="18" t="s">
        <v>662</v>
      </c>
      <c r="D8" s="18" t="s">
        <v>309</v>
      </c>
      <c r="E8" s="18">
        <f>IFERROR(INDEX('файл остатки'!$A$5:$FG$265,MATCH($O$1,'файл остатки'!$A$5:$A$228,0),MATCH(D8,'файл остатки'!$A$5:$FG$5,0)), 0)</f>
        <v>-153</v>
      </c>
      <c r="F8" s="18">
        <f>IFERROR(INDEX('файл остатки'!$A$5:$FG$265,MATCH($O$2,'файл остатки'!$A$5:$A$228,0),MATCH(D8,'файл остатки'!$A$5:$FG$5,0)), 0)</f>
        <v>2397.7142857142799</v>
      </c>
      <c r="G8" s="18">
        <f t="shared" si="0"/>
        <v>-153</v>
      </c>
      <c r="H8" s="18">
        <v>0</v>
      </c>
    </row>
    <row r="11" spans="1:19" x14ac:dyDescent="0.2">
      <c r="A11" s="39" t="s">
        <v>663</v>
      </c>
      <c r="B11" s="36" t="s">
        <v>155</v>
      </c>
      <c r="C11" s="18" t="s">
        <v>174</v>
      </c>
      <c r="D11" s="18" t="s">
        <v>306</v>
      </c>
      <c r="E11" s="18">
        <f>IFERROR(INDEX('файл остатки'!$A$5:$FG$265,MATCH($O$1,'файл остатки'!$A$5:$A$228,0),MATCH(D11,'файл остатки'!$A$5:$FG$5,0)), 0)</f>
        <v>-123</v>
      </c>
      <c r="F11" s="18">
        <f>IFERROR(INDEX('файл остатки'!$A$5:$FG$265,MATCH($O$2,'файл остатки'!$A$5:$A$228,0),MATCH(D11,'файл остатки'!$A$5:$FG$5,0)), 0)</f>
        <v>136.28571428571399</v>
      </c>
      <c r="G11" s="18">
        <f>MIN(E11, 0)</f>
        <v>-123</v>
      </c>
      <c r="H11" s="18">
        <v>0</v>
      </c>
      <c r="J11" s="19">
        <v>255</v>
      </c>
      <c r="K11" s="19">
        <f>-(G11 + G12) / J11</f>
        <v>0.95294117647058818</v>
      </c>
      <c r="L11" s="19">
        <f>ROUND(K11, 0)</f>
        <v>1</v>
      </c>
      <c r="R11" s="19" t="s">
        <v>664</v>
      </c>
      <c r="S11" s="19">
        <v>18</v>
      </c>
    </row>
    <row r="12" spans="1:19" x14ac:dyDescent="0.2">
      <c r="A12" s="38"/>
      <c r="B12" s="38"/>
      <c r="C12" s="18" t="s">
        <v>179</v>
      </c>
      <c r="D12" s="18" t="s">
        <v>310</v>
      </c>
      <c r="E12" s="18">
        <f>IFERROR(INDEX('файл остатки'!$A$5:$FG$265,MATCH($O$1,'файл остатки'!$A$5:$A$228,0),MATCH(D12,'файл остатки'!$A$5:$FG$5,0)), 0)</f>
        <v>-120</v>
      </c>
      <c r="F12" s="18">
        <f>IFERROR(INDEX('файл остатки'!$A$5:$FG$265,MATCH($O$2,'файл остатки'!$A$5:$A$228,0),MATCH(D12,'файл остатки'!$A$5:$FG$5,0)), 0)</f>
        <v>713.05714285714305</v>
      </c>
      <c r="G12" s="18">
        <f>MIN(E12, 0)</f>
        <v>-120</v>
      </c>
      <c r="H12" s="18">
        <v>0</v>
      </c>
    </row>
    <row r="15" spans="1:19" x14ac:dyDescent="0.2">
      <c r="A15" s="39" t="s">
        <v>665</v>
      </c>
      <c r="B15" s="40" t="s">
        <v>152</v>
      </c>
      <c r="C15" s="20" t="s">
        <v>662</v>
      </c>
      <c r="D15" s="20" t="s">
        <v>289</v>
      </c>
      <c r="E15" s="20">
        <f>IFERROR(INDEX('файл остатки'!$A$5:$FG$265,MATCH($O$1,'файл остатки'!$A$5:$A$228,0),MATCH(D15,'файл остатки'!$A$5:$FG$5,0)), 0)</f>
        <v>-24</v>
      </c>
      <c r="F15" s="20">
        <f>IFERROR(INDEX('файл остатки'!$A$5:$FG$265,MATCH($O$2,'файл остатки'!$A$5:$A$228,0),MATCH(D15,'файл остатки'!$A$5:$FG$5,0)), 0)</f>
        <v>111.738095238095</v>
      </c>
      <c r="G15" s="20">
        <f>MIN(E15, 0)</f>
        <v>-24</v>
      </c>
      <c r="H15" s="20">
        <v>0</v>
      </c>
      <c r="J15" s="19">
        <v>255</v>
      </c>
      <c r="K15" s="19">
        <f>-(G15 + G16) / J15</f>
        <v>0.53333333333333333</v>
      </c>
      <c r="L15" s="19">
        <f>ROUND(K15, 0)</f>
        <v>1</v>
      </c>
      <c r="R15" s="19" t="s">
        <v>666</v>
      </c>
      <c r="S15" s="19">
        <v>20</v>
      </c>
    </row>
    <row r="16" spans="1:19" x14ac:dyDescent="0.2">
      <c r="A16" s="38"/>
      <c r="B16" s="38"/>
      <c r="C16" s="20" t="s">
        <v>174</v>
      </c>
      <c r="D16" s="20" t="s">
        <v>291</v>
      </c>
      <c r="E16" s="20">
        <f>IFERROR(INDEX('файл остатки'!$A$5:$FG$265,MATCH($O$1,'файл остатки'!$A$5:$A$228,0),MATCH(D16,'файл остатки'!$A$5:$FG$5,0)), 0)</f>
        <v>-112</v>
      </c>
      <c r="F16" s="20">
        <f>IFERROR(INDEX('файл остатки'!$A$5:$FG$265,MATCH($O$2,'файл остатки'!$A$5:$A$228,0),MATCH(D16,'файл остатки'!$A$5:$FG$5,0)), 0)</f>
        <v>35.857142857142797</v>
      </c>
      <c r="G16" s="20">
        <f>MIN(E16, 0)</f>
        <v>-112</v>
      </c>
      <c r="H16" s="20">
        <v>0</v>
      </c>
    </row>
    <row r="19" spans="1:19" x14ac:dyDescent="0.2">
      <c r="A19" s="39" t="s">
        <v>667</v>
      </c>
      <c r="B19" s="41" t="s">
        <v>668</v>
      </c>
      <c r="C19" s="21" t="s">
        <v>175</v>
      </c>
      <c r="D19" s="21" t="s">
        <v>292</v>
      </c>
      <c r="E19" s="21">
        <f>IFERROR(INDEX('файл остатки'!$A$5:$FG$265,MATCH($O$1,'файл остатки'!$A$5:$A$228,0),MATCH(D19,'файл остатки'!$A$5:$FG$5,0)), 0)</f>
        <v>-198</v>
      </c>
      <c r="F19" s="21">
        <f>IFERROR(INDEX('файл остатки'!$A$5:$FG$265,MATCH($O$2,'файл остатки'!$A$5:$A$228,0),MATCH(D19,'файл остатки'!$A$5:$FG$5,0)), 0)</f>
        <v>2134.7857142857101</v>
      </c>
      <c r="G19" s="21">
        <f>MIN(E19, 0)</f>
        <v>-198</v>
      </c>
      <c r="H19" s="21">
        <v>0</v>
      </c>
      <c r="J19" s="19">
        <v>450</v>
      </c>
      <c r="K19" s="19">
        <f>-(G19 + G20 + G21) / J19</f>
        <v>1.304</v>
      </c>
      <c r="L19" s="19">
        <f>ROUND(K19, 0)</f>
        <v>1</v>
      </c>
      <c r="R19" s="19" t="s">
        <v>669</v>
      </c>
      <c r="S19" s="19">
        <v>22</v>
      </c>
    </row>
    <row r="20" spans="1:19" x14ac:dyDescent="0.2">
      <c r="A20" s="37"/>
      <c r="B20" s="37"/>
      <c r="C20" s="21" t="s">
        <v>177</v>
      </c>
      <c r="D20" s="21" t="s">
        <v>295</v>
      </c>
      <c r="E20" s="21">
        <f>IFERROR(INDEX('файл остатки'!$A$5:$FG$265,MATCH($O$1,'файл остатки'!$A$5:$A$228,0),MATCH(D20,'файл остатки'!$A$5:$FG$5,0)), 0)</f>
        <v>-171.72</v>
      </c>
      <c r="F20" s="21">
        <f>IFERROR(INDEX('файл остатки'!$A$5:$FG$265,MATCH($O$2,'файл остатки'!$A$5:$A$228,0),MATCH(D20,'файл остатки'!$A$5:$FG$5,0)), 0)</f>
        <v>1159.7142857142901</v>
      </c>
      <c r="G20" s="21">
        <f>MIN(E20, 0)</f>
        <v>-171.72</v>
      </c>
      <c r="H20" s="21">
        <v>0</v>
      </c>
    </row>
    <row r="21" spans="1:19" x14ac:dyDescent="0.2">
      <c r="A21" s="38"/>
      <c r="B21" s="38"/>
      <c r="C21" s="21" t="s">
        <v>175</v>
      </c>
      <c r="D21" s="21" t="s">
        <v>297</v>
      </c>
      <c r="E21" s="21">
        <f>IFERROR(INDEX('файл остатки'!$A$5:$FG$265,MATCH($O$1,'файл остатки'!$A$5:$A$228,0),MATCH(D21,'файл остатки'!$A$5:$FG$5,0)), 0)</f>
        <v>-217.08</v>
      </c>
      <c r="F21" s="21">
        <f>IFERROR(INDEX('файл остатки'!$A$5:$FG$265,MATCH($O$2,'файл остатки'!$A$5:$A$228,0),MATCH(D21,'файл остатки'!$A$5:$FG$5,0)), 0)</f>
        <v>1221.01714285714</v>
      </c>
      <c r="G21" s="21">
        <f>MIN(E21, 0)</f>
        <v>-217.08</v>
      </c>
      <c r="H21" s="21">
        <v>0</v>
      </c>
    </row>
    <row r="24" spans="1:19" x14ac:dyDescent="0.2">
      <c r="A24" s="39" t="s">
        <v>670</v>
      </c>
      <c r="B24" s="41" t="s">
        <v>668</v>
      </c>
      <c r="C24" s="21" t="s">
        <v>174</v>
      </c>
      <c r="D24" s="21" t="s">
        <v>293</v>
      </c>
      <c r="E24" s="21">
        <f>IFERROR(INDEX('файл остатки'!$A$5:$FG$265,MATCH($O$1,'файл остатки'!$A$5:$A$228,0),MATCH(D24,'файл остатки'!$A$5:$FG$5,0)), 0)</f>
        <v>12</v>
      </c>
      <c r="F24" s="21">
        <f>IFERROR(INDEX('файл остатки'!$A$5:$FG$265,MATCH($O$2,'файл остатки'!$A$5:$A$228,0),MATCH(D24,'файл остатки'!$A$5:$FG$5,0)), 0)</f>
        <v>126.857142857143</v>
      </c>
      <c r="G24" s="21">
        <f>MIN(E24, 0)</f>
        <v>0</v>
      </c>
      <c r="H24" s="21">
        <v>0</v>
      </c>
      <c r="J24" s="19">
        <v>450</v>
      </c>
      <c r="K24" s="19">
        <f>-(G24 + G25 + G26) / J24</f>
        <v>3.1848888888888891</v>
      </c>
      <c r="L24" s="19">
        <f>ROUND(K24, 0)</f>
        <v>3</v>
      </c>
      <c r="R24" s="19" t="s">
        <v>671</v>
      </c>
      <c r="S24" s="19">
        <v>23</v>
      </c>
    </row>
    <row r="25" spans="1:19" x14ac:dyDescent="0.2">
      <c r="A25" s="37"/>
      <c r="B25" s="37"/>
      <c r="C25" s="21" t="s">
        <v>176</v>
      </c>
      <c r="D25" s="21" t="s">
        <v>294</v>
      </c>
      <c r="E25" s="21">
        <f>IFERROR(INDEX('файл остатки'!$A$5:$FG$265,MATCH($O$1,'файл остатки'!$A$5:$A$228,0),MATCH(D25,'файл остатки'!$A$5:$FG$5,0)), 0)</f>
        <v>-1433.2</v>
      </c>
      <c r="F25" s="21">
        <f>IFERROR(INDEX('файл остатки'!$A$5:$FG$265,MATCH($O$2,'файл остатки'!$A$5:$A$228,0),MATCH(D25,'файл остатки'!$A$5:$FG$5,0)), 0)</f>
        <v>1012.97142857143</v>
      </c>
      <c r="G25" s="21">
        <f>MIN(E25, 0)</f>
        <v>-1433.2</v>
      </c>
      <c r="H25" s="21">
        <v>0</v>
      </c>
    </row>
    <row r="26" spans="1:19" x14ac:dyDescent="0.2">
      <c r="A26" s="38"/>
      <c r="B26" s="38"/>
      <c r="C26" s="21" t="s">
        <v>182</v>
      </c>
      <c r="D26" s="21" t="s">
        <v>296</v>
      </c>
      <c r="E26" s="21">
        <f>IFERROR(INDEX('файл остатки'!$A$5:$FG$265,MATCH($O$1,'файл остатки'!$A$5:$A$228,0),MATCH(D26,'файл остатки'!$A$5:$FG$5,0)), 0)</f>
        <v>4.8</v>
      </c>
      <c r="F26" s="21">
        <f>IFERROR(INDEX('файл остатки'!$A$5:$FG$265,MATCH($O$2,'файл остатки'!$A$5:$A$228,0),MATCH(D26,'файл остатки'!$A$5:$FG$5,0)), 0)</f>
        <v>68.571428571428598</v>
      </c>
      <c r="G26" s="21">
        <f>MIN(E26, 0)</f>
        <v>0</v>
      </c>
      <c r="H26" s="21">
        <v>0</v>
      </c>
    </row>
    <row r="29" spans="1:19" x14ac:dyDescent="0.2">
      <c r="A29" s="39" t="s">
        <v>672</v>
      </c>
      <c r="B29" s="42" t="s">
        <v>154</v>
      </c>
      <c r="C29" s="22" t="s">
        <v>182</v>
      </c>
      <c r="D29" s="22" t="s">
        <v>298</v>
      </c>
      <c r="E29" s="22">
        <f>IFERROR(INDEX('файл остатки'!$A$5:$FG$265,MATCH($O$1,'файл остатки'!$A$5:$A$228,0),MATCH(D29,'файл остатки'!$A$5:$FG$5,0)), 0)</f>
        <v>-111</v>
      </c>
      <c r="F29" s="22">
        <f>IFERROR(INDEX('файл остатки'!$A$5:$FG$265,MATCH($O$2,'файл остатки'!$A$5:$A$228,0),MATCH(D29,'файл остатки'!$A$5:$FG$5,0)), 0)</f>
        <v>62.64</v>
      </c>
      <c r="G29" s="22">
        <f>MIN(E29, 0)</f>
        <v>-111</v>
      </c>
      <c r="H29" s="22">
        <v>0</v>
      </c>
      <c r="J29" s="19">
        <v>450</v>
      </c>
      <c r="K29" s="19">
        <f>-(G29 + G30 + G31) / J29</f>
        <v>0.99111111111111116</v>
      </c>
      <c r="L29" s="19">
        <f>ROUND(K29, 0)</f>
        <v>1</v>
      </c>
      <c r="R29" s="19" t="s">
        <v>673</v>
      </c>
      <c r="S29" s="19">
        <v>24</v>
      </c>
    </row>
    <row r="30" spans="1:19" x14ac:dyDescent="0.2">
      <c r="A30" s="37"/>
      <c r="B30" s="38"/>
      <c r="C30" s="22" t="s">
        <v>176</v>
      </c>
      <c r="D30" s="22" t="s">
        <v>299</v>
      </c>
      <c r="E30" s="22">
        <f>IFERROR(INDEX('файл остатки'!$A$5:$FG$265,MATCH($O$1,'файл остатки'!$A$5:$A$228,0),MATCH(D30,'файл остатки'!$A$5:$FG$5,0)), 0)</f>
        <v>-112</v>
      </c>
      <c r="F30" s="22">
        <f>IFERROR(INDEX('файл остатки'!$A$5:$FG$265,MATCH($O$2,'файл остатки'!$A$5:$A$228,0),MATCH(D30,'файл остатки'!$A$5:$FG$5,0)), 0)</f>
        <v>725.45142857142901</v>
      </c>
      <c r="G30" s="22">
        <f>MIN(E30, 0)</f>
        <v>-112</v>
      </c>
      <c r="H30" s="22">
        <v>0</v>
      </c>
    </row>
    <row r="31" spans="1:19" x14ac:dyDescent="0.2">
      <c r="A31" s="38"/>
      <c r="B31" s="43" t="s">
        <v>674</v>
      </c>
      <c r="C31" s="23" t="s">
        <v>175</v>
      </c>
      <c r="D31" s="23" t="s">
        <v>301</v>
      </c>
      <c r="E31" s="23">
        <f>IFERROR(INDEX('файл остатки'!$A$5:$FG$265,MATCH($O$1,'файл остатки'!$A$5:$A$228,0),MATCH(D31,'файл остатки'!$A$5:$FG$5,0)), 0)</f>
        <v>-223</v>
      </c>
      <c r="F31" s="23">
        <f>IFERROR(INDEX('файл остатки'!$A$5:$FG$265,MATCH($O$2,'файл остатки'!$A$5:$A$228,0),MATCH(D31,'файл остатки'!$A$5:$FG$5,0)), 0)</f>
        <v>301.86</v>
      </c>
      <c r="G31" s="23">
        <f>MIN(E31, 0)</f>
        <v>-223</v>
      </c>
      <c r="H31" s="23">
        <v>0</v>
      </c>
    </row>
  </sheetData>
  <mergeCells count="13">
    <mergeCell ref="B31"/>
    <mergeCell ref="A29:A31"/>
    <mergeCell ref="B19:B21"/>
    <mergeCell ref="A19:A21"/>
    <mergeCell ref="B24:B26"/>
    <mergeCell ref="A24:A26"/>
    <mergeCell ref="B29:B30"/>
    <mergeCell ref="B2:B8"/>
    <mergeCell ref="A2:A8"/>
    <mergeCell ref="B11:B12"/>
    <mergeCell ref="A11:A12"/>
    <mergeCell ref="B15:B16"/>
    <mergeCell ref="A15:A1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26"/>
  <sheetViews>
    <sheetView tabSelected="1" zoomScale="115" zoomScaleNormal="100" workbookViewId="0">
      <selection activeCell="C31" sqref="C31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7.83203125" style="1" customWidth="1"/>
    <col min="7" max="7" width="7.1640625" style="1" customWidth="1"/>
    <col min="8" max="8" width="8.33203125" style="11" hidden="1" customWidth="1"/>
    <col min="9" max="9" width="6.83203125" style="11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3203125" style="1" hidden="1" customWidth="1"/>
    <col min="14" max="14" width="8.33203125" style="1" hidden="1" customWidth="1"/>
    <col min="15" max="16" width="8.5" style="1" hidden="1" customWidth="1"/>
    <col min="17" max="18" width="5.83203125" style="1" hidden="1" customWidth="1"/>
    <col min="19" max="19" width="5.1640625" style="1" hidden="1" customWidth="1"/>
    <col min="20" max="1025" width="9.1640625" style="1" customWidth="1"/>
  </cols>
  <sheetData>
    <row r="1" spans="1:19" ht="13.75" customHeight="1" x14ac:dyDescent="0.2">
      <c r="A1" s="44" t="s">
        <v>675</v>
      </c>
      <c r="B1" s="46" t="s">
        <v>649</v>
      </c>
      <c r="C1" s="46" t="s">
        <v>676</v>
      </c>
      <c r="D1" s="46" t="s">
        <v>677</v>
      </c>
      <c r="E1" s="46" t="s">
        <v>678</v>
      </c>
      <c r="F1" s="46" t="s">
        <v>679</v>
      </c>
      <c r="G1" s="46" t="s">
        <v>680</v>
      </c>
      <c r="H1" s="47"/>
      <c r="I1" s="47" t="s">
        <v>681</v>
      </c>
      <c r="J1" s="12"/>
      <c r="L1" s="12"/>
      <c r="M1" s="12"/>
      <c r="N1" s="12"/>
      <c r="Q1" s="49"/>
      <c r="R1" s="49"/>
      <c r="S1" s="49"/>
    </row>
    <row r="2" spans="1:19" ht="31.5" customHeight="1" x14ac:dyDescent="0.2">
      <c r="A2" s="45"/>
      <c r="B2" s="45"/>
      <c r="C2" s="45"/>
      <c r="D2" s="45"/>
      <c r="E2" s="45"/>
      <c r="F2" s="45"/>
      <c r="G2" s="45"/>
      <c r="H2" s="48"/>
      <c r="I2" s="48"/>
      <c r="J2" s="12" t="s">
        <v>682</v>
      </c>
      <c r="L2" s="12" t="s">
        <v>683</v>
      </c>
      <c r="M2" s="12" t="s">
        <v>684</v>
      </c>
      <c r="N2" s="12">
        <v>0</v>
      </c>
      <c r="Q2" s="45"/>
      <c r="R2" s="45"/>
      <c r="S2" s="45"/>
    </row>
    <row r="3" spans="1:19" ht="13.75" customHeight="1" x14ac:dyDescent="0.2">
      <c r="A3" s="24">
        <f t="shared" ref="A3:A16" ca="1" si="0">IF(J3="-", "", 1 + SUM(INDIRECT(ADDRESS(2,COLUMN(M3)) &amp; ":" &amp; ADDRESS(ROW(),COLUMN(M3)))))</f>
        <v>1</v>
      </c>
      <c r="B3" s="25" t="s">
        <v>660</v>
      </c>
      <c r="C3" s="25">
        <v>480</v>
      </c>
      <c r="D3" s="25" t="s">
        <v>685</v>
      </c>
      <c r="E3" s="24" t="s">
        <v>302</v>
      </c>
      <c r="F3" s="24">
        <v>160</v>
      </c>
      <c r="G3" s="14" t="str">
        <f t="shared" ref="G3:G34" ca="1" si="1">IF(J3="","",(INDIRECT("N" &amp; ROW() - 1) - N3))</f>
        <v/>
      </c>
      <c r="H3" s="15" t="str">
        <f t="shared" ref="H3:H34" ca="1" si="2">IF(J3 = "-", INDIRECT("D" &amp; ROW() - 1) * 1890,"")</f>
        <v/>
      </c>
      <c r="I3" s="15" t="str">
        <f t="shared" ref="I3:I66" ca="1" si="3">IF(J3 = "-", INDIRECT("C" &amp; ROW() - 1),"")</f>
        <v/>
      </c>
      <c r="K3" s="1">
        <f t="shared" ref="K3:K34" ca="1" si="4">IF(J3 = "-", -INDIRECT("C" &amp; ROW() - 1),F3)</f>
        <v>160</v>
      </c>
      <c r="L3" s="1">
        <f t="shared" ref="L3:L34" ca="1" si="5">IF(J3 = "-", SUM(INDIRECT(ADDRESS(2,COLUMN(K3)) &amp; ":" &amp; ADDRESS(ROW(),COLUMN(K3)))), 0)</f>
        <v>0</v>
      </c>
      <c r="M3" s="1">
        <f t="shared" ref="M3:M34" si="6">IF(J3="-",1,0)</f>
        <v>0</v>
      </c>
      <c r="N3" s="1">
        <f t="shared" ref="N3:N34" ca="1" si="7">IF(L3 = 0, INDIRECT("N" &amp; ROW() - 1), L3)</f>
        <v>0</v>
      </c>
      <c r="R3" s="13" t="str">
        <f t="shared" ref="R3:R34" ca="1" si="8">IF(Q3 = "", "", Q3 / INDIRECT("D" &amp; ROW() - 1) )</f>
        <v/>
      </c>
      <c r="S3" s="13" t="str">
        <f t="shared" ref="S3:S66" ca="1" si="9">IF(J3="-",IF(ISNUMBER(SEARCH(",", INDIRECT("B" &amp; ROW() - 1) )),1,""), "")</f>
        <v/>
      </c>
    </row>
    <row r="4" spans="1:19" ht="13.75" customHeight="1" x14ac:dyDescent="0.2">
      <c r="A4" s="24">
        <f t="shared" ca="1" si="0"/>
        <v>1</v>
      </c>
      <c r="B4" s="25" t="s">
        <v>660</v>
      </c>
      <c r="C4" s="25">
        <v>480</v>
      </c>
      <c r="D4" s="25" t="s">
        <v>685</v>
      </c>
      <c r="E4" s="24" t="s">
        <v>307</v>
      </c>
      <c r="F4" s="24">
        <v>320</v>
      </c>
      <c r="G4" s="14" t="str">
        <f t="shared" ca="1" si="1"/>
        <v/>
      </c>
      <c r="H4" s="15" t="str">
        <f t="shared" ca="1" si="2"/>
        <v/>
      </c>
      <c r="I4" s="15" t="str">
        <f t="shared" ca="1" si="3"/>
        <v/>
      </c>
      <c r="K4" s="1">
        <f t="shared" ca="1" si="4"/>
        <v>320</v>
      </c>
      <c r="L4" s="1">
        <f t="shared" ca="1" si="5"/>
        <v>0</v>
      </c>
      <c r="M4" s="1">
        <f t="shared" si="6"/>
        <v>0</v>
      </c>
      <c r="N4" s="1">
        <f t="shared" ca="1" si="7"/>
        <v>0</v>
      </c>
      <c r="R4" s="13" t="str">
        <f t="shared" ca="1" si="8"/>
        <v/>
      </c>
      <c r="S4" s="13" t="str">
        <f t="shared" ca="1" si="9"/>
        <v/>
      </c>
    </row>
    <row r="5" spans="1:19" ht="13.75" customHeight="1" x14ac:dyDescent="0.2">
      <c r="A5" s="26" t="str">
        <f t="shared" ca="1" si="0"/>
        <v/>
      </c>
      <c r="B5" s="13" t="str">
        <f>IF(E5="","",VLOOKUP(E5, 'SKU Маскарпоне'!$A$1:$B$50, 2, 0))</f>
        <v>-</v>
      </c>
      <c r="C5" s="27" t="s">
        <v>686</v>
      </c>
      <c r="D5" s="13"/>
      <c r="E5" s="26" t="s">
        <v>686</v>
      </c>
      <c r="G5" s="14">
        <f t="shared" ca="1" si="1"/>
        <v>0</v>
      </c>
      <c r="H5" s="15">
        <f t="shared" ca="1" si="2"/>
        <v>83590920</v>
      </c>
      <c r="I5" s="15">
        <f t="shared" ca="1" si="3"/>
        <v>480</v>
      </c>
      <c r="J5" s="26" t="s">
        <v>686</v>
      </c>
      <c r="K5" s="1">
        <f t="shared" ca="1" si="4"/>
        <v>-480</v>
      </c>
      <c r="L5" s="1">
        <f t="shared" ca="1" si="5"/>
        <v>0</v>
      </c>
      <c r="M5" s="1">
        <f t="shared" si="6"/>
        <v>1</v>
      </c>
      <c r="N5" s="1">
        <f t="shared" ca="1" si="7"/>
        <v>0</v>
      </c>
      <c r="R5" s="13" t="str">
        <f t="shared" ca="1" si="8"/>
        <v/>
      </c>
      <c r="S5" s="13" t="str">
        <f t="shared" ca="1" si="9"/>
        <v/>
      </c>
    </row>
    <row r="6" spans="1:19" ht="13.75" customHeight="1" x14ac:dyDescent="0.2">
      <c r="A6" s="24">
        <f t="shared" ca="1" si="0"/>
        <v>2</v>
      </c>
      <c r="B6" s="25" t="s">
        <v>660</v>
      </c>
      <c r="C6" s="25">
        <v>450</v>
      </c>
      <c r="D6" s="25" t="s">
        <v>687</v>
      </c>
      <c r="E6" s="24" t="s">
        <v>307</v>
      </c>
      <c r="F6" s="24">
        <v>180</v>
      </c>
      <c r="G6" s="14" t="str">
        <f t="shared" ca="1" si="1"/>
        <v/>
      </c>
      <c r="H6" s="15" t="str">
        <f t="shared" ca="1" si="2"/>
        <v/>
      </c>
      <c r="I6" s="15" t="str">
        <f t="shared" ca="1" si="3"/>
        <v/>
      </c>
      <c r="K6" s="1">
        <f t="shared" ca="1" si="4"/>
        <v>180</v>
      </c>
      <c r="L6" s="1">
        <f t="shared" ca="1" si="5"/>
        <v>0</v>
      </c>
      <c r="M6" s="1">
        <f t="shared" si="6"/>
        <v>0</v>
      </c>
      <c r="N6" s="1">
        <f t="shared" ca="1" si="7"/>
        <v>0</v>
      </c>
      <c r="R6" s="13" t="str">
        <f t="shared" ca="1" si="8"/>
        <v/>
      </c>
      <c r="S6" s="13" t="str">
        <f t="shared" ca="1" si="9"/>
        <v/>
      </c>
    </row>
    <row r="7" spans="1:19" ht="13.75" customHeight="1" x14ac:dyDescent="0.2">
      <c r="A7" s="24">
        <f t="shared" ca="1" si="0"/>
        <v>2</v>
      </c>
      <c r="B7" s="25" t="s">
        <v>660</v>
      </c>
      <c r="C7" s="25">
        <v>450</v>
      </c>
      <c r="D7" s="25" t="s">
        <v>687</v>
      </c>
      <c r="E7" s="24" t="s">
        <v>304</v>
      </c>
      <c r="F7" s="24">
        <v>270</v>
      </c>
      <c r="G7" s="14" t="str">
        <f t="shared" ca="1" si="1"/>
        <v/>
      </c>
      <c r="H7" s="15" t="str">
        <f t="shared" ca="1" si="2"/>
        <v/>
      </c>
      <c r="I7" s="15" t="str">
        <f t="shared" ca="1" si="3"/>
        <v/>
      </c>
      <c r="K7" s="1">
        <f t="shared" ca="1" si="4"/>
        <v>270</v>
      </c>
      <c r="L7" s="1">
        <f t="shared" ca="1" si="5"/>
        <v>0</v>
      </c>
      <c r="M7" s="1">
        <f t="shared" si="6"/>
        <v>0</v>
      </c>
      <c r="N7" s="1">
        <f t="shared" ca="1" si="7"/>
        <v>0</v>
      </c>
      <c r="R7" s="13" t="str">
        <f t="shared" ca="1" si="8"/>
        <v/>
      </c>
      <c r="S7" s="13" t="str">
        <f t="shared" ca="1" si="9"/>
        <v/>
      </c>
    </row>
    <row r="8" spans="1:19" ht="13.75" customHeight="1" x14ac:dyDescent="0.2">
      <c r="A8" s="26" t="str">
        <f t="shared" ca="1" si="0"/>
        <v/>
      </c>
      <c r="B8" s="13" t="str">
        <f>IF(E8="","",VLOOKUP(E8, 'SKU Маскарпоне'!$A$1:$B$50, 2, 0))</f>
        <v>-</v>
      </c>
      <c r="C8" s="27" t="s">
        <v>686</v>
      </c>
      <c r="D8" s="13"/>
      <c r="E8" s="26" t="s">
        <v>686</v>
      </c>
      <c r="G8" s="14">
        <f t="shared" ca="1" si="1"/>
        <v>0</v>
      </c>
      <c r="H8" s="15">
        <f t="shared" ca="1" si="2"/>
        <v>83706210</v>
      </c>
      <c r="I8" s="15">
        <f t="shared" ca="1" si="3"/>
        <v>450</v>
      </c>
      <c r="J8" s="26" t="s">
        <v>686</v>
      </c>
      <c r="K8" s="1">
        <f t="shared" ca="1" si="4"/>
        <v>-450</v>
      </c>
      <c r="L8" s="1">
        <f t="shared" ca="1" si="5"/>
        <v>0</v>
      </c>
      <c r="M8" s="1">
        <f t="shared" si="6"/>
        <v>1</v>
      </c>
      <c r="N8" s="1">
        <f t="shared" ca="1" si="7"/>
        <v>0</v>
      </c>
      <c r="R8" s="13" t="str">
        <f t="shared" ca="1" si="8"/>
        <v/>
      </c>
      <c r="S8" s="13" t="str">
        <f t="shared" ca="1" si="9"/>
        <v/>
      </c>
    </row>
    <row r="9" spans="1:19" ht="13.75" customHeight="1" x14ac:dyDescent="0.2">
      <c r="A9" s="24">
        <f t="shared" ca="1" si="0"/>
        <v>3</v>
      </c>
      <c r="B9" s="25" t="s">
        <v>660</v>
      </c>
      <c r="C9" s="25">
        <v>480</v>
      </c>
      <c r="D9" s="25" t="s">
        <v>685</v>
      </c>
      <c r="E9" s="24" t="s">
        <v>304</v>
      </c>
      <c r="F9" s="24">
        <v>480</v>
      </c>
      <c r="G9" s="14" t="str">
        <f t="shared" ca="1" si="1"/>
        <v/>
      </c>
      <c r="H9" s="15" t="str">
        <f t="shared" ca="1" si="2"/>
        <v/>
      </c>
      <c r="I9" s="15" t="str">
        <f t="shared" ca="1" si="3"/>
        <v/>
      </c>
      <c r="K9" s="1">
        <f t="shared" ca="1" si="4"/>
        <v>480</v>
      </c>
      <c r="L9" s="1">
        <f t="shared" ca="1" si="5"/>
        <v>0</v>
      </c>
      <c r="M9" s="1">
        <f t="shared" si="6"/>
        <v>0</v>
      </c>
      <c r="N9" s="1">
        <f t="shared" ca="1" si="7"/>
        <v>0</v>
      </c>
      <c r="R9" s="13" t="str">
        <f t="shared" ca="1" si="8"/>
        <v/>
      </c>
      <c r="S9" s="13" t="str">
        <f t="shared" ca="1" si="9"/>
        <v/>
      </c>
    </row>
    <row r="10" spans="1:19" ht="13.75" customHeight="1" x14ac:dyDescent="0.2">
      <c r="A10" s="26" t="str">
        <f t="shared" ca="1" si="0"/>
        <v/>
      </c>
      <c r="B10" s="13" t="str">
        <f>IF(E10="","",VLOOKUP(E10, 'SKU Маскарпоне'!$A$1:$B$50, 2, 0))</f>
        <v>-</v>
      </c>
      <c r="C10" s="27" t="s">
        <v>686</v>
      </c>
      <c r="D10" s="13"/>
      <c r="E10" s="26" t="s">
        <v>686</v>
      </c>
      <c r="G10" s="14">
        <f t="shared" ca="1" si="1"/>
        <v>0</v>
      </c>
      <c r="H10" s="15">
        <f t="shared" ca="1" si="2"/>
        <v>83590920</v>
      </c>
      <c r="I10" s="15">
        <f t="shared" ca="1" si="3"/>
        <v>480</v>
      </c>
      <c r="J10" s="26" t="s">
        <v>686</v>
      </c>
      <c r="K10" s="1">
        <f t="shared" ca="1" si="4"/>
        <v>-480</v>
      </c>
      <c r="L10" s="1">
        <f t="shared" ca="1" si="5"/>
        <v>0</v>
      </c>
      <c r="M10" s="1">
        <f t="shared" si="6"/>
        <v>1</v>
      </c>
      <c r="N10" s="1">
        <f t="shared" ca="1" si="7"/>
        <v>0</v>
      </c>
      <c r="R10" s="13" t="str">
        <f t="shared" ca="1" si="8"/>
        <v/>
      </c>
      <c r="S10" s="13" t="str">
        <f t="shared" ca="1" si="9"/>
        <v/>
      </c>
    </row>
    <row r="11" spans="1:19" ht="13.75" customHeight="1" x14ac:dyDescent="0.2">
      <c r="A11" s="24">
        <f t="shared" ca="1" si="0"/>
        <v>4</v>
      </c>
      <c r="B11" s="25" t="s">
        <v>660</v>
      </c>
      <c r="C11" s="25">
        <v>450</v>
      </c>
      <c r="D11" s="25" t="s">
        <v>687</v>
      </c>
      <c r="E11" s="24" t="s">
        <v>304</v>
      </c>
      <c r="F11" s="24">
        <v>162</v>
      </c>
      <c r="G11" s="14" t="str">
        <f t="shared" ca="1" si="1"/>
        <v/>
      </c>
      <c r="H11" s="15" t="str">
        <f t="shared" ca="1" si="2"/>
        <v/>
      </c>
      <c r="I11" s="15" t="str">
        <f t="shared" ca="1" si="3"/>
        <v/>
      </c>
      <c r="K11" s="1">
        <f t="shared" ca="1" si="4"/>
        <v>162</v>
      </c>
      <c r="L11" s="1">
        <f t="shared" ca="1" si="5"/>
        <v>0</v>
      </c>
      <c r="M11" s="1">
        <f t="shared" si="6"/>
        <v>0</v>
      </c>
      <c r="N11" s="1">
        <f t="shared" ca="1" si="7"/>
        <v>0</v>
      </c>
      <c r="R11" s="13" t="str">
        <f t="shared" ca="1" si="8"/>
        <v/>
      </c>
      <c r="S11" s="13" t="str">
        <f t="shared" ca="1" si="9"/>
        <v/>
      </c>
    </row>
    <row r="12" spans="1:19" ht="13.75" customHeight="1" x14ac:dyDescent="0.2">
      <c r="A12" s="24">
        <f t="shared" ca="1" si="0"/>
        <v>4</v>
      </c>
      <c r="B12" s="25" t="s">
        <v>660</v>
      </c>
      <c r="C12" s="25">
        <v>450</v>
      </c>
      <c r="D12" s="25" t="s">
        <v>687</v>
      </c>
      <c r="E12" s="24" t="s">
        <v>309</v>
      </c>
      <c r="F12" s="24">
        <v>153</v>
      </c>
      <c r="G12" s="14" t="str">
        <f t="shared" ca="1" si="1"/>
        <v/>
      </c>
      <c r="H12" s="15" t="str">
        <f t="shared" ca="1" si="2"/>
        <v/>
      </c>
      <c r="I12" s="15" t="str">
        <f t="shared" ca="1" si="3"/>
        <v/>
      </c>
      <c r="K12" s="1">
        <f t="shared" ca="1" si="4"/>
        <v>153</v>
      </c>
      <c r="L12" s="1">
        <f t="shared" ca="1" si="5"/>
        <v>0</v>
      </c>
      <c r="M12" s="1">
        <f t="shared" si="6"/>
        <v>0</v>
      </c>
      <c r="N12" s="1">
        <f t="shared" ca="1" si="7"/>
        <v>0</v>
      </c>
      <c r="R12" s="13" t="str">
        <f t="shared" ca="1" si="8"/>
        <v/>
      </c>
      <c r="S12" s="13" t="str">
        <f t="shared" ca="1" si="9"/>
        <v/>
      </c>
    </row>
    <row r="13" spans="1:19" ht="13.75" customHeight="1" x14ac:dyDescent="0.2">
      <c r="A13" s="26" t="str">
        <f t="shared" ca="1" si="0"/>
        <v/>
      </c>
      <c r="B13" s="13" t="str">
        <f>IF(E13="","",VLOOKUP(E13, 'SKU Маскарпоне'!$A$1:$B$50, 2, 0))</f>
        <v>-</v>
      </c>
      <c r="C13" s="27" t="s">
        <v>686</v>
      </c>
      <c r="D13" s="13"/>
      <c r="E13" s="26" t="s">
        <v>686</v>
      </c>
      <c r="G13" s="14">
        <f t="shared" ca="1" si="1"/>
        <v>135</v>
      </c>
      <c r="H13" s="15">
        <f t="shared" ca="1" si="2"/>
        <v>83706210</v>
      </c>
      <c r="I13" s="15">
        <f t="shared" ca="1" si="3"/>
        <v>450</v>
      </c>
      <c r="J13" s="26" t="s">
        <v>686</v>
      </c>
      <c r="K13" s="1">
        <f t="shared" ca="1" si="4"/>
        <v>-450</v>
      </c>
      <c r="L13" s="1">
        <f t="shared" ca="1" si="5"/>
        <v>-135</v>
      </c>
      <c r="M13" s="1">
        <f t="shared" si="6"/>
        <v>1</v>
      </c>
      <c r="N13" s="1">
        <f t="shared" ca="1" si="7"/>
        <v>-135</v>
      </c>
      <c r="R13" s="13" t="str">
        <f t="shared" ca="1" si="8"/>
        <v/>
      </c>
      <c r="S13" s="13" t="str">
        <f t="shared" ca="1" si="9"/>
        <v/>
      </c>
    </row>
    <row r="14" spans="1:19" ht="13.75" customHeight="1" x14ac:dyDescent="0.2">
      <c r="A14" s="24">
        <f t="shared" ca="1" si="0"/>
        <v>5</v>
      </c>
      <c r="B14" s="25" t="s">
        <v>663</v>
      </c>
      <c r="C14" s="25">
        <v>480</v>
      </c>
      <c r="D14" s="25" t="s">
        <v>685</v>
      </c>
      <c r="E14" s="24" t="s">
        <v>306</v>
      </c>
      <c r="F14" s="24">
        <v>123</v>
      </c>
      <c r="G14" s="14" t="str">
        <f t="shared" ca="1" si="1"/>
        <v/>
      </c>
      <c r="H14" s="15" t="str">
        <f t="shared" ca="1" si="2"/>
        <v/>
      </c>
      <c r="I14" s="15" t="str">
        <f t="shared" ca="1" si="3"/>
        <v/>
      </c>
      <c r="K14" s="1">
        <f t="shared" ca="1" si="4"/>
        <v>123</v>
      </c>
      <c r="L14" s="1">
        <f t="shared" ca="1" si="5"/>
        <v>0</v>
      </c>
      <c r="M14" s="1">
        <f t="shared" si="6"/>
        <v>0</v>
      </c>
      <c r="N14" s="1">
        <f t="shared" ca="1" si="7"/>
        <v>-135</v>
      </c>
      <c r="R14" s="13" t="str">
        <f t="shared" ca="1" si="8"/>
        <v/>
      </c>
      <c r="S14" s="13" t="str">
        <f t="shared" ca="1" si="9"/>
        <v/>
      </c>
    </row>
    <row r="15" spans="1:19" ht="13.75" customHeight="1" x14ac:dyDescent="0.2">
      <c r="A15" s="24">
        <f t="shared" ca="1" si="0"/>
        <v>5</v>
      </c>
      <c r="B15" s="25" t="s">
        <v>663</v>
      </c>
      <c r="C15" s="25">
        <v>480</v>
      </c>
      <c r="D15" s="25" t="s">
        <v>685</v>
      </c>
      <c r="E15" s="24" t="s">
        <v>310</v>
      </c>
      <c r="F15" s="24">
        <v>120</v>
      </c>
      <c r="G15" s="14" t="str">
        <f t="shared" ca="1" si="1"/>
        <v/>
      </c>
      <c r="H15" s="15" t="str">
        <f t="shared" ca="1" si="2"/>
        <v/>
      </c>
      <c r="I15" s="15" t="str">
        <f t="shared" ca="1" si="3"/>
        <v/>
      </c>
      <c r="K15" s="1">
        <f t="shared" ca="1" si="4"/>
        <v>120</v>
      </c>
      <c r="L15" s="1">
        <f t="shared" ca="1" si="5"/>
        <v>0</v>
      </c>
      <c r="M15" s="1">
        <f t="shared" si="6"/>
        <v>0</v>
      </c>
      <c r="N15" s="1">
        <f t="shared" ca="1" si="7"/>
        <v>-135</v>
      </c>
      <c r="R15" s="13" t="str">
        <f t="shared" ca="1" si="8"/>
        <v/>
      </c>
      <c r="S15" s="13" t="str">
        <f t="shared" ca="1" si="9"/>
        <v/>
      </c>
    </row>
    <row r="16" spans="1:19" ht="13.75" customHeight="1" x14ac:dyDescent="0.2">
      <c r="A16" s="26" t="str">
        <f t="shared" ca="1" si="0"/>
        <v/>
      </c>
      <c r="B16" s="13" t="str">
        <f>IF(E16="","",VLOOKUP(E16, 'SKU Маскарпоне'!$A$1:$B$50, 2, 0))</f>
        <v>-</v>
      </c>
      <c r="C16" s="27" t="s">
        <v>686</v>
      </c>
      <c r="D16" s="13"/>
      <c r="E16" s="26" t="s">
        <v>686</v>
      </c>
      <c r="G16" s="14">
        <f t="shared" ca="1" si="1"/>
        <v>237</v>
      </c>
      <c r="H16" s="15">
        <f t="shared" ca="1" si="2"/>
        <v>83590920</v>
      </c>
      <c r="I16" s="15">
        <f t="shared" ca="1" si="3"/>
        <v>480</v>
      </c>
      <c r="J16" s="26" t="s">
        <v>686</v>
      </c>
      <c r="K16" s="1">
        <f t="shared" ca="1" si="4"/>
        <v>-480</v>
      </c>
      <c r="L16" s="1">
        <f t="shared" ca="1" si="5"/>
        <v>-372</v>
      </c>
      <c r="M16" s="1">
        <f t="shared" si="6"/>
        <v>1</v>
      </c>
      <c r="N16" s="1">
        <f t="shared" ca="1" si="7"/>
        <v>-372</v>
      </c>
      <c r="R16" s="13" t="str">
        <f t="shared" ca="1" si="8"/>
        <v/>
      </c>
      <c r="S16" s="13">
        <f t="shared" ca="1" si="9"/>
        <v>1</v>
      </c>
    </row>
    <row r="17" spans="2:19" ht="13.75" customHeight="1" x14ac:dyDescent="0.2">
      <c r="B17" s="13" t="str">
        <f>IF(E17="","",VLOOKUP(E17, 'SKU Маскарпоне'!$A$1:$B$50, 2, 0))</f>
        <v/>
      </c>
      <c r="C17" s="13"/>
      <c r="D17" s="13"/>
      <c r="G17" s="14" t="str">
        <f t="shared" ca="1" si="1"/>
        <v/>
      </c>
      <c r="H17" s="15" t="str">
        <f t="shared" ca="1" si="2"/>
        <v/>
      </c>
      <c r="I17" s="15" t="str">
        <f t="shared" ca="1" si="3"/>
        <v/>
      </c>
      <c r="K17" s="1">
        <f t="shared" ca="1" si="4"/>
        <v>0</v>
      </c>
      <c r="L17" s="1">
        <f t="shared" ca="1" si="5"/>
        <v>0</v>
      </c>
      <c r="M17" s="1">
        <f t="shared" si="6"/>
        <v>0</v>
      </c>
      <c r="N17" s="1">
        <f t="shared" ca="1" si="7"/>
        <v>-372</v>
      </c>
      <c r="R17" s="13" t="str">
        <f t="shared" ca="1" si="8"/>
        <v/>
      </c>
      <c r="S17" s="13" t="str">
        <f t="shared" ca="1" si="9"/>
        <v/>
      </c>
    </row>
    <row r="18" spans="2:19" ht="13.75" customHeight="1" x14ac:dyDescent="0.2">
      <c r="B18" s="13" t="str">
        <f>IF(E18="","",VLOOKUP(E18, 'SKU Маскарпоне'!$A$1:$B$50, 2, 0))</f>
        <v/>
      </c>
      <c r="C18" s="13"/>
      <c r="D18" s="13"/>
      <c r="G18" s="14" t="str">
        <f t="shared" ca="1" si="1"/>
        <v/>
      </c>
      <c r="H18" s="15" t="str">
        <f t="shared" ca="1" si="2"/>
        <v/>
      </c>
      <c r="I18" s="15" t="str">
        <f t="shared" ca="1" si="3"/>
        <v/>
      </c>
      <c r="K18" s="1">
        <f t="shared" ca="1" si="4"/>
        <v>0</v>
      </c>
      <c r="L18" s="1">
        <f t="shared" ca="1" si="5"/>
        <v>0</v>
      </c>
      <c r="M18" s="1">
        <f t="shared" si="6"/>
        <v>0</v>
      </c>
      <c r="N18" s="1">
        <f t="shared" ca="1" si="7"/>
        <v>-372</v>
      </c>
      <c r="R18" s="13" t="str">
        <f t="shared" ca="1" si="8"/>
        <v/>
      </c>
      <c r="S18" s="13" t="str">
        <f t="shared" ca="1" si="9"/>
        <v/>
      </c>
    </row>
    <row r="19" spans="2:19" ht="13.75" customHeight="1" x14ac:dyDescent="0.2">
      <c r="B19" s="13" t="str">
        <f>IF(E19="","",VLOOKUP(E19, 'SKU Маскарпоне'!$A$1:$B$50, 2, 0))</f>
        <v/>
      </c>
      <c r="C19" s="13"/>
      <c r="D19" s="13"/>
      <c r="G19" s="14" t="str">
        <f t="shared" ca="1" si="1"/>
        <v/>
      </c>
      <c r="H19" s="15" t="str">
        <f t="shared" ca="1" si="2"/>
        <v/>
      </c>
      <c r="I19" s="15" t="str">
        <f t="shared" ca="1" si="3"/>
        <v/>
      </c>
      <c r="K19" s="1">
        <f t="shared" ca="1" si="4"/>
        <v>0</v>
      </c>
      <c r="L19" s="1">
        <f t="shared" ca="1" si="5"/>
        <v>0</v>
      </c>
      <c r="M19" s="1">
        <f t="shared" si="6"/>
        <v>0</v>
      </c>
      <c r="N19" s="1">
        <f t="shared" ca="1" si="7"/>
        <v>-372</v>
      </c>
      <c r="R19" s="13" t="str">
        <f t="shared" ca="1" si="8"/>
        <v/>
      </c>
      <c r="S19" s="13" t="str">
        <f t="shared" ca="1" si="9"/>
        <v/>
      </c>
    </row>
    <row r="20" spans="2:19" ht="13.75" customHeight="1" x14ac:dyDescent="0.2">
      <c r="B20" s="13" t="str">
        <f>IF(E20="","",VLOOKUP(E20, 'SKU Маскарпоне'!$A$1:$B$50, 2, 0))</f>
        <v/>
      </c>
      <c r="C20" s="13"/>
      <c r="D20" s="13"/>
      <c r="G20" s="14" t="str">
        <f t="shared" ca="1" si="1"/>
        <v/>
      </c>
      <c r="H20" s="15" t="str">
        <f t="shared" ca="1" si="2"/>
        <v/>
      </c>
      <c r="I20" s="15" t="str">
        <f t="shared" ca="1" si="3"/>
        <v/>
      </c>
      <c r="K20" s="1">
        <f t="shared" ca="1" si="4"/>
        <v>0</v>
      </c>
      <c r="L20" s="1">
        <f t="shared" ca="1" si="5"/>
        <v>0</v>
      </c>
      <c r="M20" s="1">
        <f t="shared" si="6"/>
        <v>0</v>
      </c>
      <c r="N20" s="1">
        <f t="shared" ca="1" si="7"/>
        <v>-372</v>
      </c>
      <c r="R20" s="13" t="str">
        <f t="shared" ca="1" si="8"/>
        <v/>
      </c>
      <c r="S20" s="13" t="str">
        <f t="shared" ca="1" si="9"/>
        <v/>
      </c>
    </row>
    <row r="21" spans="2:19" ht="13.75" customHeight="1" x14ac:dyDescent="0.2">
      <c r="B21" s="13" t="str">
        <f>IF(E21="","",VLOOKUP(E21, 'SKU Маскарпоне'!$A$1:$B$50, 2, 0))</f>
        <v/>
      </c>
      <c r="C21" s="13"/>
      <c r="D21" s="13"/>
      <c r="G21" s="14" t="str">
        <f t="shared" ca="1" si="1"/>
        <v/>
      </c>
      <c r="H21" s="15" t="str">
        <f t="shared" ca="1" si="2"/>
        <v/>
      </c>
      <c r="I21" s="15" t="str">
        <f t="shared" ca="1" si="3"/>
        <v/>
      </c>
      <c r="K21" s="1">
        <f t="shared" ca="1" si="4"/>
        <v>0</v>
      </c>
      <c r="L21" s="1">
        <f t="shared" ca="1" si="5"/>
        <v>0</v>
      </c>
      <c r="M21" s="1">
        <f t="shared" si="6"/>
        <v>0</v>
      </c>
      <c r="N21" s="1">
        <f t="shared" ca="1" si="7"/>
        <v>-372</v>
      </c>
      <c r="R21" s="13" t="str">
        <f t="shared" ca="1" si="8"/>
        <v/>
      </c>
      <c r="S21" s="13" t="str">
        <f t="shared" ca="1" si="9"/>
        <v/>
      </c>
    </row>
    <row r="22" spans="2:19" ht="13.75" customHeight="1" x14ac:dyDescent="0.2">
      <c r="B22" s="13" t="str">
        <f>IF(E22="","",VLOOKUP(E22, 'SKU Маскарпоне'!$A$1:$B$50, 2, 0))</f>
        <v/>
      </c>
      <c r="C22" s="13"/>
      <c r="D22" s="13"/>
      <c r="G22" s="14" t="str">
        <f t="shared" ca="1" si="1"/>
        <v/>
      </c>
      <c r="H22" s="15" t="str">
        <f t="shared" ca="1" si="2"/>
        <v/>
      </c>
      <c r="I22" s="15" t="str">
        <f t="shared" ca="1" si="3"/>
        <v/>
      </c>
      <c r="K22" s="1">
        <f t="shared" ca="1" si="4"/>
        <v>0</v>
      </c>
      <c r="L22" s="1">
        <f t="shared" ca="1" si="5"/>
        <v>0</v>
      </c>
      <c r="M22" s="1">
        <f t="shared" si="6"/>
        <v>0</v>
      </c>
      <c r="N22" s="1">
        <f t="shared" ca="1" si="7"/>
        <v>-372</v>
      </c>
      <c r="R22" s="13" t="str">
        <f t="shared" ca="1" si="8"/>
        <v/>
      </c>
      <c r="S22" s="13" t="str">
        <f t="shared" ca="1" si="9"/>
        <v/>
      </c>
    </row>
    <row r="23" spans="2:19" ht="13.75" customHeight="1" x14ac:dyDescent="0.2">
      <c r="B23" s="13" t="str">
        <f>IF(E23="","",VLOOKUP(E23, 'SKU Маскарпоне'!$A$1:$B$50, 2, 0))</f>
        <v/>
      </c>
      <c r="C23" s="13"/>
      <c r="D23" s="13"/>
      <c r="G23" s="14" t="str">
        <f t="shared" ca="1" si="1"/>
        <v/>
      </c>
      <c r="H23" s="15" t="str">
        <f t="shared" ca="1" si="2"/>
        <v/>
      </c>
      <c r="I23" s="15" t="str">
        <f t="shared" ca="1" si="3"/>
        <v/>
      </c>
      <c r="K23" s="1">
        <f t="shared" ca="1" si="4"/>
        <v>0</v>
      </c>
      <c r="L23" s="1">
        <f t="shared" ca="1" si="5"/>
        <v>0</v>
      </c>
      <c r="M23" s="1">
        <f t="shared" si="6"/>
        <v>0</v>
      </c>
      <c r="N23" s="1">
        <f t="shared" ca="1" si="7"/>
        <v>-372</v>
      </c>
      <c r="R23" s="13" t="str">
        <f t="shared" ca="1" si="8"/>
        <v/>
      </c>
      <c r="S23" s="13" t="str">
        <f t="shared" ca="1" si="9"/>
        <v/>
      </c>
    </row>
    <row r="24" spans="2:19" ht="13.75" customHeight="1" x14ac:dyDescent="0.2">
      <c r="B24" s="13" t="str">
        <f>IF(E24="","",VLOOKUP(E24, 'SKU Маскарпоне'!$A$1:$B$50, 2, 0))</f>
        <v/>
      </c>
      <c r="C24" s="13"/>
      <c r="D24" s="13"/>
      <c r="G24" s="14" t="str">
        <f t="shared" ca="1" si="1"/>
        <v/>
      </c>
      <c r="H24" s="15" t="str">
        <f t="shared" ca="1" si="2"/>
        <v/>
      </c>
      <c r="I24" s="15" t="str">
        <f t="shared" ca="1" si="3"/>
        <v/>
      </c>
      <c r="K24" s="1">
        <f t="shared" ca="1" si="4"/>
        <v>0</v>
      </c>
      <c r="L24" s="1">
        <f t="shared" ca="1" si="5"/>
        <v>0</v>
      </c>
      <c r="M24" s="1">
        <f t="shared" si="6"/>
        <v>0</v>
      </c>
      <c r="N24" s="1">
        <f t="shared" ca="1" si="7"/>
        <v>-372</v>
      </c>
      <c r="R24" s="13" t="str">
        <f t="shared" ca="1" si="8"/>
        <v/>
      </c>
      <c r="S24" s="13" t="str">
        <f t="shared" ca="1" si="9"/>
        <v/>
      </c>
    </row>
    <row r="25" spans="2:19" ht="13.75" customHeight="1" x14ac:dyDescent="0.2">
      <c r="B25" s="13" t="str">
        <f>IF(E25="","",VLOOKUP(E25, 'SKU Маскарпоне'!$A$1:$B$50, 2, 0))</f>
        <v/>
      </c>
      <c r="C25" s="13"/>
      <c r="D25" s="13"/>
      <c r="G25" s="14" t="str">
        <f t="shared" ca="1" si="1"/>
        <v/>
      </c>
      <c r="H25" s="15" t="str">
        <f t="shared" ca="1" si="2"/>
        <v/>
      </c>
      <c r="I25" s="15" t="str">
        <f t="shared" ca="1" si="3"/>
        <v/>
      </c>
      <c r="K25" s="1">
        <f t="shared" ca="1" si="4"/>
        <v>0</v>
      </c>
      <c r="L25" s="1">
        <f t="shared" ca="1" si="5"/>
        <v>0</v>
      </c>
      <c r="M25" s="1">
        <f t="shared" si="6"/>
        <v>0</v>
      </c>
      <c r="N25" s="1">
        <f t="shared" ca="1" si="7"/>
        <v>-372</v>
      </c>
      <c r="R25" s="13" t="str">
        <f t="shared" ca="1" si="8"/>
        <v/>
      </c>
      <c r="S25" s="13" t="str">
        <f t="shared" ca="1" si="9"/>
        <v/>
      </c>
    </row>
    <row r="26" spans="2:19" ht="13.75" customHeight="1" x14ac:dyDescent="0.2">
      <c r="B26" s="13" t="str">
        <f>IF(E26="","",VLOOKUP(E26, 'SKU Маскарпоне'!$A$1:$B$50, 2, 0))</f>
        <v/>
      </c>
      <c r="C26" s="13"/>
      <c r="D26" s="13"/>
      <c r="G26" s="14" t="str">
        <f t="shared" ca="1" si="1"/>
        <v/>
      </c>
      <c r="H26" s="15" t="str">
        <f t="shared" ca="1" si="2"/>
        <v/>
      </c>
      <c r="I26" s="15" t="str">
        <f t="shared" ca="1" si="3"/>
        <v/>
      </c>
      <c r="K26" s="1">
        <f t="shared" ca="1" si="4"/>
        <v>0</v>
      </c>
      <c r="L26" s="1">
        <f t="shared" ca="1" si="5"/>
        <v>0</v>
      </c>
      <c r="M26" s="1">
        <f t="shared" si="6"/>
        <v>0</v>
      </c>
      <c r="N26" s="1">
        <f t="shared" ca="1" si="7"/>
        <v>-372</v>
      </c>
      <c r="R26" s="13" t="str">
        <f t="shared" ca="1" si="8"/>
        <v/>
      </c>
      <c r="S26" s="13" t="str">
        <f t="shared" ca="1" si="9"/>
        <v/>
      </c>
    </row>
    <row r="27" spans="2:19" ht="13.75" customHeight="1" x14ac:dyDescent="0.2">
      <c r="B27" s="13" t="str">
        <f>IF(E27="","",VLOOKUP(E27, 'SKU Маскарпоне'!$A$1:$B$50, 2, 0))</f>
        <v/>
      </c>
      <c r="C27" s="13"/>
      <c r="D27" s="13"/>
      <c r="G27" s="14" t="str">
        <f t="shared" ca="1" si="1"/>
        <v/>
      </c>
      <c r="H27" s="15" t="str">
        <f t="shared" ca="1" si="2"/>
        <v/>
      </c>
      <c r="I27" s="15" t="str">
        <f t="shared" ca="1" si="3"/>
        <v/>
      </c>
      <c r="K27" s="1">
        <f t="shared" ca="1" si="4"/>
        <v>0</v>
      </c>
      <c r="L27" s="1">
        <f t="shared" ca="1" si="5"/>
        <v>0</v>
      </c>
      <c r="M27" s="1">
        <f t="shared" si="6"/>
        <v>0</v>
      </c>
      <c r="N27" s="1">
        <f t="shared" ca="1" si="7"/>
        <v>-372</v>
      </c>
      <c r="R27" s="13" t="str">
        <f t="shared" ca="1" si="8"/>
        <v/>
      </c>
      <c r="S27" s="13" t="str">
        <f t="shared" ca="1" si="9"/>
        <v/>
      </c>
    </row>
    <row r="28" spans="2:19" ht="13.75" customHeight="1" x14ac:dyDescent="0.2">
      <c r="B28" s="13" t="str">
        <f>IF(E28="","",VLOOKUP(E28, 'SKU Маскарпоне'!$A$1:$B$50, 2, 0))</f>
        <v/>
      </c>
      <c r="C28" s="13"/>
      <c r="D28" s="13"/>
      <c r="G28" s="14" t="str">
        <f t="shared" ca="1" si="1"/>
        <v/>
      </c>
      <c r="H28" s="15" t="str">
        <f t="shared" ca="1" si="2"/>
        <v/>
      </c>
      <c r="I28" s="15" t="str">
        <f t="shared" ca="1" si="3"/>
        <v/>
      </c>
      <c r="K28" s="1">
        <f t="shared" ca="1" si="4"/>
        <v>0</v>
      </c>
      <c r="L28" s="1">
        <f t="shared" ca="1" si="5"/>
        <v>0</v>
      </c>
      <c r="M28" s="1">
        <f t="shared" si="6"/>
        <v>0</v>
      </c>
      <c r="N28" s="1">
        <f t="shared" ca="1" si="7"/>
        <v>-372</v>
      </c>
      <c r="R28" s="13" t="str">
        <f t="shared" ca="1" si="8"/>
        <v/>
      </c>
      <c r="S28" s="13" t="str">
        <f t="shared" ca="1" si="9"/>
        <v/>
      </c>
    </row>
    <row r="29" spans="2:19" ht="13.75" customHeight="1" x14ac:dyDescent="0.2">
      <c r="B29" s="13" t="str">
        <f>IF(E29="","",VLOOKUP(E29, 'SKU Маскарпоне'!$A$1:$B$50, 2, 0))</f>
        <v/>
      </c>
      <c r="C29" s="13"/>
      <c r="D29" s="13"/>
      <c r="G29" s="14" t="str">
        <f t="shared" ca="1" si="1"/>
        <v/>
      </c>
      <c r="H29" s="15" t="str">
        <f t="shared" ca="1" si="2"/>
        <v/>
      </c>
      <c r="I29" s="15" t="str">
        <f t="shared" ca="1" si="3"/>
        <v/>
      </c>
      <c r="K29" s="1">
        <f t="shared" ca="1" si="4"/>
        <v>0</v>
      </c>
      <c r="L29" s="1">
        <f t="shared" ca="1" si="5"/>
        <v>0</v>
      </c>
      <c r="M29" s="1">
        <f t="shared" si="6"/>
        <v>0</v>
      </c>
      <c r="N29" s="1">
        <f t="shared" ca="1" si="7"/>
        <v>-372</v>
      </c>
      <c r="R29" s="13" t="str">
        <f t="shared" ca="1" si="8"/>
        <v/>
      </c>
      <c r="S29" s="13" t="str">
        <f t="shared" ca="1" si="9"/>
        <v/>
      </c>
    </row>
    <row r="30" spans="2:19" ht="13.75" customHeight="1" x14ac:dyDescent="0.2">
      <c r="B30" s="13" t="str">
        <f>IF(E30="","",VLOOKUP(E30, 'SKU Маскарпоне'!$A$1:$B$50, 2, 0))</f>
        <v/>
      </c>
      <c r="C30" s="13"/>
      <c r="D30" s="13"/>
      <c r="G30" s="14" t="str">
        <f t="shared" ca="1" si="1"/>
        <v/>
      </c>
      <c r="H30" s="15" t="str">
        <f t="shared" ca="1" si="2"/>
        <v/>
      </c>
      <c r="I30" s="15" t="str">
        <f t="shared" ca="1" si="3"/>
        <v/>
      </c>
      <c r="K30" s="1">
        <f t="shared" ca="1" si="4"/>
        <v>0</v>
      </c>
      <c r="L30" s="1">
        <f t="shared" ca="1" si="5"/>
        <v>0</v>
      </c>
      <c r="M30" s="1">
        <f t="shared" si="6"/>
        <v>0</v>
      </c>
      <c r="N30" s="1">
        <f t="shared" ca="1" si="7"/>
        <v>-372</v>
      </c>
      <c r="R30" s="13" t="str">
        <f t="shared" ca="1" si="8"/>
        <v/>
      </c>
      <c r="S30" s="13" t="str">
        <f t="shared" ca="1" si="9"/>
        <v/>
      </c>
    </row>
    <row r="31" spans="2:19" ht="13.75" customHeight="1" x14ac:dyDescent="0.2">
      <c r="B31" s="13" t="str">
        <f>IF(E31="","",VLOOKUP(E31, 'SKU Маскарпоне'!$A$1:$B$50, 2, 0))</f>
        <v/>
      </c>
      <c r="C31" s="13"/>
      <c r="D31" s="13"/>
      <c r="G31" s="14" t="str">
        <f t="shared" ca="1" si="1"/>
        <v/>
      </c>
      <c r="H31" s="15" t="str">
        <f t="shared" ca="1" si="2"/>
        <v/>
      </c>
      <c r="I31" s="15" t="str">
        <f t="shared" ca="1" si="3"/>
        <v/>
      </c>
      <c r="K31" s="1">
        <f t="shared" ca="1" si="4"/>
        <v>0</v>
      </c>
      <c r="L31" s="1">
        <f t="shared" ca="1" si="5"/>
        <v>0</v>
      </c>
      <c r="M31" s="1">
        <f t="shared" si="6"/>
        <v>0</v>
      </c>
      <c r="N31" s="1">
        <f t="shared" ca="1" si="7"/>
        <v>-372</v>
      </c>
      <c r="R31" s="13" t="str">
        <f t="shared" ca="1" si="8"/>
        <v/>
      </c>
      <c r="S31" s="13" t="str">
        <f t="shared" ca="1" si="9"/>
        <v/>
      </c>
    </row>
    <row r="32" spans="2:19" ht="13.75" customHeight="1" x14ac:dyDescent="0.2">
      <c r="B32" s="13" t="str">
        <f>IF(E32="","",VLOOKUP(E32, 'SKU Маскарпоне'!$A$1:$B$50, 2, 0))</f>
        <v/>
      </c>
      <c r="C32" s="13"/>
      <c r="D32" s="13"/>
      <c r="G32" s="14" t="str">
        <f t="shared" ca="1" si="1"/>
        <v/>
      </c>
      <c r="H32" s="15" t="str">
        <f t="shared" ca="1" si="2"/>
        <v/>
      </c>
      <c r="I32" s="15" t="str">
        <f t="shared" ca="1" si="3"/>
        <v/>
      </c>
      <c r="K32" s="1">
        <f t="shared" ca="1" si="4"/>
        <v>0</v>
      </c>
      <c r="L32" s="1">
        <f t="shared" ca="1" si="5"/>
        <v>0</v>
      </c>
      <c r="M32" s="1">
        <f t="shared" si="6"/>
        <v>0</v>
      </c>
      <c r="N32" s="1">
        <f t="shared" ca="1" si="7"/>
        <v>-372</v>
      </c>
      <c r="R32" s="13" t="str">
        <f t="shared" ca="1" si="8"/>
        <v/>
      </c>
      <c r="S32" s="13" t="str">
        <f t="shared" ca="1" si="9"/>
        <v/>
      </c>
    </row>
    <row r="33" spans="2:19" ht="13.75" customHeight="1" x14ac:dyDescent="0.2">
      <c r="B33" s="13" t="str">
        <f>IF(E33="","",VLOOKUP(E33, 'SKU Маскарпоне'!$A$1:$B$50, 2, 0))</f>
        <v/>
      </c>
      <c r="C33" s="13"/>
      <c r="D33" s="13"/>
      <c r="G33" s="14" t="str">
        <f t="shared" ca="1" si="1"/>
        <v/>
      </c>
      <c r="H33" s="15" t="str">
        <f t="shared" ca="1" si="2"/>
        <v/>
      </c>
      <c r="I33" s="15" t="str">
        <f t="shared" ca="1" si="3"/>
        <v/>
      </c>
      <c r="K33" s="1">
        <f t="shared" ca="1" si="4"/>
        <v>0</v>
      </c>
      <c r="L33" s="1">
        <f t="shared" ca="1" si="5"/>
        <v>0</v>
      </c>
      <c r="M33" s="1">
        <f t="shared" si="6"/>
        <v>0</v>
      </c>
      <c r="N33" s="1">
        <f t="shared" ca="1" si="7"/>
        <v>-372</v>
      </c>
      <c r="R33" s="13" t="str">
        <f t="shared" ca="1" si="8"/>
        <v/>
      </c>
      <c r="S33" s="13" t="str">
        <f t="shared" ca="1" si="9"/>
        <v/>
      </c>
    </row>
    <row r="34" spans="2:19" ht="13.75" customHeight="1" x14ac:dyDescent="0.2">
      <c r="B34" s="13" t="str">
        <f>IF(E34="","",VLOOKUP(E34, 'SKU Маскарпоне'!$A$1:$B$50, 2, 0))</f>
        <v/>
      </c>
      <c r="C34" s="13"/>
      <c r="D34" s="13"/>
      <c r="G34" s="14" t="str">
        <f t="shared" ca="1" si="1"/>
        <v/>
      </c>
      <c r="H34" s="15" t="str">
        <f t="shared" ca="1" si="2"/>
        <v/>
      </c>
      <c r="I34" s="15" t="str">
        <f t="shared" ca="1" si="3"/>
        <v/>
      </c>
      <c r="K34" s="1">
        <f t="shared" ca="1" si="4"/>
        <v>0</v>
      </c>
      <c r="L34" s="1">
        <f t="shared" ca="1" si="5"/>
        <v>0</v>
      </c>
      <c r="M34" s="1">
        <f t="shared" si="6"/>
        <v>0</v>
      </c>
      <c r="N34" s="1">
        <f t="shared" ca="1" si="7"/>
        <v>-372</v>
      </c>
      <c r="R34" s="13" t="str">
        <f t="shared" ca="1" si="8"/>
        <v/>
      </c>
      <c r="S34" s="13" t="str">
        <f t="shared" ca="1" si="9"/>
        <v/>
      </c>
    </row>
    <row r="35" spans="2:19" ht="13.75" customHeight="1" x14ac:dyDescent="0.2">
      <c r="B35" s="13" t="str">
        <f>IF(E35="","",VLOOKUP(E35, 'SKU Маскарпоне'!$A$1:$B$50, 2, 0))</f>
        <v/>
      </c>
      <c r="C35" s="13"/>
      <c r="D35" s="13"/>
      <c r="G35" s="14" t="str">
        <f t="shared" ref="G35:G66" ca="1" si="10">IF(J35="","",(INDIRECT("N" &amp; ROW() - 1) - N35))</f>
        <v/>
      </c>
      <c r="H35" s="15" t="str">
        <f t="shared" ref="H35:H66" ca="1" si="11">IF(J35 = "-", INDIRECT("D" &amp; ROW() - 1) * 1890,"")</f>
        <v/>
      </c>
      <c r="I35" s="15" t="str">
        <f t="shared" ca="1" si="3"/>
        <v/>
      </c>
      <c r="K35" s="1">
        <f t="shared" ref="K35:K66" ca="1" si="12">IF(J35 = "-", -INDIRECT("C" &amp; ROW() - 1),F35)</f>
        <v>0</v>
      </c>
      <c r="L35" s="1">
        <f t="shared" ref="L35:L66" ca="1" si="13">IF(J35 = "-", SUM(INDIRECT(ADDRESS(2,COLUMN(K35)) &amp; ":" &amp; ADDRESS(ROW(),COLUMN(K35)))), 0)</f>
        <v>0</v>
      </c>
      <c r="M35" s="1">
        <f t="shared" ref="M35:M66" si="14">IF(J35="-",1,0)</f>
        <v>0</v>
      </c>
      <c r="N35" s="1">
        <f t="shared" ref="N35:N66" ca="1" si="15">IF(L35 = 0, INDIRECT("N" &amp; ROW() - 1), L35)</f>
        <v>-372</v>
      </c>
      <c r="R35" s="13" t="str">
        <f t="shared" ref="R35:R66" ca="1" si="16">IF(Q35 = "", "", Q35 / INDIRECT("D" &amp; ROW() - 1) )</f>
        <v/>
      </c>
      <c r="S35" s="13" t="str">
        <f t="shared" ca="1" si="9"/>
        <v/>
      </c>
    </row>
    <row r="36" spans="2:19" ht="13.75" customHeight="1" x14ac:dyDescent="0.2">
      <c r="B36" s="13" t="str">
        <f>IF(E36="","",VLOOKUP(E36, 'SKU Маскарпоне'!$A$1:$B$50, 2, 0))</f>
        <v/>
      </c>
      <c r="C36" s="13"/>
      <c r="D36" s="13"/>
      <c r="G36" s="14" t="str">
        <f t="shared" ca="1" si="10"/>
        <v/>
      </c>
      <c r="H36" s="15" t="str">
        <f t="shared" ca="1" si="11"/>
        <v/>
      </c>
      <c r="I36" s="15" t="str">
        <f t="shared" ca="1" si="3"/>
        <v/>
      </c>
      <c r="K36" s="1">
        <f t="shared" ca="1" si="12"/>
        <v>0</v>
      </c>
      <c r="L36" s="1">
        <f t="shared" ca="1" si="13"/>
        <v>0</v>
      </c>
      <c r="M36" s="1">
        <f t="shared" si="14"/>
        <v>0</v>
      </c>
      <c r="N36" s="1">
        <f t="shared" ca="1" si="15"/>
        <v>-372</v>
      </c>
      <c r="R36" s="13" t="str">
        <f t="shared" ca="1" si="16"/>
        <v/>
      </c>
      <c r="S36" s="13" t="str">
        <f t="shared" ca="1" si="9"/>
        <v/>
      </c>
    </row>
    <row r="37" spans="2:19" ht="13.75" customHeight="1" x14ac:dyDescent="0.2">
      <c r="B37" s="13" t="str">
        <f>IF(E37="","",VLOOKUP(E37, 'SKU Маскарпоне'!$A$1:$B$50, 2, 0))</f>
        <v/>
      </c>
      <c r="C37" s="13"/>
      <c r="D37" s="13"/>
      <c r="G37" s="14" t="str">
        <f t="shared" ca="1" si="10"/>
        <v/>
      </c>
      <c r="H37" s="15" t="str">
        <f t="shared" ca="1" si="11"/>
        <v/>
      </c>
      <c r="I37" s="15" t="str">
        <f t="shared" ca="1" si="3"/>
        <v/>
      </c>
      <c r="K37" s="1">
        <f t="shared" ca="1" si="12"/>
        <v>0</v>
      </c>
      <c r="L37" s="1">
        <f t="shared" ca="1" si="13"/>
        <v>0</v>
      </c>
      <c r="M37" s="1">
        <f t="shared" si="14"/>
        <v>0</v>
      </c>
      <c r="N37" s="1">
        <f t="shared" ca="1" si="15"/>
        <v>-372</v>
      </c>
      <c r="R37" s="13" t="str">
        <f t="shared" ca="1" si="16"/>
        <v/>
      </c>
      <c r="S37" s="13" t="str">
        <f t="shared" ca="1" si="9"/>
        <v/>
      </c>
    </row>
    <row r="38" spans="2:19" ht="13.75" customHeight="1" x14ac:dyDescent="0.2">
      <c r="B38" s="13" t="str">
        <f>IF(E38="","",VLOOKUP(E38, 'SKU Маскарпоне'!$A$1:$B$50, 2, 0))</f>
        <v/>
      </c>
      <c r="C38" s="13"/>
      <c r="D38" s="13"/>
      <c r="G38" s="14" t="str">
        <f t="shared" ca="1" si="10"/>
        <v/>
      </c>
      <c r="H38" s="15" t="str">
        <f t="shared" ca="1" si="11"/>
        <v/>
      </c>
      <c r="I38" s="15" t="str">
        <f t="shared" ca="1" si="3"/>
        <v/>
      </c>
      <c r="K38" s="1">
        <f t="shared" ca="1" si="12"/>
        <v>0</v>
      </c>
      <c r="L38" s="1">
        <f t="shared" ca="1" si="13"/>
        <v>0</v>
      </c>
      <c r="M38" s="1">
        <f t="shared" si="14"/>
        <v>0</v>
      </c>
      <c r="N38" s="1">
        <f t="shared" ca="1" si="15"/>
        <v>-372</v>
      </c>
      <c r="R38" s="13" t="str">
        <f t="shared" ca="1" si="16"/>
        <v/>
      </c>
      <c r="S38" s="13" t="str">
        <f t="shared" ca="1" si="9"/>
        <v/>
      </c>
    </row>
    <row r="39" spans="2:19" ht="13.75" customHeight="1" x14ac:dyDescent="0.2">
      <c r="B39" s="13" t="str">
        <f>IF(E39="","",VLOOKUP(E39, 'SKU Маскарпоне'!$A$1:$B$50, 2, 0))</f>
        <v/>
      </c>
      <c r="C39" s="13"/>
      <c r="D39" s="13"/>
      <c r="G39" s="14" t="str">
        <f t="shared" ca="1" si="10"/>
        <v/>
      </c>
      <c r="H39" s="15" t="str">
        <f t="shared" ca="1" si="11"/>
        <v/>
      </c>
      <c r="I39" s="15" t="str">
        <f t="shared" ca="1" si="3"/>
        <v/>
      </c>
      <c r="K39" s="1">
        <f t="shared" ca="1" si="12"/>
        <v>0</v>
      </c>
      <c r="L39" s="1">
        <f t="shared" ca="1" si="13"/>
        <v>0</v>
      </c>
      <c r="M39" s="1">
        <f t="shared" si="14"/>
        <v>0</v>
      </c>
      <c r="N39" s="1">
        <f t="shared" ca="1" si="15"/>
        <v>-372</v>
      </c>
      <c r="R39" s="13" t="str">
        <f t="shared" ca="1" si="16"/>
        <v/>
      </c>
      <c r="S39" s="13" t="str">
        <f t="shared" ca="1" si="9"/>
        <v/>
      </c>
    </row>
    <row r="40" spans="2:19" ht="13.75" customHeight="1" x14ac:dyDescent="0.2">
      <c r="B40" s="13" t="str">
        <f>IF(E40="","",VLOOKUP(E40, 'SKU Маскарпоне'!$A$1:$B$50, 2, 0))</f>
        <v/>
      </c>
      <c r="C40" s="13"/>
      <c r="D40" s="13"/>
      <c r="G40" s="14" t="str">
        <f t="shared" ca="1" si="10"/>
        <v/>
      </c>
      <c r="H40" s="15" t="str">
        <f t="shared" ca="1" si="11"/>
        <v/>
      </c>
      <c r="I40" s="15" t="str">
        <f t="shared" ca="1" si="3"/>
        <v/>
      </c>
      <c r="K40" s="1">
        <f t="shared" ca="1" si="12"/>
        <v>0</v>
      </c>
      <c r="L40" s="1">
        <f t="shared" ca="1" si="13"/>
        <v>0</v>
      </c>
      <c r="M40" s="1">
        <f t="shared" si="14"/>
        <v>0</v>
      </c>
      <c r="N40" s="1">
        <f t="shared" ca="1" si="15"/>
        <v>-372</v>
      </c>
      <c r="R40" s="13" t="str">
        <f t="shared" ca="1" si="16"/>
        <v/>
      </c>
      <c r="S40" s="13" t="str">
        <f t="shared" ca="1" si="9"/>
        <v/>
      </c>
    </row>
    <row r="41" spans="2:19" ht="13.75" customHeight="1" x14ac:dyDescent="0.2">
      <c r="B41" s="13" t="str">
        <f>IF(E41="","",VLOOKUP(E41, 'SKU Маскарпоне'!$A$1:$B$50, 2, 0))</f>
        <v/>
      </c>
      <c r="C41" s="13"/>
      <c r="D41" s="13"/>
      <c r="G41" s="14" t="str">
        <f t="shared" ca="1" si="10"/>
        <v/>
      </c>
      <c r="H41" s="15" t="str">
        <f t="shared" ca="1" si="11"/>
        <v/>
      </c>
      <c r="I41" s="15" t="str">
        <f t="shared" ca="1" si="3"/>
        <v/>
      </c>
      <c r="K41" s="1">
        <f t="shared" ca="1" si="12"/>
        <v>0</v>
      </c>
      <c r="L41" s="1">
        <f t="shared" ca="1" si="13"/>
        <v>0</v>
      </c>
      <c r="M41" s="1">
        <f t="shared" si="14"/>
        <v>0</v>
      </c>
      <c r="N41" s="1">
        <f t="shared" ca="1" si="15"/>
        <v>-372</v>
      </c>
      <c r="R41" s="13" t="str">
        <f t="shared" ca="1" si="16"/>
        <v/>
      </c>
      <c r="S41" s="13" t="str">
        <f t="shared" ca="1" si="9"/>
        <v/>
      </c>
    </row>
    <row r="42" spans="2:19" ht="13.75" customHeight="1" x14ac:dyDescent="0.2">
      <c r="B42" s="13" t="str">
        <f>IF(E42="","",VLOOKUP(E42, 'SKU Маскарпоне'!$A$1:$B$50, 2, 0))</f>
        <v/>
      </c>
      <c r="C42" s="13"/>
      <c r="D42" s="13"/>
      <c r="G42" s="14" t="str">
        <f t="shared" ca="1" si="10"/>
        <v/>
      </c>
      <c r="H42" s="15" t="str">
        <f t="shared" ca="1" si="11"/>
        <v/>
      </c>
      <c r="I42" s="15" t="str">
        <f t="shared" ca="1" si="3"/>
        <v/>
      </c>
      <c r="K42" s="1">
        <f t="shared" ca="1" si="12"/>
        <v>0</v>
      </c>
      <c r="L42" s="1">
        <f t="shared" ca="1" si="13"/>
        <v>0</v>
      </c>
      <c r="M42" s="1">
        <f t="shared" si="14"/>
        <v>0</v>
      </c>
      <c r="N42" s="1">
        <f t="shared" ca="1" si="15"/>
        <v>-372</v>
      </c>
      <c r="R42" s="13" t="str">
        <f t="shared" ca="1" si="16"/>
        <v/>
      </c>
      <c r="S42" s="13" t="str">
        <f t="shared" ca="1" si="9"/>
        <v/>
      </c>
    </row>
    <row r="43" spans="2:19" ht="13.75" customHeight="1" x14ac:dyDescent="0.2">
      <c r="B43" s="13" t="str">
        <f>IF(E43="","",VLOOKUP(E43, 'SKU Маскарпоне'!$A$1:$B$50, 2, 0))</f>
        <v/>
      </c>
      <c r="C43" s="13"/>
      <c r="D43" s="13"/>
      <c r="G43" s="14" t="str">
        <f t="shared" ca="1" si="10"/>
        <v/>
      </c>
      <c r="H43" s="15" t="str">
        <f t="shared" ca="1" si="11"/>
        <v/>
      </c>
      <c r="I43" s="15" t="str">
        <f t="shared" ca="1" si="3"/>
        <v/>
      </c>
      <c r="K43" s="1">
        <f t="shared" ca="1" si="12"/>
        <v>0</v>
      </c>
      <c r="L43" s="1">
        <f t="shared" ca="1" si="13"/>
        <v>0</v>
      </c>
      <c r="M43" s="1">
        <f t="shared" si="14"/>
        <v>0</v>
      </c>
      <c r="N43" s="1">
        <f t="shared" ca="1" si="15"/>
        <v>-372</v>
      </c>
      <c r="R43" s="13" t="str">
        <f t="shared" ca="1" si="16"/>
        <v/>
      </c>
      <c r="S43" s="13" t="str">
        <f t="shared" ca="1" si="9"/>
        <v/>
      </c>
    </row>
    <row r="44" spans="2:19" ht="13.75" customHeight="1" x14ac:dyDescent="0.2">
      <c r="B44" s="13" t="str">
        <f>IF(E44="","",VLOOKUP(E44, 'SKU Маскарпоне'!$A$1:$B$50, 2, 0))</f>
        <v/>
      </c>
      <c r="C44" s="13"/>
      <c r="D44" s="13"/>
      <c r="G44" s="14" t="str">
        <f t="shared" ca="1" si="10"/>
        <v/>
      </c>
      <c r="H44" s="15" t="str">
        <f t="shared" ca="1" si="11"/>
        <v/>
      </c>
      <c r="I44" s="15" t="str">
        <f t="shared" ca="1" si="3"/>
        <v/>
      </c>
      <c r="K44" s="1">
        <f t="shared" ca="1" si="12"/>
        <v>0</v>
      </c>
      <c r="L44" s="1">
        <f t="shared" ca="1" si="13"/>
        <v>0</v>
      </c>
      <c r="M44" s="1">
        <f t="shared" si="14"/>
        <v>0</v>
      </c>
      <c r="N44" s="1">
        <f t="shared" ca="1" si="15"/>
        <v>-372</v>
      </c>
      <c r="R44" s="13" t="str">
        <f t="shared" ca="1" si="16"/>
        <v/>
      </c>
      <c r="S44" s="13" t="str">
        <f t="shared" ca="1" si="9"/>
        <v/>
      </c>
    </row>
    <row r="45" spans="2:19" ht="13.75" customHeight="1" x14ac:dyDescent="0.2">
      <c r="B45" s="13" t="str">
        <f>IF(E45="","",VLOOKUP(E45, 'SKU Маскарпоне'!$A$1:$B$50, 2, 0))</f>
        <v/>
      </c>
      <c r="C45" s="13"/>
      <c r="D45" s="13"/>
      <c r="G45" s="14" t="str">
        <f t="shared" ca="1" si="10"/>
        <v/>
      </c>
      <c r="H45" s="15" t="str">
        <f t="shared" ca="1" si="11"/>
        <v/>
      </c>
      <c r="I45" s="15" t="str">
        <f t="shared" ca="1" si="3"/>
        <v/>
      </c>
      <c r="K45" s="1">
        <f t="shared" ca="1" si="12"/>
        <v>0</v>
      </c>
      <c r="L45" s="1">
        <f t="shared" ca="1" si="13"/>
        <v>0</v>
      </c>
      <c r="M45" s="1">
        <f t="shared" si="14"/>
        <v>0</v>
      </c>
      <c r="N45" s="1">
        <f t="shared" ca="1" si="15"/>
        <v>-372</v>
      </c>
      <c r="R45" s="13" t="str">
        <f t="shared" ca="1" si="16"/>
        <v/>
      </c>
      <c r="S45" s="13" t="str">
        <f t="shared" ca="1" si="9"/>
        <v/>
      </c>
    </row>
    <row r="46" spans="2:19" ht="13.75" customHeight="1" x14ac:dyDescent="0.2">
      <c r="B46" s="13" t="str">
        <f>IF(E46="","",VLOOKUP(E46, 'SKU Маскарпоне'!$A$1:$B$50, 2, 0))</f>
        <v/>
      </c>
      <c r="C46" s="13"/>
      <c r="D46" s="13"/>
      <c r="G46" s="14" t="str">
        <f t="shared" ca="1" si="10"/>
        <v/>
      </c>
      <c r="H46" s="15" t="str">
        <f t="shared" ca="1" si="11"/>
        <v/>
      </c>
      <c r="I46" s="15" t="str">
        <f t="shared" ca="1" si="3"/>
        <v/>
      </c>
      <c r="K46" s="1">
        <f t="shared" ca="1" si="12"/>
        <v>0</v>
      </c>
      <c r="L46" s="1">
        <f t="shared" ca="1" si="13"/>
        <v>0</v>
      </c>
      <c r="M46" s="1">
        <f t="shared" si="14"/>
        <v>0</v>
      </c>
      <c r="N46" s="1">
        <f t="shared" ca="1" si="15"/>
        <v>-372</v>
      </c>
      <c r="R46" s="13" t="str">
        <f t="shared" ca="1" si="16"/>
        <v/>
      </c>
      <c r="S46" s="13" t="str">
        <f t="shared" ca="1" si="9"/>
        <v/>
      </c>
    </row>
    <row r="47" spans="2:19" ht="13.75" customHeight="1" x14ac:dyDescent="0.2">
      <c r="B47" s="13" t="str">
        <f>IF(E47="","",VLOOKUP(E47, 'SKU Маскарпоне'!$A$1:$B$50, 2, 0))</f>
        <v/>
      </c>
      <c r="C47" s="13"/>
      <c r="D47" s="13"/>
      <c r="G47" s="14" t="str">
        <f t="shared" ca="1" si="10"/>
        <v/>
      </c>
      <c r="H47" s="15" t="str">
        <f t="shared" ca="1" si="11"/>
        <v/>
      </c>
      <c r="I47" s="15" t="str">
        <f t="shared" ca="1" si="3"/>
        <v/>
      </c>
      <c r="K47" s="1">
        <f t="shared" ca="1" si="12"/>
        <v>0</v>
      </c>
      <c r="L47" s="1">
        <f t="shared" ca="1" si="13"/>
        <v>0</v>
      </c>
      <c r="M47" s="1">
        <f t="shared" si="14"/>
        <v>0</v>
      </c>
      <c r="N47" s="1">
        <f t="shared" ca="1" si="15"/>
        <v>-372</v>
      </c>
      <c r="R47" s="13" t="str">
        <f t="shared" ca="1" si="16"/>
        <v/>
      </c>
      <c r="S47" s="13" t="str">
        <f t="shared" ca="1" si="9"/>
        <v/>
      </c>
    </row>
    <row r="48" spans="2:19" ht="13.75" customHeight="1" x14ac:dyDescent="0.2">
      <c r="B48" s="13" t="str">
        <f>IF(E48="","",VLOOKUP(E48, 'SKU Маскарпоне'!$A$1:$B$50, 2, 0))</f>
        <v/>
      </c>
      <c r="C48" s="13"/>
      <c r="D48" s="13"/>
      <c r="G48" s="14" t="str">
        <f t="shared" ca="1" si="10"/>
        <v/>
      </c>
      <c r="H48" s="15" t="str">
        <f t="shared" ca="1" si="11"/>
        <v/>
      </c>
      <c r="I48" s="15" t="str">
        <f t="shared" ca="1" si="3"/>
        <v/>
      </c>
      <c r="K48" s="1">
        <f t="shared" ca="1" si="12"/>
        <v>0</v>
      </c>
      <c r="L48" s="1">
        <f t="shared" ca="1" si="13"/>
        <v>0</v>
      </c>
      <c r="M48" s="1">
        <f t="shared" si="14"/>
        <v>0</v>
      </c>
      <c r="N48" s="1">
        <f t="shared" ca="1" si="15"/>
        <v>-372</v>
      </c>
      <c r="R48" s="13" t="str">
        <f t="shared" ca="1" si="16"/>
        <v/>
      </c>
      <c r="S48" s="13" t="str">
        <f t="shared" ca="1" si="9"/>
        <v/>
      </c>
    </row>
    <row r="49" spans="2:19" ht="13.75" customHeight="1" x14ac:dyDescent="0.2">
      <c r="B49" s="13" t="str">
        <f>IF(E49="","",VLOOKUP(E49, 'SKU Маскарпоне'!$A$1:$B$50, 2, 0))</f>
        <v/>
      </c>
      <c r="C49" s="13"/>
      <c r="D49" s="13"/>
      <c r="G49" s="14" t="str">
        <f t="shared" ca="1" si="10"/>
        <v/>
      </c>
      <c r="H49" s="15" t="str">
        <f t="shared" ca="1" si="11"/>
        <v/>
      </c>
      <c r="I49" s="15" t="str">
        <f t="shared" ca="1" si="3"/>
        <v/>
      </c>
      <c r="K49" s="1">
        <f t="shared" ca="1" si="12"/>
        <v>0</v>
      </c>
      <c r="L49" s="1">
        <f t="shared" ca="1" si="13"/>
        <v>0</v>
      </c>
      <c r="M49" s="1">
        <f t="shared" si="14"/>
        <v>0</v>
      </c>
      <c r="N49" s="1">
        <f t="shared" ca="1" si="15"/>
        <v>-372</v>
      </c>
      <c r="R49" s="13" t="str">
        <f t="shared" ca="1" si="16"/>
        <v/>
      </c>
      <c r="S49" s="13" t="str">
        <f t="shared" ca="1" si="9"/>
        <v/>
      </c>
    </row>
    <row r="50" spans="2:19" ht="13.75" customHeight="1" x14ac:dyDescent="0.2">
      <c r="B50" s="13" t="str">
        <f>IF(E50="","",VLOOKUP(E50, 'SKU Маскарпоне'!$A$1:$B$50, 2, 0))</f>
        <v/>
      </c>
      <c r="C50" s="13"/>
      <c r="D50" s="13"/>
      <c r="G50" s="14" t="str">
        <f t="shared" ca="1" si="10"/>
        <v/>
      </c>
      <c r="H50" s="15" t="str">
        <f t="shared" ca="1" si="11"/>
        <v/>
      </c>
      <c r="I50" s="15" t="str">
        <f t="shared" ca="1" si="3"/>
        <v/>
      </c>
      <c r="K50" s="1">
        <f t="shared" ca="1" si="12"/>
        <v>0</v>
      </c>
      <c r="L50" s="1">
        <f t="shared" ca="1" si="13"/>
        <v>0</v>
      </c>
      <c r="M50" s="1">
        <f t="shared" si="14"/>
        <v>0</v>
      </c>
      <c r="N50" s="1">
        <f t="shared" ca="1" si="15"/>
        <v>-372</v>
      </c>
      <c r="R50" s="13" t="str">
        <f t="shared" ca="1" si="16"/>
        <v/>
      </c>
      <c r="S50" s="13" t="str">
        <f t="shared" ca="1" si="9"/>
        <v/>
      </c>
    </row>
    <row r="51" spans="2:19" ht="13.75" customHeight="1" x14ac:dyDescent="0.2">
      <c r="B51" s="13" t="str">
        <f>IF(E51="","",VLOOKUP(E51, 'SKU Маскарпоне'!$A$1:$B$50, 2, 0))</f>
        <v/>
      </c>
      <c r="C51" s="13"/>
      <c r="D51" s="13"/>
      <c r="G51" s="14" t="str">
        <f t="shared" ca="1" si="10"/>
        <v/>
      </c>
      <c r="H51" s="15" t="str">
        <f t="shared" ca="1" si="11"/>
        <v/>
      </c>
      <c r="I51" s="15" t="str">
        <f t="shared" ca="1" si="3"/>
        <v/>
      </c>
      <c r="K51" s="1">
        <f t="shared" ca="1" si="12"/>
        <v>0</v>
      </c>
      <c r="L51" s="1">
        <f t="shared" ca="1" si="13"/>
        <v>0</v>
      </c>
      <c r="M51" s="1">
        <f t="shared" si="14"/>
        <v>0</v>
      </c>
      <c r="N51" s="1">
        <f t="shared" ca="1" si="15"/>
        <v>-372</v>
      </c>
      <c r="R51" s="13" t="str">
        <f t="shared" ca="1" si="16"/>
        <v/>
      </c>
      <c r="S51" s="13" t="str">
        <f t="shared" ca="1" si="9"/>
        <v/>
      </c>
    </row>
    <row r="52" spans="2:19" ht="13.75" customHeight="1" x14ac:dyDescent="0.2">
      <c r="B52" s="13" t="str">
        <f>IF(E52="","",VLOOKUP(E52, 'SKU Маскарпоне'!$A$1:$B$50, 2, 0))</f>
        <v/>
      </c>
      <c r="C52" s="13"/>
      <c r="D52" s="13"/>
      <c r="G52" s="14" t="str">
        <f t="shared" ca="1" si="10"/>
        <v/>
      </c>
      <c r="H52" s="15" t="str">
        <f t="shared" ca="1" si="11"/>
        <v/>
      </c>
      <c r="I52" s="15" t="str">
        <f t="shared" ca="1" si="3"/>
        <v/>
      </c>
      <c r="K52" s="1">
        <f t="shared" ca="1" si="12"/>
        <v>0</v>
      </c>
      <c r="L52" s="1">
        <f t="shared" ca="1" si="13"/>
        <v>0</v>
      </c>
      <c r="M52" s="1">
        <f t="shared" si="14"/>
        <v>0</v>
      </c>
      <c r="N52" s="1">
        <f t="shared" ca="1" si="15"/>
        <v>-372</v>
      </c>
      <c r="R52" s="13" t="str">
        <f t="shared" ca="1" si="16"/>
        <v/>
      </c>
      <c r="S52" s="13" t="str">
        <f t="shared" ca="1" si="9"/>
        <v/>
      </c>
    </row>
    <row r="53" spans="2:19" ht="13.75" customHeight="1" x14ac:dyDescent="0.2">
      <c r="B53" s="13" t="str">
        <f>IF(E53="","",VLOOKUP(E53, 'SKU Маскарпоне'!$A$1:$B$50, 2, 0))</f>
        <v/>
      </c>
      <c r="C53" s="13"/>
      <c r="D53" s="13"/>
      <c r="G53" s="14" t="str">
        <f t="shared" ca="1" si="10"/>
        <v/>
      </c>
      <c r="H53" s="15" t="str">
        <f t="shared" ca="1" si="11"/>
        <v/>
      </c>
      <c r="I53" s="15" t="str">
        <f t="shared" ca="1" si="3"/>
        <v/>
      </c>
      <c r="K53" s="1">
        <f t="shared" ca="1" si="12"/>
        <v>0</v>
      </c>
      <c r="L53" s="1">
        <f t="shared" ca="1" si="13"/>
        <v>0</v>
      </c>
      <c r="M53" s="1">
        <f t="shared" si="14"/>
        <v>0</v>
      </c>
      <c r="N53" s="1">
        <f t="shared" ca="1" si="15"/>
        <v>-372</v>
      </c>
      <c r="R53" s="13" t="str">
        <f t="shared" ca="1" si="16"/>
        <v/>
      </c>
      <c r="S53" s="13" t="str">
        <f t="shared" ca="1" si="9"/>
        <v/>
      </c>
    </row>
    <row r="54" spans="2:19" ht="13.75" customHeight="1" x14ac:dyDescent="0.2">
      <c r="B54" s="13" t="str">
        <f>IF(E54="","",VLOOKUP(E54, 'SKU Маскарпоне'!$A$1:$B$50, 2, 0))</f>
        <v/>
      </c>
      <c r="C54" s="13"/>
      <c r="D54" s="13"/>
      <c r="G54" s="14" t="str">
        <f t="shared" ca="1" si="10"/>
        <v/>
      </c>
      <c r="H54" s="15" t="str">
        <f t="shared" ca="1" si="11"/>
        <v/>
      </c>
      <c r="I54" s="15" t="str">
        <f t="shared" ca="1" si="3"/>
        <v/>
      </c>
      <c r="K54" s="1">
        <f t="shared" ca="1" si="12"/>
        <v>0</v>
      </c>
      <c r="L54" s="1">
        <f t="shared" ca="1" si="13"/>
        <v>0</v>
      </c>
      <c r="M54" s="1">
        <f t="shared" si="14"/>
        <v>0</v>
      </c>
      <c r="N54" s="1">
        <f t="shared" ca="1" si="15"/>
        <v>-372</v>
      </c>
      <c r="R54" s="13" t="str">
        <f t="shared" ca="1" si="16"/>
        <v/>
      </c>
      <c r="S54" s="13" t="str">
        <f t="shared" ca="1" si="9"/>
        <v/>
      </c>
    </row>
    <row r="55" spans="2:19" ht="13.75" customHeight="1" x14ac:dyDescent="0.2">
      <c r="B55" s="13" t="str">
        <f>IF(E55="","",VLOOKUP(E55, 'SKU Маскарпоне'!$A$1:$B$50, 2, 0))</f>
        <v/>
      </c>
      <c r="C55" s="13"/>
      <c r="D55" s="13"/>
      <c r="G55" s="14" t="str">
        <f t="shared" ca="1" si="10"/>
        <v/>
      </c>
      <c r="H55" s="15" t="str">
        <f t="shared" ca="1" si="11"/>
        <v/>
      </c>
      <c r="I55" s="15" t="str">
        <f t="shared" ca="1" si="3"/>
        <v/>
      </c>
      <c r="K55" s="1">
        <f t="shared" ca="1" si="12"/>
        <v>0</v>
      </c>
      <c r="L55" s="1">
        <f t="shared" ca="1" si="13"/>
        <v>0</v>
      </c>
      <c r="M55" s="1">
        <f t="shared" si="14"/>
        <v>0</v>
      </c>
      <c r="N55" s="1">
        <f t="shared" ca="1" si="15"/>
        <v>-372</v>
      </c>
      <c r="R55" s="13" t="str">
        <f t="shared" ca="1" si="16"/>
        <v/>
      </c>
      <c r="S55" s="13" t="str">
        <f t="shared" ca="1" si="9"/>
        <v/>
      </c>
    </row>
    <row r="56" spans="2:19" ht="13.75" customHeight="1" x14ac:dyDescent="0.2">
      <c r="B56" s="13" t="str">
        <f>IF(E56="","",VLOOKUP(E56, 'SKU Маскарпоне'!$A$1:$B$50, 2, 0))</f>
        <v/>
      </c>
      <c r="C56" s="13"/>
      <c r="D56" s="13"/>
      <c r="G56" s="14" t="str">
        <f t="shared" ca="1" si="10"/>
        <v/>
      </c>
      <c r="H56" s="15" t="str">
        <f t="shared" ca="1" si="11"/>
        <v/>
      </c>
      <c r="I56" s="15" t="str">
        <f t="shared" ca="1" si="3"/>
        <v/>
      </c>
      <c r="K56" s="1">
        <f t="shared" ca="1" si="12"/>
        <v>0</v>
      </c>
      <c r="L56" s="1">
        <f t="shared" ca="1" si="13"/>
        <v>0</v>
      </c>
      <c r="M56" s="1">
        <f t="shared" si="14"/>
        <v>0</v>
      </c>
      <c r="N56" s="1">
        <f t="shared" ca="1" si="15"/>
        <v>-372</v>
      </c>
      <c r="R56" s="13" t="str">
        <f t="shared" ca="1" si="16"/>
        <v/>
      </c>
      <c r="S56" s="13" t="str">
        <f t="shared" ca="1" si="9"/>
        <v/>
      </c>
    </row>
    <row r="57" spans="2:19" ht="13.75" customHeight="1" x14ac:dyDescent="0.2">
      <c r="B57" s="13" t="str">
        <f>IF(E57="","",VLOOKUP(E57, 'SKU Маскарпоне'!$A$1:$B$50, 2, 0))</f>
        <v/>
      </c>
      <c r="C57" s="13"/>
      <c r="D57" s="13"/>
      <c r="G57" s="14" t="str">
        <f t="shared" ca="1" si="10"/>
        <v/>
      </c>
      <c r="H57" s="15" t="str">
        <f t="shared" ca="1" si="11"/>
        <v/>
      </c>
      <c r="I57" s="15" t="str">
        <f t="shared" ca="1" si="3"/>
        <v/>
      </c>
      <c r="K57" s="1">
        <f t="shared" ca="1" si="12"/>
        <v>0</v>
      </c>
      <c r="L57" s="1">
        <f t="shared" ca="1" si="13"/>
        <v>0</v>
      </c>
      <c r="M57" s="1">
        <f t="shared" si="14"/>
        <v>0</v>
      </c>
      <c r="N57" s="1">
        <f t="shared" ca="1" si="15"/>
        <v>-372</v>
      </c>
      <c r="R57" s="13" t="str">
        <f t="shared" ca="1" si="16"/>
        <v/>
      </c>
      <c r="S57" s="13" t="str">
        <f t="shared" ca="1" si="9"/>
        <v/>
      </c>
    </row>
    <row r="58" spans="2:19" ht="13.75" customHeight="1" x14ac:dyDescent="0.2">
      <c r="B58" s="13" t="str">
        <f>IF(E58="","",VLOOKUP(E58, 'SKU Маскарпоне'!$A$1:$B$50, 2, 0))</f>
        <v/>
      </c>
      <c r="C58" s="13"/>
      <c r="D58" s="13"/>
      <c r="G58" s="14" t="str">
        <f t="shared" ca="1" si="10"/>
        <v/>
      </c>
      <c r="H58" s="15" t="str">
        <f t="shared" ca="1" si="11"/>
        <v/>
      </c>
      <c r="I58" s="15" t="str">
        <f t="shared" ca="1" si="3"/>
        <v/>
      </c>
      <c r="K58" s="1">
        <f t="shared" ca="1" si="12"/>
        <v>0</v>
      </c>
      <c r="L58" s="1">
        <f t="shared" ca="1" si="13"/>
        <v>0</v>
      </c>
      <c r="M58" s="1">
        <f t="shared" si="14"/>
        <v>0</v>
      </c>
      <c r="N58" s="1">
        <f t="shared" ca="1" si="15"/>
        <v>-372</v>
      </c>
      <c r="R58" s="13" t="str">
        <f t="shared" ca="1" si="16"/>
        <v/>
      </c>
      <c r="S58" s="13" t="str">
        <f t="shared" ca="1" si="9"/>
        <v/>
      </c>
    </row>
    <row r="59" spans="2:19" ht="13.75" customHeight="1" x14ac:dyDescent="0.2">
      <c r="B59" s="13" t="str">
        <f>IF(E59="","",VLOOKUP(E59, 'SKU Маскарпоне'!$A$1:$B$50, 2, 0))</f>
        <v/>
      </c>
      <c r="C59" s="13"/>
      <c r="D59" s="13"/>
      <c r="G59" s="14" t="str">
        <f t="shared" ca="1" si="10"/>
        <v/>
      </c>
      <c r="H59" s="15" t="str">
        <f t="shared" ca="1" si="11"/>
        <v/>
      </c>
      <c r="I59" s="15" t="str">
        <f t="shared" ca="1" si="3"/>
        <v/>
      </c>
      <c r="K59" s="1">
        <f t="shared" ca="1" si="12"/>
        <v>0</v>
      </c>
      <c r="L59" s="1">
        <f t="shared" ca="1" si="13"/>
        <v>0</v>
      </c>
      <c r="M59" s="1">
        <f t="shared" si="14"/>
        <v>0</v>
      </c>
      <c r="N59" s="1">
        <f t="shared" ca="1" si="15"/>
        <v>-372</v>
      </c>
      <c r="R59" s="13" t="str">
        <f t="shared" ca="1" si="16"/>
        <v/>
      </c>
      <c r="S59" s="13" t="str">
        <f t="shared" ca="1" si="9"/>
        <v/>
      </c>
    </row>
    <row r="60" spans="2:19" ht="13.75" customHeight="1" x14ac:dyDescent="0.2">
      <c r="B60" s="13" t="str">
        <f>IF(E60="","",VLOOKUP(E60, 'SKU Маскарпоне'!$A$1:$B$50, 2, 0))</f>
        <v/>
      </c>
      <c r="C60" s="13"/>
      <c r="D60" s="13"/>
      <c r="G60" s="14" t="str">
        <f t="shared" ca="1" si="10"/>
        <v/>
      </c>
      <c r="H60" s="15" t="str">
        <f t="shared" ca="1" si="11"/>
        <v/>
      </c>
      <c r="I60" s="15" t="str">
        <f t="shared" ca="1" si="3"/>
        <v/>
      </c>
      <c r="K60" s="1">
        <f t="shared" ca="1" si="12"/>
        <v>0</v>
      </c>
      <c r="L60" s="1">
        <f t="shared" ca="1" si="13"/>
        <v>0</v>
      </c>
      <c r="M60" s="1">
        <f t="shared" si="14"/>
        <v>0</v>
      </c>
      <c r="N60" s="1">
        <f t="shared" ca="1" si="15"/>
        <v>-372</v>
      </c>
      <c r="R60" s="13" t="str">
        <f t="shared" ca="1" si="16"/>
        <v/>
      </c>
      <c r="S60" s="13" t="str">
        <f t="shared" ca="1" si="9"/>
        <v/>
      </c>
    </row>
    <row r="61" spans="2:19" ht="13.75" customHeight="1" x14ac:dyDescent="0.2">
      <c r="B61" s="13" t="str">
        <f>IF(E61="","",VLOOKUP(E61, 'SKU Маскарпоне'!$A$1:$B$50, 2, 0))</f>
        <v/>
      </c>
      <c r="C61" s="13"/>
      <c r="D61" s="13"/>
      <c r="G61" s="14" t="str">
        <f t="shared" ca="1" si="10"/>
        <v/>
      </c>
      <c r="H61" s="15" t="str">
        <f t="shared" ca="1" si="11"/>
        <v/>
      </c>
      <c r="I61" s="15" t="str">
        <f t="shared" ca="1" si="3"/>
        <v/>
      </c>
      <c r="K61" s="1">
        <f t="shared" ca="1" si="12"/>
        <v>0</v>
      </c>
      <c r="L61" s="1">
        <f t="shared" ca="1" si="13"/>
        <v>0</v>
      </c>
      <c r="M61" s="1">
        <f t="shared" si="14"/>
        <v>0</v>
      </c>
      <c r="N61" s="1">
        <f t="shared" ca="1" si="15"/>
        <v>-372</v>
      </c>
      <c r="R61" s="13" t="str">
        <f t="shared" ca="1" si="16"/>
        <v/>
      </c>
      <c r="S61" s="13" t="str">
        <f t="shared" ca="1" si="9"/>
        <v/>
      </c>
    </row>
    <row r="62" spans="2:19" ht="13.75" customHeight="1" x14ac:dyDescent="0.2">
      <c r="B62" s="13" t="str">
        <f>IF(E62="","",VLOOKUP(E62, 'SKU Маскарпоне'!$A$1:$B$50, 2, 0))</f>
        <v/>
      </c>
      <c r="C62" s="13"/>
      <c r="D62" s="13"/>
      <c r="G62" s="14" t="str">
        <f t="shared" ca="1" si="10"/>
        <v/>
      </c>
      <c r="H62" s="15" t="str">
        <f t="shared" ca="1" si="11"/>
        <v/>
      </c>
      <c r="I62" s="15" t="str">
        <f t="shared" ca="1" si="3"/>
        <v/>
      </c>
      <c r="K62" s="1">
        <f t="shared" ca="1" si="12"/>
        <v>0</v>
      </c>
      <c r="L62" s="1">
        <f t="shared" ca="1" si="13"/>
        <v>0</v>
      </c>
      <c r="M62" s="1">
        <f t="shared" si="14"/>
        <v>0</v>
      </c>
      <c r="N62" s="1">
        <f t="shared" ca="1" si="15"/>
        <v>-372</v>
      </c>
      <c r="R62" s="13" t="str">
        <f t="shared" ca="1" si="16"/>
        <v/>
      </c>
      <c r="S62" s="13" t="str">
        <f t="shared" ca="1" si="9"/>
        <v/>
      </c>
    </row>
    <row r="63" spans="2:19" ht="13.75" customHeight="1" x14ac:dyDescent="0.2">
      <c r="B63" s="13" t="str">
        <f>IF(E63="","",VLOOKUP(E63, 'SKU Маскарпоне'!$A$1:$B$50, 2, 0))</f>
        <v/>
      </c>
      <c r="C63" s="13"/>
      <c r="D63" s="13"/>
      <c r="G63" s="14" t="str">
        <f t="shared" ca="1" si="10"/>
        <v/>
      </c>
      <c r="H63" s="15" t="str">
        <f t="shared" ca="1" si="11"/>
        <v/>
      </c>
      <c r="I63" s="15" t="str">
        <f t="shared" ca="1" si="3"/>
        <v/>
      </c>
      <c r="K63" s="1">
        <f t="shared" ca="1" si="12"/>
        <v>0</v>
      </c>
      <c r="L63" s="1">
        <f t="shared" ca="1" si="13"/>
        <v>0</v>
      </c>
      <c r="M63" s="1">
        <f t="shared" si="14"/>
        <v>0</v>
      </c>
      <c r="N63" s="1">
        <f t="shared" ca="1" si="15"/>
        <v>-372</v>
      </c>
      <c r="R63" s="13" t="str">
        <f t="shared" ca="1" si="16"/>
        <v/>
      </c>
      <c r="S63" s="13" t="str">
        <f t="shared" ca="1" si="9"/>
        <v/>
      </c>
    </row>
    <row r="64" spans="2:19" ht="13.75" customHeight="1" x14ac:dyDescent="0.2">
      <c r="B64" s="13" t="str">
        <f>IF(E64="","",VLOOKUP(E64, 'SKU Маскарпоне'!$A$1:$B$50, 2, 0))</f>
        <v/>
      </c>
      <c r="C64" s="13"/>
      <c r="D64" s="13"/>
      <c r="G64" s="14" t="str">
        <f t="shared" ca="1" si="10"/>
        <v/>
      </c>
      <c r="H64" s="15" t="str">
        <f t="shared" ca="1" si="11"/>
        <v/>
      </c>
      <c r="I64" s="15" t="str">
        <f t="shared" ca="1" si="3"/>
        <v/>
      </c>
      <c r="K64" s="1">
        <f t="shared" ca="1" si="12"/>
        <v>0</v>
      </c>
      <c r="L64" s="1">
        <f t="shared" ca="1" si="13"/>
        <v>0</v>
      </c>
      <c r="M64" s="1">
        <f t="shared" si="14"/>
        <v>0</v>
      </c>
      <c r="N64" s="1">
        <f t="shared" ca="1" si="15"/>
        <v>-372</v>
      </c>
      <c r="R64" s="13" t="str">
        <f t="shared" ca="1" si="16"/>
        <v/>
      </c>
      <c r="S64" s="13" t="str">
        <f t="shared" ca="1" si="9"/>
        <v/>
      </c>
    </row>
    <row r="65" spans="2:19" ht="13.75" customHeight="1" x14ac:dyDescent="0.2">
      <c r="B65" s="13" t="str">
        <f>IF(E65="","",VLOOKUP(E65, 'SKU Маскарпоне'!$A$1:$B$50, 2, 0))</f>
        <v/>
      </c>
      <c r="C65" s="13"/>
      <c r="D65" s="13"/>
      <c r="G65" s="14" t="str">
        <f t="shared" ca="1" si="10"/>
        <v/>
      </c>
      <c r="H65" s="15" t="str">
        <f t="shared" ca="1" si="11"/>
        <v/>
      </c>
      <c r="I65" s="15" t="str">
        <f t="shared" ca="1" si="3"/>
        <v/>
      </c>
      <c r="K65" s="1">
        <f t="shared" ca="1" si="12"/>
        <v>0</v>
      </c>
      <c r="L65" s="1">
        <f t="shared" ca="1" si="13"/>
        <v>0</v>
      </c>
      <c r="M65" s="1">
        <f t="shared" si="14"/>
        <v>0</v>
      </c>
      <c r="N65" s="1">
        <f t="shared" ca="1" si="15"/>
        <v>-372</v>
      </c>
      <c r="R65" s="13" t="str">
        <f t="shared" ca="1" si="16"/>
        <v/>
      </c>
      <c r="S65" s="13" t="str">
        <f t="shared" ca="1" si="9"/>
        <v/>
      </c>
    </row>
    <row r="66" spans="2:19" ht="13.75" customHeight="1" x14ac:dyDescent="0.2">
      <c r="B66" s="13" t="str">
        <f>IF(E66="","",VLOOKUP(E66, 'SKU Маскарпоне'!$A$1:$B$50, 2, 0))</f>
        <v/>
      </c>
      <c r="C66" s="13"/>
      <c r="D66" s="13"/>
      <c r="G66" s="14" t="str">
        <f t="shared" ca="1" si="10"/>
        <v/>
      </c>
      <c r="H66" s="15" t="str">
        <f t="shared" ca="1" si="11"/>
        <v/>
      </c>
      <c r="I66" s="15" t="str">
        <f t="shared" ca="1" si="3"/>
        <v/>
      </c>
      <c r="K66" s="1">
        <f t="shared" ca="1" si="12"/>
        <v>0</v>
      </c>
      <c r="L66" s="1">
        <f t="shared" ca="1" si="13"/>
        <v>0</v>
      </c>
      <c r="M66" s="1">
        <f t="shared" si="14"/>
        <v>0</v>
      </c>
      <c r="N66" s="1">
        <f t="shared" ca="1" si="15"/>
        <v>-372</v>
      </c>
      <c r="R66" s="13" t="str">
        <f t="shared" ca="1" si="16"/>
        <v/>
      </c>
      <c r="S66" s="13" t="str">
        <f t="shared" ca="1" si="9"/>
        <v/>
      </c>
    </row>
    <row r="67" spans="2:19" ht="13.75" customHeight="1" x14ac:dyDescent="0.2">
      <c r="B67" s="13" t="str">
        <f>IF(E67="","",VLOOKUP(E67, 'SKU Маскарпоне'!$A$1:$B$50, 2, 0))</f>
        <v/>
      </c>
      <c r="C67" s="13"/>
      <c r="D67" s="13"/>
      <c r="G67" s="14" t="str">
        <f t="shared" ref="G67:G98" ca="1" si="17">IF(J67="","",(INDIRECT("N" &amp; ROW() - 1) - N67))</f>
        <v/>
      </c>
      <c r="H67" s="15" t="str">
        <f t="shared" ref="H67:H98" ca="1" si="18">IF(J67 = "-", INDIRECT("D" &amp; ROW() - 1) * 1890,"")</f>
        <v/>
      </c>
      <c r="I67" s="15" t="str">
        <f t="shared" ref="I67:I130" ca="1" si="19">IF(J67 = "-", INDIRECT("C" &amp; ROW() - 1),"")</f>
        <v/>
      </c>
      <c r="K67" s="1">
        <f t="shared" ref="K67:K98" ca="1" si="20">IF(J67 = "-", -INDIRECT("C" &amp; ROW() - 1),F67)</f>
        <v>0</v>
      </c>
      <c r="L67" s="1">
        <f t="shared" ref="L67:L98" ca="1" si="21">IF(J67 = "-", SUM(INDIRECT(ADDRESS(2,COLUMN(K67)) &amp; ":" &amp; ADDRESS(ROW(),COLUMN(K67)))), 0)</f>
        <v>0</v>
      </c>
      <c r="M67" s="1">
        <f t="shared" ref="M67:M98" si="22">IF(J67="-",1,0)</f>
        <v>0</v>
      </c>
      <c r="N67" s="1">
        <f t="shared" ref="N67:N98" ca="1" si="23">IF(L67 = 0, INDIRECT("N" &amp; ROW() - 1), L67)</f>
        <v>-372</v>
      </c>
      <c r="R67" s="13" t="str">
        <f t="shared" ref="R67:R98" ca="1" si="24">IF(Q67 = "", "", Q67 / INDIRECT("D" &amp; ROW() - 1) )</f>
        <v/>
      </c>
      <c r="S67" s="13" t="str">
        <f t="shared" ref="S67:S130" ca="1" si="25">IF(J67="-",IF(ISNUMBER(SEARCH(",", INDIRECT("B" &amp; ROW() - 1) )),1,""), "")</f>
        <v/>
      </c>
    </row>
    <row r="68" spans="2:19" ht="13.75" customHeight="1" x14ac:dyDescent="0.2">
      <c r="B68" s="13" t="str">
        <f>IF(E68="","",VLOOKUP(E68, 'SKU Маскарпоне'!$A$1:$B$50, 2, 0))</f>
        <v/>
      </c>
      <c r="C68" s="13"/>
      <c r="D68" s="13"/>
      <c r="G68" s="14" t="str">
        <f t="shared" ca="1" si="17"/>
        <v/>
      </c>
      <c r="H68" s="15" t="str">
        <f t="shared" ca="1" si="18"/>
        <v/>
      </c>
      <c r="I68" s="15" t="str">
        <f t="shared" ca="1" si="19"/>
        <v/>
      </c>
      <c r="K68" s="1">
        <f t="shared" ca="1" si="20"/>
        <v>0</v>
      </c>
      <c r="L68" s="1">
        <f t="shared" ca="1" si="21"/>
        <v>0</v>
      </c>
      <c r="M68" s="1">
        <f t="shared" si="22"/>
        <v>0</v>
      </c>
      <c r="N68" s="1">
        <f t="shared" ca="1" si="23"/>
        <v>-372</v>
      </c>
      <c r="R68" s="13" t="str">
        <f t="shared" ca="1" si="24"/>
        <v/>
      </c>
      <c r="S68" s="13" t="str">
        <f t="shared" ca="1" si="25"/>
        <v/>
      </c>
    </row>
    <row r="69" spans="2:19" ht="13.75" customHeight="1" x14ac:dyDescent="0.2">
      <c r="B69" s="13" t="str">
        <f>IF(E69="","",VLOOKUP(E69, 'SKU Маскарпоне'!$A$1:$B$50, 2, 0))</f>
        <v/>
      </c>
      <c r="C69" s="13"/>
      <c r="D69" s="13"/>
      <c r="G69" s="14" t="str">
        <f t="shared" ca="1" si="17"/>
        <v/>
      </c>
      <c r="H69" s="15" t="str">
        <f t="shared" ca="1" si="18"/>
        <v/>
      </c>
      <c r="I69" s="15" t="str">
        <f t="shared" ca="1" si="19"/>
        <v/>
      </c>
      <c r="K69" s="1">
        <f t="shared" ca="1" si="20"/>
        <v>0</v>
      </c>
      <c r="L69" s="1">
        <f t="shared" ca="1" si="21"/>
        <v>0</v>
      </c>
      <c r="M69" s="1">
        <f t="shared" si="22"/>
        <v>0</v>
      </c>
      <c r="N69" s="1">
        <f t="shared" ca="1" si="23"/>
        <v>-372</v>
      </c>
      <c r="R69" s="13" t="str">
        <f t="shared" ca="1" si="24"/>
        <v/>
      </c>
      <c r="S69" s="13" t="str">
        <f t="shared" ca="1" si="25"/>
        <v/>
      </c>
    </row>
    <row r="70" spans="2:19" ht="13.75" customHeight="1" x14ac:dyDescent="0.2">
      <c r="B70" s="13" t="str">
        <f>IF(E70="","",VLOOKUP(E70, 'SKU Маскарпоне'!$A$1:$B$50, 2, 0))</f>
        <v/>
      </c>
      <c r="C70" s="13"/>
      <c r="D70" s="13"/>
      <c r="G70" s="14" t="str">
        <f t="shared" ca="1" si="17"/>
        <v/>
      </c>
      <c r="H70" s="15" t="str">
        <f t="shared" ca="1" si="18"/>
        <v/>
      </c>
      <c r="I70" s="15" t="str">
        <f t="shared" ca="1" si="19"/>
        <v/>
      </c>
      <c r="K70" s="1">
        <f t="shared" ca="1" si="20"/>
        <v>0</v>
      </c>
      <c r="L70" s="1">
        <f t="shared" ca="1" si="21"/>
        <v>0</v>
      </c>
      <c r="M70" s="1">
        <f t="shared" si="22"/>
        <v>0</v>
      </c>
      <c r="N70" s="1">
        <f t="shared" ca="1" si="23"/>
        <v>-372</v>
      </c>
      <c r="R70" s="13" t="str">
        <f t="shared" ca="1" si="24"/>
        <v/>
      </c>
      <c r="S70" s="13" t="str">
        <f t="shared" ca="1" si="25"/>
        <v/>
      </c>
    </row>
    <row r="71" spans="2:19" ht="13.75" customHeight="1" x14ac:dyDescent="0.2">
      <c r="B71" s="13" t="str">
        <f>IF(E71="","",VLOOKUP(E71, 'SKU Маскарпоне'!$A$1:$B$50, 2, 0))</f>
        <v/>
      </c>
      <c r="C71" s="13"/>
      <c r="D71" s="13"/>
      <c r="G71" s="14" t="str">
        <f t="shared" ca="1" si="17"/>
        <v/>
      </c>
      <c r="H71" s="15" t="str">
        <f t="shared" ca="1" si="18"/>
        <v/>
      </c>
      <c r="I71" s="15" t="str">
        <f t="shared" ca="1" si="19"/>
        <v/>
      </c>
      <c r="K71" s="1">
        <f t="shared" ca="1" si="20"/>
        <v>0</v>
      </c>
      <c r="L71" s="1">
        <f t="shared" ca="1" si="21"/>
        <v>0</v>
      </c>
      <c r="M71" s="1">
        <f t="shared" si="22"/>
        <v>0</v>
      </c>
      <c r="N71" s="1">
        <f t="shared" ca="1" si="23"/>
        <v>-372</v>
      </c>
      <c r="R71" s="13" t="str">
        <f t="shared" ca="1" si="24"/>
        <v/>
      </c>
      <c r="S71" s="13" t="str">
        <f t="shared" ca="1" si="25"/>
        <v/>
      </c>
    </row>
    <row r="72" spans="2:19" ht="13.75" customHeight="1" x14ac:dyDescent="0.2">
      <c r="B72" s="13" t="str">
        <f>IF(E72="","",VLOOKUP(E72, 'SKU Маскарпоне'!$A$1:$B$50, 2, 0))</f>
        <v/>
      </c>
      <c r="C72" s="13"/>
      <c r="D72" s="13"/>
      <c r="G72" s="14" t="str">
        <f t="shared" ca="1" si="17"/>
        <v/>
      </c>
      <c r="H72" s="15" t="str">
        <f t="shared" ca="1" si="18"/>
        <v/>
      </c>
      <c r="I72" s="15" t="str">
        <f t="shared" ca="1" si="19"/>
        <v/>
      </c>
      <c r="K72" s="1">
        <f t="shared" ca="1" si="20"/>
        <v>0</v>
      </c>
      <c r="L72" s="1">
        <f t="shared" ca="1" si="21"/>
        <v>0</v>
      </c>
      <c r="M72" s="1">
        <f t="shared" si="22"/>
        <v>0</v>
      </c>
      <c r="N72" s="1">
        <f t="shared" ca="1" si="23"/>
        <v>-372</v>
      </c>
      <c r="R72" s="13" t="str">
        <f t="shared" ca="1" si="24"/>
        <v/>
      </c>
      <c r="S72" s="13" t="str">
        <f t="shared" ca="1" si="25"/>
        <v/>
      </c>
    </row>
    <row r="73" spans="2:19" ht="13.75" customHeight="1" x14ac:dyDescent="0.2">
      <c r="B73" s="13" t="str">
        <f>IF(E73="","",VLOOKUP(E73, 'SKU Маскарпоне'!$A$1:$B$50, 2, 0))</f>
        <v/>
      </c>
      <c r="C73" s="13"/>
      <c r="D73" s="13"/>
      <c r="G73" s="14" t="str">
        <f t="shared" ca="1" si="17"/>
        <v/>
      </c>
      <c r="H73" s="15" t="str">
        <f t="shared" ca="1" si="18"/>
        <v/>
      </c>
      <c r="I73" s="15" t="str">
        <f t="shared" ca="1" si="19"/>
        <v/>
      </c>
      <c r="K73" s="1">
        <f t="shared" ca="1" si="20"/>
        <v>0</v>
      </c>
      <c r="L73" s="1">
        <f t="shared" ca="1" si="21"/>
        <v>0</v>
      </c>
      <c r="M73" s="1">
        <f t="shared" si="22"/>
        <v>0</v>
      </c>
      <c r="N73" s="1">
        <f t="shared" ca="1" si="23"/>
        <v>-372</v>
      </c>
      <c r="R73" s="13" t="str">
        <f t="shared" ca="1" si="24"/>
        <v/>
      </c>
      <c r="S73" s="13" t="str">
        <f t="shared" ca="1" si="25"/>
        <v/>
      </c>
    </row>
    <row r="74" spans="2:19" ht="13.75" customHeight="1" x14ac:dyDescent="0.2">
      <c r="B74" s="13" t="str">
        <f>IF(E74="","",VLOOKUP(E74, 'SKU Маскарпоне'!$A$1:$B$50, 2, 0))</f>
        <v/>
      </c>
      <c r="C74" s="13"/>
      <c r="D74" s="13"/>
      <c r="G74" s="14" t="str">
        <f t="shared" ca="1" si="17"/>
        <v/>
      </c>
      <c r="H74" s="15" t="str">
        <f t="shared" ca="1" si="18"/>
        <v/>
      </c>
      <c r="I74" s="15" t="str">
        <f t="shared" ca="1" si="19"/>
        <v/>
      </c>
      <c r="K74" s="1">
        <f t="shared" ca="1" si="20"/>
        <v>0</v>
      </c>
      <c r="L74" s="1">
        <f t="shared" ca="1" si="21"/>
        <v>0</v>
      </c>
      <c r="M74" s="1">
        <f t="shared" si="22"/>
        <v>0</v>
      </c>
      <c r="N74" s="1">
        <f t="shared" ca="1" si="23"/>
        <v>-372</v>
      </c>
      <c r="R74" s="13" t="str">
        <f t="shared" ca="1" si="24"/>
        <v/>
      </c>
      <c r="S74" s="13" t="str">
        <f t="shared" ca="1" si="25"/>
        <v/>
      </c>
    </row>
    <row r="75" spans="2:19" ht="13.75" customHeight="1" x14ac:dyDescent="0.2">
      <c r="B75" s="13" t="str">
        <f>IF(E75="","",VLOOKUP(E75, 'SKU Маскарпоне'!$A$1:$B$50, 2, 0))</f>
        <v/>
      </c>
      <c r="C75" s="13"/>
      <c r="D75" s="13"/>
      <c r="G75" s="14" t="str">
        <f t="shared" ca="1" si="17"/>
        <v/>
      </c>
      <c r="H75" s="15" t="str">
        <f t="shared" ca="1" si="18"/>
        <v/>
      </c>
      <c r="I75" s="15" t="str">
        <f t="shared" ca="1" si="19"/>
        <v/>
      </c>
      <c r="K75" s="1">
        <f t="shared" ca="1" si="20"/>
        <v>0</v>
      </c>
      <c r="L75" s="1">
        <f t="shared" ref="L75:L100" ca="1" si="26">IF(J75="-",SUM(INDIRECT(ADDRESS(2,COLUMN(K75))&amp;":"&amp;ADDRESS(ROW(),COLUMN(K75)))),0)</f>
        <v>0</v>
      </c>
      <c r="M75" s="1">
        <f t="shared" si="22"/>
        <v>0</v>
      </c>
      <c r="N75" s="1">
        <f t="shared" ca="1" si="23"/>
        <v>-372</v>
      </c>
      <c r="R75" s="13" t="str">
        <f t="shared" ca="1" si="24"/>
        <v/>
      </c>
      <c r="S75" s="13" t="str">
        <f t="shared" ca="1" si="25"/>
        <v/>
      </c>
    </row>
    <row r="76" spans="2:19" ht="13.75" customHeight="1" x14ac:dyDescent="0.2">
      <c r="B76" s="13" t="str">
        <f>IF(E76="","",VLOOKUP(E76, 'SKU Маскарпоне'!$A$1:$B$50, 2, 0))</f>
        <v/>
      </c>
      <c r="C76" s="13"/>
      <c r="D76" s="13"/>
      <c r="G76" s="14" t="str">
        <f t="shared" ca="1" si="17"/>
        <v/>
      </c>
      <c r="H76" s="15" t="str">
        <f t="shared" ca="1" si="18"/>
        <v/>
      </c>
      <c r="I76" s="15" t="str">
        <f t="shared" ca="1" si="19"/>
        <v/>
      </c>
      <c r="K76" s="1">
        <f t="shared" ca="1" si="20"/>
        <v>0</v>
      </c>
      <c r="L76" s="1">
        <f t="shared" ca="1" si="26"/>
        <v>0</v>
      </c>
      <c r="M76" s="1">
        <f t="shared" si="22"/>
        <v>0</v>
      </c>
      <c r="N76" s="1">
        <f t="shared" ca="1" si="23"/>
        <v>-372</v>
      </c>
      <c r="R76" s="13" t="str">
        <f t="shared" ca="1" si="24"/>
        <v/>
      </c>
      <c r="S76" s="13" t="str">
        <f t="shared" ca="1" si="25"/>
        <v/>
      </c>
    </row>
    <row r="77" spans="2:19" ht="13.75" customHeight="1" x14ac:dyDescent="0.2">
      <c r="B77" s="13" t="str">
        <f>IF(E77="","",VLOOKUP(E77, 'SKU Маскарпоне'!$A$1:$B$50, 2, 0))</f>
        <v/>
      </c>
      <c r="C77" s="13"/>
      <c r="D77" s="13"/>
      <c r="G77" s="14" t="str">
        <f t="shared" ca="1" si="17"/>
        <v/>
      </c>
      <c r="H77" s="15" t="str">
        <f t="shared" ca="1" si="18"/>
        <v/>
      </c>
      <c r="I77" s="15" t="str">
        <f t="shared" ca="1" si="19"/>
        <v/>
      </c>
      <c r="K77" s="1">
        <f t="shared" ca="1" si="20"/>
        <v>0</v>
      </c>
      <c r="L77" s="1">
        <f t="shared" ca="1" si="26"/>
        <v>0</v>
      </c>
      <c r="M77" s="1">
        <f t="shared" si="22"/>
        <v>0</v>
      </c>
      <c r="N77" s="1">
        <f t="shared" ca="1" si="23"/>
        <v>-372</v>
      </c>
      <c r="R77" s="13" t="str">
        <f t="shared" ca="1" si="24"/>
        <v/>
      </c>
      <c r="S77" s="13" t="str">
        <f t="shared" ca="1" si="25"/>
        <v/>
      </c>
    </row>
    <row r="78" spans="2:19" ht="13.75" customHeight="1" x14ac:dyDescent="0.2">
      <c r="B78" s="13" t="str">
        <f>IF(E78="","",VLOOKUP(E78, 'SKU Маскарпоне'!$A$1:$B$50, 2, 0))</f>
        <v/>
      </c>
      <c r="C78" s="13"/>
      <c r="D78" s="13"/>
      <c r="G78" s="14" t="str">
        <f t="shared" ca="1" si="17"/>
        <v/>
      </c>
      <c r="H78" s="15" t="str">
        <f t="shared" ca="1" si="18"/>
        <v/>
      </c>
      <c r="I78" s="15" t="str">
        <f t="shared" ca="1" si="19"/>
        <v/>
      </c>
      <c r="K78" s="1">
        <f t="shared" ca="1" si="20"/>
        <v>0</v>
      </c>
      <c r="L78" s="1">
        <f t="shared" ca="1" si="26"/>
        <v>0</v>
      </c>
      <c r="M78" s="1">
        <f t="shared" si="22"/>
        <v>0</v>
      </c>
      <c r="N78" s="1">
        <f t="shared" ca="1" si="23"/>
        <v>-372</v>
      </c>
      <c r="R78" s="13" t="str">
        <f t="shared" ca="1" si="24"/>
        <v/>
      </c>
      <c r="S78" s="13" t="str">
        <f t="shared" ca="1" si="25"/>
        <v/>
      </c>
    </row>
    <row r="79" spans="2:19" ht="13.75" customHeight="1" x14ac:dyDescent="0.2">
      <c r="B79" s="13" t="str">
        <f>IF(E79="","",VLOOKUP(E79, 'SKU Маскарпоне'!$A$1:$B$50, 2, 0))</f>
        <v/>
      </c>
      <c r="C79" s="13"/>
      <c r="D79" s="13"/>
      <c r="G79" s="14" t="str">
        <f t="shared" ca="1" si="17"/>
        <v/>
      </c>
      <c r="H79" s="15" t="str">
        <f t="shared" ca="1" si="18"/>
        <v/>
      </c>
      <c r="I79" s="15" t="str">
        <f t="shared" ca="1" si="19"/>
        <v/>
      </c>
      <c r="K79" s="1">
        <f t="shared" ca="1" si="20"/>
        <v>0</v>
      </c>
      <c r="L79" s="1">
        <f t="shared" ca="1" si="26"/>
        <v>0</v>
      </c>
      <c r="M79" s="1">
        <f t="shared" si="22"/>
        <v>0</v>
      </c>
      <c r="N79" s="1">
        <f t="shared" ca="1" si="23"/>
        <v>-372</v>
      </c>
      <c r="R79" s="13" t="str">
        <f t="shared" ca="1" si="24"/>
        <v/>
      </c>
      <c r="S79" s="13" t="str">
        <f t="shared" ca="1" si="25"/>
        <v/>
      </c>
    </row>
    <row r="80" spans="2:19" ht="13.75" customHeight="1" x14ac:dyDescent="0.2">
      <c r="B80" s="13" t="str">
        <f>IF(E80="","",VLOOKUP(E80, 'SKU Маскарпоне'!$A$1:$B$50, 2, 0))</f>
        <v/>
      </c>
      <c r="C80" s="13"/>
      <c r="D80" s="13"/>
      <c r="G80" s="14" t="str">
        <f t="shared" ca="1" si="17"/>
        <v/>
      </c>
      <c r="H80" s="15" t="str">
        <f t="shared" ca="1" si="18"/>
        <v/>
      </c>
      <c r="I80" s="15" t="str">
        <f t="shared" ca="1" si="19"/>
        <v/>
      </c>
      <c r="K80" s="1">
        <f t="shared" ca="1" si="20"/>
        <v>0</v>
      </c>
      <c r="L80" s="1">
        <f t="shared" ca="1" si="26"/>
        <v>0</v>
      </c>
      <c r="M80" s="1">
        <f t="shared" si="22"/>
        <v>0</v>
      </c>
      <c r="N80" s="1">
        <f t="shared" ca="1" si="23"/>
        <v>-372</v>
      </c>
      <c r="R80" s="13" t="str">
        <f t="shared" ca="1" si="24"/>
        <v/>
      </c>
      <c r="S80" s="13" t="str">
        <f t="shared" ca="1" si="25"/>
        <v/>
      </c>
    </row>
    <row r="81" spans="2:19" ht="13.75" customHeight="1" x14ac:dyDescent="0.2">
      <c r="B81" s="13" t="str">
        <f>IF(E81="","",VLOOKUP(E81, 'SKU Маскарпоне'!$A$1:$B$50, 2, 0))</f>
        <v/>
      </c>
      <c r="C81" s="13"/>
      <c r="D81" s="13"/>
      <c r="G81" s="14" t="str">
        <f t="shared" ca="1" si="17"/>
        <v/>
      </c>
      <c r="H81" s="15" t="str">
        <f t="shared" ca="1" si="18"/>
        <v/>
      </c>
      <c r="I81" s="15" t="str">
        <f t="shared" ca="1" si="19"/>
        <v/>
      </c>
      <c r="K81" s="1">
        <f t="shared" ca="1" si="20"/>
        <v>0</v>
      </c>
      <c r="L81" s="1">
        <f t="shared" ca="1" si="26"/>
        <v>0</v>
      </c>
      <c r="M81" s="1">
        <f t="shared" si="22"/>
        <v>0</v>
      </c>
      <c r="N81" s="1">
        <f t="shared" ca="1" si="23"/>
        <v>-372</v>
      </c>
      <c r="R81" s="13" t="str">
        <f t="shared" ca="1" si="24"/>
        <v/>
      </c>
      <c r="S81" s="13" t="str">
        <f t="shared" ca="1" si="25"/>
        <v/>
      </c>
    </row>
    <row r="82" spans="2:19" ht="13.75" customHeight="1" x14ac:dyDescent="0.2">
      <c r="B82" s="13" t="str">
        <f>IF(E82="","",VLOOKUP(E82, 'SKU Маскарпоне'!$A$1:$B$50, 2, 0))</f>
        <v/>
      </c>
      <c r="C82" s="13"/>
      <c r="D82" s="13"/>
      <c r="G82" s="14" t="str">
        <f t="shared" ca="1" si="17"/>
        <v/>
      </c>
      <c r="H82" s="15" t="str">
        <f t="shared" ca="1" si="18"/>
        <v/>
      </c>
      <c r="I82" s="15" t="str">
        <f t="shared" ca="1" si="19"/>
        <v/>
      </c>
      <c r="K82" s="1">
        <f t="shared" ca="1" si="20"/>
        <v>0</v>
      </c>
      <c r="L82" s="1">
        <f t="shared" ca="1" si="26"/>
        <v>0</v>
      </c>
      <c r="M82" s="1">
        <f t="shared" si="22"/>
        <v>0</v>
      </c>
      <c r="N82" s="1">
        <f t="shared" ca="1" si="23"/>
        <v>-372</v>
      </c>
      <c r="R82" s="13" t="str">
        <f t="shared" ca="1" si="24"/>
        <v/>
      </c>
      <c r="S82" s="13" t="str">
        <f t="shared" ca="1" si="25"/>
        <v/>
      </c>
    </row>
    <row r="83" spans="2:19" ht="13.75" customHeight="1" x14ac:dyDescent="0.2">
      <c r="B83" s="13" t="str">
        <f>IF(E83="","",VLOOKUP(E83, 'SKU Маскарпоне'!$A$1:$B$50, 2, 0))</f>
        <v/>
      </c>
      <c r="C83" s="13"/>
      <c r="D83" s="13"/>
      <c r="G83" s="14" t="str">
        <f t="shared" ca="1" si="17"/>
        <v/>
      </c>
      <c r="H83" s="15" t="str">
        <f t="shared" ca="1" si="18"/>
        <v/>
      </c>
      <c r="I83" s="15" t="str">
        <f t="shared" ca="1" si="19"/>
        <v/>
      </c>
      <c r="K83" s="1">
        <f t="shared" ca="1" si="20"/>
        <v>0</v>
      </c>
      <c r="L83" s="1">
        <f t="shared" ca="1" si="26"/>
        <v>0</v>
      </c>
      <c r="M83" s="1">
        <f t="shared" si="22"/>
        <v>0</v>
      </c>
      <c r="N83" s="1">
        <f t="shared" ca="1" si="23"/>
        <v>-372</v>
      </c>
      <c r="R83" s="13" t="str">
        <f t="shared" ca="1" si="24"/>
        <v/>
      </c>
      <c r="S83" s="13" t="str">
        <f t="shared" ca="1" si="25"/>
        <v/>
      </c>
    </row>
    <row r="84" spans="2:19" ht="13.75" customHeight="1" x14ac:dyDescent="0.2">
      <c r="B84" s="13" t="str">
        <f>IF(E84="","",VLOOKUP(E84, 'SKU Маскарпоне'!$A$1:$B$50, 2, 0))</f>
        <v/>
      </c>
      <c r="C84" s="13"/>
      <c r="D84" s="13"/>
      <c r="G84" s="14" t="str">
        <f t="shared" ca="1" si="17"/>
        <v/>
      </c>
      <c r="H84" s="15" t="str">
        <f t="shared" ca="1" si="18"/>
        <v/>
      </c>
      <c r="I84" s="15" t="str">
        <f t="shared" ca="1" si="19"/>
        <v/>
      </c>
      <c r="K84" s="1">
        <f t="shared" ca="1" si="20"/>
        <v>0</v>
      </c>
      <c r="L84" s="1">
        <f t="shared" ca="1" si="26"/>
        <v>0</v>
      </c>
      <c r="M84" s="1">
        <f t="shared" si="22"/>
        <v>0</v>
      </c>
      <c r="N84" s="1">
        <f t="shared" ca="1" si="23"/>
        <v>-372</v>
      </c>
      <c r="R84" s="13" t="str">
        <f t="shared" ca="1" si="24"/>
        <v/>
      </c>
      <c r="S84" s="13" t="str">
        <f t="shared" ca="1" si="25"/>
        <v/>
      </c>
    </row>
    <row r="85" spans="2:19" ht="13.75" customHeight="1" x14ac:dyDescent="0.2">
      <c r="B85" s="13" t="str">
        <f>IF(E85="","",VLOOKUP(E85, 'SKU Маскарпоне'!$A$1:$B$50, 2, 0))</f>
        <v/>
      </c>
      <c r="C85" s="13"/>
      <c r="D85" s="13"/>
      <c r="G85" s="14" t="str">
        <f t="shared" ca="1" si="17"/>
        <v/>
      </c>
      <c r="H85" s="15" t="str">
        <f t="shared" ca="1" si="18"/>
        <v/>
      </c>
      <c r="I85" s="15" t="str">
        <f t="shared" ca="1" si="19"/>
        <v/>
      </c>
      <c r="K85" s="1">
        <f t="shared" ca="1" si="20"/>
        <v>0</v>
      </c>
      <c r="L85" s="1">
        <f t="shared" ca="1" si="26"/>
        <v>0</v>
      </c>
      <c r="M85" s="1">
        <f t="shared" si="22"/>
        <v>0</v>
      </c>
      <c r="N85" s="1">
        <f t="shared" ca="1" si="23"/>
        <v>-372</v>
      </c>
      <c r="R85" s="13" t="str">
        <f t="shared" ca="1" si="24"/>
        <v/>
      </c>
      <c r="S85" s="13" t="str">
        <f t="shared" ca="1" si="25"/>
        <v/>
      </c>
    </row>
    <row r="86" spans="2:19" ht="13.75" customHeight="1" x14ac:dyDescent="0.2">
      <c r="B86" s="13" t="str">
        <f>IF(E86="","",VLOOKUP(E86, 'SKU Маскарпоне'!$A$1:$B$50, 2, 0))</f>
        <v/>
      </c>
      <c r="C86" s="13"/>
      <c r="D86" s="13"/>
      <c r="G86" s="14" t="str">
        <f t="shared" ca="1" si="17"/>
        <v/>
      </c>
      <c r="H86" s="15" t="str">
        <f t="shared" ca="1" si="18"/>
        <v/>
      </c>
      <c r="I86" s="15" t="str">
        <f t="shared" ca="1" si="19"/>
        <v/>
      </c>
      <c r="K86" s="1">
        <f t="shared" ca="1" si="20"/>
        <v>0</v>
      </c>
      <c r="L86" s="1">
        <f t="shared" ca="1" si="26"/>
        <v>0</v>
      </c>
      <c r="M86" s="1">
        <f t="shared" si="22"/>
        <v>0</v>
      </c>
      <c r="N86" s="1">
        <f t="shared" ca="1" si="23"/>
        <v>-372</v>
      </c>
      <c r="R86" s="13" t="str">
        <f t="shared" ca="1" si="24"/>
        <v/>
      </c>
      <c r="S86" s="13" t="str">
        <f t="shared" ca="1" si="25"/>
        <v/>
      </c>
    </row>
    <row r="87" spans="2:19" ht="13.75" customHeight="1" x14ac:dyDescent="0.2">
      <c r="B87" s="13" t="str">
        <f>IF(E87="","",VLOOKUP(E87, 'SKU Маскарпоне'!$A$1:$B$50, 2, 0))</f>
        <v/>
      </c>
      <c r="C87" s="13"/>
      <c r="D87" s="13"/>
      <c r="G87" s="14" t="str">
        <f t="shared" ca="1" si="17"/>
        <v/>
      </c>
      <c r="H87" s="15" t="str">
        <f t="shared" ca="1" si="18"/>
        <v/>
      </c>
      <c r="I87" s="15" t="str">
        <f t="shared" ca="1" si="19"/>
        <v/>
      </c>
      <c r="K87" s="1">
        <f t="shared" ca="1" si="20"/>
        <v>0</v>
      </c>
      <c r="L87" s="1">
        <f t="shared" ca="1" si="26"/>
        <v>0</v>
      </c>
      <c r="M87" s="1">
        <f t="shared" si="22"/>
        <v>0</v>
      </c>
      <c r="N87" s="1">
        <f t="shared" ca="1" si="23"/>
        <v>-372</v>
      </c>
      <c r="R87" s="13" t="str">
        <f t="shared" ca="1" si="24"/>
        <v/>
      </c>
      <c r="S87" s="13" t="str">
        <f t="shared" ca="1" si="25"/>
        <v/>
      </c>
    </row>
    <row r="88" spans="2:19" ht="13.75" customHeight="1" x14ac:dyDescent="0.2">
      <c r="B88" s="13" t="str">
        <f>IF(E88="","",VLOOKUP(E88, 'SKU Маскарпоне'!$A$1:$B$50, 2, 0))</f>
        <v/>
      </c>
      <c r="C88" s="13"/>
      <c r="D88" s="13"/>
      <c r="G88" s="14" t="str">
        <f t="shared" ca="1" si="17"/>
        <v/>
      </c>
      <c r="H88" s="15" t="str">
        <f t="shared" ca="1" si="18"/>
        <v/>
      </c>
      <c r="I88" s="15" t="str">
        <f t="shared" ca="1" si="19"/>
        <v/>
      </c>
      <c r="K88" s="1">
        <f t="shared" ca="1" si="20"/>
        <v>0</v>
      </c>
      <c r="L88" s="1">
        <f t="shared" ca="1" si="26"/>
        <v>0</v>
      </c>
      <c r="M88" s="1">
        <f t="shared" si="22"/>
        <v>0</v>
      </c>
      <c r="N88" s="1">
        <f t="shared" ca="1" si="23"/>
        <v>-372</v>
      </c>
      <c r="R88" s="13" t="str">
        <f t="shared" ca="1" si="24"/>
        <v/>
      </c>
      <c r="S88" s="13" t="str">
        <f t="shared" ca="1" si="25"/>
        <v/>
      </c>
    </row>
    <row r="89" spans="2:19" ht="13.75" customHeight="1" x14ac:dyDescent="0.2">
      <c r="B89" s="13" t="str">
        <f>IF(E89="","",VLOOKUP(E89, 'SKU Маскарпоне'!$A$1:$B$50, 2, 0))</f>
        <v/>
      </c>
      <c r="C89" s="13"/>
      <c r="D89" s="13"/>
      <c r="G89" s="14" t="str">
        <f t="shared" ca="1" si="17"/>
        <v/>
      </c>
      <c r="H89" s="15" t="str">
        <f t="shared" ca="1" si="18"/>
        <v/>
      </c>
      <c r="I89" s="15" t="str">
        <f t="shared" ca="1" si="19"/>
        <v/>
      </c>
      <c r="K89" s="1">
        <f t="shared" ca="1" si="20"/>
        <v>0</v>
      </c>
      <c r="L89" s="1">
        <f t="shared" ca="1" si="26"/>
        <v>0</v>
      </c>
      <c r="M89" s="1">
        <f t="shared" si="22"/>
        <v>0</v>
      </c>
      <c r="N89" s="1">
        <f t="shared" ca="1" si="23"/>
        <v>-372</v>
      </c>
      <c r="R89" s="13" t="str">
        <f t="shared" ca="1" si="24"/>
        <v/>
      </c>
      <c r="S89" s="13" t="str">
        <f t="shared" ca="1" si="25"/>
        <v/>
      </c>
    </row>
    <row r="90" spans="2:19" ht="13.75" customHeight="1" x14ac:dyDescent="0.2">
      <c r="B90" s="13" t="str">
        <f>IF(E90="","",VLOOKUP(E90, 'SKU Маскарпоне'!$A$1:$B$50, 2, 0))</f>
        <v/>
      </c>
      <c r="C90" s="13"/>
      <c r="D90" s="13"/>
      <c r="G90" s="14" t="str">
        <f t="shared" ca="1" si="17"/>
        <v/>
      </c>
      <c r="H90" s="15" t="str">
        <f t="shared" ca="1" si="18"/>
        <v/>
      </c>
      <c r="I90" s="15" t="str">
        <f t="shared" ca="1" si="19"/>
        <v/>
      </c>
      <c r="K90" s="1">
        <f t="shared" ca="1" si="20"/>
        <v>0</v>
      </c>
      <c r="L90" s="1">
        <f t="shared" ca="1" si="26"/>
        <v>0</v>
      </c>
      <c r="M90" s="1">
        <f t="shared" si="22"/>
        <v>0</v>
      </c>
      <c r="N90" s="1">
        <f t="shared" ca="1" si="23"/>
        <v>-372</v>
      </c>
      <c r="R90" s="13" t="str">
        <f t="shared" ca="1" si="24"/>
        <v/>
      </c>
      <c r="S90" s="13" t="str">
        <f t="shared" ca="1" si="25"/>
        <v/>
      </c>
    </row>
    <row r="91" spans="2:19" ht="13.75" customHeight="1" x14ac:dyDescent="0.2">
      <c r="B91" s="13" t="str">
        <f>IF(E91="","",VLOOKUP(E91, 'SKU Маскарпоне'!$A$1:$B$50, 2, 0))</f>
        <v/>
      </c>
      <c r="C91" s="13"/>
      <c r="D91" s="13"/>
      <c r="G91" s="14" t="str">
        <f t="shared" ca="1" si="17"/>
        <v/>
      </c>
      <c r="H91" s="15" t="str">
        <f t="shared" ca="1" si="18"/>
        <v/>
      </c>
      <c r="I91" s="15" t="str">
        <f t="shared" ca="1" si="19"/>
        <v/>
      </c>
      <c r="K91" s="1">
        <f t="shared" ca="1" si="20"/>
        <v>0</v>
      </c>
      <c r="L91" s="1">
        <f t="shared" ca="1" si="26"/>
        <v>0</v>
      </c>
      <c r="M91" s="1">
        <f t="shared" si="22"/>
        <v>0</v>
      </c>
      <c r="N91" s="1">
        <f t="shared" ca="1" si="23"/>
        <v>-372</v>
      </c>
      <c r="R91" s="13" t="str">
        <f t="shared" ca="1" si="24"/>
        <v/>
      </c>
      <c r="S91" s="13" t="str">
        <f t="shared" ca="1" si="25"/>
        <v/>
      </c>
    </row>
    <row r="92" spans="2:19" ht="13.75" customHeight="1" x14ac:dyDescent="0.2">
      <c r="B92" s="13" t="str">
        <f>IF(E92="","",VLOOKUP(E92, 'SKU Маскарпоне'!$A$1:$B$50, 2, 0))</f>
        <v/>
      </c>
      <c r="C92" s="13"/>
      <c r="D92" s="13"/>
      <c r="G92" s="14" t="str">
        <f t="shared" ca="1" si="17"/>
        <v/>
      </c>
      <c r="H92" s="15" t="str">
        <f t="shared" ca="1" si="18"/>
        <v/>
      </c>
      <c r="I92" s="15" t="str">
        <f t="shared" ca="1" si="19"/>
        <v/>
      </c>
      <c r="K92" s="1">
        <f t="shared" ca="1" si="20"/>
        <v>0</v>
      </c>
      <c r="L92" s="1">
        <f t="shared" ca="1" si="26"/>
        <v>0</v>
      </c>
      <c r="M92" s="1">
        <f t="shared" si="22"/>
        <v>0</v>
      </c>
      <c r="N92" s="1">
        <f t="shared" ca="1" si="23"/>
        <v>-372</v>
      </c>
      <c r="R92" s="13" t="str">
        <f t="shared" ca="1" si="24"/>
        <v/>
      </c>
      <c r="S92" s="13" t="str">
        <f t="shared" ca="1" si="25"/>
        <v/>
      </c>
    </row>
    <row r="93" spans="2:19" ht="13.75" customHeight="1" x14ac:dyDescent="0.2">
      <c r="B93" s="13" t="str">
        <f>IF(E93="","",VLOOKUP(E93, 'SKU Маскарпоне'!$A$1:$B$50, 2, 0))</f>
        <v/>
      </c>
      <c r="C93" s="13"/>
      <c r="D93" s="13"/>
      <c r="G93" s="14" t="str">
        <f t="shared" ca="1" si="17"/>
        <v/>
      </c>
      <c r="H93" s="15" t="str">
        <f t="shared" ca="1" si="18"/>
        <v/>
      </c>
      <c r="I93" s="15" t="str">
        <f t="shared" ca="1" si="19"/>
        <v/>
      </c>
      <c r="K93" s="1">
        <f t="shared" ca="1" si="20"/>
        <v>0</v>
      </c>
      <c r="L93" s="1">
        <f t="shared" ca="1" si="26"/>
        <v>0</v>
      </c>
      <c r="M93" s="1">
        <f t="shared" si="22"/>
        <v>0</v>
      </c>
      <c r="N93" s="1">
        <f t="shared" ca="1" si="23"/>
        <v>-372</v>
      </c>
      <c r="R93" s="13" t="str">
        <f t="shared" ca="1" si="24"/>
        <v/>
      </c>
      <c r="S93" s="13" t="str">
        <f t="shared" ca="1" si="25"/>
        <v/>
      </c>
    </row>
    <row r="94" spans="2:19" ht="13.75" customHeight="1" x14ac:dyDescent="0.2">
      <c r="B94" s="13" t="str">
        <f>IF(E94="","",VLOOKUP(E94, 'SKU Маскарпоне'!$A$1:$B$50, 2, 0))</f>
        <v/>
      </c>
      <c r="C94" s="13"/>
      <c r="D94" s="13"/>
      <c r="G94" s="14" t="str">
        <f t="shared" ca="1" si="17"/>
        <v/>
      </c>
      <c r="H94" s="15" t="str">
        <f t="shared" ca="1" si="18"/>
        <v/>
      </c>
      <c r="I94" s="15" t="str">
        <f t="shared" ca="1" si="19"/>
        <v/>
      </c>
      <c r="K94" s="1">
        <f t="shared" ca="1" si="20"/>
        <v>0</v>
      </c>
      <c r="L94" s="1">
        <f t="shared" ca="1" si="26"/>
        <v>0</v>
      </c>
      <c r="M94" s="1">
        <f t="shared" si="22"/>
        <v>0</v>
      </c>
      <c r="N94" s="1">
        <f t="shared" ca="1" si="23"/>
        <v>-372</v>
      </c>
      <c r="R94" s="13" t="str">
        <f t="shared" ca="1" si="24"/>
        <v/>
      </c>
      <c r="S94" s="13" t="str">
        <f t="shared" ca="1" si="25"/>
        <v/>
      </c>
    </row>
    <row r="95" spans="2:19" ht="13.75" customHeight="1" x14ac:dyDescent="0.2">
      <c r="B95" s="13" t="str">
        <f>IF(E95="","",VLOOKUP(E95, 'SKU Маскарпоне'!$A$1:$B$50, 2, 0))</f>
        <v/>
      </c>
      <c r="C95" s="13"/>
      <c r="D95" s="13"/>
      <c r="G95" s="14" t="str">
        <f t="shared" ca="1" si="17"/>
        <v/>
      </c>
      <c r="H95" s="15" t="str">
        <f t="shared" ca="1" si="18"/>
        <v/>
      </c>
      <c r="I95" s="15" t="str">
        <f t="shared" ca="1" si="19"/>
        <v/>
      </c>
      <c r="K95" s="1">
        <f t="shared" ca="1" si="20"/>
        <v>0</v>
      </c>
      <c r="L95" s="1">
        <f t="shared" ca="1" si="26"/>
        <v>0</v>
      </c>
      <c r="M95" s="1">
        <f t="shared" si="22"/>
        <v>0</v>
      </c>
      <c r="N95" s="1">
        <f t="shared" ca="1" si="23"/>
        <v>-372</v>
      </c>
      <c r="R95" s="13" t="str">
        <f t="shared" ca="1" si="24"/>
        <v/>
      </c>
      <c r="S95" s="13" t="str">
        <f t="shared" ca="1" si="25"/>
        <v/>
      </c>
    </row>
    <row r="96" spans="2:19" ht="13.75" customHeight="1" x14ac:dyDescent="0.2">
      <c r="B96" s="13" t="str">
        <f>IF(E96="","",VLOOKUP(E96, 'SKU Маскарпоне'!$A$1:$B$50, 2, 0))</f>
        <v/>
      </c>
      <c r="C96" s="13"/>
      <c r="D96" s="13"/>
      <c r="G96" s="14" t="str">
        <f t="shared" ca="1" si="17"/>
        <v/>
      </c>
      <c r="H96" s="15" t="str">
        <f t="shared" ca="1" si="18"/>
        <v/>
      </c>
      <c r="I96" s="15" t="str">
        <f t="shared" ca="1" si="19"/>
        <v/>
      </c>
      <c r="K96" s="1">
        <f t="shared" ca="1" si="20"/>
        <v>0</v>
      </c>
      <c r="L96" s="1">
        <f t="shared" ca="1" si="26"/>
        <v>0</v>
      </c>
      <c r="M96" s="1">
        <f t="shared" si="22"/>
        <v>0</v>
      </c>
      <c r="N96" s="1">
        <f t="shared" ca="1" si="23"/>
        <v>-372</v>
      </c>
      <c r="R96" s="13" t="str">
        <f t="shared" ca="1" si="24"/>
        <v/>
      </c>
      <c r="S96" s="13" t="str">
        <f t="shared" ca="1" si="25"/>
        <v/>
      </c>
    </row>
    <row r="97" spans="2:19" ht="13.75" customHeight="1" x14ac:dyDescent="0.2">
      <c r="B97" s="13" t="str">
        <f>IF(E97="","",VLOOKUP(E97, 'SKU Маскарпоне'!$A$1:$B$50, 2, 0))</f>
        <v/>
      </c>
      <c r="C97" s="13"/>
      <c r="D97" s="13"/>
      <c r="G97" s="14" t="str">
        <f t="shared" ca="1" si="17"/>
        <v/>
      </c>
      <c r="H97" s="15" t="str">
        <f t="shared" ca="1" si="18"/>
        <v/>
      </c>
      <c r="I97" s="15" t="str">
        <f t="shared" ca="1" si="19"/>
        <v/>
      </c>
      <c r="K97" s="1">
        <f t="shared" ca="1" si="20"/>
        <v>0</v>
      </c>
      <c r="L97" s="1">
        <f t="shared" ca="1" si="26"/>
        <v>0</v>
      </c>
      <c r="M97" s="1">
        <f t="shared" si="22"/>
        <v>0</v>
      </c>
      <c r="N97" s="1">
        <f t="shared" ca="1" si="23"/>
        <v>-372</v>
      </c>
      <c r="R97" s="13" t="str">
        <f t="shared" ca="1" si="24"/>
        <v/>
      </c>
      <c r="S97" s="13" t="str">
        <f t="shared" ca="1" si="25"/>
        <v/>
      </c>
    </row>
    <row r="98" spans="2:19" ht="13.75" customHeight="1" x14ac:dyDescent="0.2">
      <c r="B98" s="13" t="str">
        <f>IF(E98="","",VLOOKUP(E98, 'SKU Маскарпоне'!$A$1:$B$50, 2, 0))</f>
        <v/>
      </c>
      <c r="C98" s="13"/>
      <c r="D98" s="13"/>
      <c r="G98" s="14" t="str">
        <f t="shared" ca="1" si="17"/>
        <v/>
      </c>
      <c r="H98" s="15" t="str">
        <f t="shared" ca="1" si="18"/>
        <v/>
      </c>
      <c r="I98" s="15" t="str">
        <f t="shared" ca="1" si="19"/>
        <v/>
      </c>
      <c r="K98" s="1">
        <f t="shared" ca="1" si="20"/>
        <v>0</v>
      </c>
      <c r="L98" s="1">
        <f t="shared" ca="1" si="26"/>
        <v>0</v>
      </c>
      <c r="M98" s="1">
        <f t="shared" si="22"/>
        <v>0</v>
      </c>
      <c r="N98" s="1">
        <f t="shared" ca="1" si="23"/>
        <v>-372</v>
      </c>
      <c r="R98" s="13" t="str">
        <f t="shared" ca="1" si="24"/>
        <v/>
      </c>
      <c r="S98" s="13" t="str">
        <f t="shared" ca="1" si="25"/>
        <v/>
      </c>
    </row>
    <row r="99" spans="2:19" ht="13.75" customHeight="1" x14ac:dyDescent="0.2">
      <c r="B99" s="13" t="str">
        <f>IF(E99="","",VLOOKUP(E99, 'SKU Маскарпоне'!$A$1:$B$50, 2, 0))</f>
        <v/>
      </c>
      <c r="C99" s="13"/>
      <c r="D99" s="13"/>
      <c r="G99" s="14" t="str">
        <f t="shared" ref="G99:G130" ca="1" si="27">IF(J99="","",(INDIRECT("N" &amp; ROW() - 1) - N99))</f>
        <v/>
      </c>
      <c r="H99" s="15" t="str">
        <f t="shared" ref="H99:H130" ca="1" si="28">IF(J99 = "-", INDIRECT("D" &amp; ROW() - 1) * 1890,"")</f>
        <v/>
      </c>
      <c r="I99" s="15" t="str">
        <f t="shared" ca="1" si="19"/>
        <v/>
      </c>
      <c r="K99" s="1">
        <f t="shared" ref="K99:K130" ca="1" si="29">IF(J99 = "-", -INDIRECT("C" &amp; ROW() - 1),F99)</f>
        <v>0</v>
      </c>
      <c r="L99" s="1">
        <f t="shared" ca="1" si="26"/>
        <v>0</v>
      </c>
      <c r="M99" s="1">
        <f t="shared" ref="M99:M123" si="30">IF(J99="-",1,0)</f>
        <v>0</v>
      </c>
      <c r="N99" s="1">
        <f t="shared" ref="N99:N123" ca="1" si="31">IF(L99 = 0, INDIRECT("N" &amp; ROW() - 1), L99)</f>
        <v>-372</v>
      </c>
      <c r="R99" s="13" t="str">
        <f t="shared" ref="R99:R130" ca="1" si="32">IF(Q99 = "", "", Q99 / INDIRECT("D" &amp; ROW() - 1) )</f>
        <v/>
      </c>
      <c r="S99" s="13" t="str">
        <f t="shared" ca="1" si="25"/>
        <v/>
      </c>
    </row>
    <row r="100" spans="2:19" ht="13.75" customHeight="1" x14ac:dyDescent="0.2">
      <c r="B100" s="13" t="str">
        <f>IF(E100="","",VLOOKUP(E100, 'SKU Маскарпоне'!$A$1:$B$50, 2, 0))</f>
        <v/>
      </c>
      <c r="C100" s="13"/>
      <c r="D100" s="13"/>
      <c r="G100" s="14" t="str">
        <f t="shared" ca="1" si="27"/>
        <v/>
      </c>
      <c r="H100" s="15" t="str">
        <f t="shared" ca="1" si="28"/>
        <v/>
      </c>
      <c r="I100" s="15" t="str">
        <f t="shared" ca="1" si="19"/>
        <v/>
      </c>
      <c r="K100" s="1">
        <f t="shared" ca="1" si="29"/>
        <v>0</v>
      </c>
      <c r="L100" s="1">
        <f t="shared" ca="1" si="26"/>
        <v>0</v>
      </c>
      <c r="M100" s="1">
        <f t="shared" si="30"/>
        <v>0</v>
      </c>
      <c r="N100" s="1">
        <f t="shared" ca="1" si="31"/>
        <v>-372</v>
      </c>
      <c r="R100" s="13" t="str">
        <f t="shared" ca="1" si="32"/>
        <v/>
      </c>
      <c r="S100" s="13" t="str">
        <f t="shared" ca="1" si="25"/>
        <v/>
      </c>
    </row>
    <row r="101" spans="2:19" ht="13.75" customHeight="1" x14ac:dyDescent="0.2">
      <c r="B101" s="13" t="str">
        <f>IF(E101="","",VLOOKUP(E101, 'SKU Маскарпоне'!$A$1:$B$50, 2, 0))</f>
        <v/>
      </c>
      <c r="C101" s="13"/>
      <c r="D101" s="13"/>
      <c r="G101" s="14" t="str">
        <f t="shared" ca="1" si="27"/>
        <v/>
      </c>
      <c r="H101" s="15" t="str">
        <f t="shared" ca="1" si="28"/>
        <v/>
      </c>
      <c r="I101" s="15" t="str">
        <f t="shared" ca="1" si="19"/>
        <v/>
      </c>
      <c r="K101" s="1">
        <f t="shared" ca="1" si="29"/>
        <v>0</v>
      </c>
      <c r="L101" s="1">
        <f t="shared" ref="L101:L123" ca="1" si="33">IF(J101 = "-", SUM(INDIRECT(ADDRESS(2,COLUMN(K101)) &amp; ":" &amp; ADDRESS(ROW(),COLUMN(K101)))), 0)</f>
        <v>0</v>
      </c>
      <c r="M101" s="1">
        <f t="shared" si="30"/>
        <v>0</v>
      </c>
      <c r="N101" s="1">
        <f t="shared" ca="1" si="31"/>
        <v>-372</v>
      </c>
      <c r="R101" s="13" t="str">
        <f t="shared" ca="1" si="32"/>
        <v/>
      </c>
      <c r="S101" s="13" t="str">
        <f t="shared" ca="1" si="25"/>
        <v/>
      </c>
    </row>
    <row r="102" spans="2:19" ht="13.75" customHeight="1" x14ac:dyDescent="0.2">
      <c r="B102" s="13" t="str">
        <f>IF(E102="","",VLOOKUP(E102, 'SKU Маскарпоне'!$A$1:$B$50, 2, 0))</f>
        <v/>
      </c>
      <c r="C102" s="13"/>
      <c r="D102" s="13"/>
      <c r="G102" s="14" t="str">
        <f t="shared" ca="1" si="27"/>
        <v/>
      </c>
      <c r="H102" s="15" t="str">
        <f t="shared" ca="1" si="28"/>
        <v/>
      </c>
      <c r="I102" s="15" t="str">
        <f t="shared" ca="1" si="19"/>
        <v/>
      </c>
      <c r="K102" s="1">
        <f t="shared" ca="1" si="29"/>
        <v>0</v>
      </c>
      <c r="L102" s="1">
        <f t="shared" ca="1" si="33"/>
        <v>0</v>
      </c>
      <c r="M102" s="1">
        <f t="shared" si="30"/>
        <v>0</v>
      </c>
      <c r="N102" s="1">
        <f t="shared" ca="1" si="31"/>
        <v>-372</v>
      </c>
      <c r="R102" s="13" t="str">
        <f t="shared" ca="1" si="32"/>
        <v/>
      </c>
      <c r="S102" s="13" t="str">
        <f t="shared" ca="1" si="25"/>
        <v/>
      </c>
    </row>
    <row r="103" spans="2:19" ht="13.75" customHeight="1" x14ac:dyDescent="0.2">
      <c r="B103" s="13" t="str">
        <f>IF(E103="","",VLOOKUP(E103, 'SKU Маскарпоне'!$A$1:$B$50, 2, 0))</f>
        <v/>
      </c>
      <c r="C103" s="13"/>
      <c r="D103" s="13"/>
      <c r="G103" s="14" t="str">
        <f t="shared" ca="1" si="27"/>
        <v/>
      </c>
      <c r="H103" s="15" t="str">
        <f t="shared" ca="1" si="28"/>
        <v/>
      </c>
      <c r="I103" s="15" t="str">
        <f t="shared" ca="1" si="19"/>
        <v/>
      </c>
      <c r="K103" s="1">
        <f t="shared" ca="1" si="29"/>
        <v>0</v>
      </c>
      <c r="L103" s="1">
        <f t="shared" ca="1" si="33"/>
        <v>0</v>
      </c>
      <c r="M103" s="1">
        <f t="shared" si="30"/>
        <v>0</v>
      </c>
      <c r="N103" s="1">
        <f t="shared" ca="1" si="31"/>
        <v>-372</v>
      </c>
      <c r="R103" s="13" t="str">
        <f t="shared" ca="1" si="32"/>
        <v/>
      </c>
      <c r="S103" s="13" t="str">
        <f t="shared" ca="1" si="25"/>
        <v/>
      </c>
    </row>
    <row r="104" spans="2:19" ht="13.75" customHeight="1" x14ac:dyDescent="0.2">
      <c r="B104" s="13" t="str">
        <f>IF(E104="","",VLOOKUP(E104, 'SKU Маскарпоне'!$A$1:$B$50, 2, 0))</f>
        <v/>
      </c>
      <c r="C104" s="13"/>
      <c r="D104" s="13"/>
      <c r="G104" s="14" t="str">
        <f t="shared" ca="1" si="27"/>
        <v/>
      </c>
      <c r="H104" s="15" t="str">
        <f t="shared" ca="1" si="28"/>
        <v/>
      </c>
      <c r="I104" s="15" t="str">
        <f t="shared" ca="1" si="19"/>
        <v/>
      </c>
      <c r="K104" s="1">
        <f t="shared" ca="1" si="29"/>
        <v>0</v>
      </c>
      <c r="L104" s="1">
        <f t="shared" ca="1" si="33"/>
        <v>0</v>
      </c>
      <c r="M104" s="1">
        <f t="shared" si="30"/>
        <v>0</v>
      </c>
      <c r="N104" s="1">
        <f t="shared" ca="1" si="31"/>
        <v>-372</v>
      </c>
      <c r="R104" s="13" t="str">
        <f t="shared" ca="1" si="32"/>
        <v/>
      </c>
      <c r="S104" s="13" t="str">
        <f t="shared" ca="1" si="25"/>
        <v/>
      </c>
    </row>
    <row r="105" spans="2:19" ht="13.75" customHeight="1" x14ac:dyDescent="0.2">
      <c r="B105" s="13" t="str">
        <f>IF(E105="","",VLOOKUP(E105, 'SKU Маскарпоне'!$A$1:$B$50, 2, 0))</f>
        <v/>
      </c>
      <c r="C105" s="13"/>
      <c r="D105" s="13"/>
      <c r="G105" s="14" t="str">
        <f t="shared" ca="1" si="27"/>
        <v/>
      </c>
      <c r="H105" s="15" t="str">
        <f t="shared" ca="1" si="28"/>
        <v/>
      </c>
      <c r="I105" s="15" t="str">
        <f t="shared" ca="1" si="19"/>
        <v/>
      </c>
      <c r="K105" s="1">
        <f t="shared" ca="1" si="29"/>
        <v>0</v>
      </c>
      <c r="L105" s="1">
        <f t="shared" ca="1" si="33"/>
        <v>0</v>
      </c>
      <c r="M105" s="1">
        <f t="shared" si="30"/>
        <v>0</v>
      </c>
      <c r="N105" s="1">
        <f t="shared" ca="1" si="31"/>
        <v>-372</v>
      </c>
      <c r="R105" s="13" t="str">
        <f t="shared" ca="1" si="32"/>
        <v/>
      </c>
      <c r="S105" s="13" t="str">
        <f t="shared" ca="1" si="25"/>
        <v/>
      </c>
    </row>
    <row r="106" spans="2:19" ht="13.75" customHeight="1" x14ac:dyDescent="0.2">
      <c r="B106" s="13" t="str">
        <f>IF(E106="","",VLOOKUP(E106, 'SKU Маскарпоне'!$A$1:$B$50, 2, 0))</f>
        <v/>
      </c>
      <c r="C106" s="13"/>
      <c r="D106" s="13"/>
      <c r="G106" s="14" t="str">
        <f t="shared" ca="1" si="27"/>
        <v/>
      </c>
      <c r="H106" s="15" t="str">
        <f t="shared" ca="1" si="28"/>
        <v/>
      </c>
      <c r="I106" s="15" t="str">
        <f t="shared" ca="1" si="19"/>
        <v/>
      </c>
      <c r="K106" s="1">
        <f t="shared" ca="1" si="29"/>
        <v>0</v>
      </c>
      <c r="L106" s="1">
        <f t="shared" ca="1" si="33"/>
        <v>0</v>
      </c>
      <c r="M106" s="1">
        <f t="shared" si="30"/>
        <v>0</v>
      </c>
      <c r="N106" s="1">
        <f t="shared" ca="1" si="31"/>
        <v>-372</v>
      </c>
      <c r="R106" s="13" t="str">
        <f t="shared" ca="1" si="32"/>
        <v/>
      </c>
      <c r="S106" s="13" t="str">
        <f t="shared" ca="1" si="25"/>
        <v/>
      </c>
    </row>
    <row r="107" spans="2:19" ht="13.75" customHeight="1" x14ac:dyDescent="0.2">
      <c r="B107" s="13" t="str">
        <f>IF(E107="","",VLOOKUP(E107, 'SKU Маскарпоне'!$A$1:$B$50, 2, 0))</f>
        <v/>
      </c>
      <c r="C107" s="13"/>
      <c r="D107" s="13"/>
      <c r="G107" s="14" t="str">
        <f t="shared" ca="1" si="27"/>
        <v/>
      </c>
      <c r="H107" s="15" t="str">
        <f t="shared" ca="1" si="28"/>
        <v/>
      </c>
      <c r="I107" s="15" t="str">
        <f t="shared" ca="1" si="19"/>
        <v/>
      </c>
      <c r="K107" s="1">
        <f t="shared" ca="1" si="29"/>
        <v>0</v>
      </c>
      <c r="L107" s="1">
        <f t="shared" ca="1" si="33"/>
        <v>0</v>
      </c>
      <c r="M107" s="1">
        <f t="shared" si="30"/>
        <v>0</v>
      </c>
      <c r="N107" s="1">
        <f t="shared" ca="1" si="31"/>
        <v>-372</v>
      </c>
      <c r="R107" s="13" t="str">
        <f t="shared" ca="1" si="32"/>
        <v/>
      </c>
      <c r="S107" s="13" t="str">
        <f t="shared" ca="1" si="25"/>
        <v/>
      </c>
    </row>
    <row r="108" spans="2:19" ht="13.75" customHeight="1" x14ac:dyDescent="0.2">
      <c r="B108" s="13" t="str">
        <f>IF(E108="","",VLOOKUP(E108, 'SKU Маскарпоне'!$A$1:$B$50, 2, 0))</f>
        <v/>
      </c>
      <c r="C108" s="13"/>
      <c r="D108" s="13"/>
      <c r="G108" s="14" t="str">
        <f t="shared" ca="1" si="27"/>
        <v/>
      </c>
      <c r="H108" s="15" t="str">
        <f t="shared" ca="1" si="28"/>
        <v/>
      </c>
      <c r="I108" s="15" t="str">
        <f t="shared" ca="1" si="19"/>
        <v/>
      </c>
      <c r="K108" s="1">
        <f t="shared" ca="1" si="29"/>
        <v>0</v>
      </c>
      <c r="L108" s="1">
        <f t="shared" ca="1" si="33"/>
        <v>0</v>
      </c>
      <c r="M108" s="1">
        <f t="shared" si="30"/>
        <v>0</v>
      </c>
      <c r="N108" s="1">
        <f t="shared" ca="1" si="31"/>
        <v>-372</v>
      </c>
      <c r="R108" s="13" t="str">
        <f t="shared" ca="1" si="32"/>
        <v/>
      </c>
      <c r="S108" s="13" t="str">
        <f t="shared" ca="1" si="25"/>
        <v/>
      </c>
    </row>
    <row r="109" spans="2:19" ht="13.75" customHeight="1" x14ac:dyDescent="0.2">
      <c r="B109" s="13" t="str">
        <f>IF(E109="","",VLOOKUP(E109, 'SKU Маскарпоне'!$A$1:$B$50, 2, 0))</f>
        <v/>
      </c>
      <c r="C109" s="13"/>
      <c r="D109" s="13"/>
      <c r="G109" s="14" t="str">
        <f t="shared" ca="1" si="27"/>
        <v/>
      </c>
      <c r="H109" s="15" t="str">
        <f t="shared" ca="1" si="28"/>
        <v/>
      </c>
      <c r="I109" s="15" t="str">
        <f t="shared" ca="1" si="19"/>
        <v/>
      </c>
      <c r="K109" s="1">
        <f t="shared" ca="1" si="29"/>
        <v>0</v>
      </c>
      <c r="L109" s="1">
        <f t="shared" ca="1" si="33"/>
        <v>0</v>
      </c>
      <c r="M109" s="1">
        <f t="shared" si="30"/>
        <v>0</v>
      </c>
      <c r="N109" s="1">
        <f t="shared" ca="1" si="31"/>
        <v>-372</v>
      </c>
      <c r="R109" s="13" t="str">
        <f t="shared" ca="1" si="32"/>
        <v/>
      </c>
      <c r="S109" s="13" t="str">
        <f t="shared" ca="1" si="25"/>
        <v/>
      </c>
    </row>
    <row r="110" spans="2:19" ht="13.75" customHeight="1" x14ac:dyDescent="0.2">
      <c r="B110" s="13" t="str">
        <f>IF(E110="","",VLOOKUP(E110, 'SKU Маскарпоне'!$A$1:$B$50, 2, 0))</f>
        <v/>
      </c>
      <c r="C110" s="13"/>
      <c r="D110" s="13"/>
      <c r="G110" s="14" t="str">
        <f t="shared" ca="1" si="27"/>
        <v/>
      </c>
      <c r="H110" s="15" t="str">
        <f t="shared" ca="1" si="28"/>
        <v/>
      </c>
      <c r="I110" s="15" t="str">
        <f t="shared" ca="1" si="19"/>
        <v/>
      </c>
      <c r="K110" s="1">
        <f t="shared" ca="1" si="29"/>
        <v>0</v>
      </c>
      <c r="L110" s="1">
        <f t="shared" ca="1" si="33"/>
        <v>0</v>
      </c>
      <c r="M110" s="1">
        <f t="shared" si="30"/>
        <v>0</v>
      </c>
      <c r="N110" s="1">
        <f t="shared" ca="1" si="31"/>
        <v>-372</v>
      </c>
      <c r="R110" s="13" t="str">
        <f t="shared" ca="1" si="32"/>
        <v/>
      </c>
      <c r="S110" s="13" t="str">
        <f t="shared" ca="1" si="25"/>
        <v/>
      </c>
    </row>
    <row r="111" spans="2:19" ht="13.75" customHeight="1" x14ac:dyDescent="0.2">
      <c r="B111" s="13" t="str">
        <f>IF(E111="","",VLOOKUP(E111, 'SKU Маскарпоне'!$A$1:$B$50, 2, 0))</f>
        <v/>
      </c>
      <c r="C111" s="13"/>
      <c r="D111" s="13"/>
      <c r="G111" s="14" t="str">
        <f t="shared" ca="1" si="27"/>
        <v/>
      </c>
      <c r="H111" s="15" t="str">
        <f t="shared" ca="1" si="28"/>
        <v/>
      </c>
      <c r="I111" s="15" t="str">
        <f t="shared" ca="1" si="19"/>
        <v/>
      </c>
      <c r="K111" s="1">
        <f t="shared" ca="1" si="29"/>
        <v>0</v>
      </c>
      <c r="L111" s="1">
        <f t="shared" ca="1" si="33"/>
        <v>0</v>
      </c>
      <c r="M111" s="1">
        <f t="shared" si="30"/>
        <v>0</v>
      </c>
      <c r="N111" s="1">
        <f t="shared" ca="1" si="31"/>
        <v>-372</v>
      </c>
      <c r="R111" s="13" t="str">
        <f t="shared" ca="1" si="32"/>
        <v/>
      </c>
      <c r="S111" s="13" t="str">
        <f t="shared" ca="1" si="25"/>
        <v/>
      </c>
    </row>
    <row r="112" spans="2:19" ht="13.75" customHeight="1" x14ac:dyDescent="0.2">
      <c r="B112" s="13" t="str">
        <f>IF(E112="","",VLOOKUP(E112, 'SKU Маскарпоне'!$A$1:$B$50, 2, 0))</f>
        <v/>
      </c>
      <c r="C112" s="13"/>
      <c r="D112" s="13"/>
      <c r="G112" s="14" t="str">
        <f t="shared" ca="1" si="27"/>
        <v/>
      </c>
      <c r="H112" s="15" t="str">
        <f t="shared" ca="1" si="28"/>
        <v/>
      </c>
      <c r="I112" s="15" t="str">
        <f t="shared" ca="1" si="19"/>
        <v/>
      </c>
      <c r="K112" s="1">
        <f t="shared" ca="1" si="29"/>
        <v>0</v>
      </c>
      <c r="L112" s="1">
        <f t="shared" ca="1" si="33"/>
        <v>0</v>
      </c>
      <c r="M112" s="1">
        <f t="shared" si="30"/>
        <v>0</v>
      </c>
      <c r="N112" s="1">
        <f t="shared" ca="1" si="31"/>
        <v>-372</v>
      </c>
      <c r="R112" s="13" t="str">
        <f t="shared" ca="1" si="32"/>
        <v/>
      </c>
      <c r="S112" s="13" t="str">
        <f t="shared" ca="1" si="25"/>
        <v/>
      </c>
    </row>
    <row r="113" spans="2:19" ht="13.75" customHeight="1" x14ac:dyDescent="0.2">
      <c r="B113" s="13" t="str">
        <f>IF(E113="","",VLOOKUP(E113, 'SKU Маскарпоне'!$A$1:$B$50, 2, 0))</f>
        <v/>
      </c>
      <c r="C113" s="13"/>
      <c r="D113" s="13"/>
      <c r="G113" s="14" t="str">
        <f t="shared" ca="1" si="27"/>
        <v/>
      </c>
      <c r="H113" s="15" t="str">
        <f t="shared" ca="1" si="28"/>
        <v/>
      </c>
      <c r="I113" s="15" t="str">
        <f t="shared" ca="1" si="19"/>
        <v/>
      </c>
      <c r="K113" s="1">
        <f t="shared" ca="1" si="29"/>
        <v>0</v>
      </c>
      <c r="L113" s="1">
        <f t="shared" ca="1" si="33"/>
        <v>0</v>
      </c>
      <c r="M113" s="1">
        <f t="shared" si="30"/>
        <v>0</v>
      </c>
      <c r="N113" s="1">
        <f t="shared" ca="1" si="31"/>
        <v>-372</v>
      </c>
      <c r="R113" s="13" t="str">
        <f t="shared" ca="1" si="32"/>
        <v/>
      </c>
      <c r="S113" s="13" t="str">
        <f t="shared" ca="1" si="25"/>
        <v/>
      </c>
    </row>
    <row r="114" spans="2:19" ht="13.75" customHeight="1" x14ac:dyDescent="0.2">
      <c r="B114" s="13" t="str">
        <f>IF(E114="","",VLOOKUP(E114, 'SKU Маскарпоне'!$A$1:$B$50, 2, 0))</f>
        <v/>
      </c>
      <c r="C114" s="13"/>
      <c r="D114" s="13"/>
      <c r="G114" s="14" t="str">
        <f t="shared" ca="1" si="27"/>
        <v/>
      </c>
      <c r="H114" s="15" t="str">
        <f t="shared" ca="1" si="28"/>
        <v/>
      </c>
      <c r="I114" s="15" t="str">
        <f t="shared" ca="1" si="19"/>
        <v/>
      </c>
      <c r="K114" s="1">
        <f t="shared" ca="1" si="29"/>
        <v>0</v>
      </c>
      <c r="L114" s="1">
        <f t="shared" ca="1" si="33"/>
        <v>0</v>
      </c>
      <c r="M114" s="1">
        <f t="shared" si="30"/>
        <v>0</v>
      </c>
      <c r="N114" s="1">
        <f t="shared" ca="1" si="31"/>
        <v>-372</v>
      </c>
      <c r="R114" s="13" t="str">
        <f t="shared" ca="1" si="32"/>
        <v/>
      </c>
      <c r="S114" s="13" t="str">
        <f t="shared" ca="1" si="25"/>
        <v/>
      </c>
    </row>
    <row r="115" spans="2:19" ht="13.75" customHeight="1" x14ac:dyDescent="0.2">
      <c r="B115" s="13" t="str">
        <f>IF(E115="","",VLOOKUP(E115, 'SKU Маскарпоне'!$A$1:$B$50, 2, 0))</f>
        <v/>
      </c>
      <c r="C115" s="13"/>
      <c r="D115" s="13"/>
      <c r="G115" s="14" t="str">
        <f t="shared" ca="1" si="27"/>
        <v/>
      </c>
      <c r="H115" s="15" t="str">
        <f t="shared" ca="1" si="28"/>
        <v/>
      </c>
      <c r="I115" s="15" t="str">
        <f t="shared" ca="1" si="19"/>
        <v/>
      </c>
      <c r="K115" s="1">
        <f t="shared" ca="1" si="29"/>
        <v>0</v>
      </c>
      <c r="L115" s="1">
        <f t="shared" ca="1" si="33"/>
        <v>0</v>
      </c>
      <c r="M115" s="1">
        <f t="shared" si="30"/>
        <v>0</v>
      </c>
      <c r="N115" s="1">
        <f t="shared" ca="1" si="31"/>
        <v>-372</v>
      </c>
      <c r="R115" s="13" t="str">
        <f t="shared" ca="1" si="32"/>
        <v/>
      </c>
      <c r="S115" s="13" t="str">
        <f t="shared" ca="1" si="25"/>
        <v/>
      </c>
    </row>
    <row r="116" spans="2:19" ht="13.75" customHeight="1" x14ac:dyDescent="0.2">
      <c r="B116" s="13" t="str">
        <f>IF(E116="","",VLOOKUP(E116, 'SKU Маскарпоне'!$A$1:$B$50, 2, 0))</f>
        <v/>
      </c>
      <c r="C116" s="13"/>
      <c r="D116" s="13"/>
      <c r="G116" s="14" t="str">
        <f t="shared" ca="1" si="27"/>
        <v/>
      </c>
      <c r="H116" s="15" t="str">
        <f t="shared" ca="1" si="28"/>
        <v/>
      </c>
      <c r="I116" s="15" t="str">
        <f t="shared" ca="1" si="19"/>
        <v/>
      </c>
      <c r="K116" s="1">
        <f t="shared" ca="1" si="29"/>
        <v>0</v>
      </c>
      <c r="L116" s="1">
        <f t="shared" ca="1" si="33"/>
        <v>0</v>
      </c>
      <c r="M116" s="1">
        <f t="shared" si="30"/>
        <v>0</v>
      </c>
      <c r="N116" s="1">
        <f t="shared" ca="1" si="31"/>
        <v>-372</v>
      </c>
      <c r="R116" s="13" t="str">
        <f t="shared" ca="1" si="32"/>
        <v/>
      </c>
      <c r="S116" s="13" t="str">
        <f t="shared" ca="1" si="25"/>
        <v/>
      </c>
    </row>
    <row r="117" spans="2:19" ht="13.75" customHeight="1" x14ac:dyDescent="0.2">
      <c r="B117" s="13" t="str">
        <f>IF(E117="","",VLOOKUP(E117, 'SKU Маскарпоне'!$A$1:$B$50, 2, 0))</f>
        <v/>
      </c>
      <c r="C117" s="13"/>
      <c r="D117" s="13"/>
      <c r="G117" s="14" t="str">
        <f t="shared" ca="1" si="27"/>
        <v/>
      </c>
      <c r="H117" s="15" t="str">
        <f t="shared" ca="1" si="28"/>
        <v/>
      </c>
      <c r="I117" s="15" t="str">
        <f t="shared" ca="1" si="19"/>
        <v/>
      </c>
      <c r="K117" s="1">
        <f t="shared" ca="1" si="29"/>
        <v>0</v>
      </c>
      <c r="L117" s="1">
        <f t="shared" ca="1" si="33"/>
        <v>0</v>
      </c>
      <c r="M117" s="1">
        <f t="shared" si="30"/>
        <v>0</v>
      </c>
      <c r="N117" s="1">
        <f t="shared" ca="1" si="31"/>
        <v>-372</v>
      </c>
      <c r="R117" s="13" t="str">
        <f t="shared" ca="1" si="32"/>
        <v/>
      </c>
      <c r="S117" s="13" t="str">
        <f t="shared" ca="1" si="25"/>
        <v/>
      </c>
    </row>
    <row r="118" spans="2:19" ht="13.75" customHeight="1" x14ac:dyDescent="0.2">
      <c r="B118" s="13" t="str">
        <f>IF(E118="","",VLOOKUP(E118, 'SKU Маскарпоне'!$A$1:$B$50, 2, 0))</f>
        <v/>
      </c>
      <c r="C118" s="13"/>
      <c r="D118" s="13"/>
      <c r="G118" s="14" t="str">
        <f t="shared" ca="1" si="27"/>
        <v/>
      </c>
      <c r="H118" s="15" t="str">
        <f t="shared" ca="1" si="28"/>
        <v/>
      </c>
      <c r="I118" s="15" t="str">
        <f t="shared" ca="1" si="19"/>
        <v/>
      </c>
      <c r="K118" s="1">
        <f t="shared" ca="1" si="29"/>
        <v>0</v>
      </c>
      <c r="L118" s="1">
        <f t="shared" ca="1" si="33"/>
        <v>0</v>
      </c>
      <c r="M118" s="1">
        <f t="shared" si="30"/>
        <v>0</v>
      </c>
      <c r="N118" s="1">
        <f t="shared" ca="1" si="31"/>
        <v>-372</v>
      </c>
      <c r="R118" s="13" t="str">
        <f t="shared" ca="1" si="32"/>
        <v/>
      </c>
      <c r="S118" s="13" t="str">
        <f t="shared" ca="1" si="25"/>
        <v/>
      </c>
    </row>
    <row r="119" spans="2:19" ht="13.75" customHeight="1" x14ac:dyDescent="0.2">
      <c r="B119" s="13" t="str">
        <f>IF(E119="","",VLOOKUP(E119, 'SKU Маскарпоне'!$A$1:$B$50, 2, 0))</f>
        <v/>
      </c>
      <c r="C119" s="13"/>
      <c r="D119" s="13"/>
      <c r="G119" s="14" t="str">
        <f t="shared" ca="1" si="27"/>
        <v/>
      </c>
      <c r="H119" s="15" t="str">
        <f t="shared" ca="1" si="28"/>
        <v/>
      </c>
      <c r="I119" s="15" t="str">
        <f t="shared" ca="1" si="19"/>
        <v/>
      </c>
      <c r="K119" s="1">
        <f t="shared" ca="1" si="29"/>
        <v>0</v>
      </c>
      <c r="L119" s="1">
        <f t="shared" ca="1" si="33"/>
        <v>0</v>
      </c>
      <c r="M119" s="1">
        <f t="shared" si="30"/>
        <v>0</v>
      </c>
      <c r="N119" s="1">
        <f t="shared" ca="1" si="31"/>
        <v>-372</v>
      </c>
      <c r="R119" s="13" t="str">
        <f t="shared" ca="1" si="32"/>
        <v/>
      </c>
      <c r="S119" s="13" t="str">
        <f t="shared" ca="1" si="25"/>
        <v/>
      </c>
    </row>
    <row r="120" spans="2:19" ht="13.75" customHeight="1" x14ac:dyDescent="0.2">
      <c r="B120" s="13" t="str">
        <f>IF(E120="","",VLOOKUP(E120, 'SKU Маскарпоне'!$A$1:$B$50, 2, 0))</f>
        <v/>
      </c>
      <c r="C120" s="13"/>
      <c r="D120" s="13"/>
      <c r="G120" s="14" t="str">
        <f t="shared" ca="1" si="27"/>
        <v/>
      </c>
      <c r="H120" s="15" t="str">
        <f t="shared" ca="1" si="28"/>
        <v/>
      </c>
      <c r="I120" s="15" t="str">
        <f t="shared" ca="1" si="19"/>
        <v/>
      </c>
      <c r="K120" s="1">
        <f t="shared" ca="1" si="29"/>
        <v>0</v>
      </c>
      <c r="L120" s="1">
        <f t="shared" ca="1" si="33"/>
        <v>0</v>
      </c>
      <c r="M120" s="1">
        <f t="shared" si="30"/>
        <v>0</v>
      </c>
      <c r="N120" s="1">
        <f t="shared" ca="1" si="31"/>
        <v>-372</v>
      </c>
      <c r="R120" s="13" t="str">
        <f t="shared" ca="1" si="32"/>
        <v/>
      </c>
      <c r="S120" s="13" t="str">
        <f t="shared" ca="1" si="25"/>
        <v/>
      </c>
    </row>
    <row r="121" spans="2:19" ht="13.75" customHeight="1" x14ac:dyDescent="0.2">
      <c r="B121" s="13" t="str">
        <f>IF(E121="","",VLOOKUP(E121, 'SKU Маскарпоне'!$A$1:$B$50, 2, 0))</f>
        <v/>
      </c>
      <c r="C121" s="13"/>
      <c r="D121" s="13"/>
      <c r="G121" s="14" t="str">
        <f t="shared" ca="1" si="27"/>
        <v/>
      </c>
      <c r="H121" s="15" t="str">
        <f t="shared" ca="1" si="28"/>
        <v/>
      </c>
      <c r="I121" s="15" t="str">
        <f t="shared" ca="1" si="19"/>
        <v/>
      </c>
      <c r="K121" s="1">
        <f t="shared" ca="1" si="29"/>
        <v>0</v>
      </c>
      <c r="L121" s="1">
        <f t="shared" ca="1" si="33"/>
        <v>0</v>
      </c>
      <c r="M121" s="1">
        <f t="shared" si="30"/>
        <v>0</v>
      </c>
      <c r="N121" s="1">
        <f t="shared" ca="1" si="31"/>
        <v>-372</v>
      </c>
      <c r="R121" s="13" t="str">
        <f t="shared" ca="1" si="32"/>
        <v/>
      </c>
      <c r="S121" s="13" t="str">
        <f t="shared" ca="1" si="25"/>
        <v/>
      </c>
    </row>
    <row r="122" spans="2:19" ht="13.75" customHeight="1" x14ac:dyDescent="0.2">
      <c r="B122" s="13" t="str">
        <f>IF(E122="","",VLOOKUP(E122, 'SKU Маскарпоне'!$A$1:$B$50, 2, 0))</f>
        <v/>
      </c>
      <c r="C122" s="13"/>
      <c r="D122" s="13"/>
      <c r="G122" s="14" t="str">
        <f t="shared" ca="1" si="27"/>
        <v/>
      </c>
      <c r="H122" s="15" t="str">
        <f t="shared" ca="1" si="28"/>
        <v/>
      </c>
      <c r="I122" s="15" t="str">
        <f t="shared" ca="1" si="19"/>
        <v/>
      </c>
      <c r="K122" s="1">
        <f t="shared" ca="1" si="29"/>
        <v>0</v>
      </c>
      <c r="L122" s="1">
        <f t="shared" ca="1" si="33"/>
        <v>0</v>
      </c>
      <c r="M122" s="1">
        <f t="shared" si="30"/>
        <v>0</v>
      </c>
      <c r="N122" s="1">
        <f t="shared" ca="1" si="31"/>
        <v>-372</v>
      </c>
      <c r="R122" s="13" t="str">
        <f t="shared" ca="1" si="32"/>
        <v/>
      </c>
      <c r="S122" s="13" t="str">
        <f t="shared" ca="1" si="25"/>
        <v/>
      </c>
    </row>
    <row r="123" spans="2:19" ht="13.75" customHeight="1" x14ac:dyDescent="0.2">
      <c r="B123" s="13" t="str">
        <f>IF(E123="","",VLOOKUP(E123, 'SKU Маскарпоне'!$A$1:$B$50, 2, 0))</f>
        <v/>
      </c>
      <c r="C123" s="13"/>
      <c r="D123" s="13"/>
      <c r="G123" s="14" t="str">
        <f t="shared" ca="1" si="27"/>
        <v/>
      </c>
      <c r="H123" s="15" t="str">
        <f t="shared" ca="1" si="28"/>
        <v/>
      </c>
      <c r="I123" s="15" t="str">
        <f t="shared" ca="1" si="19"/>
        <v/>
      </c>
      <c r="K123" s="1">
        <f t="shared" ca="1" si="29"/>
        <v>0</v>
      </c>
      <c r="L123" s="1">
        <f t="shared" ca="1" si="33"/>
        <v>0</v>
      </c>
      <c r="M123" s="1">
        <f t="shared" si="30"/>
        <v>0</v>
      </c>
      <c r="N123" s="1">
        <f t="shared" ca="1" si="31"/>
        <v>-372</v>
      </c>
      <c r="R123" s="13" t="str">
        <f t="shared" ca="1" si="32"/>
        <v/>
      </c>
      <c r="S123" s="13" t="str">
        <f t="shared" ca="1" si="25"/>
        <v/>
      </c>
    </row>
    <row r="124" spans="2:19" ht="13.75" customHeight="1" x14ac:dyDescent="0.2">
      <c r="B124" s="13" t="str">
        <f>IF(E124="","",VLOOKUP(E124, 'SKU Маскарпоне'!$A$1:$B$50, 2, 0))</f>
        <v/>
      </c>
      <c r="C124" s="13"/>
      <c r="D124" s="13"/>
      <c r="G124" s="14" t="str">
        <f t="shared" ca="1" si="27"/>
        <v/>
      </c>
      <c r="H124" s="15" t="str">
        <f t="shared" ca="1" si="28"/>
        <v/>
      </c>
      <c r="I124" s="15" t="str">
        <f t="shared" ca="1" si="19"/>
        <v/>
      </c>
      <c r="R124" s="13" t="str">
        <f t="shared" ca="1" si="32"/>
        <v/>
      </c>
      <c r="S124" s="13" t="str">
        <f t="shared" ca="1" si="25"/>
        <v/>
      </c>
    </row>
    <row r="125" spans="2:19" ht="13.75" customHeight="1" x14ac:dyDescent="0.2">
      <c r="B125" s="13" t="str">
        <f>IF(E125="","",VLOOKUP(E125, 'SKU Маскарпоне'!$A$1:$B$50, 2, 0))</f>
        <v/>
      </c>
      <c r="C125" s="13"/>
      <c r="D125" s="13"/>
      <c r="G125" s="14" t="str">
        <f t="shared" ca="1" si="27"/>
        <v/>
      </c>
      <c r="H125" s="15" t="str">
        <f t="shared" ca="1" si="28"/>
        <v/>
      </c>
      <c r="I125" s="15" t="str">
        <f t="shared" ca="1" si="19"/>
        <v/>
      </c>
      <c r="R125" s="13" t="str">
        <f t="shared" ca="1" si="32"/>
        <v/>
      </c>
      <c r="S125" s="13" t="str">
        <f t="shared" ca="1" si="25"/>
        <v/>
      </c>
    </row>
    <row r="126" spans="2:19" ht="13.75" customHeight="1" x14ac:dyDescent="0.2">
      <c r="B126" s="13" t="str">
        <f>IF(E126="","",VLOOKUP(E126, 'SKU Маскарпоне'!$A$1:$B$50, 2, 0))</f>
        <v/>
      </c>
      <c r="C126" s="13"/>
      <c r="D126" s="13"/>
      <c r="G126" s="14" t="str">
        <f t="shared" ca="1" si="27"/>
        <v/>
      </c>
      <c r="H126" s="15" t="str">
        <f t="shared" ca="1" si="28"/>
        <v/>
      </c>
      <c r="I126" s="15" t="str">
        <f t="shared" ca="1" si="19"/>
        <v/>
      </c>
      <c r="R126" s="13" t="str">
        <f t="shared" ca="1" si="32"/>
        <v/>
      </c>
      <c r="S126" s="13" t="str">
        <f t="shared" ca="1" si="25"/>
        <v/>
      </c>
    </row>
    <row r="127" spans="2:19" ht="13.75" customHeight="1" x14ac:dyDescent="0.2">
      <c r="B127" s="13" t="str">
        <f>IF(E127="","",VLOOKUP(E127, 'SKU Маскарпоне'!$A$1:$B$50, 2, 0))</f>
        <v/>
      </c>
      <c r="C127" s="13"/>
      <c r="D127" s="13"/>
      <c r="G127" s="14" t="str">
        <f t="shared" ca="1" si="27"/>
        <v/>
      </c>
      <c r="H127" s="15" t="str">
        <f t="shared" ca="1" si="28"/>
        <v/>
      </c>
      <c r="I127" s="15" t="str">
        <f t="shared" ca="1" si="19"/>
        <v/>
      </c>
      <c r="R127" s="13" t="str">
        <f t="shared" ca="1" si="32"/>
        <v/>
      </c>
      <c r="S127" s="13" t="str">
        <f t="shared" ca="1" si="25"/>
        <v/>
      </c>
    </row>
    <row r="128" spans="2:19" ht="13.75" customHeight="1" x14ac:dyDescent="0.2">
      <c r="B128" s="13" t="str">
        <f>IF(E128="","",VLOOKUP(E128, 'SKU Маскарпоне'!$A$1:$B$50, 2, 0))</f>
        <v/>
      </c>
      <c r="C128" s="13"/>
      <c r="D128" s="13"/>
      <c r="G128" s="14" t="str">
        <f t="shared" ca="1" si="27"/>
        <v/>
      </c>
      <c r="H128" s="15" t="str">
        <f t="shared" ca="1" si="28"/>
        <v/>
      </c>
      <c r="I128" s="15" t="str">
        <f t="shared" ca="1" si="19"/>
        <v/>
      </c>
      <c r="R128" s="13" t="str">
        <f t="shared" ca="1" si="32"/>
        <v/>
      </c>
      <c r="S128" s="13" t="str">
        <f t="shared" ca="1" si="25"/>
        <v/>
      </c>
    </row>
    <row r="129" spans="2:19" ht="13.75" customHeight="1" x14ac:dyDescent="0.2">
      <c r="B129" s="13" t="str">
        <f>IF(E129="","",VLOOKUP(E129, 'SKU Маскарпоне'!$A$1:$B$50, 2, 0))</f>
        <v/>
      </c>
      <c r="C129" s="13"/>
      <c r="D129" s="13"/>
      <c r="G129" s="14" t="str">
        <f t="shared" ca="1" si="27"/>
        <v/>
      </c>
      <c r="H129" s="15" t="str">
        <f t="shared" ca="1" si="28"/>
        <v/>
      </c>
      <c r="I129" s="15" t="str">
        <f t="shared" ca="1" si="19"/>
        <v/>
      </c>
      <c r="R129" s="13" t="str">
        <f t="shared" ca="1" si="32"/>
        <v/>
      </c>
      <c r="S129" s="13" t="str">
        <f t="shared" ca="1" si="25"/>
        <v/>
      </c>
    </row>
    <row r="130" spans="2:19" ht="13.75" customHeight="1" x14ac:dyDescent="0.2">
      <c r="B130" s="13" t="str">
        <f>IF(E130="","",VLOOKUP(E130, 'SKU Маскарпоне'!$A$1:$B$50, 2, 0))</f>
        <v/>
      </c>
      <c r="C130" s="13"/>
      <c r="D130" s="13"/>
      <c r="G130" s="14" t="str">
        <f t="shared" ca="1" si="27"/>
        <v/>
      </c>
      <c r="H130" s="15" t="str">
        <f t="shared" ca="1" si="28"/>
        <v/>
      </c>
      <c r="I130" s="15" t="str">
        <f t="shared" ca="1" si="19"/>
        <v/>
      </c>
      <c r="R130" s="13" t="str">
        <f t="shared" ca="1" si="32"/>
        <v/>
      </c>
      <c r="S130" s="13" t="str">
        <f t="shared" ca="1" si="25"/>
        <v/>
      </c>
    </row>
    <row r="131" spans="2:19" ht="13.75" customHeight="1" x14ac:dyDescent="0.2">
      <c r="B131" s="13" t="str">
        <f>IF(E131="","",VLOOKUP(E131, 'SKU Маскарпоне'!$A$1:$B$50, 2, 0))</f>
        <v/>
      </c>
      <c r="C131" s="13"/>
      <c r="D131" s="13"/>
      <c r="G131" s="14" t="str">
        <f t="shared" ref="G131:G162" ca="1" si="34">IF(J131="","",(INDIRECT("N" &amp; ROW() - 1) - N131))</f>
        <v/>
      </c>
      <c r="H131" s="15" t="str">
        <f t="shared" ref="H131:H165" ca="1" si="35">IF(J131 = "-", INDIRECT("D" &amp; ROW() - 1) * 1890,"")</f>
        <v/>
      </c>
      <c r="I131" s="15" t="str">
        <f t="shared" ref="I131:I194" ca="1" si="36">IF(J131 = "-", INDIRECT("C" &amp; ROW() - 1),"")</f>
        <v/>
      </c>
      <c r="R131" s="13" t="str">
        <f t="shared" ref="R131:R162" ca="1" si="37">IF(Q131 = "", "", Q131 / INDIRECT("D" &amp; ROW() - 1) )</f>
        <v/>
      </c>
      <c r="S131" s="13" t="str">
        <f t="shared" ref="S131:S194" ca="1" si="38">IF(J131="-",IF(ISNUMBER(SEARCH(",", INDIRECT("B" &amp; ROW() - 1) )),1,""), "")</f>
        <v/>
      </c>
    </row>
    <row r="132" spans="2:19" ht="13.75" customHeight="1" x14ac:dyDescent="0.2">
      <c r="B132" s="13" t="str">
        <f>IF(E132="","",VLOOKUP(E132, 'SKU Маскарпоне'!$A$1:$B$50, 2, 0))</f>
        <v/>
      </c>
      <c r="C132" s="13"/>
      <c r="D132" s="13"/>
      <c r="G132" s="14" t="str">
        <f t="shared" ca="1" si="34"/>
        <v/>
      </c>
      <c r="H132" s="15" t="str">
        <f t="shared" ca="1" si="35"/>
        <v/>
      </c>
      <c r="I132" s="15" t="str">
        <f t="shared" ca="1" si="36"/>
        <v/>
      </c>
      <c r="R132" s="13" t="str">
        <f t="shared" ca="1" si="37"/>
        <v/>
      </c>
      <c r="S132" s="13" t="str">
        <f t="shared" ca="1" si="38"/>
        <v/>
      </c>
    </row>
    <row r="133" spans="2:19" ht="13.75" customHeight="1" x14ac:dyDescent="0.2">
      <c r="B133" s="13" t="str">
        <f>IF(E133="","",VLOOKUP(E133, 'SKU Маскарпоне'!$A$1:$B$50, 2, 0))</f>
        <v/>
      </c>
      <c r="C133" s="13"/>
      <c r="D133" s="13"/>
      <c r="G133" s="14" t="str">
        <f t="shared" ca="1" si="34"/>
        <v/>
      </c>
      <c r="H133" s="15" t="str">
        <f t="shared" ca="1" si="35"/>
        <v/>
      </c>
      <c r="I133" s="15" t="str">
        <f t="shared" ca="1" si="36"/>
        <v/>
      </c>
      <c r="R133" s="13" t="str">
        <f t="shared" ca="1" si="37"/>
        <v/>
      </c>
      <c r="S133" s="13" t="str">
        <f t="shared" ca="1" si="38"/>
        <v/>
      </c>
    </row>
    <row r="134" spans="2:19" ht="13.75" customHeight="1" x14ac:dyDescent="0.2">
      <c r="B134" s="13" t="str">
        <f>IF(E134="","",VLOOKUP(E134, 'SKU Маскарпоне'!$A$1:$B$50, 2, 0))</f>
        <v/>
      </c>
      <c r="C134" s="13"/>
      <c r="D134" s="13"/>
      <c r="G134" s="14" t="str">
        <f t="shared" ca="1" si="34"/>
        <v/>
      </c>
      <c r="H134" s="15" t="str">
        <f t="shared" ca="1" si="35"/>
        <v/>
      </c>
      <c r="I134" s="15" t="str">
        <f t="shared" ca="1" si="36"/>
        <v/>
      </c>
      <c r="R134" s="13" t="str">
        <f t="shared" ca="1" si="37"/>
        <v/>
      </c>
      <c r="S134" s="13" t="str">
        <f t="shared" ca="1" si="38"/>
        <v/>
      </c>
    </row>
    <row r="135" spans="2:19" ht="13.75" customHeight="1" x14ac:dyDescent="0.2">
      <c r="B135" s="13" t="str">
        <f>IF(E135="","",VLOOKUP(E135, 'SKU Маскарпоне'!$A$1:$B$50, 2, 0))</f>
        <v/>
      </c>
      <c r="C135" s="13"/>
      <c r="D135" s="13"/>
      <c r="G135" s="14" t="str">
        <f t="shared" ca="1" si="34"/>
        <v/>
      </c>
      <c r="H135" s="15" t="str">
        <f t="shared" ca="1" si="35"/>
        <v/>
      </c>
      <c r="I135" s="15" t="str">
        <f t="shared" ca="1" si="36"/>
        <v/>
      </c>
      <c r="R135" s="13" t="str">
        <f t="shared" ca="1" si="37"/>
        <v/>
      </c>
      <c r="S135" s="13" t="str">
        <f t="shared" ca="1" si="38"/>
        <v/>
      </c>
    </row>
    <row r="136" spans="2:19" ht="13.75" customHeight="1" x14ac:dyDescent="0.2">
      <c r="B136" s="13" t="str">
        <f>IF(E136="","",VLOOKUP(E136, 'SKU Маскарпоне'!$A$1:$B$50, 2, 0))</f>
        <v/>
      </c>
      <c r="C136" s="13"/>
      <c r="D136" s="13"/>
      <c r="G136" s="14" t="str">
        <f t="shared" ca="1" si="34"/>
        <v/>
      </c>
      <c r="H136" s="15" t="str">
        <f t="shared" ca="1" si="35"/>
        <v/>
      </c>
      <c r="I136" s="15" t="str">
        <f t="shared" ca="1" si="36"/>
        <v/>
      </c>
      <c r="R136" s="13" t="str">
        <f t="shared" ca="1" si="37"/>
        <v/>
      </c>
      <c r="S136" s="13" t="str">
        <f t="shared" ca="1" si="38"/>
        <v/>
      </c>
    </row>
    <row r="137" spans="2:19" ht="13.75" customHeight="1" x14ac:dyDescent="0.2">
      <c r="B137" s="13" t="str">
        <f>IF(E137="","",VLOOKUP(E137, 'SKU Маскарпоне'!$A$1:$B$50, 2, 0))</f>
        <v/>
      </c>
      <c r="C137" s="13"/>
      <c r="D137" s="13"/>
      <c r="G137" s="14" t="str">
        <f t="shared" ca="1" si="34"/>
        <v/>
      </c>
      <c r="H137" s="15" t="str">
        <f t="shared" ca="1" si="35"/>
        <v/>
      </c>
      <c r="I137" s="15" t="str">
        <f t="shared" ca="1" si="36"/>
        <v/>
      </c>
      <c r="R137" s="13" t="str">
        <f t="shared" ca="1" si="37"/>
        <v/>
      </c>
      <c r="S137" s="13" t="str">
        <f t="shared" ca="1" si="38"/>
        <v/>
      </c>
    </row>
    <row r="138" spans="2:19" ht="13.75" customHeight="1" x14ac:dyDescent="0.2">
      <c r="B138" s="13" t="str">
        <f>IF(E138="","",VLOOKUP(E138, 'SKU Маскарпоне'!$A$1:$B$50, 2, 0))</f>
        <v/>
      </c>
      <c r="C138" s="13"/>
      <c r="D138" s="13"/>
      <c r="G138" s="14" t="str">
        <f t="shared" ca="1" si="34"/>
        <v/>
      </c>
      <c r="H138" s="15" t="str">
        <f t="shared" ca="1" si="35"/>
        <v/>
      </c>
      <c r="I138" s="15" t="str">
        <f t="shared" ca="1" si="36"/>
        <v/>
      </c>
      <c r="R138" s="13" t="str">
        <f t="shared" ca="1" si="37"/>
        <v/>
      </c>
      <c r="S138" s="13" t="str">
        <f t="shared" ca="1" si="38"/>
        <v/>
      </c>
    </row>
    <row r="139" spans="2:19" ht="13.75" customHeight="1" x14ac:dyDescent="0.2">
      <c r="B139" s="13" t="str">
        <f>IF(E139="","",VLOOKUP(E139, 'SKU Маскарпоне'!$A$1:$B$50, 2, 0))</f>
        <v/>
      </c>
      <c r="C139" s="13"/>
      <c r="D139" s="13"/>
      <c r="G139" s="14" t="str">
        <f t="shared" ca="1" si="34"/>
        <v/>
      </c>
      <c r="H139" s="15" t="str">
        <f t="shared" ca="1" si="35"/>
        <v/>
      </c>
      <c r="I139" s="15" t="str">
        <f t="shared" ca="1" si="36"/>
        <v/>
      </c>
      <c r="R139" s="13" t="str">
        <f t="shared" ca="1" si="37"/>
        <v/>
      </c>
      <c r="S139" s="13" t="str">
        <f t="shared" ca="1" si="38"/>
        <v/>
      </c>
    </row>
    <row r="140" spans="2:19" ht="13.75" customHeight="1" x14ac:dyDescent="0.2">
      <c r="B140" s="13" t="str">
        <f>IF(E140="","",VLOOKUP(E140, 'SKU Маскарпоне'!$A$1:$B$50, 2, 0))</f>
        <v/>
      </c>
      <c r="C140" s="13"/>
      <c r="D140" s="13"/>
      <c r="G140" s="14" t="str">
        <f t="shared" ca="1" si="34"/>
        <v/>
      </c>
      <c r="H140" s="15" t="str">
        <f t="shared" ca="1" si="35"/>
        <v/>
      </c>
      <c r="I140" s="15" t="str">
        <f t="shared" ca="1" si="36"/>
        <v/>
      </c>
      <c r="R140" s="13" t="str">
        <f t="shared" ca="1" si="37"/>
        <v/>
      </c>
      <c r="S140" s="13" t="str">
        <f t="shared" ca="1" si="38"/>
        <v/>
      </c>
    </row>
    <row r="141" spans="2:19" ht="13.75" customHeight="1" x14ac:dyDescent="0.2">
      <c r="B141" s="13" t="str">
        <f>IF(E141="","",VLOOKUP(E141, 'SKU Маскарпоне'!$A$1:$B$50, 2, 0))</f>
        <v/>
      </c>
      <c r="C141" s="13"/>
      <c r="D141" s="13"/>
      <c r="G141" s="14" t="str">
        <f t="shared" ca="1" si="34"/>
        <v/>
      </c>
      <c r="H141" s="15" t="str">
        <f t="shared" ca="1" si="35"/>
        <v/>
      </c>
      <c r="I141" s="15" t="str">
        <f t="shared" ca="1" si="36"/>
        <v/>
      </c>
      <c r="R141" s="13" t="str">
        <f t="shared" ca="1" si="37"/>
        <v/>
      </c>
      <c r="S141" s="13" t="str">
        <f t="shared" ca="1" si="38"/>
        <v/>
      </c>
    </row>
    <row r="142" spans="2:19" ht="13.75" customHeight="1" x14ac:dyDescent="0.2">
      <c r="B142" s="13" t="str">
        <f>IF(E142="","",VLOOKUP(E142, 'SKU Маскарпоне'!$A$1:$B$50, 2, 0))</f>
        <v/>
      </c>
      <c r="C142" s="13"/>
      <c r="D142" s="13"/>
      <c r="G142" s="14" t="str">
        <f t="shared" ca="1" si="34"/>
        <v/>
      </c>
      <c r="H142" s="15" t="str">
        <f t="shared" ca="1" si="35"/>
        <v/>
      </c>
      <c r="I142" s="15" t="str">
        <f t="shared" ca="1" si="36"/>
        <v/>
      </c>
      <c r="R142" s="13" t="str">
        <f t="shared" ca="1" si="37"/>
        <v/>
      </c>
      <c r="S142" s="13" t="str">
        <f t="shared" ca="1" si="38"/>
        <v/>
      </c>
    </row>
    <row r="143" spans="2:19" ht="13.75" customHeight="1" x14ac:dyDescent="0.2">
      <c r="B143" s="13" t="str">
        <f>IF(E143="","",VLOOKUP(E143, 'SKU Маскарпоне'!$A$1:$B$50, 2, 0))</f>
        <v/>
      </c>
      <c r="C143" s="13"/>
      <c r="D143" s="13"/>
      <c r="G143" s="14" t="str">
        <f t="shared" ca="1" si="34"/>
        <v/>
      </c>
      <c r="H143" s="15" t="str">
        <f t="shared" ca="1" si="35"/>
        <v/>
      </c>
      <c r="I143" s="15" t="str">
        <f t="shared" ca="1" si="36"/>
        <v/>
      </c>
      <c r="R143" s="13" t="str">
        <f t="shared" ca="1" si="37"/>
        <v/>
      </c>
      <c r="S143" s="13" t="str">
        <f t="shared" ca="1" si="38"/>
        <v/>
      </c>
    </row>
    <row r="144" spans="2:19" ht="13.75" customHeight="1" x14ac:dyDescent="0.2">
      <c r="B144" s="13" t="str">
        <f>IF(E144="","",VLOOKUP(E144, 'SKU Маскарпоне'!$A$1:$B$50, 2, 0))</f>
        <v/>
      </c>
      <c r="C144" s="13"/>
      <c r="D144" s="13"/>
      <c r="G144" s="14" t="str">
        <f t="shared" ca="1" si="34"/>
        <v/>
      </c>
      <c r="H144" s="15" t="str">
        <f t="shared" ca="1" si="35"/>
        <v/>
      </c>
      <c r="I144" s="15" t="str">
        <f t="shared" ca="1" si="36"/>
        <v/>
      </c>
      <c r="R144" s="13" t="str">
        <f t="shared" ca="1" si="37"/>
        <v/>
      </c>
      <c r="S144" s="13" t="str">
        <f t="shared" ca="1" si="38"/>
        <v/>
      </c>
    </row>
    <row r="145" spans="2:19" ht="13.75" customHeight="1" x14ac:dyDescent="0.2">
      <c r="B145" s="13" t="str">
        <f>IF(E145="","",VLOOKUP(E145, 'SKU Маскарпоне'!$A$1:$B$50, 2, 0))</f>
        <v/>
      </c>
      <c r="C145" s="13"/>
      <c r="D145" s="13"/>
      <c r="G145" s="14" t="str">
        <f t="shared" ca="1" si="34"/>
        <v/>
      </c>
      <c r="H145" s="15" t="str">
        <f t="shared" ca="1" si="35"/>
        <v/>
      </c>
      <c r="I145" s="15" t="str">
        <f t="shared" ca="1" si="36"/>
        <v/>
      </c>
      <c r="R145" s="13" t="str">
        <f t="shared" ca="1" si="37"/>
        <v/>
      </c>
      <c r="S145" s="13" t="str">
        <f t="shared" ca="1" si="38"/>
        <v/>
      </c>
    </row>
    <row r="146" spans="2:19" ht="13.75" customHeight="1" x14ac:dyDescent="0.2">
      <c r="B146" s="13" t="str">
        <f>IF(E146="","",VLOOKUP(E146, 'SKU Маскарпоне'!$A$1:$B$50, 2, 0))</f>
        <v/>
      </c>
      <c r="C146" s="13"/>
      <c r="D146" s="13"/>
      <c r="G146" s="14" t="str">
        <f t="shared" ca="1" si="34"/>
        <v/>
      </c>
      <c r="H146" s="15" t="str">
        <f t="shared" ca="1" si="35"/>
        <v/>
      </c>
      <c r="I146" s="15" t="str">
        <f t="shared" ca="1" si="36"/>
        <v/>
      </c>
      <c r="R146" s="13" t="str">
        <f t="shared" ca="1" si="37"/>
        <v/>
      </c>
      <c r="S146" s="13" t="str">
        <f t="shared" ca="1" si="38"/>
        <v/>
      </c>
    </row>
    <row r="147" spans="2:19" ht="13.75" customHeight="1" x14ac:dyDescent="0.2">
      <c r="B147" s="13" t="str">
        <f>IF(E147="","",VLOOKUP(E147, 'SKU Маскарпоне'!$A$1:$B$50, 2, 0))</f>
        <v/>
      </c>
      <c r="C147" s="13"/>
      <c r="D147" s="13"/>
      <c r="G147" s="14" t="str">
        <f t="shared" ca="1" si="34"/>
        <v/>
      </c>
      <c r="H147" s="15" t="str">
        <f t="shared" ca="1" si="35"/>
        <v/>
      </c>
      <c r="I147" s="15" t="str">
        <f t="shared" ca="1" si="36"/>
        <v/>
      </c>
      <c r="R147" s="13" t="str">
        <f t="shared" ca="1" si="37"/>
        <v/>
      </c>
      <c r="S147" s="13" t="str">
        <f t="shared" ca="1" si="38"/>
        <v/>
      </c>
    </row>
    <row r="148" spans="2:19" ht="13.75" customHeight="1" x14ac:dyDescent="0.2">
      <c r="B148" s="13" t="str">
        <f>IF(E148="","",VLOOKUP(E148, 'SKU Маскарпоне'!$A$1:$B$50, 2, 0))</f>
        <v/>
      </c>
      <c r="C148" s="13"/>
      <c r="D148" s="13"/>
      <c r="G148" s="14" t="str">
        <f t="shared" ca="1" si="34"/>
        <v/>
      </c>
      <c r="H148" s="15" t="str">
        <f t="shared" ca="1" si="35"/>
        <v/>
      </c>
      <c r="I148" s="15" t="str">
        <f t="shared" ca="1" si="36"/>
        <v/>
      </c>
      <c r="R148" s="13" t="str">
        <f t="shared" ca="1" si="37"/>
        <v/>
      </c>
      <c r="S148" s="13" t="str">
        <f t="shared" ca="1" si="38"/>
        <v/>
      </c>
    </row>
    <row r="149" spans="2:19" ht="13.75" customHeight="1" x14ac:dyDescent="0.2">
      <c r="B149" s="13" t="str">
        <f>IF(E149="","",VLOOKUP(E149, 'SKU Маскарпоне'!$A$1:$B$50, 2, 0))</f>
        <v/>
      </c>
      <c r="C149" s="13"/>
      <c r="D149" s="13"/>
      <c r="G149" s="14" t="str">
        <f t="shared" ca="1" si="34"/>
        <v/>
      </c>
      <c r="H149" s="15" t="str">
        <f t="shared" ca="1" si="35"/>
        <v/>
      </c>
      <c r="I149" s="15" t="str">
        <f t="shared" ca="1" si="36"/>
        <v/>
      </c>
      <c r="R149" s="13" t="str">
        <f t="shared" ca="1" si="37"/>
        <v/>
      </c>
      <c r="S149" s="13" t="str">
        <f t="shared" ca="1" si="38"/>
        <v/>
      </c>
    </row>
    <row r="150" spans="2:19" ht="13.75" customHeight="1" x14ac:dyDescent="0.2">
      <c r="B150" s="13" t="str">
        <f>IF(E150="","",VLOOKUP(E150, 'SKU Маскарпоне'!$A$1:$B$50, 2, 0))</f>
        <v/>
      </c>
      <c r="C150" s="13"/>
      <c r="D150" s="13"/>
      <c r="G150" s="14" t="str">
        <f t="shared" ca="1" si="34"/>
        <v/>
      </c>
      <c r="H150" s="15" t="str">
        <f t="shared" ca="1" si="35"/>
        <v/>
      </c>
      <c r="I150" s="15" t="str">
        <f t="shared" ca="1" si="36"/>
        <v/>
      </c>
      <c r="R150" s="13" t="str">
        <f t="shared" ca="1" si="37"/>
        <v/>
      </c>
      <c r="S150" s="13" t="str">
        <f t="shared" ca="1" si="38"/>
        <v/>
      </c>
    </row>
    <row r="151" spans="2:19" ht="13.75" customHeight="1" x14ac:dyDescent="0.2">
      <c r="B151" s="13" t="str">
        <f>IF(E151="","",VLOOKUP(E151, 'SKU Маскарпоне'!$A$1:$B$50, 2, 0))</f>
        <v/>
      </c>
      <c r="C151" s="13"/>
      <c r="D151" s="13"/>
      <c r="G151" s="14" t="str">
        <f t="shared" ca="1" si="34"/>
        <v/>
      </c>
      <c r="H151" s="15" t="str">
        <f t="shared" ca="1" si="35"/>
        <v/>
      </c>
      <c r="I151" s="15" t="str">
        <f t="shared" ca="1" si="36"/>
        <v/>
      </c>
      <c r="R151" s="13" t="str">
        <f t="shared" ca="1" si="37"/>
        <v/>
      </c>
      <c r="S151" s="13" t="str">
        <f t="shared" ca="1" si="38"/>
        <v/>
      </c>
    </row>
    <row r="152" spans="2:19" ht="13.75" customHeight="1" x14ac:dyDescent="0.2">
      <c r="B152" s="13" t="str">
        <f>IF(E152="","",VLOOKUP(E152, 'SKU Маскарпоне'!$A$1:$B$50, 2, 0))</f>
        <v/>
      </c>
      <c r="C152" s="13"/>
      <c r="D152" s="13"/>
      <c r="G152" s="14" t="str">
        <f t="shared" ca="1" si="34"/>
        <v/>
      </c>
      <c r="H152" s="15" t="str">
        <f t="shared" ca="1" si="35"/>
        <v/>
      </c>
      <c r="I152" s="15" t="str">
        <f t="shared" ca="1" si="36"/>
        <v/>
      </c>
      <c r="R152" s="13" t="str">
        <f t="shared" ca="1" si="37"/>
        <v/>
      </c>
      <c r="S152" s="13" t="str">
        <f t="shared" ca="1" si="38"/>
        <v/>
      </c>
    </row>
    <row r="153" spans="2:19" ht="13.75" customHeight="1" x14ac:dyDescent="0.2">
      <c r="B153" s="13" t="str">
        <f>IF(E153="","",VLOOKUP(E153, 'SKU Маскарпоне'!$A$1:$B$50, 2, 0))</f>
        <v/>
      </c>
      <c r="C153" s="13"/>
      <c r="D153" s="13"/>
      <c r="G153" s="14" t="str">
        <f t="shared" ca="1" si="34"/>
        <v/>
      </c>
      <c r="H153" s="15" t="str">
        <f t="shared" ca="1" si="35"/>
        <v/>
      </c>
      <c r="I153" s="15" t="str">
        <f t="shared" ca="1" si="36"/>
        <v/>
      </c>
      <c r="R153" s="13" t="str">
        <f t="shared" ca="1" si="37"/>
        <v/>
      </c>
      <c r="S153" s="13" t="str">
        <f t="shared" ca="1" si="38"/>
        <v/>
      </c>
    </row>
    <row r="154" spans="2:19" ht="13.75" customHeight="1" x14ac:dyDescent="0.2">
      <c r="B154" s="13" t="str">
        <f>IF(E154="","",VLOOKUP(E154, 'SKU Маскарпоне'!$A$1:$B$50, 2, 0))</f>
        <v/>
      </c>
      <c r="C154" s="13"/>
      <c r="D154" s="13"/>
      <c r="G154" s="14" t="str">
        <f t="shared" ca="1" si="34"/>
        <v/>
      </c>
      <c r="H154" s="15" t="str">
        <f t="shared" ca="1" si="35"/>
        <v/>
      </c>
      <c r="I154" s="15" t="str">
        <f t="shared" ca="1" si="36"/>
        <v/>
      </c>
      <c r="R154" s="13" t="str">
        <f t="shared" ca="1" si="37"/>
        <v/>
      </c>
      <c r="S154" s="13" t="str">
        <f t="shared" ca="1" si="38"/>
        <v/>
      </c>
    </row>
    <row r="155" spans="2:19" ht="13.75" customHeight="1" x14ac:dyDescent="0.2">
      <c r="B155" s="13" t="str">
        <f>IF(E155="","",VLOOKUP(E155, 'SKU Маскарпоне'!$A$1:$B$50, 2, 0))</f>
        <v/>
      </c>
      <c r="C155" s="13"/>
      <c r="D155" s="13"/>
      <c r="G155" s="14" t="str">
        <f t="shared" ca="1" si="34"/>
        <v/>
      </c>
      <c r="H155" s="15" t="str">
        <f t="shared" ca="1" si="35"/>
        <v/>
      </c>
      <c r="I155" s="15" t="str">
        <f t="shared" ca="1" si="36"/>
        <v/>
      </c>
      <c r="R155" s="13" t="str">
        <f t="shared" ca="1" si="37"/>
        <v/>
      </c>
      <c r="S155" s="13" t="str">
        <f t="shared" ca="1" si="38"/>
        <v/>
      </c>
    </row>
    <row r="156" spans="2:19" ht="13.75" customHeight="1" x14ac:dyDescent="0.2">
      <c r="B156" s="13"/>
      <c r="C156" s="13"/>
      <c r="D156" s="13"/>
      <c r="G156" s="14" t="str">
        <f t="shared" ca="1" si="34"/>
        <v/>
      </c>
      <c r="H156" s="15" t="str">
        <f t="shared" ca="1" si="35"/>
        <v/>
      </c>
      <c r="I156" s="15" t="str">
        <f t="shared" ca="1" si="36"/>
        <v/>
      </c>
      <c r="R156" s="13" t="str">
        <f t="shared" ca="1" si="37"/>
        <v/>
      </c>
      <c r="S156" s="13" t="str">
        <f t="shared" ca="1" si="38"/>
        <v/>
      </c>
    </row>
    <row r="157" spans="2:19" ht="13.75" customHeight="1" x14ac:dyDescent="0.2">
      <c r="B157" s="13"/>
      <c r="C157" s="13"/>
      <c r="D157" s="13"/>
      <c r="G157" s="14" t="str">
        <f t="shared" ca="1" si="34"/>
        <v/>
      </c>
      <c r="H157" s="15" t="str">
        <f t="shared" ca="1" si="35"/>
        <v/>
      </c>
      <c r="I157" s="15" t="str">
        <f t="shared" ca="1" si="36"/>
        <v/>
      </c>
      <c r="R157" s="13" t="str">
        <f t="shared" ca="1" si="37"/>
        <v/>
      </c>
      <c r="S157" s="13" t="str">
        <f t="shared" ca="1" si="38"/>
        <v/>
      </c>
    </row>
    <row r="158" spans="2:19" ht="13.75" customHeight="1" x14ac:dyDescent="0.2">
      <c r="B158" s="13"/>
      <c r="C158" s="13"/>
      <c r="D158" s="13"/>
      <c r="G158" s="14" t="str">
        <f t="shared" ca="1" si="34"/>
        <v/>
      </c>
      <c r="H158" s="15" t="str">
        <f t="shared" ca="1" si="35"/>
        <v/>
      </c>
      <c r="I158" s="15" t="str">
        <f t="shared" ca="1" si="36"/>
        <v/>
      </c>
      <c r="R158" s="13" t="str">
        <f t="shared" ca="1" si="37"/>
        <v/>
      </c>
      <c r="S158" s="13" t="str">
        <f t="shared" ca="1" si="38"/>
        <v/>
      </c>
    </row>
    <row r="159" spans="2:19" ht="13.75" customHeight="1" x14ac:dyDescent="0.2">
      <c r="B159" s="13"/>
      <c r="C159" s="13"/>
      <c r="D159" s="13"/>
      <c r="G159" s="14" t="str">
        <f t="shared" ca="1" si="34"/>
        <v/>
      </c>
      <c r="H159" s="15" t="str">
        <f t="shared" ca="1" si="35"/>
        <v/>
      </c>
      <c r="I159" s="15" t="str">
        <f t="shared" ca="1" si="36"/>
        <v/>
      </c>
      <c r="R159" s="13" t="str">
        <f t="shared" ca="1" si="37"/>
        <v/>
      </c>
      <c r="S159" s="13" t="str">
        <f t="shared" ca="1" si="38"/>
        <v/>
      </c>
    </row>
    <row r="160" spans="2:19" ht="13.75" customHeight="1" x14ac:dyDescent="0.2">
      <c r="B160" s="13"/>
      <c r="C160" s="13"/>
      <c r="D160" s="13"/>
      <c r="G160" s="14" t="str">
        <f t="shared" ca="1" si="34"/>
        <v/>
      </c>
      <c r="H160" s="15" t="str">
        <f t="shared" ca="1" si="35"/>
        <v/>
      </c>
      <c r="I160" s="15" t="str">
        <f t="shared" ca="1" si="36"/>
        <v/>
      </c>
      <c r="R160" s="13" t="str">
        <f t="shared" ca="1" si="37"/>
        <v/>
      </c>
      <c r="S160" s="13" t="str">
        <f t="shared" ca="1" si="38"/>
        <v/>
      </c>
    </row>
    <row r="161" spans="2:19" ht="13.75" customHeight="1" x14ac:dyDescent="0.2">
      <c r="B161" s="13"/>
      <c r="C161" s="13"/>
      <c r="D161" s="13"/>
      <c r="G161" s="14" t="str">
        <f t="shared" ca="1" si="34"/>
        <v/>
      </c>
      <c r="H161" s="15" t="str">
        <f t="shared" ca="1" si="35"/>
        <v/>
      </c>
      <c r="I161" s="15" t="str">
        <f t="shared" ca="1" si="36"/>
        <v/>
      </c>
      <c r="R161" s="13" t="str">
        <f t="shared" ca="1" si="37"/>
        <v/>
      </c>
      <c r="S161" s="13" t="str">
        <f t="shared" ca="1" si="38"/>
        <v/>
      </c>
    </row>
    <row r="162" spans="2:19" ht="13.75" customHeight="1" x14ac:dyDescent="0.2">
      <c r="B162" s="13"/>
      <c r="C162" s="13"/>
      <c r="D162" s="13"/>
      <c r="G162" s="14" t="str">
        <f t="shared" ca="1" si="34"/>
        <v/>
      </c>
      <c r="H162" s="15" t="str">
        <f t="shared" ca="1" si="35"/>
        <v/>
      </c>
      <c r="I162" s="15" t="str">
        <f t="shared" ca="1" si="36"/>
        <v/>
      </c>
      <c r="R162" s="13" t="str">
        <f t="shared" ca="1" si="37"/>
        <v/>
      </c>
      <c r="S162" s="13" t="str">
        <f t="shared" ca="1" si="38"/>
        <v/>
      </c>
    </row>
    <row r="163" spans="2:19" ht="13.75" customHeight="1" x14ac:dyDescent="0.2">
      <c r="B163" s="13"/>
      <c r="C163" s="13"/>
      <c r="D163" s="13"/>
      <c r="G163" s="14" t="str">
        <f t="shared" ref="G163:G197" ca="1" si="39">IF(J163="","",(INDIRECT("N" &amp; ROW() - 1) - N163))</f>
        <v/>
      </c>
      <c r="H163" s="15" t="str">
        <f t="shared" ca="1" si="35"/>
        <v/>
      </c>
      <c r="I163" s="15" t="str">
        <f t="shared" ca="1" si="36"/>
        <v/>
      </c>
      <c r="R163" s="13" t="str">
        <f t="shared" ref="R163:R194" ca="1" si="40">IF(Q163 = "", "", Q163 / INDIRECT("D" &amp; ROW() - 1) )</f>
        <v/>
      </c>
      <c r="S163" s="13" t="str">
        <f t="shared" ca="1" si="38"/>
        <v/>
      </c>
    </row>
    <row r="164" spans="2:19" ht="13.75" customHeight="1" x14ac:dyDescent="0.2">
      <c r="B164" s="13"/>
      <c r="C164" s="13"/>
      <c r="D164" s="13"/>
      <c r="G164" s="14" t="str">
        <f t="shared" ca="1" si="39"/>
        <v/>
      </c>
      <c r="H164" s="15" t="str">
        <f t="shared" ca="1" si="35"/>
        <v/>
      </c>
      <c r="I164" s="15" t="str">
        <f t="shared" ca="1" si="36"/>
        <v/>
      </c>
      <c r="R164" s="13" t="str">
        <f t="shared" ca="1" si="40"/>
        <v/>
      </c>
      <c r="S164" s="13" t="str">
        <f t="shared" ca="1" si="38"/>
        <v/>
      </c>
    </row>
    <row r="165" spans="2:19" ht="13.75" customHeight="1" x14ac:dyDescent="0.2">
      <c r="B165" s="13"/>
      <c r="C165" s="13"/>
      <c r="D165" s="13"/>
      <c r="G165" s="14" t="str">
        <f t="shared" ca="1" si="39"/>
        <v/>
      </c>
      <c r="H165" s="15" t="str">
        <f t="shared" ca="1" si="35"/>
        <v/>
      </c>
      <c r="I165" s="15" t="str">
        <f t="shared" ca="1" si="36"/>
        <v/>
      </c>
      <c r="R165" s="13" t="str">
        <f t="shared" ca="1" si="40"/>
        <v/>
      </c>
      <c r="S165" s="13" t="str">
        <f t="shared" ca="1" si="38"/>
        <v/>
      </c>
    </row>
    <row r="166" spans="2:19" ht="13.75" customHeight="1" x14ac:dyDescent="0.2">
      <c r="B166" s="13"/>
      <c r="C166" s="13"/>
      <c r="D166" s="13"/>
      <c r="G166" s="14" t="str">
        <f t="shared" ca="1" si="39"/>
        <v/>
      </c>
      <c r="I166" s="15" t="str">
        <f t="shared" ca="1" si="36"/>
        <v/>
      </c>
      <c r="R166" s="13" t="str">
        <f t="shared" ca="1" si="40"/>
        <v/>
      </c>
      <c r="S166" s="13" t="str">
        <f t="shared" ca="1" si="38"/>
        <v/>
      </c>
    </row>
    <row r="167" spans="2:19" ht="13.75" customHeight="1" x14ac:dyDescent="0.2">
      <c r="B167" s="13"/>
      <c r="C167" s="13"/>
      <c r="D167" s="13"/>
      <c r="G167" s="14" t="str">
        <f t="shared" ca="1" si="39"/>
        <v/>
      </c>
      <c r="I167" s="15" t="str">
        <f t="shared" ca="1" si="36"/>
        <v/>
      </c>
      <c r="R167" s="13" t="str">
        <f t="shared" ca="1" si="40"/>
        <v/>
      </c>
      <c r="S167" s="13" t="str">
        <f t="shared" ca="1" si="38"/>
        <v/>
      </c>
    </row>
    <row r="168" spans="2:19" ht="13.75" customHeight="1" x14ac:dyDescent="0.2">
      <c r="B168" s="13"/>
      <c r="C168" s="13"/>
      <c r="D168" s="13"/>
      <c r="G168" s="14" t="str">
        <f t="shared" ca="1" si="39"/>
        <v/>
      </c>
      <c r="I168" s="15" t="str">
        <f t="shared" ca="1" si="36"/>
        <v/>
      </c>
      <c r="R168" s="13" t="str">
        <f t="shared" ca="1" si="40"/>
        <v/>
      </c>
      <c r="S168" s="13" t="str">
        <f t="shared" ca="1" si="38"/>
        <v/>
      </c>
    </row>
    <row r="169" spans="2:19" ht="13.75" customHeight="1" x14ac:dyDescent="0.2">
      <c r="B169" s="13"/>
      <c r="C169" s="13"/>
      <c r="D169" s="13"/>
      <c r="G169" s="14" t="str">
        <f t="shared" ca="1" si="39"/>
        <v/>
      </c>
      <c r="I169" s="15" t="str">
        <f t="shared" ca="1" si="36"/>
        <v/>
      </c>
      <c r="R169" s="13" t="str">
        <f t="shared" ca="1" si="40"/>
        <v/>
      </c>
      <c r="S169" s="13" t="str">
        <f t="shared" ca="1" si="38"/>
        <v/>
      </c>
    </row>
    <row r="170" spans="2:19" ht="13.75" customHeight="1" x14ac:dyDescent="0.2">
      <c r="B170" s="13"/>
      <c r="C170" s="13"/>
      <c r="D170" s="13"/>
      <c r="G170" s="14" t="str">
        <f t="shared" ca="1" si="39"/>
        <v/>
      </c>
      <c r="I170" s="15" t="str">
        <f t="shared" ca="1" si="36"/>
        <v/>
      </c>
      <c r="R170" s="13" t="str">
        <f t="shared" ca="1" si="40"/>
        <v/>
      </c>
      <c r="S170" s="13" t="str">
        <f t="shared" ca="1" si="38"/>
        <v/>
      </c>
    </row>
    <row r="171" spans="2:19" ht="13.75" customHeight="1" x14ac:dyDescent="0.2">
      <c r="B171" s="13"/>
      <c r="C171" s="13"/>
      <c r="D171" s="13"/>
      <c r="G171" s="14" t="str">
        <f t="shared" ca="1" si="39"/>
        <v/>
      </c>
      <c r="I171" s="15" t="str">
        <f t="shared" ca="1" si="36"/>
        <v/>
      </c>
      <c r="R171" s="13" t="str">
        <f t="shared" ca="1" si="40"/>
        <v/>
      </c>
      <c r="S171" s="13" t="str">
        <f t="shared" ca="1" si="38"/>
        <v/>
      </c>
    </row>
    <row r="172" spans="2:19" ht="13.75" customHeight="1" x14ac:dyDescent="0.2">
      <c r="B172" s="13"/>
      <c r="C172" s="13"/>
      <c r="D172" s="13"/>
      <c r="G172" s="14" t="str">
        <f t="shared" ca="1" si="39"/>
        <v/>
      </c>
      <c r="I172" s="15" t="str">
        <f t="shared" ca="1" si="36"/>
        <v/>
      </c>
      <c r="R172" s="13" t="str">
        <f t="shared" ca="1" si="40"/>
        <v/>
      </c>
      <c r="S172" s="13" t="str">
        <f t="shared" ca="1" si="38"/>
        <v/>
      </c>
    </row>
    <row r="173" spans="2:19" ht="13.75" customHeight="1" x14ac:dyDescent="0.2">
      <c r="B173" s="13"/>
      <c r="C173" s="13"/>
      <c r="D173" s="13"/>
      <c r="G173" s="14" t="str">
        <f t="shared" ca="1" si="39"/>
        <v/>
      </c>
      <c r="I173" s="15" t="str">
        <f t="shared" ca="1" si="36"/>
        <v/>
      </c>
      <c r="R173" s="13" t="str">
        <f t="shared" ca="1" si="40"/>
        <v/>
      </c>
      <c r="S173" s="13" t="str">
        <f t="shared" ca="1" si="38"/>
        <v/>
      </c>
    </row>
    <row r="174" spans="2:19" ht="13.75" customHeight="1" x14ac:dyDescent="0.2">
      <c r="B174" s="13"/>
      <c r="C174" s="13"/>
      <c r="D174" s="13"/>
      <c r="G174" s="14" t="str">
        <f t="shared" ca="1" si="39"/>
        <v/>
      </c>
      <c r="I174" s="15" t="str">
        <f t="shared" ca="1" si="36"/>
        <v/>
      </c>
      <c r="R174" s="13" t="str">
        <f t="shared" ca="1" si="40"/>
        <v/>
      </c>
      <c r="S174" s="13" t="str">
        <f t="shared" ca="1" si="38"/>
        <v/>
      </c>
    </row>
    <row r="175" spans="2:19" ht="13.75" customHeight="1" x14ac:dyDescent="0.2">
      <c r="B175" s="13"/>
      <c r="C175" s="13"/>
      <c r="D175" s="13"/>
      <c r="G175" s="14" t="str">
        <f t="shared" ca="1" si="39"/>
        <v/>
      </c>
      <c r="I175" s="15" t="str">
        <f t="shared" ca="1" si="36"/>
        <v/>
      </c>
      <c r="R175" s="13" t="str">
        <f t="shared" ca="1" si="40"/>
        <v/>
      </c>
      <c r="S175" s="13" t="str">
        <f t="shared" ca="1" si="38"/>
        <v/>
      </c>
    </row>
    <row r="176" spans="2:19" ht="13.75" customHeight="1" x14ac:dyDescent="0.2">
      <c r="B176" s="13"/>
      <c r="C176" s="13"/>
      <c r="D176" s="13"/>
      <c r="G176" s="14" t="str">
        <f t="shared" ca="1" si="39"/>
        <v/>
      </c>
      <c r="I176" s="15" t="str">
        <f t="shared" ca="1" si="36"/>
        <v/>
      </c>
      <c r="R176" s="13" t="str">
        <f t="shared" ca="1" si="40"/>
        <v/>
      </c>
      <c r="S176" s="13" t="str">
        <f t="shared" ca="1" si="38"/>
        <v/>
      </c>
    </row>
    <row r="177" spans="2:19" ht="13.75" customHeight="1" x14ac:dyDescent="0.2">
      <c r="B177" s="13"/>
      <c r="C177" s="13"/>
      <c r="D177" s="13"/>
      <c r="G177" s="14" t="str">
        <f t="shared" ca="1" si="39"/>
        <v/>
      </c>
      <c r="I177" s="15" t="str">
        <f t="shared" ca="1" si="36"/>
        <v/>
      </c>
      <c r="R177" s="13" t="str">
        <f t="shared" ca="1" si="40"/>
        <v/>
      </c>
      <c r="S177" s="13" t="str">
        <f t="shared" ca="1" si="38"/>
        <v/>
      </c>
    </row>
    <row r="178" spans="2:19" ht="13.75" customHeight="1" x14ac:dyDescent="0.2">
      <c r="B178" s="13"/>
      <c r="C178" s="13"/>
      <c r="D178" s="13"/>
      <c r="G178" s="14" t="str">
        <f t="shared" ca="1" si="39"/>
        <v/>
      </c>
      <c r="I178" s="15" t="str">
        <f t="shared" ca="1" si="36"/>
        <v/>
      </c>
      <c r="R178" s="13" t="str">
        <f t="shared" ca="1" si="40"/>
        <v/>
      </c>
      <c r="S178" s="13" t="str">
        <f t="shared" ca="1" si="38"/>
        <v/>
      </c>
    </row>
    <row r="179" spans="2:19" ht="13.75" customHeight="1" x14ac:dyDescent="0.2">
      <c r="B179" s="13"/>
      <c r="C179" s="13"/>
      <c r="D179" s="13"/>
      <c r="G179" s="14" t="str">
        <f t="shared" ca="1" si="39"/>
        <v/>
      </c>
      <c r="I179" s="15" t="str">
        <f t="shared" ca="1" si="36"/>
        <v/>
      </c>
      <c r="R179" s="13" t="str">
        <f t="shared" ca="1" si="40"/>
        <v/>
      </c>
      <c r="S179" s="13" t="str">
        <f t="shared" ca="1" si="38"/>
        <v/>
      </c>
    </row>
    <row r="180" spans="2:19" ht="13.75" customHeight="1" x14ac:dyDescent="0.2">
      <c r="B180" s="13"/>
      <c r="C180" s="13"/>
      <c r="D180" s="13"/>
      <c r="G180" s="14" t="str">
        <f t="shared" ca="1" si="39"/>
        <v/>
      </c>
      <c r="I180" s="15" t="str">
        <f t="shared" ca="1" si="36"/>
        <v/>
      </c>
      <c r="R180" s="13" t="str">
        <f t="shared" ca="1" si="40"/>
        <v/>
      </c>
      <c r="S180" s="13" t="str">
        <f t="shared" ca="1" si="38"/>
        <v/>
      </c>
    </row>
    <row r="181" spans="2:19" ht="13.75" customHeight="1" x14ac:dyDescent="0.2">
      <c r="B181" s="13"/>
      <c r="C181" s="13"/>
      <c r="D181" s="13"/>
      <c r="G181" s="14" t="str">
        <f t="shared" ca="1" si="39"/>
        <v/>
      </c>
      <c r="I181" s="15" t="str">
        <f t="shared" ca="1" si="36"/>
        <v/>
      </c>
      <c r="R181" s="13" t="str">
        <f t="shared" ca="1" si="40"/>
        <v/>
      </c>
      <c r="S181" s="13" t="str">
        <f t="shared" ca="1" si="38"/>
        <v/>
      </c>
    </row>
    <row r="182" spans="2:19" ht="13.75" customHeight="1" x14ac:dyDescent="0.2">
      <c r="B182" s="13"/>
      <c r="C182" s="13"/>
      <c r="D182" s="13"/>
      <c r="G182" s="14" t="str">
        <f t="shared" ca="1" si="39"/>
        <v/>
      </c>
      <c r="I182" s="15" t="str">
        <f t="shared" ca="1" si="36"/>
        <v/>
      </c>
      <c r="R182" s="13" t="str">
        <f t="shared" ca="1" si="40"/>
        <v/>
      </c>
      <c r="S182" s="13" t="str">
        <f t="shared" ca="1" si="38"/>
        <v/>
      </c>
    </row>
    <row r="183" spans="2:19" ht="13.75" customHeight="1" x14ac:dyDescent="0.2">
      <c r="B183" s="13"/>
      <c r="C183" s="13"/>
      <c r="D183" s="13"/>
      <c r="G183" s="14" t="str">
        <f t="shared" ca="1" si="39"/>
        <v/>
      </c>
      <c r="I183" s="15" t="str">
        <f t="shared" ca="1" si="36"/>
        <v/>
      </c>
      <c r="R183" s="13" t="str">
        <f t="shared" ca="1" si="40"/>
        <v/>
      </c>
      <c r="S183" s="13" t="str">
        <f t="shared" ca="1" si="38"/>
        <v/>
      </c>
    </row>
    <row r="184" spans="2:19" ht="13.75" customHeight="1" x14ac:dyDescent="0.2">
      <c r="B184" s="13"/>
      <c r="C184" s="13"/>
      <c r="D184" s="13"/>
      <c r="G184" s="14" t="str">
        <f t="shared" ca="1" si="39"/>
        <v/>
      </c>
      <c r="I184" s="15" t="str">
        <f t="shared" ca="1" si="36"/>
        <v/>
      </c>
      <c r="R184" s="13" t="str">
        <f t="shared" ca="1" si="40"/>
        <v/>
      </c>
      <c r="S184" s="13" t="str">
        <f t="shared" ca="1" si="38"/>
        <v/>
      </c>
    </row>
    <row r="185" spans="2:19" ht="13.75" customHeight="1" x14ac:dyDescent="0.2">
      <c r="B185" s="13"/>
      <c r="C185" s="13"/>
      <c r="D185" s="13"/>
      <c r="G185" s="14" t="str">
        <f t="shared" ca="1" si="39"/>
        <v/>
      </c>
      <c r="I185" s="15" t="str">
        <f t="shared" ca="1" si="36"/>
        <v/>
      </c>
      <c r="R185" s="13"/>
      <c r="S185" s="13" t="str">
        <f t="shared" ca="1" si="38"/>
        <v/>
      </c>
    </row>
    <row r="186" spans="2:19" ht="13.75" customHeight="1" x14ac:dyDescent="0.2">
      <c r="B186" s="13"/>
      <c r="C186" s="13"/>
      <c r="D186" s="13"/>
      <c r="G186" s="14" t="str">
        <f t="shared" ca="1" si="39"/>
        <v/>
      </c>
      <c r="I186" s="15" t="str">
        <f t="shared" ca="1" si="36"/>
        <v/>
      </c>
      <c r="R186" s="13"/>
      <c r="S186" s="13" t="str">
        <f t="shared" ca="1" si="38"/>
        <v/>
      </c>
    </row>
    <row r="187" spans="2:19" ht="13.75" customHeight="1" x14ac:dyDescent="0.2">
      <c r="B187" s="13"/>
      <c r="C187" s="13"/>
      <c r="D187" s="13"/>
      <c r="G187" s="14" t="str">
        <f t="shared" ca="1" si="39"/>
        <v/>
      </c>
      <c r="I187" s="15" t="str">
        <f t="shared" ca="1" si="36"/>
        <v/>
      </c>
      <c r="R187" s="13"/>
      <c r="S187" s="13" t="str">
        <f t="shared" ca="1" si="38"/>
        <v/>
      </c>
    </row>
    <row r="188" spans="2:19" ht="13.75" customHeight="1" x14ac:dyDescent="0.2">
      <c r="B188" s="13"/>
      <c r="C188" s="13"/>
      <c r="D188" s="13"/>
      <c r="G188" s="14" t="str">
        <f t="shared" ca="1" si="39"/>
        <v/>
      </c>
      <c r="I188" s="15" t="str">
        <f t="shared" ca="1" si="36"/>
        <v/>
      </c>
      <c r="R188" s="13"/>
      <c r="S188" s="13" t="str">
        <f t="shared" ca="1" si="38"/>
        <v/>
      </c>
    </row>
    <row r="189" spans="2:19" ht="13.75" customHeight="1" x14ac:dyDescent="0.2">
      <c r="B189" s="13"/>
      <c r="C189" s="13"/>
      <c r="D189" s="13"/>
      <c r="G189" s="14" t="str">
        <f t="shared" ca="1" si="39"/>
        <v/>
      </c>
      <c r="I189" s="15" t="str">
        <f t="shared" ca="1" si="36"/>
        <v/>
      </c>
      <c r="R189" s="13"/>
      <c r="S189" s="13" t="str">
        <f t="shared" ca="1" si="38"/>
        <v/>
      </c>
    </row>
    <row r="190" spans="2:19" ht="13.75" customHeight="1" x14ac:dyDescent="0.2">
      <c r="B190" s="13"/>
      <c r="C190" s="13"/>
      <c r="D190" s="13"/>
      <c r="G190" s="14" t="str">
        <f t="shared" ca="1" si="39"/>
        <v/>
      </c>
      <c r="I190" s="15" t="str">
        <f t="shared" ca="1" si="36"/>
        <v/>
      </c>
      <c r="R190" s="13"/>
      <c r="S190" s="13" t="str">
        <f t="shared" ca="1" si="38"/>
        <v/>
      </c>
    </row>
    <row r="191" spans="2:19" ht="13.75" customHeight="1" x14ac:dyDescent="0.2">
      <c r="B191" s="13"/>
      <c r="C191" s="13"/>
      <c r="D191" s="13"/>
      <c r="G191" s="14" t="str">
        <f t="shared" ca="1" si="39"/>
        <v/>
      </c>
      <c r="I191" s="15" t="str">
        <f t="shared" ca="1" si="36"/>
        <v/>
      </c>
      <c r="R191" s="13"/>
      <c r="S191" s="13" t="str">
        <f t="shared" ca="1" si="38"/>
        <v/>
      </c>
    </row>
    <row r="192" spans="2:19" ht="13.75" customHeight="1" x14ac:dyDescent="0.2">
      <c r="B192" s="13"/>
      <c r="C192" s="13"/>
      <c r="D192" s="13"/>
      <c r="G192" s="14" t="str">
        <f t="shared" ca="1" si="39"/>
        <v/>
      </c>
      <c r="I192" s="15" t="str">
        <f t="shared" ca="1" si="36"/>
        <v/>
      </c>
      <c r="R192" s="13"/>
      <c r="S192" s="13" t="str">
        <f t="shared" ca="1" si="38"/>
        <v/>
      </c>
    </row>
    <row r="193" spans="2:19" ht="13.75" customHeight="1" x14ac:dyDescent="0.2">
      <c r="B193" s="13"/>
      <c r="C193" s="13"/>
      <c r="D193" s="13"/>
      <c r="G193" s="14" t="str">
        <f t="shared" ca="1" si="39"/>
        <v/>
      </c>
      <c r="I193" s="15" t="str">
        <f t="shared" ca="1" si="36"/>
        <v/>
      </c>
      <c r="R193" s="13"/>
      <c r="S193" s="13" t="str">
        <f t="shared" ca="1" si="38"/>
        <v/>
      </c>
    </row>
    <row r="194" spans="2:19" ht="13.75" customHeight="1" x14ac:dyDescent="0.2">
      <c r="B194" s="13"/>
      <c r="C194" s="13"/>
      <c r="D194" s="13"/>
      <c r="G194" s="14" t="str">
        <f t="shared" ca="1" si="39"/>
        <v/>
      </c>
      <c r="I194" s="15" t="str">
        <f t="shared" ca="1" si="36"/>
        <v/>
      </c>
      <c r="R194" s="13"/>
      <c r="S194" s="13" t="str">
        <f t="shared" ca="1" si="38"/>
        <v/>
      </c>
    </row>
    <row r="195" spans="2:19" ht="13.75" customHeight="1" x14ac:dyDescent="0.2">
      <c r="B195" s="13"/>
      <c r="C195" s="13"/>
      <c r="D195" s="13"/>
      <c r="G195" s="14" t="str">
        <f t="shared" ca="1" si="39"/>
        <v/>
      </c>
      <c r="I195" s="15" t="str">
        <f t="shared" ref="I195:I258" ca="1" si="41">IF(J195 = "-", INDIRECT("C" &amp; ROW() - 1),"")</f>
        <v/>
      </c>
      <c r="R195" s="13"/>
      <c r="S195" s="13" t="str">
        <f t="shared" ref="S195:S229" ca="1" si="42">IF(J195="-",IF(ISNUMBER(SEARCH(",", INDIRECT("B" &amp; ROW() - 1) )),1,""), "")</f>
        <v/>
      </c>
    </row>
    <row r="196" spans="2:19" ht="13.75" customHeight="1" x14ac:dyDescent="0.2">
      <c r="B196" s="13"/>
      <c r="C196" s="13"/>
      <c r="D196" s="13"/>
      <c r="G196" s="14" t="str">
        <f t="shared" ca="1" si="39"/>
        <v/>
      </c>
      <c r="I196" s="15" t="str">
        <f t="shared" ca="1" si="41"/>
        <v/>
      </c>
      <c r="R196" s="13"/>
      <c r="S196" s="13" t="str">
        <f t="shared" ca="1" si="42"/>
        <v/>
      </c>
    </row>
    <row r="197" spans="2:19" ht="13.75" customHeight="1" x14ac:dyDescent="0.2">
      <c r="B197" s="13"/>
      <c r="C197" s="13"/>
      <c r="D197" s="13"/>
      <c r="G197" s="14" t="str">
        <f t="shared" ca="1" si="39"/>
        <v/>
      </c>
      <c r="I197" s="15" t="str">
        <f t="shared" ca="1" si="41"/>
        <v/>
      </c>
      <c r="R197" s="13"/>
      <c r="S197" s="13" t="str">
        <f t="shared" ca="1" si="42"/>
        <v/>
      </c>
    </row>
    <row r="198" spans="2:19" ht="13.75" customHeight="1" x14ac:dyDescent="0.2">
      <c r="B198" s="13"/>
      <c r="C198" s="13"/>
      <c r="D198" s="13"/>
      <c r="I198" s="15" t="str">
        <f t="shared" ca="1" si="41"/>
        <v/>
      </c>
      <c r="R198" s="13"/>
      <c r="S198" s="13" t="str">
        <f t="shared" ca="1" si="42"/>
        <v/>
      </c>
    </row>
    <row r="199" spans="2:19" ht="13.75" customHeight="1" x14ac:dyDescent="0.2">
      <c r="B199" s="13"/>
      <c r="C199" s="13"/>
      <c r="D199" s="13"/>
      <c r="I199" s="15" t="str">
        <f t="shared" ca="1" si="41"/>
        <v/>
      </c>
      <c r="R199" s="13"/>
      <c r="S199" s="13" t="str">
        <f t="shared" ca="1" si="42"/>
        <v/>
      </c>
    </row>
    <row r="200" spans="2:19" ht="13.75" customHeight="1" x14ac:dyDescent="0.2">
      <c r="B200" s="13"/>
      <c r="C200" s="13"/>
      <c r="D200" s="13"/>
      <c r="I200" s="15" t="str">
        <f t="shared" ca="1" si="41"/>
        <v/>
      </c>
      <c r="R200" s="13"/>
      <c r="S200" s="13" t="str">
        <f t="shared" ca="1" si="42"/>
        <v/>
      </c>
    </row>
    <row r="201" spans="2:19" ht="13.75" customHeight="1" x14ac:dyDescent="0.2">
      <c r="B201" s="13"/>
      <c r="C201" s="13"/>
      <c r="D201" s="13"/>
      <c r="I201" s="15" t="str">
        <f t="shared" ca="1" si="41"/>
        <v/>
      </c>
      <c r="R201" s="13"/>
      <c r="S201" s="13" t="str">
        <f t="shared" ca="1" si="42"/>
        <v/>
      </c>
    </row>
    <row r="202" spans="2:19" ht="13.75" customHeight="1" x14ac:dyDescent="0.2">
      <c r="B202" s="13"/>
      <c r="C202" s="13"/>
      <c r="D202" s="13"/>
      <c r="I202" s="15" t="str">
        <f t="shared" ca="1" si="41"/>
        <v/>
      </c>
      <c r="R202" s="13"/>
      <c r="S202" s="13" t="str">
        <f t="shared" ca="1" si="42"/>
        <v/>
      </c>
    </row>
    <row r="203" spans="2:19" ht="13.75" customHeight="1" x14ac:dyDescent="0.2">
      <c r="B203" s="13"/>
      <c r="C203" s="13"/>
      <c r="D203" s="13"/>
      <c r="I203" s="15" t="str">
        <f t="shared" ca="1" si="41"/>
        <v/>
      </c>
      <c r="R203" s="13"/>
      <c r="S203" s="13" t="str">
        <f t="shared" ca="1" si="42"/>
        <v/>
      </c>
    </row>
    <row r="204" spans="2:19" ht="13.75" customHeight="1" x14ac:dyDescent="0.2">
      <c r="B204" s="13"/>
      <c r="C204" s="13"/>
      <c r="D204" s="13"/>
      <c r="I204" s="15" t="str">
        <f t="shared" ca="1" si="41"/>
        <v/>
      </c>
      <c r="R204" s="13"/>
      <c r="S204" s="13" t="str">
        <f t="shared" ca="1" si="42"/>
        <v/>
      </c>
    </row>
    <row r="205" spans="2:19" ht="13.75" customHeight="1" x14ac:dyDescent="0.2">
      <c r="B205" s="13"/>
      <c r="C205" s="13"/>
      <c r="D205" s="13"/>
      <c r="I205" s="15" t="str">
        <f t="shared" ca="1" si="41"/>
        <v/>
      </c>
      <c r="R205" s="13"/>
      <c r="S205" s="13" t="str">
        <f t="shared" ca="1" si="42"/>
        <v/>
      </c>
    </row>
    <row r="206" spans="2:19" ht="13.75" customHeight="1" x14ac:dyDescent="0.2">
      <c r="B206" s="13"/>
      <c r="C206" s="13"/>
      <c r="D206" s="13"/>
      <c r="I206" s="15" t="str">
        <f t="shared" ca="1" si="41"/>
        <v/>
      </c>
      <c r="R206" s="13"/>
      <c r="S206" s="13" t="str">
        <f t="shared" ca="1" si="42"/>
        <v/>
      </c>
    </row>
    <row r="207" spans="2:19" ht="13.75" customHeight="1" x14ac:dyDescent="0.2">
      <c r="B207" s="13"/>
      <c r="C207" s="13"/>
      <c r="D207" s="13"/>
      <c r="I207" s="15" t="str">
        <f t="shared" ca="1" si="41"/>
        <v/>
      </c>
      <c r="R207" s="13"/>
      <c r="S207" s="13" t="str">
        <f t="shared" ca="1" si="42"/>
        <v/>
      </c>
    </row>
    <row r="208" spans="2:19" ht="13.75" customHeight="1" x14ac:dyDescent="0.2">
      <c r="B208" s="13"/>
      <c r="C208" s="13"/>
      <c r="D208" s="13"/>
      <c r="I208" s="15" t="str">
        <f t="shared" ca="1" si="41"/>
        <v/>
      </c>
      <c r="R208" s="13"/>
      <c r="S208" s="13" t="str">
        <f t="shared" ca="1" si="42"/>
        <v/>
      </c>
    </row>
    <row r="209" spans="2:19" ht="13.75" customHeight="1" x14ac:dyDescent="0.2">
      <c r="B209" s="13"/>
      <c r="C209" s="13"/>
      <c r="D209" s="13"/>
      <c r="I209" s="15" t="str">
        <f t="shared" ca="1" si="41"/>
        <v/>
      </c>
      <c r="R209" s="13"/>
      <c r="S209" s="13" t="str">
        <f t="shared" ca="1" si="42"/>
        <v/>
      </c>
    </row>
    <row r="210" spans="2:19" ht="13.75" customHeight="1" x14ac:dyDescent="0.2">
      <c r="B210" s="13"/>
      <c r="C210" s="13"/>
      <c r="D210" s="13"/>
      <c r="I210" s="15" t="str">
        <f t="shared" ca="1" si="41"/>
        <v/>
      </c>
      <c r="R210" s="13"/>
      <c r="S210" s="13" t="str">
        <f t="shared" ca="1" si="42"/>
        <v/>
      </c>
    </row>
    <row r="211" spans="2:19" ht="13.75" customHeight="1" x14ac:dyDescent="0.2">
      <c r="B211" s="13"/>
      <c r="C211" s="13"/>
      <c r="D211" s="13"/>
      <c r="I211" s="15" t="str">
        <f t="shared" ca="1" si="41"/>
        <v/>
      </c>
      <c r="R211" s="13"/>
      <c r="S211" s="13" t="str">
        <f t="shared" ca="1" si="42"/>
        <v/>
      </c>
    </row>
    <row r="212" spans="2:19" ht="13.75" customHeight="1" x14ac:dyDescent="0.2">
      <c r="B212" s="13"/>
      <c r="C212" s="13"/>
      <c r="D212" s="13"/>
      <c r="I212" s="15" t="str">
        <f t="shared" ca="1" si="41"/>
        <v/>
      </c>
      <c r="R212" s="13"/>
      <c r="S212" s="13" t="str">
        <f t="shared" ca="1" si="42"/>
        <v/>
      </c>
    </row>
    <row r="213" spans="2:19" ht="13.75" customHeight="1" x14ac:dyDescent="0.2">
      <c r="B213" s="13"/>
      <c r="C213" s="13"/>
      <c r="D213" s="13"/>
      <c r="I213" s="15" t="str">
        <f t="shared" ca="1" si="41"/>
        <v/>
      </c>
      <c r="R213" s="13"/>
      <c r="S213" s="13" t="str">
        <f t="shared" ca="1" si="42"/>
        <v/>
      </c>
    </row>
    <row r="214" spans="2:19" ht="13.75" customHeight="1" x14ac:dyDescent="0.2">
      <c r="B214" s="13"/>
      <c r="C214" s="13"/>
      <c r="D214" s="13"/>
      <c r="I214" s="15" t="str">
        <f t="shared" ca="1" si="41"/>
        <v/>
      </c>
      <c r="R214" s="13"/>
      <c r="S214" s="13" t="str">
        <f t="shared" ca="1" si="42"/>
        <v/>
      </c>
    </row>
    <row r="215" spans="2:19" ht="13.75" customHeight="1" x14ac:dyDescent="0.2">
      <c r="B215" s="13"/>
      <c r="C215" s="13"/>
      <c r="D215" s="13"/>
      <c r="I215" s="15" t="str">
        <f t="shared" ca="1" si="41"/>
        <v/>
      </c>
      <c r="R215" s="13"/>
      <c r="S215" s="13" t="str">
        <f t="shared" ca="1" si="42"/>
        <v/>
      </c>
    </row>
    <row r="216" spans="2:19" ht="13.75" customHeight="1" x14ac:dyDescent="0.2">
      <c r="B216" s="13"/>
      <c r="C216" s="13"/>
      <c r="D216" s="13"/>
      <c r="I216" s="15" t="str">
        <f t="shared" ca="1" si="41"/>
        <v/>
      </c>
      <c r="R216" s="13"/>
      <c r="S216" s="13" t="str">
        <f t="shared" ca="1" si="42"/>
        <v/>
      </c>
    </row>
    <row r="217" spans="2:19" ht="13.75" customHeight="1" x14ac:dyDescent="0.2">
      <c r="B217" s="13"/>
      <c r="C217" s="13"/>
      <c r="D217" s="13"/>
      <c r="I217" s="15" t="str">
        <f t="shared" ca="1" si="41"/>
        <v/>
      </c>
      <c r="R217" s="13"/>
      <c r="S217" s="13" t="str">
        <f t="shared" ca="1" si="42"/>
        <v/>
      </c>
    </row>
    <row r="218" spans="2:19" ht="13.75" customHeight="1" x14ac:dyDescent="0.2">
      <c r="B218" s="13"/>
      <c r="C218" s="13"/>
      <c r="D218" s="13"/>
      <c r="I218" s="15" t="str">
        <f t="shared" ca="1" si="41"/>
        <v/>
      </c>
      <c r="R218" s="13"/>
      <c r="S218" s="13" t="str">
        <f t="shared" ca="1" si="42"/>
        <v/>
      </c>
    </row>
    <row r="219" spans="2:19" ht="13.75" customHeight="1" x14ac:dyDescent="0.2">
      <c r="B219" s="13"/>
      <c r="C219" s="13"/>
      <c r="D219" s="13"/>
      <c r="I219" s="15" t="str">
        <f t="shared" ca="1" si="41"/>
        <v/>
      </c>
      <c r="R219" s="13"/>
      <c r="S219" s="13" t="str">
        <f t="shared" ca="1" si="42"/>
        <v/>
      </c>
    </row>
    <row r="220" spans="2:19" ht="13.75" customHeight="1" x14ac:dyDescent="0.2">
      <c r="B220" s="13"/>
      <c r="C220" s="13"/>
      <c r="D220" s="13"/>
      <c r="I220" s="15" t="str">
        <f t="shared" ca="1" si="41"/>
        <v/>
      </c>
      <c r="R220" s="13"/>
      <c r="S220" s="13" t="str">
        <f t="shared" ca="1" si="42"/>
        <v/>
      </c>
    </row>
    <row r="221" spans="2:19" ht="13.75" customHeight="1" x14ac:dyDescent="0.2">
      <c r="B221" s="13"/>
      <c r="C221" s="13"/>
      <c r="D221" s="13"/>
      <c r="I221" s="15" t="str">
        <f t="shared" ca="1" si="41"/>
        <v/>
      </c>
      <c r="R221" s="13"/>
      <c r="S221" s="13" t="str">
        <f t="shared" ca="1" si="42"/>
        <v/>
      </c>
    </row>
    <row r="222" spans="2:19" ht="13.75" customHeight="1" x14ac:dyDescent="0.2">
      <c r="B222" s="13"/>
      <c r="C222" s="13"/>
      <c r="D222" s="13"/>
      <c r="I222" s="15" t="str">
        <f t="shared" ca="1" si="41"/>
        <v/>
      </c>
      <c r="R222" s="13"/>
      <c r="S222" s="13" t="str">
        <f t="shared" ca="1" si="42"/>
        <v/>
      </c>
    </row>
    <row r="223" spans="2:19" ht="13.75" customHeight="1" x14ac:dyDescent="0.2">
      <c r="B223" s="13"/>
      <c r="C223" s="13"/>
      <c r="D223" s="13"/>
      <c r="I223" s="15" t="str">
        <f t="shared" ca="1" si="41"/>
        <v/>
      </c>
      <c r="R223" s="13"/>
      <c r="S223" s="13" t="str">
        <f t="shared" ca="1" si="42"/>
        <v/>
      </c>
    </row>
    <row r="224" spans="2:19" ht="13.75" customHeight="1" x14ac:dyDescent="0.2">
      <c r="B224" s="13"/>
      <c r="C224" s="13"/>
      <c r="D224" s="13"/>
      <c r="I224" s="15" t="str">
        <f t="shared" ca="1" si="41"/>
        <v/>
      </c>
      <c r="R224" s="13"/>
      <c r="S224" s="13" t="str">
        <f t="shared" ca="1" si="42"/>
        <v/>
      </c>
    </row>
    <row r="225" spans="2:19" ht="13.75" customHeight="1" x14ac:dyDescent="0.2">
      <c r="B225" s="13"/>
      <c r="C225" s="13"/>
      <c r="D225" s="13"/>
      <c r="I225" s="15" t="str">
        <f t="shared" ca="1" si="41"/>
        <v/>
      </c>
      <c r="R225" s="13"/>
      <c r="S225" s="13" t="str">
        <f t="shared" ca="1" si="42"/>
        <v/>
      </c>
    </row>
    <row r="226" spans="2:19" ht="13.75" customHeight="1" x14ac:dyDescent="0.2">
      <c r="B226" s="13"/>
      <c r="C226" s="13"/>
      <c r="D226" s="13"/>
      <c r="I226" s="15" t="str">
        <f t="shared" ca="1" si="41"/>
        <v/>
      </c>
      <c r="R226" s="13"/>
      <c r="S226" s="13" t="str">
        <f t="shared" ca="1" si="42"/>
        <v/>
      </c>
    </row>
    <row r="227" spans="2:19" ht="13.75" customHeight="1" x14ac:dyDescent="0.2">
      <c r="B227" s="13"/>
      <c r="C227" s="13"/>
      <c r="D227" s="13"/>
      <c r="I227" s="15" t="str">
        <f t="shared" ca="1" si="41"/>
        <v/>
      </c>
      <c r="R227" s="13"/>
      <c r="S227" s="13" t="str">
        <f t="shared" ca="1" si="42"/>
        <v/>
      </c>
    </row>
    <row r="228" spans="2:19" ht="13.75" customHeight="1" x14ac:dyDescent="0.2">
      <c r="B228" s="13"/>
      <c r="C228" s="13"/>
      <c r="D228" s="13"/>
      <c r="I228" s="15" t="str">
        <f t="shared" ca="1" si="41"/>
        <v/>
      </c>
      <c r="R228" s="13"/>
      <c r="S228" s="13" t="str">
        <f t="shared" ca="1" si="42"/>
        <v/>
      </c>
    </row>
    <row r="229" spans="2:19" ht="13.75" customHeight="1" x14ac:dyDescent="0.2">
      <c r="B229" s="13"/>
      <c r="C229" s="13"/>
      <c r="D229" s="13"/>
      <c r="I229" s="15" t="str">
        <f t="shared" ca="1" si="41"/>
        <v/>
      </c>
      <c r="R229" s="13"/>
      <c r="S229" s="13" t="str">
        <f t="shared" ca="1" si="42"/>
        <v/>
      </c>
    </row>
    <row r="230" spans="2:19" ht="13.75" customHeight="1" x14ac:dyDescent="0.2">
      <c r="B230" s="13"/>
      <c r="C230" s="13"/>
      <c r="D230" s="13"/>
      <c r="I230" s="15" t="str">
        <f t="shared" ca="1" si="41"/>
        <v/>
      </c>
      <c r="R230" s="13"/>
      <c r="S230" s="13"/>
    </row>
    <row r="231" spans="2:19" ht="13.75" customHeight="1" x14ac:dyDescent="0.2">
      <c r="B231" s="13"/>
      <c r="C231" s="13"/>
      <c r="D231" s="13"/>
      <c r="I231" s="15" t="str">
        <f t="shared" ca="1" si="41"/>
        <v/>
      </c>
      <c r="R231" s="13"/>
      <c r="S231" s="13"/>
    </row>
    <row r="232" spans="2:19" ht="13.75" customHeight="1" x14ac:dyDescent="0.2">
      <c r="B232" s="13"/>
      <c r="C232" s="13"/>
      <c r="D232" s="13"/>
      <c r="I232" s="15" t="str">
        <f t="shared" ca="1" si="41"/>
        <v/>
      </c>
      <c r="R232" s="13"/>
      <c r="S232" s="13"/>
    </row>
    <row r="233" spans="2:19" ht="13.75" customHeight="1" x14ac:dyDescent="0.2">
      <c r="B233" s="13"/>
      <c r="C233" s="13"/>
      <c r="D233" s="13"/>
      <c r="I233" s="15" t="str">
        <f t="shared" ca="1" si="41"/>
        <v/>
      </c>
      <c r="R233" s="13"/>
      <c r="S233" s="13"/>
    </row>
    <row r="234" spans="2:19" ht="13.75" customHeight="1" x14ac:dyDescent="0.2">
      <c r="B234" s="13"/>
      <c r="C234" s="13"/>
      <c r="D234" s="13"/>
      <c r="I234" s="15" t="str">
        <f t="shared" ca="1" si="41"/>
        <v/>
      </c>
      <c r="R234" s="13"/>
      <c r="S234" s="13"/>
    </row>
    <row r="235" spans="2:19" ht="13.75" customHeight="1" x14ac:dyDescent="0.2">
      <c r="B235" s="13"/>
      <c r="C235" s="13"/>
      <c r="D235" s="13"/>
      <c r="I235" s="15" t="str">
        <f t="shared" ca="1" si="41"/>
        <v/>
      </c>
      <c r="R235" s="13"/>
      <c r="S235" s="13"/>
    </row>
    <row r="236" spans="2:19" ht="13.75" customHeight="1" x14ac:dyDescent="0.2">
      <c r="B236" s="13"/>
      <c r="C236" s="13"/>
      <c r="D236" s="13"/>
      <c r="I236" s="15" t="str">
        <f t="shared" ca="1" si="41"/>
        <v/>
      </c>
      <c r="R236" s="13"/>
      <c r="S236" s="13"/>
    </row>
    <row r="237" spans="2:19" ht="13.75" customHeight="1" x14ac:dyDescent="0.2">
      <c r="B237" s="13"/>
      <c r="C237" s="13"/>
      <c r="D237" s="13"/>
      <c r="I237" s="15" t="str">
        <f t="shared" ca="1" si="41"/>
        <v/>
      </c>
      <c r="R237" s="13"/>
      <c r="S237" s="13"/>
    </row>
    <row r="238" spans="2:19" ht="13.75" customHeight="1" x14ac:dyDescent="0.2">
      <c r="B238" s="13"/>
      <c r="C238" s="13"/>
      <c r="D238" s="13"/>
      <c r="I238" s="15" t="str">
        <f t="shared" ca="1" si="41"/>
        <v/>
      </c>
      <c r="R238" s="13"/>
      <c r="S238" s="13"/>
    </row>
    <row r="239" spans="2:19" ht="13.75" customHeight="1" x14ac:dyDescent="0.2">
      <c r="B239" s="13"/>
      <c r="C239" s="13"/>
      <c r="D239" s="13"/>
      <c r="I239" s="15" t="str">
        <f t="shared" ca="1" si="41"/>
        <v/>
      </c>
      <c r="R239" s="13"/>
      <c r="S239" s="13"/>
    </row>
    <row r="240" spans="2:19" ht="13.75" customHeight="1" x14ac:dyDescent="0.2">
      <c r="B240" s="13"/>
      <c r="C240" s="13"/>
      <c r="D240" s="13"/>
      <c r="I240" s="15" t="str">
        <f t="shared" ca="1" si="41"/>
        <v/>
      </c>
      <c r="R240" s="13"/>
      <c r="S240" s="13"/>
    </row>
    <row r="241" spans="2:19" ht="13.75" customHeight="1" x14ac:dyDescent="0.2">
      <c r="B241" s="13"/>
      <c r="C241" s="13"/>
      <c r="D241" s="13"/>
      <c r="I241" s="15" t="str">
        <f t="shared" ca="1" si="41"/>
        <v/>
      </c>
      <c r="R241" s="13"/>
      <c r="S241" s="13"/>
    </row>
    <row r="242" spans="2:19" ht="13.75" customHeight="1" x14ac:dyDescent="0.2">
      <c r="B242" s="13"/>
      <c r="C242" s="13"/>
      <c r="D242" s="13"/>
      <c r="I242" s="15" t="str">
        <f t="shared" ca="1" si="41"/>
        <v/>
      </c>
      <c r="R242" s="13"/>
      <c r="S242" s="13"/>
    </row>
    <row r="243" spans="2:19" ht="13.75" customHeight="1" x14ac:dyDescent="0.2">
      <c r="B243" s="13"/>
      <c r="C243" s="13"/>
      <c r="D243" s="13"/>
      <c r="I243" s="15" t="str">
        <f t="shared" ca="1" si="41"/>
        <v/>
      </c>
      <c r="R243" s="13"/>
      <c r="S243" s="13"/>
    </row>
    <row r="244" spans="2:19" ht="13.75" customHeight="1" x14ac:dyDescent="0.2">
      <c r="B244" s="13"/>
      <c r="C244" s="13"/>
      <c r="D244" s="13"/>
      <c r="I244" s="15" t="str">
        <f t="shared" ca="1" si="41"/>
        <v/>
      </c>
      <c r="R244" s="13"/>
      <c r="S244" s="13"/>
    </row>
    <row r="245" spans="2:19" ht="13.75" customHeight="1" x14ac:dyDescent="0.2">
      <c r="B245" s="13"/>
      <c r="C245" s="13"/>
      <c r="D245" s="13"/>
      <c r="I245" s="15" t="str">
        <f t="shared" ca="1" si="41"/>
        <v/>
      </c>
      <c r="R245" s="13"/>
      <c r="S245" s="13"/>
    </row>
    <row r="246" spans="2:19" ht="13.75" customHeight="1" x14ac:dyDescent="0.2">
      <c r="B246" s="13"/>
      <c r="C246" s="13"/>
      <c r="D246" s="13"/>
      <c r="I246" s="15" t="str">
        <f t="shared" ca="1" si="41"/>
        <v/>
      </c>
      <c r="R246" s="13"/>
      <c r="S246" s="13"/>
    </row>
    <row r="247" spans="2:19" ht="13.75" customHeight="1" x14ac:dyDescent="0.2">
      <c r="B247" s="13"/>
      <c r="C247" s="13"/>
      <c r="D247" s="13"/>
      <c r="I247" s="15" t="str">
        <f t="shared" ca="1" si="41"/>
        <v/>
      </c>
      <c r="R247" s="13"/>
      <c r="S247" s="13"/>
    </row>
    <row r="248" spans="2:19" ht="13.75" customHeight="1" x14ac:dyDescent="0.2">
      <c r="B248" s="13"/>
      <c r="C248" s="13"/>
      <c r="D248" s="13"/>
      <c r="I248" s="15" t="str">
        <f t="shared" ca="1" si="41"/>
        <v/>
      </c>
      <c r="R248" s="13"/>
      <c r="S248" s="13"/>
    </row>
    <row r="249" spans="2:19" ht="13.75" customHeight="1" x14ac:dyDescent="0.2">
      <c r="B249" s="13"/>
      <c r="C249" s="13"/>
      <c r="D249" s="13"/>
      <c r="I249" s="15" t="str">
        <f t="shared" ca="1" si="41"/>
        <v/>
      </c>
      <c r="R249" s="13"/>
      <c r="S249" s="13"/>
    </row>
    <row r="250" spans="2:19" ht="13.75" customHeight="1" x14ac:dyDescent="0.2">
      <c r="B250" s="13"/>
      <c r="C250" s="13"/>
      <c r="D250" s="13"/>
      <c r="I250" s="15" t="str">
        <f t="shared" ca="1" si="41"/>
        <v/>
      </c>
      <c r="R250" s="13"/>
      <c r="S250" s="13"/>
    </row>
    <row r="251" spans="2:19" ht="13.75" customHeight="1" x14ac:dyDescent="0.2">
      <c r="B251" s="13"/>
      <c r="C251" s="13"/>
      <c r="D251" s="13"/>
      <c r="I251" s="15" t="str">
        <f t="shared" ca="1" si="41"/>
        <v/>
      </c>
      <c r="R251" s="13"/>
      <c r="S251" s="13"/>
    </row>
    <row r="252" spans="2:19" ht="13.75" customHeight="1" x14ac:dyDescent="0.2">
      <c r="B252" s="13"/>
      <c r="C252" s="13"/>
      <c r="D252" s="13"/>
      <c r="I252" s="15" t="str">
        <f t="shared" ca="1" si="41"/>
        <v/>
      </c>
      <c r="R252" s="13"/>
      <c r="S252" s="13"/>
    </row>
    <row r="253" spans="2:19" ht="13.75" customHeight="1" x14ac:dyDescent="0.2">
      <c r="B253" s="13"/>
      <c r="C253" s="13"/>
      <c r="D253" s="13"/>
      <c r="I253" s="15" t="str">
        <f t="shared" ca="1" si="41"/>
        <v/>
      </c>
      <c r="R253" s="13"/>
      <c r="S253" s="13"/>
    </row>
    <row r="254" spans="2:19" ht="13.75" customHeight="1" x14ac:dyDescent="0.2">
      <c r="B254" s="13"/>
      <c r="C254" s="13"/>
      <c r="D254" s="13"/>
      <c r="I254" s="15" t="str">
        <f t="shared" ca="1" si="41"/>
        <v/>
      </c>
      <c r="R254" s="13"/>
      <c r="S254" s="13"/>
    </row>
    <row r="255" spans="2:19" ht="13.75" customHeight="1" x14ac:dyDescent="0.2">
      <c r="B255" s="13"/>
      <c r="C255" s="13"/>
      <c r="D255" s="13"/>
      <c r="I255" s="15" t="str">
        <f t="shared" ca="1" si="41"/>
        <v/>
      </c>
      <c r="R255" s="13"/>
      <c r="S255" s="13"/>
    </row>
    <row r="256" spans="2:19" ht="13.75" customHeight="1" x14ac:dyDescent="0.2">
      <c r="B256" s="13"/>
      <c r="C256" s="13"/>
      <c r="D256" s="13"/>
      <c r="I256" s="15" t="str">
        <f t="shared" ca="1" si="41"/>
        <v/>
      </c>
      <c r="R256" s="13"/>
      <c r="S256" s="13"/>
    </row>
    <row r="257" spans="2:19" ht="13.75" customHeight="1" x14ac:dyDescent="0.2">
      <c r="B257" s="13"/>
      <c r="C257" s="13"/>
      <c r="D257" s="13"/>
      <c r="I257" s="15" t="str">
        <f t="shared" ca="1" si="41"/>
        <v/>
      </c>
      <c r="R257" s="13"/>
      <c r="S257" s="13"/>
    </row>
    <row r="258" spans="2:19" ht="13.75" customHeight="1" x14ac:dyDescent="0.2">
      <c r="B258" s="13"/>
      <c r="C258" s="13"/>
      <c r="D258" s="13"/>
      <c r="I258" s="15" t="str">
        <f t="shared" ca="1" si="41"/>
        <v/>
      </c>
      <c r="R258" s="13"/>
      <c r="S258" s="13"/>
    </row>
    <row r="259" spans="2:19" ht="13.75" customHeight="1" x14ac:dyDescent="0.2">
      <c r="B259" s="13"/>
      <c r="C259" s="13"/>
      <c r="D259" s="13"/>
      <c r="I259" s="15" t="str">
        <f t="shared" ref="I259:I322" ca="1" si="43">IF(J259 = "-", INDIRECT("C" &amp; ROW() - 1),"")</f>
        <v/>
      </c>
      <c r="R259" s="13"/>
      <c r="S259" s="13"/>
    </row>
    <row r="260" spans="2:19" ht="13.75" customHeight="1" x14ac:dyDescent="0.2">
      <c r="B260" s="13"/>
      <c r="C260" s="13"/>
      <c r="D260" s="13"/>
      <c r="I260" s="15" t="str">
        <f t="shared" ca="1" si="43"/>
        <v/>
      </c>
      <c r="R260" s="13"/>
      <c r="S260" s="13"/>
    </row>
    <row r="261" spans="2:19" ht="13.75" customHeight="1" x14ac:dyDescent="0.2">
      <c r="B261" s="13"/>
      <c r="C261" s="13"/>
      <c r="D261" s="13"/>
      <c r="I261" s="15" t="str">
        <f t="shared" ca="1" si="43"/>
        <v/>
      </c>
      <c r="R261" s="13"/>
      <c r="S261" s="13"/>
    </row>
    <row r="262" spans="2:19" ht="13.75" customHeight="1" x14ac:dyDescent="0.2">
      <c r="B262" s="13"/>
      <c r="C262" s="13"/>
      <c r="D262" s="13"/>
      <c r="I262" s="15" t="str">
        <f t="shared" ca="1" si="43"/>
        <v/>
      </c>
      <c r="R262" s="13"/>
      <c r="S262" s="13"/>
    </row>
    <row r="263" spans="2:19" ht="13.75" customHeight="1" x14ac:dyDescent="0.2">
      <c r="B263" s="13"/>
      <c r="C263" s="13"/>
      <c r="D263" s="13"/>
      <c r="I263" s="15" t="str">
        <f t="shared" ca="1" si="43"/>
        <v/>
      </c>
      <c r="R263" s="13"/>
      <c r="S263" s="13"/>
    </row>
    <row r="264" spans="2:19" ht="13.75" customHeight="1" x14ac:dyDescent="0.2">
      <c r="B264" s="13"/>
      <c r="C264" s="13"/>
      <c r="D264" s="13"/>
      <c r="I264" s="15" t="str">
        <f t="shared" ca="1" si="43"/>
        <v/>
      </c>
      <c r="R264" s="13"/>
      <c r="S264" s="13"/>
    </row>
    <row r="265" spans="2:19" ht="13.75" customHeight="1" x14ac:dyDescent="0.2">
      <c r="B265" s="13"/>
      <c r="C265" s="13"/>
      <c r="D265" s="13"/>
      <c r="I265" s="15" t="str">
        <f t="shared" ca="1" si="43"/>
        <v/>
      </c>
      <c r="R265" s="13"/>
      <c r="S265" s="13"/>
    </row>
    <row r="266" spans="2:19" ht="13.75" customHeight="1" x14ac:dyDescent="0.2">
      <c r="B266" s="13"/>
      <c r="C266" s="13"/>
      <c r="D266" s="13"/>
      <c r="I266" s="15" t="str">
        <f t="shared" ca="1" si="43"/>
        <v/>
      </c>
      <c r="R266" s="13"/>
      <c r="S266" s="13"/>
    </row>
    <row r="267" spans="2:19" ht="13.75" customHeight="1" x14ac:dyDescent="0.2">
      <c r="B267" s="13"/>
      <c r="C267" s="13"/>
      <c r="D267" s="13"/>
      <c r="I267" s="15" t="str">
        <f t="shared" ca="1" si="43"/>
        <v/>
      </c>
      <c r="R267" s="13"/>
      <c r="S267" s="13"/>
    </row>
    <row r="268" spans="2:19" ht="13.75" customHeight="1" x14ac:dyDescent="0.2">
      <c r="B268" s="13"/>
      <c r="C268" s="13"/>
      <c r="D268" s="13"/>
      <c r="I268" s="15" t="str">
        <f t="shared" ca="1" si="43"/>
        <v/>
      </c>
    </row>
    <row r="269" spans="2:19" ht="13.75" customHeight="1" x14ac:dyDescent="0.2">
      <c r="B269" s="13"/>
      <c r="C269" s="13"/>
      <c r="D269" s="13"/>
      <c r="I269" s="15" t="str">
        <f t="shared" ca="1" si="43"/>
        <v/>
      </c>
    </row>
    <row r="270" spans="2:19" ht="13.75" customHeight="1" x14ac:dyDescent="0.2">
      <c r="B270" s="13"/>
      <c r="C270" s="13"/>
      <c r="D270" s="13"/>
      <c r="I270" s="15" t="str">
        <f t="shared" ca="1" si="43"/>
        <v/>
      </c>
    </row>
    <row r="271" spans="2:19" ht="13.75" customHeight="1" x14ac:dyDescent="0.2">
      <c r="B271" s="13"/>
      <c r="C271" s="13"/>
      <c r="D271" s="13"/>
      <c r="I271" s="15" t="str">
        <f t="shared" ca="1" si="43"/>
        <v/>
      </c>
    </row>
    <row r="272" spans="2:19" ht="13.75" customHeight="1" x14ac:dyDescent="0.2">
      <c r="B272" s="13"/>
      <c r="C272" s="13"/>
      <c r="D272" s="13"/>
      <c r="I272" s="15" t="str">
        <f t="shared" ca="1" si="43"/>
        <v/>
      </c>
    </row>
    <row r="273" spans="2:9" ht="13.75" customHeight="1" x14ac:dyDescent="0.2">
      <c r="B273" s="13"/>
      <c r="C273" s="13"/>
      <c r="D273" s="13"/>
      <c r="I273" s="15" t="str">
        <f t="shared" ca="1" si="43"/>
        <v/>
      </c>
    </row>
    <row r="274" spans="2:9" ht="13.75" customHeight="1" x14ac:dyDescent="0.2">
      <c r="B274" s="13"/>
      <c r="C274" s="13"/>
      <c r="D274" s="13"/>
      <c r="I274" s="15" t="str">
        <f t="shared" ca="1" si="43"/>
        <v/>
      </c>
    </row>
    <row r="275" spans="2:9" ht="13.75" customHeight="1" x14ac:dyDescent="0.2">
      <c r="B275" s="13"/>
      <c r="C275" s="13"/>
      <c r="D275" s="13"/>
      <c r="I275" s="15" t="str">
        <f t="shared" ca="1" si="43"/>
        <v/>
      </c>
    </row>
    <row r="276" spans="2:9" ht="13.75" customHeight="1" x14ac:dyDescent="0.2">
      <c r="B276" s="13"/>
      <c r="C276" s="13"/>
      <c r="D276" s="13"/>
      <c r="I276" s="15" t="str">
        <f t="shared" ca="1" si="43"/>
        <v/>
      </c>
    </row>
    <row r="277" spans="2:9" ht="13.75" customHeight="1" x14ac:dyDescent="0.2">
      <c r="B277" s="13"/>
      <c r="C277" s="13"/>
      <c r="D277" s="13"/>
      <c r="I277" s="15" t="str">
        <f t="shared" ca="1" si="43"/>
        <v/>
      </c>
    </row>
    <row r="278" spans="2:9" ht="13.75" customHeight="1" x14ac:dyDescent="0.2">
      <c r="B278" s="13"/>
      <c r="C278" s="13"/>
      <c r="D278" s="13"/>
      <c r="I278" s="15" t="str">
        <f t="shared" ca="1" si="43"/>
        <v/>
      </c>
    </row>
    <row r="279" spans="2:9" ht="13.75" customHeight="1" x14ac:dyDescent="0.2">
      <c r="B279" s="13"/>
      <c r="C279" s="13"/>
      <c r="D279" s="13"/>
      <c r="I279" s="15" t="str">
        <f t="shared" ca="1" si="43"/>
        <v/>
      </c>
    </row>
    <row r="280" spans="2:9" ht="13.75" customHeight="1" x14ac:dyDescent="0.2">
      <c r="B280" s="13"/>
      <c r="C280" s="13"/>
      <c r="D280" s="13"/>
      <c r="I280" s="15" t="str">
        <f t="shared" ca="1" si="43"/>
        <v/>
      </c>
    </row>
    <row r="281" spans="2:9" ht="13.75" customHeight="1" x14ac:dyDescent="0.2">
      <c r="B281" s="13"/>
      <c r="C281" s="13"/>
      <c r="D281" s="13"/>
      <c r="I281" s="15" t="str">
        <f t="shared" ca="1" si="43"/>
        <v/>
      </c>
    </row>
    <row r="282" spans="2:9" ht="13.75" customHeight="1" x14ac:dyDescent="0.2">
      <c r="B282" s="13"/>
      <c r="C282" s="13"/>
      <c r="D282" s="13"/>
      <c r="I282" s="15" t="str">
        <f t="shared" ca="1" si="43"/>
        <v/>
      </c>
    </row>
    <row r="283" spans="2:9" ht="13.75" customHeight="1" x14ac:dyDescent="0.2">
      <c r="B283" s="13"/>
      <c r="C283" s="13"/>
      <c r="D283" s="13"/>
      <c r="I283" s="15" t="str">
        <f t="shared" ca="1" si="43"/>
        <v/>
      </c>
    </row>
    <row r="284" spans="2:9" ht="13.75" customHeight="1" x14ac:dyDescent="0.2">
      <c r="B284" s="13"/>
      <c r="C284" s="13"/>
      <c r="D284" s="13"/>
      <c r="I284" s="15" t="str">
        <f t="shared" ca="1" si="43"/>
        <v/>
      </c>
    </row>
    <row r="285" spans="2:9" ht="13.75" customHeight="1" x14ac:dyDescent="0.2">
      <c r="B285" s="13"/>
      <c r="C285" s="13"/>
      <c r="D285" s="13"/>
      <c r="I285" s="15" t="str">
        <f t="shared" ca="1" si="43"/>
        <v/>
      </c>
    </row>
    <row r="286" spans="2:9" ht="13.75" customHeight="1" x14ac:dyDescent="0.2">
      <c r="B286" s="13"/>
      <c r="C286" s="13"/>
      <c r="D286" s="13"/>
      <c r="I286" s="15" t="str">
        <f t="shared" ca="1" si="43"/>
        <v/>
      </c>
    </row>
    <row r="287" spans="2:9" ht="13.75" customHeight="1" x14ac:dyDescent="0.2">
      <c r="B287" s="13"/>
      <c r="C287" s="13"/>
      <c r="D287" s="13"/>
      <c r="I287" s="15" t="str">
        <f t="shared" ca="1" si="43"/>
        <v/>
      </c>
    </row>
    <row r="288" spans="2:9" ht="13.75" customHeight="1" x14ac:dyDescent="0.2">
      <c r="B288" s="13"/>
      <c r="C288" s="13"/>
      <c r="D288" s="13"/>
      <c r="I288" s="15" t="str">
        <f t="shared" ca="1" si="43"/>
        <v/>
      </c>
    </row>
    <row r="289" spans="2:9" ht="13.75" customHeight="1" x14ac:dyDescent="0.2">
      <c r="B289" s="13"/>
      <c r="C289" s="13"/>
      <c r="D289" s="13"/>
      <c r="I289" s="15" t="str">
        <f t="shared" ca="1" si="43"/>
        <v/>
      </c>
    </row>
    <row r="290" spans="2:9" ht="13.75" customHeight="1" x14ac:dyDescent="0.2">
      <c r="B290" s="13"/>
      <c r="C290" s="13"/>
      <c r="D290" s="13"/>
      <c r="I290" s="15" t="str">
        <f t="shared" ca="1" si="43"/>
        <v/>
      </c>
    </row>
    <row r="291" spans="2:9" ht="13.75" customHeight="1" x14ac:dyDescent="0.2">
      <c r="B291" s="13"/>
      <c r="C291" s="13"/>
      <c r="D291" s="13"/>
      <c r="I291" s="15" t="str">
        <f t="shared" ca="1" si="43"/>
        <v/>
      </c>
    </row>
    <row r="292" spans="2:9" ht="13.75" customHeight="1" x14ac:dyDescent="0.2">
      <c r="B292" s="13"/>
      <c r="C292" s="13"/>
      <c r="D292" s="13"/>
      <c r="I292" s="15" t="str">
        <f t="shared" ca="1" si="43"/>
        <v/>
      </c>
    </row>
    <row r="293" spans="2:9" ht="13.75" customHeight="1" x14ac:dyDescent="0.2">
      <c r="B293" s="13"/>
      <c r="C293" s="13"/>
      <c r="D293" s="13"/>
      <c r="I293" s="15" t="str">
        <f t="shared" ca="1" si="43"/>
        <v/>
      </c>
    </row>
    <row r="294" spans="2:9" ht="13.75" customHeight="1" x14ac:dyDescent="0.2">
      <c r="B294" s="13"/>
      <c r="C294" s="13"/>
      <c r="D294" s="13"/>
      <c r="I294" s="15" t="str">
        <f t="shared" ca="1" si="43"/>
        <v/>
      </c>
    </row>
    <row r="295" spans="2:9" ht="13.75" customHeight="1" x14ac:dyDescent="0.2">
      <c r="B295" s="13"/>
      <c r="C295" s="13"/>
      <c r="D295" s="13"/>
      <c r="I295" s="15" t="str">
        <f t="shared" ca="1" si="43"/>
        <v/>
      </c>
    </row>
    <row r="296" spans="2:9" ht="13.75" customHeight="1" x14ac:dyDescent="0.2">
      <c r="B296" s="13"/>
      <c r="C296" s="13"/>
      <c r="D296" s="13"/>
      <c r="I296" s="15" t="str">
        <f t="shared" ca="1" si="43"/>
        <v/>
      </c>
    </row>
    <row r="297" spans="2:9" ht="13.75" customHeight="1" x14ac:dyDescent="0.2">
      <c r="B297" s="13"/>
      <c r="C297" s="13"/>
      <c r="D297" s="13"/>
      <c r="I297" s="15" t="str">
        <f t="shared" ca="1" si="43"/>
        <v/>
      </c>
    </row>
    <row r="298" spans="2:9" ht="13.75" customHeight="1" x14ac:dyDescent="0.2">
      <c r="B298" s="13"/>
      <c r="C298" s="13"/>
      <c r="D298" s="13"/>
      <c r="I298" s="15" t="str">
        <f t="shared" ca="1" si="43"/>
        <v/>
      </c>
    </row>
    <row r="299" spans="2:9" ht="13.75" customHeight="1" x14ac:dyDescent="0.2">
      <c r="B299" s="13"/>
      <c r="C299" s="13"/>
      <c r="D299" s="13"/>
      <c r="I299" s="15" t="str">
        <f t="shared" ca="1" si="43"/>
        <v/>
      </c>
    </row>
    <row r="300" spans="2:9" ht="13.75" customHeight="1" x14ac:dyDescent="0.2">
      <c r="B300" s="13"/>
      <c r="C300" s="13"/>
      <c r="D300" s="13"/>
      <c r="I300" s="15" t="str">
        <f t="shared" ca="1" si="43"/>
        <v/>
      </c>
    </row>
    <row r="301" spans="2:9" ht="13.75" customHeight="1" x14ac:dyDescent="0.2">
      <c r="B301" s="13"/>
      <c r="C301" s="13"/>
      <c r="D301" s="13"/>
      <c r="I301" s="15" t="str">
        <f t="shared" ca="1" si="43"/>
        <v/>
      </c>
    </row>
    <row r="302" spans="2:9" ht="13.75" customHeight="1" x14ac:dyDescent="0.2">
      <c r="B302" s="13"/>
      <c r="C302" s="13"/>
      <c r="D302" s="13"/>
      <c r="I302" s="15" t="str">
        <f t="shared" ca="1" si="43"/>
        <v/>
      </c>
    </row>
    <row r="303" spans="2:9" ht="13.75" customHeight="1" x14ac:dyDescent="0.2">
      <c r="B303" s="13"/>
      <c r="C303" s="13"/>
      <c r="D303" s="13"/>
      <c r="I303" s="15" t="str">
        <f t="shared" ca="1" si="43"/>
        <v/>
      </c>
    </row>
    <row r="304" spans="2:9" ht="13.75" customHeight="1" x14ac:dyDescent="0.2">
      <c r="B304" s="13"/>
      <c r="C304" s="13"/>
      <c r="D304" s="13"/>
      <c r="I304" s="15" t="str">
        <f t="shared" ca="1" si="43"/>
        <v/>
      </c>
    </row>
    <row r="305" spans="2:9" ht="13.75" customHeight="1" x14ac:dyDescent="0.2">
      <c r="B305" s="13"/>
      <c r="C305" s="13"/>
      <c r="D305" s="13"/>
      <c r="I305" s="15" t="str">
        <f t="shared" ca="1" si="43"/>
        <v/>
      </c>
    </row>
    <row r="306" spans="2:9" ht="13.75" customHeight="1" x14ac:dyDescent="0.2">
      <c r="B306" s="13"/>
      <c r="C306" s="13"/>
      <c r="D306" s="13"/>
      <c r="I306" s="15" t="str">
        <f t="shared" ca="1" si="43"/>
        <v/>
      </c>
    </row>
    <row r="307" spans="2:9" ht="13.75" customHeight="1" x14ac:dyDescent="0.2">
      <c r="B307" s="13"/>
      <c r="C307" s="13"/>
      <c r="D307" s="13"/>
      <c r="I307" s="15" t="str">
        <f t="shared" ca="1" si="43"/>
        <v/>
      </c>
    </row>
    <row r="308" spans="2:9" ht="13.75" customHeight="1" x14ac:dyDescent="0.2">
      <c r="B308" s="13"/>
      <c r="C308" s="13"/>
      <c r="D308" s="13"/>
      <c r="I308" s="15" t="str">
        <f t="shared" ca="1" si="43"/>
        <v/>
      </c>
    </row>
    <row r="309" spans="2:9" ht="13.75" customHeight="1" x14ac:dyDescent="0.2">
      <c r="B309" s="13"/>
      <c r="C309" s="13"/>
      <c r="D309" s="13"/>
      <c r="I309" s="15" t="str">
        <f t="shared" ca="1" si="43"/>
        <v/>
      </c>
    </row>
    <row r="310" spans="2:9" ht="13.75" customHeight="1" x14ac:dyDescent="0.2">
      <c r="B310" s="13"/>
      <c r="C310" s="13"/>
      <c r="D310" s="13"/>
      <c r="I310" s="15" t="str">
        <f t="shared" ca="1" si="43"/>
        <v/>
      </c>
    </row>
    <row r="311" spans="2:9" ht="13.75" customHeight="1" x14ac:dyDescent="0.2">
      <c r="B311" s="13"/>
      <c r="C311" s="13"/>
      <c r="D311" s="13"/>
      <c r="I311" s="15" t="str">
        <f t="shared" ca="1" si="43"/>
        <v/>
      </c>
    </row>
    <row r="312" spans="2:9" ht="13.75" customHeight="1" x14ac:dyDescent="0.2">
      <c r="B312" s="13"/>
      <c r="C312" s="13"/>
      <c r="D312" s="13"/>
      <c r="I312" s="15" t="str">
        <f t="shared" ca="1" si="43"/>
        <v/>
      </c>
    </row>
    <row r="313" spans="2:9" ht="13.75" customHeight="1" x14ac:dyDescent="0.2">
      <c r="B313" s="13"/>
      <c r="C313" s="13"/>
      <c r="D313" s="13"/>
      <c r="I313" s="15" t="str">
        <f t="shared" ca="1" si="43"/>
        <v/>
      </c>
    </row>
    <row r="314" spans="2:9" ht="13.75" customHeight="1" x14ac:dyDescent="0.2">
      <c r="B314" s="13"/>
      <c r="C314" s="13"/>
      <c r="D314" s="13"/>
      <c r="I314" s="15" t="str">
        <f t="shared" ca="1" si="43"/>
        <v/>
      </c>
    </row>
    <row r="315" spans="2:9" ht="13.75" customHeight="1" x14ac:dyDescent="0.2">
      <c r="B315" s="13"/>
      <c r="C315" s="13"/>
      <c r="D315" s="13"/>
      <c r="I315" s="15" t="str">
        <f t="shared" ca="1" si="43"/>
        <v/>
      </c>
    </row>
    <row r="316" spans="2:9" ht="13.75" customHeight="1" x14ac:dyDescent="0.2">
      <c r="B316" s="13"/>
      <c r="C316" s="13"/>
      <c r="D316" s="13"/>
      <c r="I316" s="15" t="str">
        <f t="shared" ca="1" si="43"/>
        <v/>
      </c>
    </row>
    <row r="317" spans="2:9" ht="13.75" customHeight="1" x14ac:dyDescent="0.2">
      <c r="C317" s="13"/>
      <c r="D317" s="13"/>
      <c r="I317" s="15" t="str">
        <f t="shared" ca="1" si="43"/>
        <v/>
      </c>
    </row>
    <row r="318" spans="2:9" ht="13.75" customHeight="1" x14ac:dyDescent="0.2">
      <c r="C318" s="13"/>
      <c r="D318" s="13"/>
      <c r="I318" s="15" t="str">
        <f t="shared" ca="1" si="43"/>
        <v/>
      </c>
    </row>
    <row r="319" spans="2:9" ht="13.75" customHeight="1" x14ac:dyDescent="0.2">
      <c r="C319" s="13"/>
      <c r="D319" s="13"/>
      <c r="I319" s="15" t="str">
        <f t="shared" ca="1" si="43"/>
        <v/>
      </c>
    </row>
    <row r="320" spans="2:9" ht="13.75" customHeight="1" x14ac:dyDescent="0.2">
      <c r="C320" s="13"/>
      <c r="D320" s="13"/>
      <c r="I320" s="15" t="str">
        <f t="shared" ca="1" si="43"/>
        <v/>
      </c>
    </row>
    <row r="321" spans="3:9" ht="13.75" customHeight="1" x14ac:dyDescent="0.2">
      <c r="C321" s="13"/>
      <c r="D321" s="13"/>
      <c r="I321" s="15" t="str">
        <f t="shared" ca="1" si="43"/>
        <v/>
      </c>
    </row>
    <row r="322" spans="3:9" ht="13.75" customHeight="1" x14ac:dyDescent="0.2">
      <c r="C322" s="13"/>
      <c r="D322" s="13"/>
      <c r="I322" s="15" t="str">
        <f t="shared" ca="1" si="43"/>
        <v/>
      </c>
    </row>
    <row r="323" spans="3:9" ht="13.75" customHeight="1" x14ac:dyDescent="0.2">
      <c r="C323" s="13"/>
      <c r="D323" s="13"/>
      <c r="I323" s="15" t="str">
        <f t="shared" ref="I323:I386" ca="1" si="44">IF(J323 = "-", INDIRECT("C" &amp; ROW() - 1),"")</f>
        <v/>
      </c>
    </row>
    <row r="324" spans="3:9" ht="13.75" customHeight="1" x14ac:dyDescent="0.2">
      <c r="C324" s="13"/>
      <c r="D324" s="13"/>
      <c r="I324" s="15" t="str">
        <f t="shared" ca="1" si="44"/>
        <v/>
      </c>
    </row>
    <row r="325" spans="3:9" ht="13.75" customHeight="1" x14ac:dyDescent="0.2">
      <c r="C325" s="13"/>
      <c r="D325" s="13"/>
      <c r="I325" s="15" t="str">
        <f t="shared" ca="1" si="44"/>
        <v/>
      </c>
    </row>
    <row r="326" spans="3:9" ht="13.75" customHeight="1" x14ac:dyDescent="0.2">
      <c r="C326" s="13"/>
      <c r="D326" s="13"/>
      <c r="I326" s="15" t="str">
        <f t="shared" ca="1" si="44"/>
        <v/>
      </c>
    </row>
  </sheetData>
  <mergeCells count="12">
    <mergeCell ref="R1:R2"/>
    <mergeCell ref="S1:S2"/>
    <mergeCell ref="F1:F2"/>
    <mergeCell ref="G1:G2"/>
    <mergeCell ref="H1:H2"/>
    <mergeCell ref="I1:I2"/>
    <mergeCell ref="Q1:Q2"/>
    <mergeCell ref="A1:A2"/>
    <mergeCell ref="B1:B2"/>
    <mergeCell ref="C1:C2"/>
    <mergeCell ref="D1:D2"/>
    <mergeCell ref="E1:E2"/>
  </mergeCells>
  <conditionalFormatting sqref="B3:B155">
    <cfRule type="expression" dxfId="116" priority="2">
      <formula>$B3&lt;&gt;#REF!</formula>
    </cfRule>
    <cfRule type="expression" dxfId="115" priority="3">
      <formula>$B3&lt;&gt;#REF!</formula>
    </cfRule>
    <cfRule type="expression" dxfId="114" priority="8">
      <formula>$B3&lt;&gt;#REF!</formula>
    </cfRule>
    <cfRule type="expression" dxfId="113" priority="9">
      <formula>$B3&lt;&gt;#REF!</formula>
    </cfRule>
    <cfRule type="expression" dxfId="112" priority="10">
      <formula>$B3&lt;&gt;#REF!</formula>
    </cfRule>
    <cfRule type="expression" dxfId="111" priority="11">
      <formula>$B3&lt;&gt;#REF!</formula>
    </cfRule>
    <cfRule type="expression" dxfId="110" priority="17">
      <formula>$B3&lt;&gt;#REF!</formula>
    </cfRule>
    <cfRule type="expression" dxfId="109" priority="18">
      <formula>$B3&lt;&gt;#REF!</formula>
    </cfRule>
    <cfRule type="expression" dxfId="108" priority="19">
      <formula>$B3&lt;&gt;#REF!</formula>
    </cfRule>
    <cfRule type="expression" dxfId="107" priority="20">
      <formula>$B3&lt;&gt;#REF!</formula>
    </cfRule>
    <cfRule type="expression" dxfId="106" priority="21">
      <formula>$B3&lt;&gt;#REF!</formula>
    </cfRule>
    <cfRule type="expression" dxfId="105" priority="22">
      <formula>$B3&lt;&gt;#REF!</formula>
    </cfRule>
    <cfRule type="expression" dxfId="104" priority="23">
      <formula>$B3&lt;&gt;#REF!</formula>
    </cfRule>
    <cfRule type="expression" dxfId="103" priority="24">
      <formula>$B3&lt;&gt;#REF!</formula>
    </cfRule>
    <cfRule type="expression" dxfId="102" priority="25">
      <formula>$B3&lt;&gt;#REF!</formula>
    </cfRule>
    <cfRule type="expression" dxfId="101" priority="26">
      <formula>$B3&lt;&gt;#REF!</formula>
    </cfRule>
    <cfRule type="expression" dxfId="100" priority="27">
      <formula>$B3&lt;&gt;#REF!</formula>
    </cfRule>
    <cfRule type="expression" dxfId="99" priority="28">
      <formula>$B3&lt;&gt;#REF!</formula>
    </cfRule>
  </conditionalFormatting>
  <conditionalFormatting sqref="G5:G1048576">
    <cfRule type="expression" dxfId="98" priority="4">
      <formula>IF(I124="",0, G124)  &lt; - 0.05* IF(I124="",0,I124)</formula>
    </cfRule>
    <cfRule type="expression" dxfId="97" priority="5">
      <formula>AND(IF(I124="",0, G124)  &gt;= - 0.05* IF(I124="",0,I124), IF(I124="",0, G124) &lt; 0)</formula>
    </cfRule>
    <cfRule type="expression" dxfId="96" priority="6">
      <formula>AND(IF(I124="",0, G124)  &lt;= 0.05* IF(I124="",0,I124), IF(I124="",0, G124) &gt; 0)</formula>
    </cfRule>
    <cfRule type="expression" dxfId="95" priority="7">
      <formula>IF(I124="",0,G124)  &gt; 0.05* IF(I124="",0,I124)</formula>
    </cfRule>
  </conditionalFormatting>
  <conditionalFormatting sqref="G2">
    <cfRule type="expression" dxfId="94" priority="12">
      <formula>SUMIF(G3:G123,"&gt;0")-SUMIF(G3:G123,"&lt;0") &gt; 1</formula>
    </cfRule>
    <cfRule type="expression" dxfId="93" priority="13">
      <formula>IF(I2="",0, G2)  &lt; - 0.05* IF(I2="",0,I2)</formula>
    </cfRule>
    <cfRule type="expression" dxfId="92" priority="14">
      <formula>AND(IF(I2="",0, G2)  &gt;= - 0.05* IF(I2="",0,I2), IF(I2="",0, G2) &lt; 0)</formula>
    </cfRule>
    <cfRule type="expression" dxfId="91" priority="15">
      <formula>AND(IF(I2="",0, G2)  &lt;= 0.05* IF(I2="",0,I2), IF(I2="",0, G2) &gt; 0)</formula>
    </cfRule>
    <cfRule type="expression" dxfId="90" priority="16">
      <formula>IF(I2="",0,G2)  &gt; 0.05* IF(I2="",0,I2)</formula>
    </cfRule>
  </conditionalFormatting>
  <conditionalFormatting sqref="G3:G197">
    <cfRule type="expression" dxfId="89" priority="29">
      <formula>IF(I3="",0, G3)  &lt; - 0.05* IF(I3="",0,I3)</formula>
    </cfRule>
    <cfRule type="expression" dxfId="88" priority="30">
      <formula>AND(IF(I3="",0, G3)  &gt;= - 0.05* IF(I3="",0,I3), IF(I3="",0, G3) &lt; 0)</formula>
    </cfRule>
    <cfRule type="expression" dxfId="87" priority="31">
      <formula>AND(IF(I3="",0, G3)  &lt;= 0.05* IF(I3="",0,I3), IF(I3="",0, G3) &gt; 0)</formula>
    </cfRule>
    <cfRule type="expression" dxfId="86" priority="32">
      <formula>IF(I3="",0,G3)  &gt; 0.05* IF(I3="",0,I3)</formula>
    </cfRule>
    <cfRule type="expression" dxfId="85" priority="33">
      <formula>IF(I3="",0, G3)  &lt; - 0.05* IF(I3="",0,I3)</formula>
    </cfRule>
    <cfRule type="expression" dxfId="84" priority="34">
      <formula>AND(IF(I3="",0, G3)  &gt;= - 0.05* IF(I3="",0,I3), IF(I3="",0, G3) &lt; 0)</formula>
    </cfRule>
    <cfRule type="expression" dxfId="83" priority="35">
      <formula>AND(IF(I3="",0, G3)  &lt;= 0.05* IF(I3="",0,I3), IF(I3="",0, G3) &gt; 0)</formula>
    </cfRule>
    <cfRule type="expression" dxfId="82" priority="36">
      <formula>IF(I3="",0,G3)  &gt; 0.05* IF(I3="",0,I3)</formula>
    </cfRule>
    <cfRule type="expression" dxfId="81" priority="37">
      <formula>IF(I3="",0, G3)  &lt; - 0.05* IF(I3="",0,I3)</formula>
    </cfRule>
    <cfRule type="expression" dxfId="80" priority="38">
      <formula>AND(IF(I3="",0, G3)  &gt;= - 0.05* IF(I3="",0,I3), IF(I3="",0, G3) &lt; 0)</formula>
    </cfRule>
    <cfRule type="expression" dxfId="79" priority="39">
      <formula>AND(IF(I3="",0, G3)  &lt;= 0.05* IF(I3="",0,I3), IF(I3="",0, G3) &gt; 0)</formula>
    </cfRule>
    <cfRule type="expression" dxfId="78" priority="40">
      <formula>IF(I3="",0,G3)  &gt; 0.05* IF(I3="",0,I3)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200-000000000000}">
          <x14:formula1>
            <xm:f>'SKU Маскарпоне'!$A$1:$A$50</xm:f>
          </x14:formula1>
          <x14:formula2>
            <xm:f>0</xm:f>
          </x14:formula2>
          <xm:sqref>E3:E100</xm:sqref>
        </x14:dataValidation>
        <x14:dataValidation type="list" showInputMessage="1" xr:uid="{00000000-0002-0000-0200-000001000000}">
          <x14:formula1>
            <xm:f>'SKU Маскарпоне'!$B$1:$B$50</xm:f>
          </x14:formula1>
          <x14:formula2>
            <xm:f>0</xm:f>
          </x14:formula2>
          <xm:sqref>B3:B155</xm:sqref>
        </x14:dataValidation>
        <x14:dataValidation type="list" operator="equal" showErrorMessage="1" xr:uid="{00000000-0002-0000-0200-000002000000}">
          <x14:formula1>
            <xm:f>Заквасочники!$A$2:$A$25</xm:f>
          </x14:formula1>
          <x14:formula2>
            <xm:f>0</xm:f>
          </x14:formula2>
          <xm:sqref>D3:D100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26"/>
  <sheetViews>
    <sheetView zoomScaleNormal="100" workbookViewId="0">
      <selection activeCell="A3" sqref="A3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7.83203125" style="1" customWidth="1"/>
    <col min="7" max="7" width="7.1640625" style="1" customWidth="1"/>
    <col min="8" max="8" width="8.33203125" style="11" hidden="1" customWidth="1"/>
    <col min="9" max="9" width="6.83203125" style="11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3203125" style="1" hidden="1" customWidth="1"/>
    <col min="14" max="14" width="8.33203125" style="1" hidden="1" customWidth="1"/>
    <col min="15" max="16" width="8.5" style="1" hidden="1" customWidth="1"/>
    <col min="17" max="18" width="5.83203125" style="1" hidden="1" customWidth="1"/>
    <col min="19" max="19" width="5.1640625" style="1" hidden="1" customWidth="1"/>
    <col min="20" max="1025" width="9.1640625" style="1" customWidth="1"/>
  </cols>
  <sheetData>
    <row r="1" spans="1:19" ht="13.75" customHeight="1" x14ac:dyDescent="0.2">
      <c r="A1" s="44" t="s">
        <v>675</v>
      </c>
      <c r="B1" s="46" t="s">
        <v>649</v>
      </c>
      <c r="C1" s="46" t="s">
        <v>676</v>
      </c>
      <c r="D1" s="47" t="s">
        <v>688</v>
      </c>
      <c r="E1" s="46" t="s">
        <v>678</v>
      </c>
      <c r="F1" s="46" t="s">
        <v>679</v>
      </c>
      <c r="G1" s="46" t="s">
        <v>680</v>
      </c>
      <c r="H1" s="47"/>
      <c r="I1" s="47" t="s">
        <v>681</v>
      </c>
      <c r="J1" s="12"/>
      <c r="L1" s="12"/>
      <c r="M1" s="12"/>
      <c r="N1" s="12"/>
      <c r="Q1" s="49"/>
      <c r="R1" s="49"/>
      <c r="S1" s="49"/>
    </row>
    <row r="2" spans="1:19" ht="31.5" customHeight="1" x14ac:dyDescent="0.2">
      <c r="A2" s="45"/>
      <c r="B2" s="45"/>
      <c r="C2" s="45"/>
      <c r="D2" s="45"/>
      <c r="E2" s="45"/>
      <c r="F2" s="45"/>
      <c r="G2" s="45"/>
      <c r="H2" s="48"/>
      <c r="I2" s="48"/>
      <c r="J2" s="12" t="s">
        <v>682</v>
      </c>
      <c r="L2" s="12" t="s">
        <v>683</v>
      </c>
      <c r="M2" s="12" t="s">
        <v>684</v>
      </c>
      <c r="N2" s="12">
        <v>0</v>
      </c>
      <c r="Q2" s="45"/>
      <c r="R2" s="45"/>
      <c r="S2" s="45"/>
    </row>
    <row r="3" spans="1:19" ht="13.75" customHeight="1" x14ac:dyDescent="0.2">
      <c r="A3" s="28">
        <f t="shared" ref="A3:A21" ca="1" si="0">IF(J3="-", "", 1 + SUM(INDIRECT(ADDRESS(2,COLUMN(M3)) &amp; ":" &amp; ADDRESS(ROW(),COLUMN(M3)))))</f>
        <v>1</v>
      </c>
      <c r="B3" s="29" t="s">
        <v>667</v>
      </c>
      <c r="C3" s="29">
        <v>450</v>
      </c>
      <c r="D3" s="29">
        <v>5</v>
      </c>
      <c r="E3" s="28" t="s">
        <v>295</v>
      </c>
      <c r="F3" s="28">
        <v>172</v>
      </c>
      <c r="G3" s="14" t="str">
        <f t="shared" ref="G3:G34" ca="1" si="1">IF(J3="","",(INDIRECT("N" &amp; ROW() - 1) - N3))</f>
        <v/>
      </c>
      <c r="H3" s="15" t="str">
        <f t="shared" ref="H3:H34" ca="1" si="2">IF(J3 = "-", INDIRECT("D" &amp; ROW() - 1) * 1890,"")</f>
        <v/>
      </c>
      <c r="I3" s="15" t="str">
        <f t="shared" ref="I3:I66" ca="1" si="3">IF(J3 = "-", INDIRECT("C" &amp; ROW() - 1),"")</f>
        <v/>
      </c>
      <c r="K3" s="1">
        <f t="shared" ref="K3:K34" ca="1" si="4">IF(J3 = "-", -INDIRECT("C" &amp; ROW() - 1),F3)</f>
        <v>172</v>
      </c>
      <c r="L3" s="1">
        <f t="shared" ref="L3:L34" ca="1" si="5">IF(J3 = "-", SUM(INDIRECT(ADDRESS(2,COLUMN(K3)) &amp; ":" &amp; ADDRESS(ROW(),COLUMN(K3)))), 0)</f>
        <v>0</v>
      </c>
      <c r="M3" s="1">
        <f t="shared" ref="M3:M34" si="6">IF(J3="-",1,0)</f>
        <v>0</v>
      </c>
      <c r="N3" s="1">
        <f t="shared" ref="N3:N34" ca="1" si="7">IF(L3 = 0, INDIRECT("N" &amp; ROW() - 1), L3)</f>
        <v>0</v>
      </c>
      <c r="R3" s="13" t="str">
        <f t="shared" ref="R3:R34" ca="1" si="8">IF(Q3 = "", "", Q3 / INDIRECT("D" &amp; ROW() - 1) )</f>
        <v/>
      </c>
      <c r="S3" s="13" t="str">
        <f t="shared" ref="S3:S66" ca="1" si="9">IF(J3="-",IF(ISNUMBER(SEARCH(",", INDIRECT("B" &amp; ROW() - 1) )),1,""), "")</f>
        <v/>
      </c>
    </row>
    <row r="4" spans="1:19" ht="13.75" customHeight="1" x14ac:dyDescent="0.2">
      <c r="A4" s="28">
        <f t="shared" ca="1" si="0"/>
        <v>1</v>
      </c>
      <c r="B4" s="29" t="s">
        <v>667</v>
      </c>
      <c r="C4" s="29">
        <v>450</v>
      </c>
      <c r="D4" s="29">
        <v>5</v>
      </c>
      <c r="E4" s="28" t="s">
        <v>297</v>
      </c>
      <c r="F4" s="28">
        <v>217</v>
      </c>
      <c r="G4" s="14" t="str">
        <f t="shared" ca="1" si="1"/>
        <v/>
      </c>
      <c r="H4" s="15" t="str">
        <f t="shared" ca="1" si="2"/>
        <v/>
      </c>
      <c r="I4" s="15" t="str">
        <f t="shared" ca="1" si="3"/>
        <v/>
      </c>
      <c r="K4" s="1">
        <f t="shared" ca="1" si="4"/>
        <v>217</v>
      </c>
      <c r="L4" s="1">
        <f t="shared" ca="1" si="5"/>
        <v>0</v>
      </c>
      <c r="M4" s="1">
        <f t="shared" si="6"/>
        <v>0</v>
      </c>
      <c r="N4" s="1">
        <f t="shared" ca="1" si="7"/>
        <v>0</v>
      </c>
      <c r="R4" s="13" t="str">
        <f t="shared" ca="1" si="8"/>
        <v/>
      </c>
      <c r="S4" s="13" t="str">
        <f t="shared" ca="1" si="9"/>
        <v/>
      </c>
    </row>
    <row r="5" spans="1:19" ht="13.75" customHeight="1" x14ac:dyDescent="0.2">
      <c r="A5" s="28">
        <f t="shared" ca="1" si="0"/>
        <v>1</v>
      </c>
      <c r="B5" s="29" t="s">
        <v>667</v>
      </c>
      <c r="C5" s="29">
        <v>450</v>
      </c>
      <c r="D5" s="29">
        <v>5</v>
      </c>
      <c r="E5" s="28" t="s">
        <v>292</v>
      </c>
      <c r="F5" s="28">
        <v>61</v>
      </c>
      <c r="G5" s="14" t="str">
        <f t="shared" ca="1" si="1"/>
        <v/>
      </c>
      <c r="H5" s="15" t="str">
        <f t="shared" ca="1" si="2"/>
        <v/>
      </c>
      <c r="I5" s="15" t="str">
        <f t="shared" ca="1" si="3"/>
        <v/>
      </c>
      <c r="K5" s="1">
        <f t="shared" ca="1" si="4"/>
        <v>61</v>
      </c>
      <c r="L5" s="1">
        <f t="shared" ca="1" si="5"/>
        <v>0</v>
      </c>
      <c r="M5" s="1">
        <f t="shared" si="6"/>
        <v>0</v>
      </c>
      <c r="N5" s="1">
        <f t="shared" ca="1" si="7"/>
        <v>0</v>
      </c>
      <c r="R5" s="13" t="str">
        <f t="shared" ca="1" si="8"/>
        <v/>
      </c>
      <c r="S5" s="13" t="str">
        <f t="shared" ca="1" si="9"/>
        <v/>
      </c>
    </row>
    <row r="6" spans="1:19" ht="13.75" customHeight="1" x14ac:dyDescent="0.2">
      <c r="A6" s="26" t="str">
        <f t="shared" ca="1" si="0"/>
        <v/>
      </c>
      <c r="B6" s="13" t="str">
        <f>IF(E6="","",VLOOKUP(E6, 'SKU Крем чиз'!$A$1:$B$50, 2, 0))</f>
        <v>-</v>
      </c>
      <c r="C6" s="27" t="s">
        <v>686</v>
      </c>
      <c r="D6" s="13"/>
      <c r="E6" s="26" t="s">
        <v>686</v>
      </c>
      <c r="G6" s="14">
        <f t="shared" ca="1" si="1"/>
        <v>0</v>
      </c>
      <c r="H6" s="15">
        <f t="shared" ca="1" si="2"/>
        <v>9450</v>
      </c>
      <c r="I6" s="15">
        <f t="shared" ca="1" si="3"/>
        <v>450</v>
      </c>
      <c r="J6" s="26" t="s">
        <v>686</v>
      </c>
      <c r="K6" s="1">
        <f t="shared" ca="1" si="4"/>
        <v>-450</v>
      </c>
      <c r="L6" s="1">
        <f t="shared" ca="1" si="5"/>
        <v>0</v>
      </c>
      <c r="M6" s="1">
        <f t="shared" si="6"/>
        <v>1</v>
      </c>
      <c r="N6" s="1">
        <f t="shared" ca="1" si="7"/>
        <v>0</v>
      </c>
      <c r="R6" s="13" t="str">
        <f t="shared" ca="1" si="8"/>
        <v/>
      </c>
      <c r="S6" s="13" t="str">
        <f t="shared" ca="1" si="9"/>
        <v/>
      </c>
    </row>
    <row r="7" spans="1:19" ht="13.75" customHeight="1" x14ac:dyDescent="0.2">
      <c r="A7" s="28">
        <f t="shared" ca="1" si="0"/>
        <v>2</v>
      </c>
      <c r="B7" s="29" t="s">
        <v>667</v>
      </c>
      <c r="C7" s="29">
        <v>450</v>
      </c>
      <c r="D7" s="29">
        <v>6</v>
      </c>
      <c r="E7" s="28" t="s">
        <v>292</v>
      </c>
      <c r="F7" s="28">
        <v>137</v>
      </c>
      <c r="G7" s="14" t="str">
        <f t="shared" ca="1" si="1"/>
        <v/>
      </c>
      <c r="H7" s="15" t="str">
        <f t="shared" ca="1" si="2"/>
        <v/>
      </c>
      <c r="I7" s="15" t="str">
        <f t="shared" ca="1" si="3"/>
        <v/>
      </c>
      <c r="K7" s="1">
        <f t="shared" ca="1" si="4"/>
        <v>137</v>
      </c>
      <c r="L7" s="1">
        <f t="shared" ca="1" si="5"/>
        <v>0</v>
      </c>
      <c r="M7" s="1">
        <f t="shared" si="6"/>
        <v>0</v>
      </c>
      <c r="N7" s="1">
        <f t="shared" ca="1" si="7"/>
        <v>0</v>
      </c>
      <c r="R7" s="13" t="str">
        <f t="shared" ca="1" si="8"/>
        <v/>
      </c>
      <c r="S7" s="13" t="str">
        <f t="shared" ca="1" si="9"/>
        <v/>
      </c>
    </row>
    <row r="8" spans="1:19" ht="13.75" customHeight="1" x14ac:dyDescent="0.2">
      <c r="A8" s="26" t="str">
        <f t="shared" ca="1" si="0"/>
        <v/>
      </c>
      <c r="B8" s="13" t="str">
        <f>IF(E8="","",VLOOKUP(E8, 'SKU Крем чиз'!$A$1:$B$50, 2, 0))</f>
        <v>-</v>
      </c>
      <c r="C8" s="27" t="s">
        <v>686</v>
      </c>
      <c r="D8" s="13"/>
      <c r="E8" s="26" t="s">
        <v>686</v>
      </c>
      <c r="G8" s="14">
        <f t="shared" ca="1" si="1"/>
        <v>313</v>
      </c>
      <c r="H8" s="15">
        <f t="shared" ca="1" si="2"/>
        <v>11340</v>
      </c>
      <c r="I8" s="15">
        <f t="shared" ca="1" si="3"/>
        <v>450</v>
      </c>
      <c r="J8" s="26" t="s">
        <v>686</v>
      </c>
      <c r="K8" s="1">
        <f t="shared" ca="1" si="4"/>
        <v>-450</v>
      </c>
      <c r="L8" s="1">
        <f t="shared" ca="1" si="5"/>
        <v>-313</v>
      </c>
      <c r="M8" s="1">
        <f t="shared" si="6"/>
        <v>1</v>
      </c>
      <c r="N8" s="1">
        <f t="shared" ca="1" si="7"/>
        <v>-313</v>
      </c>
      <c r="R8" s="13" t="str">
        <f t="shared" ca="1" si="8"/>
        <v/>
      </c>
      <c r="S8" s="13" t="str">
        <f t="shared" ca="1" si="9"/>
        <v/>
      </c>
    </row>
    <row r="9" spans="1:19" ht="13.75" customHeight="1" x14ac:dyDescent="0.2">
      <c r="A9" s="28">
        <f t="shared" ca="1" si="0"/>
        <v>3</v>
      </c>
      <c r="B9" s="29" t="s">
        <v>670</v>
      </c>
      <c r="C9" s="29">
        <v>450</v>
      </c>
      <c r="D9" s="29">
        <v>5</v>
      </c>
      <c r="E9" s="28" t="s">
        <v>294</v>
      </c>
      <c r="F9" s="28">
        <v>450</v>
      </c>
      <c r="G9" s="14" t="str">
        <f t="shared" ca="1" si="1"/>
        <v/>
      </c>
      <c r="H9" s="15" t="str">
        <f t="shared" ca="1" si="2"/>
        <v/>
      </c>
      <c r="I9" s="15" t="str">
        <f t="shared" ca="1" si="3"/>
        <v/>
      </c>
      <c r="K9" s="1">
        <f t="shared" ca="1" si="4"/>
        <v>450</v>
      </c>
      <c r="L9" s="1">
        <f t="shared" ca="1" si="5"/>
        <v>0</v>
      </c>
      <c r="M9" s="1">
        <f t="shared" si="6"/>
        <v>0</v>
      </c>
      <c r="N9" s="1">
        <f t="shared" ca="1" si="7"/>
        <v>-313</v>
      </c>
      <c r="R9" s="13" t="str">
        <f t="shared" ca="1" si="8"/>
        <v/>
      </c>
      <c r="S9" s="13" t="str">
        <f t="shared" ca="1" si="9"/>
        <v/>
      </c>
    </row>
    <row r="10" spans="1:19" ht="13.75" customHeight="1" x14ac:dyDescent="0.2">
      <c r="A10" s="26" t="str">
        <f t="shared" ca="1" si="0"/>
        <v/>
      </c>
      <c r="B10" s="13" t="str">
        <f>IF(E10="","",VLOOKUP(E10, 'SKU Крем чиз'!$A$1:$B$50, 2, 0))</f>
        <v>-</v>
      </c>
      <c r="C10" s="27" t="s">
        <v>686</v>
      </c>
      <c r="D10" s="13"/>
      <c r="E10" s="26" t="s">
        <v>686</v>
      </c>
      <c r="G10" s="14">
        <f t="shared" ca="1" si="1"/>
        <v>0</v>
      </c>
      <c r="H10" s="15">
        <f t="shared" ca="1" si="2"/>
        <v>9450</v>
      </c>
      <c r="I10" s="15">
        <f t="shared" ca="1" si="3"/>
        <v>450</v>
      </c>
      <c r="J10" s="26" t="s">
        <v>686</v>
      </c>
      <c r="K10" s="1">
        <f t="shared" ca="1" si="4"/>
        <v>-450</v>
      </c>
      <c r="L10" s="1">
        <f t="shared" ca="1" si="5"/>
        <v>-313</v>
      </c>
      <c r="M10" s="1">
        <f t="shared" si="6"/>
        <v>1</v>
      </c>
      <c r="N10" s="1">
        <f t="shared" ca="1" si="7"/>
        <v>-313</v>
      </c>
      <c r="R10" s="13" t="str">
        <f t="shared" ca="1" si="8"/>
        <v/>
      </c>
      <c r="S10" s="13" t="str">
        <f t="shared" ca="1" si="9"/>
        <v/>
      </c>
    </row>
    <row r="11" spans="1:19" ht="13.75" customHeight="1" x14ac:dyDescent="0.2">
      <c r="A11" s="28">
        <f t="shared" ca="1" si="0"/>
        <v>4</v>
      </c>
      <c r="B11" s="29" t="s">
        <v>670</v>
      </c>
      <c r="C11" s="29">
        <v>450</v>
      </c>
      <c r="D11" s="29">
        <v>6</v>
      </c>
      <c r="E11" s="28" t="s">
        <v>294</v>
      </c>
      <c r="F11" s="28">
        <v>450</v>
      </c>
      <c r="G11" s="14" t="str">
        <f t="shared" ca="1" si="1"/>
        <v/>
      </c>
      <c r="H11" s="15" t="str">
        <f t="shared" ca="1" si="2"/>
        <v/>
      </c>
      <c r="I11" s="15" t="str">
        <f t="shared" ca="1" si="3"/>
        <v/>
      </c>
      <c r="K11" s="1">
        <f t="shared" ca="1" si="4"/>
        <v>450</v>
      </c>
      <c r="L11" s="1">
        <f t="shared" ca="1" si="5"/>
        <v>0</v>
      </c>
      <c r="M11" s="1">
        <f t="shared" si="6"/>
        <v>0</v>
      </c>
      <c r="N11" s="1">
        <f t="shared" ca="1" si="7"/>
        <v>-313</v>
      </c>
      <c r="R11" s="13" t="str">
        <f t="shared" ca="1" si="8"/>
        <v/>
      </c>
      <c r="S11" s="13" t="str">
        <f t="shared" ca="1" si="9"/>
        <v/>
      </c>
    </row>
    <row r="12" spans="1:19" ht="13.75" customHeight="1" x14ac:dyDescent="0.2">
      <c r="A12" s="26" t="str">
        <f t="shared" ca="1" si="0"/>
        <v/>
      </c>
      <c r="B12" s="13" t="str">
        <f>IF(E12="","",VLOOKUP(E12, 'SKU Крем чиз'!$A$1:$B$50, 2, 0))</f>
        <v>-</v>
      </c>
      <c r="C12" s="27" t="s">
        <v>686</v>
      </c>
      <c r="D12" s="13"/>
      <c r="E12" s="26" t="s">
        <v>686</v>
      </c>
      <c r="G12" s="14">
        <f t="shared" ca="1" si="1"/>
        <v>0</v>
      </c>
      <c r="H12" s="15">
        <f t="shared" ca="1" si="2"/>
        <v>11340</v>
      </c>
      <c r="I12" s="15">
        <f t="shared" ca="1" si="3"/>
        <v>450</v>
      </c>
      <c r="J12" s="26" t="s">
        <v>686</v>
      </c>
      <c r="K12" s="1">
        <f t="shared" ca="1" si="4"/>
        <v>-450</v>
      </c>
      <c r="L12" s="1">
        <f t="shared" ca="1" si="5"/>
        <v>-313</v>
      </c>
      <c r="M12" s="1">
        <f t="shared" si="6"/>
        <v>1</v>
      </c>
      <c r="N12" s="1">
        <f t="shared" ca="1" si="7"/>
        <v>-313</v>
      </c>
      <c r="R12" s="13" t="str">
        <f t="shared" ca="1" si="8"/>
        <v/>
      </c>
      <c r="S12" s="13" t="str">
        <f t="shared" ca="1" si="9"/>
        <v/>
      </c>
    </row>
    <row r="13" spans="1:19" ht="13.75" customHeight="1" x14ac:dyDescent="0.2">
      <c r="A13" s="28">
        <f t="shared" ca="1" si="0"/>
        <v>5</v>
      </c>
      <c r="B13" s="29" t="s">
        <v>670</v>
      </c>
      <c r="C13" s="29">
        <v>450</v>
      </c>
      <c r="D13" s="29">
        <v>5</v>
      </c>
      <c r="E13" s="28" t="s">
        <v>294</v>
      </c>
      <c r="F13" s="28">
        <v>450</v>
      </c>
      <c r="G13" s="14" t="str">
        <f t="shared" ca="1" si="1"/>
        <v/>
      </c>
      <c r="H13" s="15" t="str">
        <f t="shared" ca="1" si="2"/>
        <v/>
      </c>
      <c r="I13" s="15" t="str">
        <f t="shared" ca="1" si="3"/>
        <v/>
      </c>
      <c r="K13" s="1">
        <f t="shared" ca="1" si="4"/>
        <v>450</v>
      </c>
      <c r="L13" s="1">
        <f t="shared" ca="1" si="5"/>
        <v>0</v>
      </c>
      <c r="M13" s="1">
        <f t="shared" si="6"/>
        <v>0</v>
      </c>
      <c r="N13" s="1">
        <f t="shared" ca="1" si="7"/>
        <v>-313</v>
      </c>
      <c r="R13" s="13" t="str">
        <f t="shared" ca="1" si="8"/>
        <v/>
      </c>
      <c r="S13" s="13" t="str">
        <f t="shared" ca="1" si="9"/>
        <v/>
      </c>
    </row>
    <row r="14" spans="1:19" ht="13.75" customHeight="1" x14ac:dyDescent="0.2">
      <c r="A14" s="26" t="str">
        <f t="shared" ca="1" si="0"/>
        <v/>
      </c>
      <c r="B14" s="13" t="str">
        <f>IF(E14="","",VLOOKUP(E14, 'SKU Крем чиз'!$A$1:$B$50, 2, 0))</f>
        <v>-</v>
      </c>
      <c r="C14" s="27" t="s">
        <v>686</v>
      </c>
      <c r="D14" s="13"/>
      <c r="E14" s="26" t="s">
        <v>686</v>
      </c>
      <c r="G14" s="14">
        <f t="shared" ca="1" si="1"/>
        <v>0</v>
      </c>
      <c r="H14" s="15">
        <f t="shared" ca="1" si="2"/>
        <v>9450</v>
      </c>
      <c r="I14" s="15">
        <f t="shared" ca="1" si="3"/>
        <v>450</v>
      </c>
      <c r="J14" s="26" t="s">
        <v>686</v>
      </c>
      <c r="K14" s="1">
        <f t="shared" ca="1" si="4"/>
        <v>-450</v>
      </c>
      <c r="L14" s="1">
        <f t="shared" ca="1" si="5"/>
        <v>-313</v>
      </c>
      <c r="M14" s="1">
        <f t="shared" si="6"/>
        <v>1</v>
      </c>
      <c r="N14" s="1">
        <f t="shared" ca="1" si="7"/>
        <v>-313</v>
      </c>
      <c r="R14" s="13" t="str">
        <f t="shared" ca="1" si="8"/>
        <v/>
      </c>
      <c r="S14" s="13" t="str">
        <f t="shared" ca="1" si="9"/>
        <v/>
      </c>
    </row>
    <row r="15" spans="1:19" ht="13.75" customHeight="1" x14ac:dyDescent="0.2">
      <c r="A15" s="28">
        <f t="shared" ca="1" si="0"/>
        <v>6</v>
      </c>
      <c r="B15" s="29" t="s">
        <v>670</v>
      </c>
      <c r="C15" s="29">
        <v>450</v>
      </c>
      <c r="D15" s="29">
        <v>6</v>
      </c>
      <c r="E15" s="28" t="s">
        <v>294</v>
      </c>
      <c r="F15" s="28">
        <v>83</v>
      </c>
      <c r="G15" s="14" t="str">
        <f t="shared" ca="1" si="1"/>
        <v/>
      </c>
      <c r="H15" s="15" t="str">
        <f t="shared" ca="1" si="2"/>
        <v/>
      </c>
      <c r="I15" s="15" t="str">
        <f t="shared" ca="1" si="3"/>
        <v/>
      </c>
      <c r="K15" s="1">
        <f t="shared" ca="1" si="4"/>
        <v>83</v>
      </c>
      <c r="L15" s="1">
        <f t="shared" ca="1" si="5"/>
        <v>0</v>
      </c>
      <c r="M15" s="1">
        <f t="shared" si="6"/>
        <v>0</v>
      </c>
      <c r="N15" s="1">
        <f t="shared" ca="1" si="7"/>
        <v>-313</v>
      </c>
      <c r="R15" s="13" t="str">
        <f t="shared" ca="1" si="8"/>
        <v/>
      </c>
      <c r="S15" s="13" t="str">
        <f t="shared" ca="1" si="9"/>
        <v/>
      </c>
    </row>
    <row r="16" spans="1:19" ht="13.75" customHeight="1" x14ac:dyDescent="0.2">
      <c r="A16" s="26" t="str">
        <f t="shared" ca="1" si="0"/>
        <v/>
      </c>
      <c r="B16" s="13" t="str">
        <f>IF(E16="","",VLOOKUP(E16, 'SKU Крем чиз'!$A$1:$B$50, 2, 0))</f>
        <v>-</v>
      </c>
      <c r="C16" s="27" t="s">
        <v>686</v>
      </c>
      <c r="D16" s="13"/>
      <c r="E16" s="26" t="s">
        <v>686</v>
      </c>
      <c r="G16" s="14">
        <f t="shared" ca="1" si="1"/>
        <v>367</v>
      </c>
      <c r="H16" s="15">
        <f t="shared" ca="1" si="2"/>
        <v>11340</v>
      </c>
      <c r="I16" s="15">
        <f t="shared" ca="1" si="3"/>
        <v>450</v>
      </c>
      <c r="J16" s="26" t="s">
        <v>686</v>
      </c>
      <c r="K16" s="1">
        <f t="shared" ca="1" si="4"/>
        <v>-450</v>
      </c>
      <c r="L16" s="1">
        <f t="shared" ca="1" si="5"/>
        <v>-680</v>
      </c>
      <c r="M16" s="1">
        <f t="shared" si="6"/>
        <v>1</v>
      </c>
      <c r="N16" s="1">
        <f t="shared" ca="1" si="7"/>
        <v>-680</v>
      </c>
      <c r="R16" s="13" t="str">
        <f t="shared" ca="1" si="8"/>
        <v/>
      </c>
      <c r="S16" s="13" t="str">
        <f t="shared" ca="1" si="9"/>
        <v/>
      </c>
    </row>
    <row r="17" spans="1:19" ht="13.75" customHeight="1" x14ac:dyDescent="0.2">
      <c r="A17" s="30">
        <f t="shared" ca="1" si="0"/>
        <v>7</v>
      </c>
      <c r="B17" s="31" t="s">
        <v>672</v>
      </c>
      <c r="C17" s="31">
        <v>450</v>
      </c>
      <c r="D17" s="31">
        <v>5</v>
      </c>
      <c r="E17" s="30" t="s">
        <v>298</v>
      </c>
      <c r="F17" s="30">
        <v>111</v>
      </c>
      <c r="G17" s="14" t="str">
        <f t="shared" ca="1" si="1"/>
        <v/>
      </c>
      <c r="H17" s="15" t="str">
        <f t="shared" ca="1" si="2"/>
        <v/>
      </c>
      <c r="I17" s="15" t="str">
        <f t="shared" ca="1" si="3"/>
        <v/>
      </c>
      <c r="K17" s="1">
        <f t="shared" ca="1" si="4"/>
        <v>111</v>
      </c>
      <c r="L17" s="1">
        <f t="shared" ca="1" si="5"/>
        <v>0</v>
      </c>
      <c r="M17" s="1">
        <f t="shared" si="6"/>
        <v>0</v>
      </c>
      <c r="N17" s="1">
        <f t="shared" ca="1" si="7"/>
        <v>-680</v>
      </c>
      <c r="R17" s="13" t="str">
        <f t="shared" ca="1" si="8"/>
        <v/>
      </c>
      <c r="S17" s="13" t="str">
        <f t="shared" ca="1" si="9"/>
        <v/>
      </c>
    </row>
    <row r="18" spans="1:19" ht="13.75" customHeight="1" x14ac:dyDescent="0.2">
      <c r="A18" s="30">
        <f t="shared" ca="1" si="0"/>
        <v>7</v>
      </c>
      <c r="B18" s="31" t="s">
        <v>672</v>
      </c>
      <c r="C18" s="31">
        <v>450</v>
      </c>
      <c r="D18" s="31">
        <v>5</v>
      </c>
      <c r="E18" s="30" t="s">
        <v>299</v>
      </c>
      <c r="F18" s="30">
        <v>112</v>
      </c>
      <c r="G18" s="14" t="str">
        <f t="shared" ca="1" si="1"/>
        <v/>
      </c>
      <c r="H18" s="15" t="str">
        <f t="shared" ca="1" si="2"/>
        <v/>
      </c>
      <c r="I18" s="15" t="str">
        <f t="shared" ca="1" si="3"/>
        <v/>
      </c>
      <c r="K18" s="1">
        <f t="shared" ca="1" si="4"/>
        <v>112</v>
      </c>
      <c r="L18" s="1">
        <f t="shared" ca="1" si="5"/>
        <v>0</v>
      </c>
      <c r="M18" s="1">
        <f t="shared" si="6"/>
        <v>0</v>
      </c>
      <c r="N18" s="1">
        <f t="shared" ca="1" si="7"/>
        <v>-680</v>
      </c>
      <c r="R18" s="13" t="str">
        <f t="shared" ca="1" si="8"/>
        <v/>
      </c>
      <c r="S18" s="13" t="str">
        <f t="shared" ca="1" si="9"/>
        <v/>
      </c>
    </row>
    <row r="19" spans="1:19" ht="13.75" customHeight="1" x14ac:dyDescent="0.2">
      <c r="A19" s="26" t="str">
        <f t="shared" ca="1" si="0"/>
        <v/>
      </c>
      <c r="B19" s="13" t="str">
        <f>IF(E19="","",VLOOKUP(E19, 'SKU Крем чиз'!$A$1:$B$50, 2, 0))</f>
        <v>-</v>
      </c>
      <c r="C19" s="27" t="s">
        <v>686</v>
      </c>
      <c r="D19" s="13"/>
      <c r="E19" s="26" t="s">
        <v>686</v>
      </c>
      <c r="G19" s="14">
        <f t="shared" ca="1" si="1"/>
        <v>227</v>
      </c>
      <c r="H19" s="15">
        <f t="shared" ca="1" si="2"/>
        <v>9450</v>
      </c>
      <c r="I19" s="15">
        <f t="shared" ca="1" si="3"/>
        <v>450</v>
      </c>
      <c r="J19" s="26" t="s">
        <v>686</v>
      </c>
      <c r="K19" s="1">
        <f t="shared" ca="1" si="4"/>
        <v>-450</v>
      </c>
      <c r="L19" s="1">
        <f t="shared" ca="1" si="5"/>
        <v>-907</v>
      </c>
      <c r="M19" s="1">
        <f t="shared" si="6"/>
        <v>1</v>
      </c>
      <c r="N19" s="1">
        <f t="shared" ca="1" si="7"/>
        <v>-907</v>
      </c>
      <c r="R19" s="13" t="str">
        <f t="shared" ca="1" si="8"/>
        <v/>
      </c>
      <c r="S19" s="13" t="str">
        <f t="shared" ca="1" si="9"/>
        <v/>
      </c>
    </row>
    <row r="20" spans="1:19" ht="13.75" customHeight="1" x14ac:dyDescent="0.2">
      <c r="A20" s="32">
        <f t="shared" ca="1" si="0"/>
        <v>8</v>
      </c>
      <c r="B20" s="33" t="s">
        <v>672</v>
      </c>
      <c r="C20" s="33">
        <v>450</v>
      </c>
      <c r="D20" s="33">
        <v>6</v>
      </c>
      <c r="E20" s="32" t="s">
        <v>301</v>
      </c>
      <c r="F20" s="32">
        <v>223</v>
      </c>
      <c r="G20" s="14" t="str">
        <f t="shared" ca="1" si="1"/>
        <v/>
      </c>
      <c r="H20" s="15" t="str">
        <f t="shared" ca="1" si="2"/>
        <v/>
      </c>
      <c r="I20" s="15" t="str">
        <f t="shared" ca="1" si="3"/>
        <v/>
      </c>
      <c r="K20" s="1">
        <f t="shared" ca="1" si="4"/>
        <v>223</v>
      </c>
      <c r="L20" s="1">
        <f t="shared" ca="1" si="5"/>
        <v>0</v>
      </c>
      <c r="M20" s="1">
        <f t="shared" si="6"/>
        <v>0</v>
      </c>
      <c r="N20" s="1">
        <f t="shared" ca="1" si="7"/>
        <v>-907</v>
      </c>
      <c r="R20" s="13" t="str">
        <f t="shared" ca="1" si="8"/>
        <v/>
      </c>
      <c r="S20" s="13" t="str">
        <f t="shared" ca="1" si="9"/>
        <v/>
      </c>
    </row>
    <row r="21" spans="1:19" ht="13.75" customHeight="1" x14ac:dyDescent="0.2">
      <c r="A21" s="26" t="str">
        <f t="shared" ca="1" si="0"/>
        <v/>
      </c>
      <c r="B21" s="13" t="str">
        <f>IF(E21="","",VLOOKUP(E21, 'SKU Крем чиз'!$A$1:$B$50, 2, 0))</f>
        <v>-</v>
      </c>
      <c r="C21" s="27" t="s">
        <v>686</v>
      </c>
      <c r="D21" s="13"/>
      <c r="E21" s="26" t="s">
        <v>686</v>
      </c>
      <c r="G21" s="14">
        <f t="shared" ca="1" si="1"/>
        <v>227</v>
      </c>
      <c r="H21" s="15">
        <f t="shared" ca="1" si="2"/>
        <v>11340</v>
      </c>
      <c r="I21" s="15">
        <f t="shared" ca="1" si="3"/>
        <v>450</v>
      </c>
      <c r="J21" s="26" t="s">
        <v>686</v>
      </c>
      <c r="K21" s="1">
        <f t="shared" ca="1" si="4"/>
        <v>-450</v>
      </c>
      <c r="L21" s="1">
        <f t="shared" ca="1" si="5"/>
        <v>-1134</v>
      </c>
      <c r="M21" s="1">
        <f t="shared" si="6"/>
        <v>1</v>
      </c>
      <c r="N21" s="1">
        <f t="shared" ca="1" si="7"/>
        <v>-1134</v>
      </c>
      <c r="R21" s="13" t="str">
        <f t="shared" ca="1" si="8"/>
        <v/>
      </c>
      <c r="S21" s="13" t="str">
        <f t="shared" ca="1" si="9"/>
        <v/>
      </c>
    </row>
    <row r="22" spans="1:19" ht="13.75" customHeight="1" x14ac:dyDescent="0.2">
      <c r="B22" s="13" t="str">
        <f>IF(E22="","",VLOOKUP(E22, 'SKU Крем чиз'!$A$1:$B$50, 2, 0))</f>
        <v/>
      </c>
      <c r="C22" s="13"/>
      <c r="D22" s="13"/>
      <c r="G22" s="14" t="str">
        <f t="shared" ca="1" si="1"/>
        <v/>
      </c>
      <c r="H22" s="15" t="str">
        <f t="shared" ca="1" si="2"/>
        <v/>
      </c>
      <c r="I22" s="15" t="str">
        <f t="shared" ca="1" si="3"/>
        <v/>
      </c>
      <c r="K22" s="1">
        <f t="shared" ca="1" si="4"/>
        <v>0</v>
      </c>
      <c r="L22" s="1">
        <f t="shared" ca="1" si="5"/>
        <v>0</v>
      </c>
      <c r="M22" s="1">
        <f t="shared" si="6"/>
        <v>0</v>
      </c>
      <c r="N22" s="1">
        <f t="shared" ca="1" si="7"/>
        <v>-1134</v>
      </c>
      <c r="R22" s="13" t="str">
        <f t="shared" ca="1" si="8"/>
        <v/>
      </c>
      <c r="S22" s="13" t="str">
        <f t="shared" ca="1" si="9"/>
        <v/>
      </c>
    </row>
    <row r="23" spans="1:19" ht="13.75" customHeight="1" x14ac:dyDescent="0.2">
      <c r="B23" s="13" t="str">
        <f>IF(E23="","",VLOOKUP(E23, 'SKU Крем чиз'!$A$1:$B$50, 2, 0))</f>
        <v/>
      </c>
      <c r="C23" s="13"/>
      <c r="D23" s="13"/>
      <c r="G23" s="14" t="str">
        <f t="shared" ca="1" si="1"/>
        <v/>
      </c>
      <c r="H23" s="15" t="str">
        <f t="shared" ca="1" si="2"/>
        <v/>
      </c>
      <c r="I23" s="15" t="str">
        <f t="shared" ca="1" si="3"/>
        <v/>
      </c>
      <c r="K23" s="1">
        <f t="shared" ca="1" si="4"/>
        <v>0</v>
      </c>
      <c r="L23" s="1">
        <f t="shared" ca="1" si="5"/>
        <v>0</v>
      </c>
      <c r="M23" s="1">
        <f t="shared" si="6"/>
        <v>0</v>
      </c>
      <c r="N23" s="1">
        <f t="shared" ca="1" si="7"/>
        <v>-1134</v>
      </c>
      <c r="R23" s="13" t="str">
        <f t="shared" ca="1" si="8"/>
        <v/>
      </c>
      <c r="S23" s="13" t="str">
        <f t="shared" ca="1" si="9"/>
        <v/>
      </c>
    </row>
    <row r="24" spans="1:19" ht="13.75" customHeight="1" x14ac:dyDescent="0.2">
      <c r="B24" s="13" t="str">
        <f>IF(E24="","",VLOOKUP(E24, 'SKU Крем чиз'!$A$1:$B$50, 2, 0))</f>
        <v/>
      </c>
      <c r="C24" s="13"/>
      <c r="D24" s="13"/>
      <c r="G24" s="14" t="str">
        <f t="shared" ca="1" si="1"/>
        <v/>
      </c>
      <c r="H24" s="15" t="str">
        <f t="shared" ca="1" si="2"/>
        <v/>
      </c>
      <c r="I24" s="15" t="str">
        <f t="shared" ca="1" si="3"/>
        <v/>
      </c>
      <c r="K24" s="1">
        <f t="shared" ca="1" si="4"/>
        <v>0</v>
      </c>
      <c r="L24" s="1">
        <f t="shared" ca="1" si="5"/>
        <v>0</v>
      </c>
      <c r="M24" s="1">
        <f t="shared" si="6"/>
        <v>0</v>
      </c>
      <c r="N24" s="1">
        <f t="shared" ca="1" si="7"/>
        <v>-1134</v>
      </c>
      <c r="R24" s="13" t="str">
        <f t="shared" ca="1" si="8"/>
        <v/>
      </c>
      <c r="S24" s="13" t="str">
        <f t="shared" ca="1" si="9"/>
        <v/>
      </c>
    </row>
    <row r="25" spans="1:19" ht="13.75" customHeight="1" x14ac:dyDescent="0.2">
      <c r="B25" s="13" t="str">
        <f>IF(E25="","",VLOOKUP(E25, 'SKU Крем чиз'!$A$1:$B$50, 2, 0))</f>
        <v/>
      </c>
      <c r="C25" s="13"/>
      <c r="D25" s="13"/>
      <c r="G25" s="14" t="str">
        <f t="shared" ca="1" si="1"/>
        <v/>
      </c>
      <c r="H25" s="15" t="str">
        <f t="shared" ca="1" si="2"/>
        <v/>
      </c>
      <c r="I25" s="15" t="str">
        <f t="shared" ca="1" si="3"/>
        <v/>
      </c>
      <c r="K25" s="1">
        <f t="shared" ca="1" si="4"/>
        <v>0</v>
      </c>
      <c r="L25" s="1">
        <f t="shared" ca="1" si="5"/>
        <v>0</v>
      </c>
      <c r="M25" s="1">
        <f t="shared" si="6"/>
        <v>0</v>
      </c>
      <c r="N25" s="1">
        <f t="shared" ca="1" si="7"/>
        <v>-1134</v>
      </c>
      <c r="R25" s="13" t="str">
        <f t="shared" ca="1" si="8"/>
        <v/>
      </c>
      <c r="S25" s="13" t="str">
        <f t="shared" ca="1" si="9"/>
        <v/>
      </c>
    </row>
    <row r="26" spans="1:19" ht="13.75" customHeight="1" x14ac:dyDescent="0.2">
      <c r="B26" s="13" t="str">
        <f>IF(E26="","",VLOOKUP(E26, 'SKU Крем чиз'!$A$1:$B$50, 2, 0))</f>
        <v/>
      </c>
      <c r="C26" s="13"/>
      <c r="D26" s="13"/>
      <c r="G26" s="14" t="str">
        <f t="shared" ca="1" si="1"/>
        <v/>
      </c>
      <c r="H26" s="15" t="str">
        <f t="shared" ca="1" si="2"/>
        <v/>
      </c>
      <c r="I26" s="15" t="str">
        <f t="shared" ca="1" si="3"/>
        <v/>
      </c>
      <c r="K26" s="1">
        <f t="shared" ca="1" si="4"/>
        <v>0</v>
      </c>
      <c r="L26" s="1">
        <f t="shared" ca="1" si="5"/>
        <v>0</v>
      </c>
      <c r="M26" s="1">
        <f t="shared" si="6"/>
        <v>0</v>
      </c>
      <c r="N26" s="1">
        <f t="shared" ca="1" si="7"/>
        <v>-1134</v>
      </c>
      <c r="R26" s="13" t="str">
        <f t="shared" ca="1" si="8"/>
        <v/>
      </c>
      <c r="S26" s="13" t="str">
        <f t="shared" ca="1" si="9"/>
        <v/>
      </c>
    </row>
    <row r="27" spans="1:19" ht="13.75" customHeight="1" x14ac:dyDescent="0.2">
      <c r="B27" s="13" t="str">
        <f>IF(E27="","",VLOOKUP(E27, 'SKU Крем чиз'!$A$1:$B$50, 2, 0))</f>
        <v/>
      </c>
      <c r="C27" s="13"/>
      <c r="D27" s="13"/>
      <c r="G27" s="14" t="str">
        <f t="shared" ca="1" si="1"/>
        <v/>
      </c>
      <c r="H27" s="15" t="str">
        <f t="shared" ca="1" si="2"/>
        <v/>
      </c>
      <c r="I27" s="15" t="str">
        <f t="shared" ca="1" si="3"/>
        <v/>
      </c>
      <c r="K27" s="1">
        <f t="shared" ca="1" si="4"/>
        <v>0</v>
      </c>
      <c r="L27" s="1">
        <f t="shared" ca="1" si="5"/>
        <v>0</v>
      </c>
      <c r="M27" s="1">
        <f t="shared" si="6"/>
        <v>0</v>
      </c>
      <c r="N27" s="1">
        <f t="shared" ca="1" si="7"/>
        <v>-1134</v>
      </c>
      <c r="R27" s="13" t="str">
        <f t="shared" ca="1" si="8"/>
        <v/>
      </c>
      <c r="S27" s="13" t="str">
        <f t="shared" ca="1" si="9"/>
        <v/>
      </c>
    </row>
    <row r="28" spans="1:19" ht="13.75" customHeight="1" x14ac:dyDescent="0.2">
      <c r="B28" s="13" t="str">
        <f>IF(E28="","",VLOOKUP(E28, 'SKU Крем чиз'!$A$1:$B$50, 2, 0))</f>
        <v/>
      </c>
      <c r="C28" s="13"/>
      <c r="D28" s="13"/>
      <c r="G28" s="14" t="str">
        <f t="shared" ca="1" si="1"/>
        <v/>
      </c>
      <c r="H28" s="15" t="str">
        <f t="shared" ca="1" si="2"/>
        <v/>
      </c>
      <c r="I28" s="15" t="str">
        <f t="shared" ca="1" si="3"/>
        <v/>
      </c>
      <c r="K28" s="1">
        <f t="shared" ca="1" si="4"/>
        <v>0</v>
      </c>
      <c r="L28" s="1">
        <f t="shared" ca="1" si="5"/>
        <v>0</v>
      </c>
      <c r="M28" s="1">
        <f t="shared" si="6"/>
        <v>0</v>
      </c>
      <c r="N28" s="1">
        <f t="shared" ca="1" si="7"/>
        <v>-1134</v>
      </c>
      <c r="R28" s="13" t="str">
        <f t="shared" ca="1" si="8"/>
        <v/>
      </c>
      <c r="S28" s="13" t="str">
        <f t="shared" ca="1" si="9"/>
        <v/>
      </c>
    </row>
    <row r="29" spans="1:19" ht="13.75" customHeight="1" x14ac:dyDescent="0.2">
      <c r="B29" s="13" t="str">
        <f>IF(E29="","",VLOOKUP(E29, 'SKU Крем чиз'!$A$1:$B$50, 2, 0))</f>
        <v/>
      </c>
      <c r="C29" s="13"/>
      <c r="D29" s="13"/>
      <c r="G29" s="14" t="str">
        <f t="shared" ca="1" si="1"/>
        <v/>
      </c>
      <c r="H29" s="15" t="str">
        <f t="shared" ca="1" si="2"/>
        <v/>
      </c>
      <c r="I29" s="15" t="str">
        <f t="shared" ca="1" si="3"/>
        <v/>
      </c>
      <c r="K29" s="1">
        <f t="shared" ca="1" si="4"/>
        <v>0</v>
      </c>
      <c r="L29" s="1">
        <f t="shared" ca="1" si="5"/>
        <v>0</v>
      </c>
      <c r="M29" s="1">
        <f t="shared" si="6"/>
        <v>0</v>
      </c>
      <c r="N29" s="1">
        <f t="shared" ca="1" si="7"/>
        <v>-1134</v>
      </c>
      <c r="R29" s="13" t="str">
        <f t="shared" ca="1" si="8"/>
        <v/>
      </c>
      <c r="S29" s="13" t="str">
        <f t="shared" ca="1" si="9"/>
        <v/>
      </c>
    </row>
    <row r="30" spans="1:19" ht="13.75" customHeight="1" x14ac:dyDescent="0.2">
      <c r="B30" s="13" t="str">
        <f>IF(E30="","",VLOOKUP(E30, 'SKU Крем чиз'!$A$1:$B$50, 2, 0))</f>
        <v/>
      </c>
      <c r="C30" s="13"/>
      <c r="D30" s="13"/>
      <c r="G30" s="14" t="str">
        <f t="shared" ca="1" si="1"/>
        <v/>
      </c>
      <c r="H30" s="15" t="str">
        <f t="shared" ca="1" si="2"/>
        <v/>
      </c>
      <c r="I30" s="15" t="str">
        <f t="shared" ca="1" si="3"/>
        <v/>
      </c>
      <c r="K30" s="1">
        <f t="shared" ca="1" si="4"/>
        <v>0</v>
      </c>
      <c r="L30" s="1">
        <f t="shared" ca="1" si="5"/>
        <v>0</v>
      </c>
      <c r="M30" s="1">
        <f t="shared" si="6"/>
        <v>0</v>
      </c>
      <c r="N30" s="1">
        <f t="shared" ca="1" si="7"/>
        <v>-1134</v>
      </c>
      <c r="R30" s="13" t="str">
        <f t="shared" ca="1" si="8"/>
        <v/>
      </c>
      <c r="S30" s="13" t="str">
        <f t="shared" ca="1" si="9"/>
        <v/>
      </c>
    </row>
    <row r="31" spans="1:19" ht="13.75" customHeight="1" x14ac:dyDescent="0.2">
      <c r="B31" s="13" t="str">
        <f>IF(E31="","",VLOOKUP(E31, 'SKU Крем чиз'!$A$1:$B$50, 2, 0))</f>
        <v/>
      </c>
      <c r="C31" s="13"/>
      <c r="D31" s="13"/>
      <c r="G31" s="14" t="str">
        <f t="shared" ca="1" si="1"/>
        <v/>
      </c>
      <c r="H31" s="15" t="str">
        <f t="shared" ca="1" si="2"/>
        <v/>
      </c>
      <c r="I31" s="15" t="str">
        <f t="shared" ca="1" si="3"/>
        <v/>
      </c>
      <c r="K31" s="1">
        <f t="shared" ca="1" si="4"/>
        <v>0</v>
      </c>
      <c r="L31" s="1">
        <f t="shared" ca="1" si="5"/>
        <v>0</v>
      </c>
      <c r="M31" s="1">
        <f t="shared" si="6"/>
        <v>0</v>
      </c>
      <c r="N31" s="1">
        <f t="shared" ca="1" si="7"/>
        <v>-1134</v>
      </c>
      <c r="R31" s="13" t="str">
        <f t="shared" ca="1" si="8"/>
        <v/>
      </c>
      <c r="S31" s="13" t="str">
        <f t="shared" ca="1" si="9"/>
        <v/>
      </c>
    </row>
    <row r="32" spans="1:19" ht="13.75" customHeight="1" x14ac:dyDescent="0.2">
      <c r="B32" s="13" t="str">
        <f>IF(E32="","",VLOOKUP(E32, 'SKU Крем чиз'!$A$1:$B$50, 2, 0))</f>
        <v/>
      </c>
      <c r="C32" s="13"/>
      <c r="D32" s="13"/>
      <c r="G32" s="14" t="str">
        <f t="shared" ca="1" si="1"/>
        <v/>
      </c>
      <c r="H32" s="15" t="str">
        <f t="shared" ca="1" si="2"/>
        <v/>
      </c>
      <c r="I32" s="15" t="str">
        <f t="shared" ca="1" si="3"/>
        <v/>
      </c>
      <c r="K32" s="1">
        <f t="shared" ca="1" si="4"/>
        <v>0</v>
      </c>
      <c r="L32" s="1">
        <f t="shared" ca="1" si="5"/>
        <v>0</v>
      </c>
      <c r="M32" s="1">
        <f t="shared" si="6"/>
        <v>0</v>
      </c>
      <c r="N32" s="1">
        <f t="shared" ca="1" si="7"/>
        <v>-1134</v>
      </c>
      <c r="R32" s="13" t="str">
        <f t="shared" ca="1" si="8"/>
        <v/>
      </c>
      <c r="S32" s="13" t="str">
        <f t="shared" ca="1" si="9"/>
        <v/>
      </c>
    </row>
    <row r="33" spans="2:19" ht="13.75" customHeight="1" x14ac:dyDescent="0.2">
      <c r="B33" s="13" t="str">
        <f>IF(E33="","",VLOOKUP(E33, 'SKU Крем чиз'!$A$1:$B$50, 2, 0))</f>
        <v/>
      </c>
      <c r="C33" s="13"/>
      <c r="D33" s="13"/>
      <c r="G33" s="14" t="str">
        <f t="shared" ca="1" si="1"/>
        <v/>
      </c>
      <c r="H33" s="15" t="str">
        <f t="shared" ca="1" si="2"/>
        <v/>
      </c>
      <c r="I33" s="15" t="str">
        <f t="shared" ca="1" si="3"/>
        <v/>
      </c>
      <c r="K33" s="1">
        <f t="shared" ca="1" si="4"/>
        <v>0</v>
      </c>
      <c r="L33" s="1">
        <f t="shared" ca="1" si="5"/>
        <v>0</v>
      </c>
      <c r="M33" s="1">
        <f t="shared" si="6"/>
        <v>0</v>
      </c>
      <c r="N33" s="1">
        <f t="shared" ca="1" si="7"/>
        <v>-1134</v>
      </c>
      <c r="R33" s="13" t="str">
        <f t="shared" ca="1" si="8"/>
        <v/>
      </c>
      <c r="S33" s="13" t="str">
        <f t="shared" ca="1" si="9"/>
        <v/>
      </c>
    </row>
    <row r="34" spans="2:19" ht="13.75" customHeight="1" x14ac:dyDescent="0.2">
      <c r="B34" s="13" t="str">
        <f>IF(E34="","",VLOOKUP(E34, 'SKU Крем чиз'!$A$1:$B$50, 2, 0))</f>
        <v/>
      </c>
      <c r="C34" s="13"/>
      <c r="D34" s="13"/>
      <c r="G34" s="14" t="str">
        <f t="shared" ca="1" si="1"/>
        <v/>
      </c>
      <c r="H34" s="15" t="str">
        <f t="shared" ca="1" si="2"/>
        <v/>
      </c>
      <c r="I34" s="15" t="str">
        <f t="shared" ca="1" si="3"/>
        <v/>
      </c>
      <c r="K34" s="1">
        <f t="shared" ca="1" si="4"/>
        <v>0</v>
      </c>
      <c r="L34" s="1">
        <f t="shared" ca="1" si="5"/>
        <v>0</v>
      </c>
      <c r="M34" s="1">
        <f t="shared" si="6"/>
        <v>0</v>
      </c>
      <c r="N34" s="1">
        <f t="shared" ca="1" si="7"/>
        <v>-1134</v>
      </c>
      <c r="R34" s="13" t="str">
        <f t="shared" ca="1" si="8"/>
        <v/>
      </c>
      <c r="S34" s="13" t="str">
        <f t="shared" ca="1" si="9"/>
        <v/>
      </c>
    </row>
    <row r="35" spans="2:19" ht="13.75" customHeight="1" x14ac:dyDescent="0.2">
      <c r="B35" s="13" t="str">
        <f>IF(E35="","",VLOOKUP(E35, 'SKU Крем чиз'!$A$1:$B$50, 2, 0))</f>
        <v/>
      </c>
      <c r="C35" s="13"/>
      <c r="D35" s="13"/>
      <c r="G35" s="14" t="str">
        <f t="shared" ref="G35:G66" ca="1" si="10">IF(J35="","",(INDIRECT("N" &amp; ROW() - 1) - N35))</f>
        <v/>
      </c>
      <c r="H35" s="15" t="str">
        <f t="shared" ref="H35:H66" ca="1" si="11">IF(J35 = "-", INDIRECT("D" &amp; ROW() - 1) * 1890,"")</f>
        <v/>
      </c>
      <c r="I35" s="15" t="str">
        <f t="shared" ca="1" si="3"/>
        <v/>
      </c>
      <c r="K35" s="1">
        <f t="shared" ref="K35:K66" ca="1" si="12">IF(J35 = "-", -INDIRECT("C" &amp; ROW() - 1),F35)</f>
        <v>0</v>
      </c>
      <c r="L35" s="1">
        <f t="shared" ref="L35:L66" ca="1" si="13">IF(J35 = "-", SUM(INDIRECT(ADDRESS(2,COLUMN(K35)) &amp; ":" &amp; ADDRESS(ROW(),COLUMN(K35)))), 0)</f>
        <v>0</v>
      </c>
      <c r="M35" s="1">
        <f t="shared" ref="M35:M66" si="14">IF(J35="-",1,0)</f>
        <v>0</v>
      </c>
      <c r="N35" s="1">
        <f t="shared" ref="N35:N66" ca="1" si="15">IF(L35 = 0, INDIRECT("N" &amp; ROW() - 1), L35)</f>
        <v>-1134</v>
      </c>
      <c r="R35" s="13" t="str">
        <f t="shared" ref="R35:R66" ca="1" si="16">IF(Q35 = "", "", Q35 / INDIRECT("D" &amp; ROW() - 1) )</f>
        <v/>
      </c>
      <c r="S35" s="13" t="str">
        <f t="shared" ca="1" si="9"/>
        <v/>
      </c>
    </row>
    <row r="36" spans="2:19" ht="13.75" customHeight="1" x14ac:dyDescent="0.2">
      <c r="B36" s="13" t="str">
        <f>IF(E36="","",VLOOKUP(E36, 'SKU Крем чиз'!$A$1:$B$50, 2, 0))</f>
        <v/>
      </c>
      <c r="C36" s="13"/>
      <c r="D36" s="13"/>
      <c r="G36" s="14" t="str">
        <f t="shared" ca="1" si="10"/>
        <v/>
      </c>
      <c r="H36" s="15" t="str">
        <f t="shared" ca="1" si="11"/>
        <v/>
      </c>
      <c r="I36" s="15" t="str">
        <f t="shared" ca="1" si="3"/>
        <v/>
      </c>
      <c r="K36" s="1">
        <f t="shared" ca="1" si="12"/>
        <v>0</v>
      </c>
      <c r="L36" s="1">
        <f t="shared" ca="1" si="13"/>
        <v>0</v>
      </c>
      <c r="M36" s="1">
        <f t="shared" si="14"/>
        <v>0</v>
      </c>
      <c r="N36" s="1">
        <f t="shared" ca="1" si="15"/>
        <v>-1134</v>
      </c>
      <c r="R36" s="13" t="str">
        <f t="shared" ca="1" si="16"/>
        <v/>
      </c>
      <c r="S36" s="13" t="str">
        <f t="shared" ca="1" si="9"/>
        <v/>
      </c>
    </row>
    <row r="37" spans="2:19" ht="13.75" customHeight="1" x14ac:dyDescent="0.2">
      <c r="B37" s="13" t="str">
        <f>IF(E37="","",VLOOKUP(E37, 'SKU Крем чиз'!$A$1:$B$50, 2, 0))</f>
        <v/>
      </c>
      <c r="C37" s="13"/>
      <c r="D37" s="13"/>
      <c r="G37" s="14" t="str">
        <f t="shared" ca="1" si="10"/>
        <v/>
      </c>
      <c r="H37" s="15" t="str">
        <f t="shared" ca="1" si="11"/>
        <v/>
      </c>
      <c r="I37" s="15" t="str">
        <f t="shared" ca="1" si="3"/>
        <v/>
      </c>
      <c r="K37" s="1">
        <f t="shared" ca="1" si="12"/>
        <v>0</v>
      </c>
      <c r="L37" s="1">
        <f t="shared" ca="1" si="13"/>
        <v>0</v>
      </c>
      <c r="M37" s="1">
        <f t="shared" si="14"/>
        <v>0</v>
      </c>
      <c r="N37" s="1">
        <f t="shared" ca="1" si="15"/>
        <v>-1134</v>
      </c>
      <c r="R37" s="13" t="str">
        <f t="shared" ca="1" si="16"/>
        <v/>
      </c>
      <c r="S37" s="13" t="str">
        <f t="shared" ca="1" si="9"/>
        <v/>
      </c>
    </row>
    <row r="38" spans="2:19" ht="13.75" customHeight="1" x14ac:dyDescent="0.2">
      <c r="B38" s="13" t="str">
        <f>IF(E38="","",VLOOKUP(E38, 'SKU Крем чиз'!$A$1:$B$50, 2, 0))</f>
        <v/>
      </c>
      <c r="C38" s="13"/>
      <c r="D38" s="13"/>
      <c r="G38" s="14" t="str">
        <f t="shared" ca="1" si="10"/>
        <v/>
      </c>
      <c r="H38" s="15" t="str">
        <f t="shared" ca="1" si="11"/>
        <v/>
      </c>
      <c r="I38" s="15" t="str">
        <f t="shared" ca="1" si="3"/>
        <v/>
      </c>
      <c r="K38" s="1">
        <f t="shared" ca="1" si="12"/>
        <v>0</v>
      </c>
      <c r="L38" s="1">
        <f t="shared" ca="1" si="13"/>
        <v>0</v>
      </c>
      <c r="M38" s="1">
        <f t="shared" si="14"/>
        <v>0</v>
      </c>
      <c r="N38" s="1">
        <f t="shared" ca="1" si="15"/>
        <v>-1134</v>
      </c>
      <c r="R38" s="13" t="str">
        <f t="shared" ca="1" si="16"/>
        <v/>
      </c>
      <c r="S38" s="13" t="str">
        <f t="shared" ca="1" si="9"/>
        <v/>
      </c>
    </row>
    <row r="39" spans="2:19" ht="13.75" customHeight="1" x14ac:dyDescent="0.2">
      <c r="B39" s="13" t="str">
        <f>IF(E39="","",VLOOKUP(E39, 'SKU Крем чиз'!$A$1:$B$50, 2, 0))</f>
        <v/>
      </c>
      <c r="C39" s="13"/>
      <c r="D39" s="13"/>
      <c r="G39" s="14" t="str">
        <f t="shared" ca="1" si="10"/>
        <v/>
      </c>
      <c r="H39" s="15" t="str">
        <f t="shared" ca="1" si="11"/>
        <v/>
      </c>
      <c r="I39" s="15" t="str">
        <f t="shared" ca="1" si="3"/>
        <v/>
      </c>
      <c r="K39" s="1">
        <f t="shared" ca="1" si="12"/>
        <v>0</v>
      </c>
      <c r="L39" s="1">
        <f t="shared" ca="1" si="13"/>
        <v>0</v>
      </c>
      <c r="M39" s="1">
        <f t="shared" si="14"/>
        <v>0</v>
      </c>
      <c r="N39" s="1">
        <f t="shared" ca="1" si="15"/>
        <v>-1134</v>
      </c>
      <c r="R39" s="13" t="str">
        <f t="shared" ca="1" si="16"/>
        <v/>
      </c>
      <c r="S39" s="13" t="str">
        <f t="shared" ca="1" si="9"/>
        <v/>
      </c>
    </row>
    <row r="40" spans="2:19" ht="13.75" customHeight="1" x14ac:dyDescent="0.2">
      <c r="B40" s="13" t="str">
        <f>IF(E40="","",VLOOKUP(E40, 'SKU Крем чиз'!$A$1:$B$50, 2, 0))</f>
        <v/>
      </c>
      <c r="C40" s="13"/>
      <c r="D40" s="13"/>
      <c r="G40" s="14" t="str">
        <f t="shared" ca="1" si="10"/>
        <v/>
      </c>
      <c r="H40" s="15" t="str">
        <f t="shared" ca="1" si="11"/>
        <v/>
      </c>
      <c r="I40" s="15" t="str">
        <f t="shared" ca="1" si="3"/>
        <v/>
      </c>
      <c r="K40" s="1">
        <f t="shared" ca="1" si="12"/>
        <v>0</v>
      </c>
      <c r="L40" s="1">
        <f t="shared" ca="1" si="13"/>
        <v>0</v>
      </c>
      <c r="M40" s="1">
        <f t="shared" si="14"/>
        <v>0</v>
      </c>
      <c r="N40" s="1">
        <f t="shared" ca="1" si="15"/>
        <v>-1134</v>
      </c>
      <c r="R40" s="13" t="str">
        <f t="shared" ca="1" si="16"/>
        <v/>
      </c>
      <c r="S40" s="13" t="str">
        <f t="shared" ca="1" si="9"/>
        <v/>
      </c>
    </row>
    <row r="41" spans="2:19" ht="13.75" customHeight="1" x14ac:dyDescent="0.2">
      <c r="B41" s="13" t="str">
        <f>IF(E41="","",VLOOKUP(E41, 'SKU Крем чиз'!$A$1:$B$50, 2, 0))</f>
        <v/>
      </c>
      <c r="C41" s="13"/>
      <c r="D41" s="13"/>
      <c r="G41" s="14" t="str">
        <f t="shared" ca="1" si="10"/>
        <v/>
      </c>
      <c r="H41" s="15" t="str">
        <f t="shared" ca="1" si="11"/>
        <v/>
      </c>
      <c r="I41" s="15" t="str">
        <f t="shared" ca="1" si="3"/>
        <v/>
      </c>
      <c r="K41" s="1">
        <f t="shared" ca="1" si="12"/>
        <v>0</v>
      </c>
      <c r="L41" s="1">
        <f t="shared" ca="1" si="13"/>
        <v>0</v>
      </c>
      <c r="M41" s="1">
        <f t="shared" si="14"/>
        <v>0</v>
      </c>
      <c r="N41" s="1">
        <f t="shared" ca="1" si="15"/>
        <v>-1134</v>
      </c>
      <c r="R41" s="13" t="str">
        <f t="shared" ca="1" si="16"/>
        <v/>
      </c>
      <c r="S41" s="13" t="str">
        <f t="shared" ca="1" si="9"/>
        <v/>
      </c>
    </row>
    <row r="42" spans="2:19" ht="13.75" customHeight="1" x14ac:dyDescent="0.2">
      <c r="B42" s="13" t="str">
        <f>IF(E42="","",VLOOKUP(E42, 'SKU Крем чиз'!$A$1:$B$50, 2, 0))</f>
        <v/>
      </c>
      <c r="C42" s="13"/>
      <c r="D42" s="13"/>
      <c r="G42" s="14" t="str">
        <f t="shared" ca="1" si="10"/>
        <v/>
      </c>
      <c r="H42" s="15" t="str">
        <f t="shared" ca="1" si="11"/>
        <v/>
      </c>
      <c r="I42" s="15" t="str">
        <f t="shared" ca="1" si="3"/>
        <v/>
      </c>
      <c r="K42" s="1">
        <f t="shared" ca="1" si="12"/>
        <v>0</v>
      </c>
      <c r="L42" s="1">
        <f t="shared" ca="1" si="13"/>
        <v>0</v>
      </c>
      <c r="M42" s="1">
        <f t="shared" si="14"/>
        <v>0</v>
      </c>
      <c r="N42" s="1">
        <f t="shared" ca="1" si="15"/>
        <v>-1134</v>
      </c>
      <c r="R42" s="13" t="str">
        <f t="shared" ca="1" si="16"/>
        <v/>
      </c>
      <c r="S42" s="13" t="str">
        <f t="shared" ca="1" si="9"/>
        <v/>
      </c>
    </row>
    <row r="43" spans="2:19" ht="13.75" customHeight="1" x14ac:dyDescent="0.2">
      <c r="B43" s="13" t="str">
        <f>IF(E43="","",VLOOKUP(E43, 'SKU Крем чиз'!$A$1:$B$50, 2, 0))</f>
        <v/>
      </c>
      <c r="C43" s="13"/>
      <c r="D43" s="13"/>
      <c r="G43" s="14" t="str">
        <f t="shared" ca="1" si="10"/>
        <v/>
      </c>
      <c r="H43" s="15" t="str">
        <f t="shared" ca="1" si="11"/>
        <v/>
      </c>
      <c r="I43" s="15" t="str">
        <f t="shared" ca="1" si="3"/>
        <v/>
      </c>
      <c r="K43" s="1">
        <f t="shared" ca="1" si="12"/>
        <v>0</v>
      </c>
      <c r="L43" s="1">
        <f t="shared" ca="1" si="13"/>
        <v>0</v>
      </c>
      <c r="M43" s="1">
        <f t="shared" si="14"/>
        <v>0</v>
      </c>
      <c r="N43" s="1">
        <f t="shared" ca="1" si="15"/>
        <v>-1134</v>
      </c>
      <c r="R43" s="13" t="str">
        <f t="shared" ca="1" si="16"/>
        <v/>
      </c>
      <c r="S43" s="13" t="str">
        <f t="shared" ca="1" si="9"/>
        <v/>
      </c>
    </row>
    <row r="44" spans="2:19" ht="13.75" customHeight="1" x14ac:dyDescent="0.2">
      <c r="B44" s="13" t="str">
        <f>IF(E44="","",VLOOKUP(E44, 'SKU Крем чиз'!$A$1:$B$50, 2, 0))</f>
        <v/>
      </c>
      <c r="C44" s="13"/>
      <c r="D44" s="13"/>
      <c r="G44" s="14" t="str">
        <f t="shared" ca="1" si="10"/>
        <v/>
      </c>
      <c r="H44" s="15" t="str">
        <f t="shared" ca="1" si="11"/>
        <v/>
      </c>
      <c r="I44" s="15" t="str">
        <f t="shared" ca="1" si="3"/>
        <v/>
      </c>
      <c r="K44" s="1">
        <f t="shared" ca="1" si="12"/>
        <v>0</v>
      </c>
      <c r="L44" s="1">
        <f t="shared" ca="1" si="13"/>
        <v>0</v>
      </c>
      <c r="M44" s="1">
        <f t="shared" si="14"/>
        <v>0</v>
      </c>
      <c r="N44" s="1">
        <f t="shared" ca="1" si="15"/>
        <v>-1134</v>
      </c>
      <c r="R44" s="13" t="str">
        <f t="shared" ca="1" si="16"/>
        <v/>
      </c>
      <c r="S44" s="13" t="str">
        <f t="shared" ca="1" si="9"/>
        <v/>
      </c>
    </row>
    <row r="45" spans="2:19" ht="13.75" customHeight="1" x14ac:dyDescent="0.2">
      <c r="B45" s="13" t="str">
        <f>IF(E45="","",VLOOKUP(E45, 'SKU Крем чиз'!$A$1:$B$50, 2, 0))</f>
        <v/>
      </c>
      <c r="C45" s="13"/>
      <c r="D45" s="13"/>
      <c r="G45" s="14" t="str">
        <f t="shared" ca="1" si="10"/>
        <v/>
      </c>
      <c r="H45" s="15" t="str">
        <f t="shared" ca="1" si="11"/>
        <v/>
      </c>
      <c r="I45" s="15" t="str">
        <f t="shared" ca="1" si="3"/>
        <v/>
      </c>
      <c r="K45" s="1">
        <f t="shared" ca="1" si="12"/>
        <v>0</v>
      </c>
      <c r="L45" s="1">
        <f t="shared" ca="1" si="13"/>
        <v>0</v>
      </c>
      <c r="M45" s="1">
        <f t="shared" si="14"/>
        <v>0</v>
      </c>
      <c r="N45" s="1">
        <f t="shared" ca="1" si="15"/>
        <v>-1134</v>
      </c>
      <c r="R45" s="13" t="str">
        <f t="shared" ca="1" si="16"/>
        <v/>
      </c>
      <c r="S45" s="13" t="str">
        <f t="shared" ca="1" si="9"/>
        <v/>
      </c>
    </row>
    <row r="46" spans="2:19" ht="13.75" customHeight="1" x14ac:dyDescent="0.2">
      <c r="B46" s="13" t="str">
        <f>IF(E46="","",VLOOKUP(E46, 'SKU Крем чиз'!$A$1:$B$50, 2, 0))</f>
        <v/>
      </c>
      <c r="C46" s="13"/>
      <c r="D46" s="13"/>
      <c r="G46" s="14" t="str">
        <f t="shared" ca="1" si="10"/>
        <v/>
      </c>
      <c r="H46" s="15" t="str">
        <f t="shared" ca="1" si="11"/>
        <v/>
      </c>
      <c r="I46" s="15" t="str">
        <f t="shared" ca="1" si="3"/>
        <v/>
      </c>
      <c r="K46" s="1">
        <f t="shared" ca="1" si="12"/>
        <v>0</v>
      </c>
      <c r="L46" s="1">
        <f t="shared" ca="1" si="13"/>
        <v>0</v>
      </c>
      <c r="M46" s="1">
        <f t="shared" si="14"/>
        <v>0</v>
      </c>
      <c r="N46" s="1">
        <f t="shared" ca="1" si="15"/>
        <v>-1134</v>
      </c>
      <c r="R46" s="13" t="str">
        <f t="shared" ca="1" si="16"/>
        <v/>
      </c>
      <c r="S46" s="13" t="str">
        <f t="shared" ca="1" si="9"/>
        <v/>
      </c>
    </row>
    <row r="47" spans="2:19" ht="13.75" customHeight="1" x14ac:dyDescent="0.2">
      <c r="B47" s="13" t="str">
        <f>IF(E47="","",VLOOKUP(E47, 'SKU Крем чиз'!$A$1:$B$50, 2, 0))</f>
        <v/>
      </c>
      <c r="C47" s="13"/>
      <c r="D47" s="13"/>
      <c r="G47" s="14" t="str">
        <f t="shared" ca="1" si="10"/>
        <v/>
      </c>
      <c r="H47" s="15" t="str">
        <f t="shared" ca="1" si="11"/>
        <v/>
      </c>
      <c r="I47" s="15" t="str">
        <f t="shared" ca="1" si="3"/>
        <v/>
      </c>
      <c r="K47" s="1">
        <f t="shared" ca="1" si="12"/>
        <v>0</v>
      </c>
      <c r="L47" s="1">
        <f t="shared" ca="1" si="13"/>
        <v>0</v>
      </c>
      <c r="M47" s="1">
        <f t="shared" si="14"/>
        <v>0</v>
      </c>
      <c r="N47" s="1">
        <f t="shared" ca="1" si="15"/>
        <v>-1134</v>
      </c>
      <c r="R47" s="13" t="str">
        <f t="shared" ca="1" si="16"/>
        <v/>
      </c>
      <c r="S47" s="13" t="str">
        <f t="shared" ca="1" si="9"/>
        <v/>
      </c>
    </row>
    <row r="48" spans="2:19" ht="13.75" customHeight="1" x14ac:dyDescent="0.2">
      <c r="B48" s="13" t="str">
        <f>IF(E48="","",VLOOKUP(E48, 'SKU Крем чиз'!$A$1:$B$50, 2, 0))</f>
        <v/>
      </c>
      <c r="C48" s="13"/>
      <c r="D48" s="13"/>
      <c r="G48" s="14" t="str">
        <f t="shared" ca="1" si="10"/>
        <v/>
      </c>
      <c r="H48" s="15" t="str">
        <f t="shared" ca="1" si="11"/>
        <v/>
      </c>
      <c r="I48" s="15" t="str">
        <f t="shared" ca="1" si="3"/>
        <v/>
      </c>
      <c r="K48" s="1">
        <f t="shared" ca="1" si="12"/>
        <v>0</v>
      </c>
      <c r="L48" s="1">
        <f t="shared" ca="1" si="13"/>
        <v>0</v>
      </c>
      <c r="M48" s="1">
        <f t="shared" si="14"/>
        <v>0</v>
      </c>
      <c r="N48" s="1">
        <f t="shared" ca="1" si="15"/>
        <v>-1134</v>
      </c>
      <c r="R48" s="13" t="str">
        <f t="shared" ca="1" si="16"/>
        <v/>
      </c>
      <c r="S48" s="13" t="str">
        <f t="shared" ca="1" si="9"/>
        <v/>
      </c>
    </row>
    <row r="49" spans="2:19" ht="13.75" customHeight="1" x14ac:dyDescent="0.2">
      <c r="B49" s="13" t="str">
        <f>IF(E49="","",VLOOKUP(E49, 'SKU Крем чиз'!$A$1:$B$50, 2, 0))</f>
        <v/>
      </c>
      <c r="C49" s="13"/>
      <c r="D49" s="13"/>
      <c r="G49" s="14" t="str">
        <f t="shared" ca="1" si="10"/>
        <v/>
      </c>
      <c r="H49" s="15" t="str">
        <f t="shared" ca="1" si="11"/>
        <v/>
      </c>
      <c r="I49" s="15" t="str">
        <f t="shared" ca="1" si="3"/>
        <v/>
      </c>
      <c r="K49" s="1">
        <f t="shared" ca="1" si="12"/>
        <v>0</v>
      </c>
      <c r="L49" s="1">
        <f t="shared" ca="1" si="13"/>
        <v>0</v>
      </c>
      <c r="M49" s="1">
        <f t="shared" si="14"/>
        <v>0</v>
      </c>
      <c r="N49" s="1">
        <f t="shared" ca="1" si="15"/>
        <v>-1134</v>
      </c>
      <c r="R49" s="13" t="str">
        <f t="shared" ca="1" si="16"/>
        <v/>
      </c>
      <c r="S49" s="13" t="str">
        <f t="shared" ca="1" si="9"/>
        <v/>
      </c>
    </row>
    <row r="50" spans="2:19" ht="13.75" customHeight="1" x14ac:dyDescent="0.2">
      <c r="B50" s="13" t="str">
        <f>IF(E50="","",VLOOKUP(E50, 'SKU Крем чиз'!$A$1:$B$50, 2, 0))</f>
        <v/>
      </c>
      <c r="C50" s="13"/>
      <c r="D50" s="13"/>
      <c r="G50" s="14" t="str">
        <f t="shared" ca="1" si="10"/>
        <v/>
      </c>
      <c r="H50" s="15" t="str">
        <f t="shared" ca="1" si="11"/>
        <v/>
      </c>
      <c r="I50" s="15" t="str">
        <f t="shared" ca="1" si="3"/>
        <v/>
      </c>
      <c r="K50" s="1">
        <f t="shared" ca="1" si="12"/>
        <v>0</v>
      </c>
      <c r="L50" s="1">
        <f t="shared" ca="1" si="13"/>
        <v>0</v>
      </c>
      <c r="M50" s="1">
        <f t="shared" si="14"/>
        <v>0</v>
      </c>
      <c r="N50" s="1">
        <f t="shared" ca="1" si="15"/>
        <v>-1134</v>
      </c>
      <c r="R50" s="13" t="str">
        <f t="shared" ca="1" si="16"/>
        <v/>
      </c>
      <c r="S50" s="13" t="str">
        <f t="shared" ca="1" si="9"/>
        <v/>
      </c>
    </row>
    <row r="51" spans="2:19" ht="13.75" customHeight="1" x14ac:dyDescent="0.2">
      <c r="B51" s="13" t="str">
        <f>IF(E51="","",VLOOKUP(E51, 'SKU Крем чиз'!$A$1:$B$50, 2, 0))</f>
        <v/>
      </c>
      <c r="C51" s="13"/>
      <c r="D51" s="13"/>
      <c r="G51" s="14" t="str">
        <f t="shared" ca="1" si="10"/>
        <v/>
      </c>
      <c r="H51" s="15" t="str">
        <f t="shared" ca="1" si="11"/>
        <v/>
      </c>
      <c r="I51" s="15" t="str">
        <f t="shared" ca="1" si="3"/>
        <v/>
      </c>
      <c r="K51" s="1">
        <f t="shared" ca="1" si="12"/>
        <v>0</v>
      </c>
      <c r="L51" s="1">
        <f t="shared" ca="1" si="13"/>
        <v>0</v>
      </c>
      <c r="M51" s="1">
        <f t="shared" si="14"/>
        <v>0</v>
      </c>
      <c r="N51" s="1">
        <f t="shared" ca="1" si="15"/>
        <v>-1134</v>
      </c>
      <c r="R51" s="13" t="str">
        <f t="shared" ca="1" si="16"/>
        <v/>
      </c>
      <c r="S51" s="13" t="str">
        <f t="shared" ca="1" si="9"/>
        <v/>
      </c>
    </row>
    <row r="52" spans="2:19" ht="13.75" customHeight="1" x14ac:dyDescent="0.2">
      <c r="B52" s="13" t="str">
        <f>IF(E52="","",VLOOKUP(E52, 'SKU Крем чиз'!$A$1:$B$50, 2, 0))</f>
        <v/>
      </c>
      <c r="C52" s="13"/>
      <c r="D52" s="13"/>
      <c r="G52" s="14" t="str">
        <f t="shared" ca="1" si="10"/>
        <v/>
      </c>
      <c r="H52" s="15" t="str">
        <f t="shared" ca="1" si="11"/>
        <v/>
      </c>
      <c r="I52" s="15" t="str">
        <f t="shared" ca="1" si="3"/>
        <v/>
      </c>
      <c r="K52" s="1">
        <f t="shared" ca="1" si="12"/>
        <v>0</v>
      </c>
      <c r="L52" s="1">
        <f t="shared" ca="1" si="13"/>
        <v>0</v>
      </c>
      <c r="M52" s="1">
        <f t="shared" si="14"/>
        <v>0</v>
      </c>
      <c r="N52" s="1">
        <f t="shared" ca="1" si="15"/>
        <v>-1134</v>
      </c>
      <c r="R52" s="13" t="str">
        <f t="shared" ca="1" si="16"/>
        <v/>
      </c>
      <c r="S52" s="13" t="str">
        <f t="shared" ca="1" si="9"/>
        <v/>
      </c>
    </row>
    <row r="53" spans="2:19" ht="13.75" customHeight="1" x14ac:dyDescent="0.2">
      <c r="B53" s="13" t="str">
        <f>IF(E53="","",VLOOKUP(E53, 'SKU Крем чиз'!$A$1:$B$50, 2, 0))</f>
        <v/>
      </c>
      <c r="C53" s="13"/>
      <c r="D53" s="13"/>
      <c r="G53" s="14" t="str">
        <f t="shared" ca="1" si="10"/>
        <v/>
      </c>
      <c r="H53" s="15" t="str">
        <f t="shared" ca="1" si="11"/>
        <v/>
      </c>
      <c r="I53" s="15" t="str">
        <f t="shared" ca="1" si="3"/>
        <v/>
      </c>
      <c r="K53" s="1">
        <f t="shared" ca="1" si="12"/>
        <v>0</v>
      </c>
      <c r="L53" s="1">
        <f t="shared" ca="1" si="13"/>
        <v>0</v>
      </c>
      <c r="M53" s="1">
        <f t="shared" si="14"/>
        <v>0</v>
      </c>
      <c r="N53" s="1">
        <f t="shared" ca="1" si="15"/>
        <v>-1134</v>
      </c>
      <c r="R53" s="13" t="str">
        <f t="shared" ca="1" si="16"/>
        <v/>
      </c>
      <c r="S53" s="13" t="str">
        <f t="shared" ca="1" si="9"/>
        <v/>
      </c>
    </row>
    <row r="54" spans="2:19" ht="13.75" customHeight="1" x14ac:dyDescent="0.2">
      <c r="B54" s="13" t="str">
        <f>IF(E54="","",VLOOKUP(E54, 'SKU Крем чиз'!$A$1:$B$50, 2, 0))</f>
        <v/>
      </c>
      <c r="C54" s="13"/>
      <c r="D54" s="13"/>
      <c r="G54" s="14" t="str">
        <f t="shared" ca="1" si="10"/>
        <v/>
      </c>
      <c r="H54" s="15" t="str">
        <f t="shared" ca="1" si="11"/>
        <v/>
      </c>
      <c r="I54" s="15" t="str">
        <f t="shared" ca="1" si="3"/>
        <v/>
      </c>
      <c r="K54" s="1">
        <f t="shared" ca="1" si="12"/>
        <v>0</v>
      </c>
      <c r="L54" s="1">
        <f t="shared" ca="1" si="13"/>
        <v>0</v>
      </c>
      <c r="M54" s="1">
        <f t="shared" si="14"/>
        <v>0</v>
      </c>
      <c r="N54" s="1">
        <f t="shared" ca="1" si="15"/>
        <v>-1134</v>
      </c>
      <c r="R54" s="13" t="str">
        <f t="shared" ca="1" si="16"/>
        <v/>
      </c>
      <c r="S54" s="13" t="str">
        <f t="shared" ca="1" si="9"/>
        <v/>
      </c>
    </row>
    <row r="55" spans="2:19" ht="13.75" customHeight="1" x14ac:dyDescent="0.2">
      <c r="B55" s="13" t="str">
        <f>IF(E55="","",VLOOKUP(E55, 'SKU Крем чиз'!$A$1:$B$50, 2, 0))</f>
        <v/>
      </c>
      <c r="C55" s="13"/>
      <c r="D55" s="13"/>
      <c r="G55" s="14" t="str">
        <f t="shared" ca="1" si="10"/>
        <v/>
      </c>
      <c r="H55" s="15" t="str">
        <f t="shared" ca="1" si="11"/>
        <v/>
      </c>
      <c r="I55" s="15" t="str">
        <f t="shared" ca="1" si="3"/>
        <v/>
      </c>
      <c r="K55" s="1">
        <f t="shared" ca="1" si="12"/>
        <v>0</v>
      </c>
      <c r="L55" s="1">
        <f t="shared" ca="1" si="13"/>
        <v>0</v>
      </c>
      <c r="M55" s="1">
        <f t="shared" si="14"/>
        <v>0</v>
      </c>
      <c r="N55" s="1">
        <f t="shared" ca="1" si="15"/>
        <v>-1134</v>
      </c>
      <c r="R55" s="13" t="str">
        <f t="shared" ca="1" si="16"/>
        <v/>
      </c>
      <c r="S55" s="13" t="str">
        <f t="shared" ca="1" si="9"/>
        <v/>
      </c>
    </row>
    <row r="56" spans="2:19" ht="13.75" customHeight="1" x14ac:dyDescent="0.2">
      <c r="B56" s="13" t="str">
        <f>IF(E56="","",VLOOKUP(E56, 'SKU Крем чиз'!$A$1:$B$50, 2, 0))</f>
        <v/>
      </c>
      <c r="C56" s="13"/>
      <c r="D56" s="13"/>
      <c r="G56" s="14" t="str">
        <f t="shared" ca="1" si="10"/>
        <v/>
      </c>
      <c r="H56" s="15" t="str">
        <f t="shared" ca="1" si="11"/>
        <v/>
      </c>
      <c r="I56" s="15" t="str">
        <f t="shared" ca="1" si="3"/>
        <v/>
      </c>
      <c r="K56" s="1">
        <f t="shared" ca="1" si="12"/>
        <v>0</v>
      </c>
      <c r="L56" s="1">
        <f t="shared" ca="1" si="13"/>
        <v>0</v>
      </c>
      <c r="M56" s="1">
        <f t="shared" si="14"/>
        <v>0</v>
      </c>
      <c r="N56" s="1">
        <f t="shared" ca="1" si="15"/>
        <v>-1134</v>
      </c>
      <c r="R56" s="13" t="str">
        <f t="shared" ca="1" si="16"/>
        <v/>
      </c>
      <c r="S56" s="13" t="str">
        <f t="shared" ca="1" si="9"/>
        <v/>
      </c>
    </row>
    <row r="57" spans="2:19" ht="13.75" customHeight="1" x14ac:dyDescent="0.2">
      <c r="B57" s="13" t="str">
        <f>IF(E57="","",VLOOKUP(E57, 'SKU Крем чиз'!$A$1:$B$50, 2, 0))</f>
        <v/>
      </c>
      <c r="C57" s="13"/>
      <c r="D57" s="13"/>
      <c r="G57" s="14" t="str">
        <f t="shared" ca="1" si="10"/>
        <v/>
      </c>
      <c r="H57" s="15" t="str">
        <f t="shared" ca="1" si="11"/>
        <v/>
      </c>
      <c r="I57" s="15" t="str">
        <f t="shared" ca="1" si="3"/>
        <v/>
      </c>
      <c r="K57" s="1">
        <f t="shared" ca="1" si="12"/>
        <v>0</v>
      </c>
      <c r="L57" s="1">
        <f t="shared" ca="1" si="13"/>
        <v>0</v>
      </c>
      <c r="M57" s="1">
        <f t="shared" si="14"/>
        <v>0</v>
      </c>
      <c r="N57" s="1">
        <f t="shared" ca="1" si="15"/>
        <v>-1134</v>
      </c>
      <c r="R57" s="13" t="str">
        <f t="shared" ca="1" si="16"/>
        <v/>
      </c>
      <c r="S57" s="13" t="str">
        <f t="shared" ca="1" si="9"/>
        <v/>
      </c>
    </row>
    <row r="58" spans="2:19" ht="13.75" customHeight="1" x14ac:dyDescent="0.2">
      <c r="B58" s="13" t="str">
        <f>IF(E58="","",VLOOKUP(E58, 'SKU Крем чиз'!$A$1:$B$50, 2, 0))</f>
        <v/>
      </c>
      <c r="C58" s="13"/>
      <c r="D58" s="13"/>
      <c r="G58" s="14" t="str">
        <f t="shared" ca="1" si="10"/>
        <v/>
      </c>
      <c r="H58" s="15" t="str">
        <f t="shared" ca="1" si="11"/>
        <v/>
      </c>
      <c r="I58" s="15" t="str">
        <f t="shared" ca="1" si="3"/>
        <v/>
      </c>
      <c r="K58" s="1">
        <f t="shared" ca="1" si="12"/>
        <v>0</v>
      </c>
      <c r="L58" s="1">
        <f t="shared" ca="1" si="13"/>
        <v>0</v>
      </c>
      <c r="M58" s="1">
        <f t="shared" si="14"/>
        <v>0</v>
      </c>
      <c r="N58" s="1">
        <f t="shared" ca="1" si="15"/>
        <v>-1134</v>
      </c>
      <c r="R58" s="13" t="str">
        <f t="shared" ca="1" si="16"/>
        <v/>
      </c>
      <c r="S58" s="13" t="str">
        <f t="shared" ca="1" si="9"/>
        <v/>
      </c>
    </row>
    <row r="59" spans="2:19" ht="13.75" customHeight="1" x14ac:dyDescent="0.2">
      <c r="B59" s="13" t="str">
        <f>IF(E59="","",VLOOKUP(E59, 'SKU Крем чиз'!$A$1:$B$50, 2, 0))</f>
        <v/>
      </c>
      <c r="C59" s="13"/>
      <c r="D59" s="13"/>
      <c r="G59" s="14" t="str">
        <f t="shared" ca="1" si="10"/>
        <v/>
      </c>
      <c r="H59" s="15" t="str">
        <f t="shared" ca="1" si="11"/>
        <v/>
      </c>
      <c r="I59" s="15" t="str">
        <f t="shared" ca="1" si="3"/>
        <v/>
      </c>
      <c r="K59" s="1">
        <f t="shared" ca="1" si="12"/>
        <v>0</v>
      </c>
      <c r="L59" s="1">
        <f t="shared" ca="1" si="13"/>
        <v>0</v>
      </c>
      <c r="M59" s="1">
        <f t="shared" si="14"/>
        <v>0</v>
      </c>
      <c r="N59" s="1">
        <f t="shared" ca="1" si="15"/>
        <v>-1134</v>
      </c>
      <c r="R59" s="13" t="str">
        <f t="shared" ca="1" si="16"/>
        <v/>
      </c>
      <c r="S59" s="13" t="str">
        <f t="shared" ca="1" si="9"/>
        <v/>
      </c>
    </row>
    <row r="60" spans="2:19" ht="13.75" customHeight="1" x14ac:dyDescent="0.2">
      <c r="B60" s="13" t="str">
        <f>IF(E60="","",VLOOKUP(E60, 'SKU Крем чиз'!$A$1:$B$50, 2, 0))</f>
        <v/>
      </c>
      <c r="C60" s="13"/>
      <c r="D60" s="13"/>
      <c r="G60" s="14" t="str">
        <f t="shared" ca="1" si="10"/>
        <v/>
      </c>
      <c r="H60" s="15" t="str">
        <f t="shared" ca="1" si="11"/>
        <v/>
      </c>
      <c r="I60" s="15" t="str">
        <f t="shared" ca="1" si="3"/>
        <v/>
      </c>
      <c r="K60" s="1">
        <f t="shared" ca="1" si="12"/>
        <v>0</v>
      </c>
      <c r="L60" s="1">
        <f t="shared" ca="1" si="13"/>
        <v>0</v>
      </c>
      <c r="M60" s="1">
        <f t="shared" si="14"/>
        <v>0</v>
      </c>
      <c r="N60" s="1">
        <f t="shared" ca="1" si="15"/>
        <v>-1134</v>
      </c>
      <c r="R60" s="13" t="str">
        <f t="shared" ca="1" si="16"/>
        <v/>
      </c>
      <c r="S60" s="13" t="str">
        <f t="shared" ca="1" si="9"/>
        <v/>
      </c>
    </row>
    <row r="61" spans="2:19" ht="13.75" customHeight="1" x14ac:dyDescent="0.2">
      <c r="B61" s="13" t="str">
        <f>IF(E61="","",VLOOKUP(E61, 'SKU Крем чиз'!$A$1:$B$50, 2, 0))</f>
        <v/>
      </c>
      <c r="C61" s="13"/>
      <c r="D61" s="13"/>
      <c r="G61" s="14" t="str">
        <f t="shared" ca="1" si="10"/>
        <v/>
      </c>
      <c r="H61" s="15" t="str">
        <f t="shared" ca="1" si="11"/>
        <v/>
      </c>
      <c r="I61" s="15" t="str">
        <f t="shared" ca="1" si="3"/>
        <v/>
      </c>
      <c r="K61" s="1">
        <f t="shared" ca="1" si="12"/>
        <v>0</v>
      </c>
      <c r="L61" s="1">
        <f t="shared" ca="1" si="13"/>
        <v>0</v>
      </c>
      <c r="M61" s="1">
        <f t="shared" si="14"/>
        <v>0</v>
      </c>
      <c r="N61" s="1">
        <f t="shared" ca="1" si="15"/>
        <v>-1134</v>
      </c>
      <c r="R61" s="13" t="str">
        <f t="shared" ca="1" si="16"/>
        <v/>
      </c>
      <c r="S61" s="13" t="str">
        <f t="shared" ca="1" si="9"/>
        <v/>
      </c>
    </row>
    <row r="62" spans="2:19" ht="13.75" customHeight="1" x14ac:dyDescent="0.2">
      <c r="B62" s="13" t="str">
        <f>IF(E62="","",VLOOKUP(E62, 'SKU Крем чиз'!$A$1:$B$50, 2, 0))</f>
        <v/>
      </c>
      <c r="C62" s="13"/>
      <c r="D62" s="13"/>
      <c r="G62" s="14" t="str">
        <f t="shared" ca="1" si="10"/>
        <v/>
      </c>
      <c r="H62" s="15" t="str">
        <f t="shared" ca="1" si="11"/>
        <v/>
      </c>
      <c r="I62" s="15" t="str">
        <f t="shared" ca="1" si="3"/>
        <v/>
      </c>
      <c r="K62" s="1">
        <f t="shared" ca="1" si="12"/>
        <v>0</v>
      </c>
      <c r="L62" s="1">
        <f t="shared" ca="1" si="13"/>
        <v>0</v>
      </c>
      <c r="M62" s="1">
        <f t="shared" si="14"/>
        <v>0</v>
      </c>
      <c r="N62" s="1">
        <f t="shared" ca="1" si="15"/>
        <v>-1134</v>
      </c>
      <c r="R62" s="13" t="str">
        <f t="shared" ca="1" si="16"/>
        <v/>
      </c>
      <c r="S62" s="13" t="str">
        <f t="shared" ca="1" si="9"/>
        <v/>
      </c>
    </row>
    <row r="63" spans="2:19" ht="13.75" customHeight="1" x14ac:dyDescent="0.2">
      <c r="B63" s="13" t="str">
        <f>IF(E63="","",VLOOKUP(E63, 'SKU Крем чиз'!$A$1:$B$50, 2, 0))</f>
        <v/>
      </c>
      <c r="C63" s="13"/>
      <c r="D63" s="13"/>
      <c r="G63" s="14" t="str">
        <f t="shared" ca="1" si="10"/>
        <v/>
      </c>
      <c r="H63" s="15" t="str">
        <f t="shared" ca="1" si="11"/>
        <v/>
      </c>
      <c r="I63" s="15" t="str">
        <f t="shared" ca="1" si="3"/>
        <v/>
      </c>
      <c r="K63" s="1">
        <f t="shared" ca="1" si="12"/>
        <v>0</v>
      </c>
      <c r="L63" s="1">
        <f t="shared" ca="1" si="13"/>
        <v>0</v>
      </c>
      <c r="M63" s="1">
        <f t="shared" si="14"/>
        <v>0</v>
      </c>
      <c r="N63" s="1">
        <f t="shared" ca="1" si="15"/>
        <v>-1134</v>
      </c>
      <c r="R63" s="13" t="str">
        <f t="shared" ca="1" si="16"/>
        <v/>
      </c>
      <c r="S63" s="13" t="str">
        <f t="shared" ca="1" si="9"/>
        <v/>
      </c>
    </row>
    <row r="64" spans="2:19" ht="13.75" customHeight="1" x14ac:dyDescent="0.2">
      <c r="B64" s="13" t="str">
        <f>IF(E64="","",VLOOKUP(E64, 'SKU Крем чиз'!$A$1:$B$50, 2, 0))</f>
        <v/>
      </c>
      <c r="C64" s="13"/>
      <c r="D64" s="13"/>
      <c r="G64" s="14" t="str">
        <f t="shared" ca="1" si="10"/>
        <v/>
      </c>
      <c r="H64" s="15" t="str">
        <f t="shared" ca="1" si="11"/>
        <v/>
      </c>
      <c r="I64" s="15" t="str">
        <f t="shared" ca="1" si="3"/>
        <v/>
      </c>
      <c r="K64" s="1">
        <f t="shared" ca="1" si="12"/>
        <v>0</v>
      </c>
      <c r="L64" s="1">
        <f t="shared" ca="1" si="13"/>
        <v>0</v>
      </c>
      <c r="M64" s="1">
        <f t="shared" si="14"/>
        <v>0</v>
      </c>
      <c r="N64" s="1">
        <f t="shared" ca="1" si="15"/>
        <v>-1134</v>
      </c>
      <c r="R64" s="13" t="str">
        <f t="shared" ca="1" si="16"/>
        <v/>
      </c>
      <c r="S64" s="13" t="str">
        <f t="shared" ca="1" si="9"/>
        <v/>
      </c>
    </row>
    <row r="65" spans="2:19" ht="13.75" customHeight="1" x14ac:dyDescent="0.2">
      <c r="B65" s="13" t="str">
        <f>IF(E65="","",VLOOKUP(E65, 'SKU Крем чиз'!$A$1:$B$50, 2, 0))</f>
        <v/>
      </c>
      <c r="C65" s="13"/>
      <c r="D65" s="13"/>
      <c r="G65" s="14" t="str">
        <f t="shared" ca="1" si="10"/>
        <v/>
      </c>
      <c r="H65" s="15" t="str">
        <f t="shared" ca="1" si="11"/>
        <v/>
      </c>
      <c r="I65" s="15" t="str">
        <f t="shared" ca="1" si="3"/>
        <v/>
      </c>
      <c r="K65" s="1">
        <f t="shared" ca="1" si="12"/>
        <v>0</v>
      </c>
      <c r="L65" s="1">
        <f t="shared" ca="1" si="13"/>
        <v>0</v>
      </c>
      <c r="M65" s="1">
        <f t="shared" si="14"/>
        <v>0</v>
      </c>
      <c r="N65" s="1">
        <f t="shared" ca="1" si="15"/>
        <v>-1134</v>
      </c>
      <c r="R65" s="13" t="str">
        <f t="shared" ca="1" si="16"/>
        <v/>
      </c>
      <c r="S65" s="13" t="str">
        <f t="shared" ca="1" si="9"/>
        <v/>
      </c>
    </row>
    <row r="66" spans="2:19" ht="13.75" customHeight="1" x14ac:dyDescent="0.2">
      <c r="B66" s="13" t="str">
        <f>IF(E66="","",VLOOKUP(E66, 'SKU Крем чиз'!$A$1:$B$50, 2, 0))</f>
        <v/>
      </c>
      <c r="C66" s="13"/>
      <c r="D66" s="13"/>
      <c r="G66" s="14" t="str">
        <f t="shared" ca="1" si="10"/>
        <v/>
      </c>
      <c r="H66" s="15" t="str">
        <f t="shared" ca="1" si="11"/>
        <v/>
      </c>
      <c r="I66" s="15" t="str">
        <f t="shared" ca="1" si="3"/>
        <v/>
      </c>
      <c r="K66" s="1">
        <f t="shared" ca="1" si="12"/>
        <v>0</v>
      </c>
      <c r="L66" s="1">
        <f t="shared" ca="1" si="13"/>
        <v>0</v>
      </c>
      <c r="M66" s="1">
        <f t="shared" si="14"/>
        <v>0</v>
      </c>
      <c r="N66" s="1">
        <f t="shared" ca="1" si="15"/>
        <v>-1134</v>
      </c>
      <c r="R66" s="13" t="str">
        <f t="shared" ca="1" si="16"/>
        <v/>
      </c>
      <c r="S66" s="13" t="str">
        <f t="shared" ca="1" si="9"/>
        <v/>
      </c>
    </row>
    <row r="67" spans="2:19" ht="13.75" customHeight="1" x14ac:dyDescent="0.2">
      <c r="B67" s="13" t="str">
        <f>IF(E67="","",VLOOKUP(E67, 'SKU Крем чиз'!$A$1:$B$50, 2, 0))</f>
        <v/>
      </c>
      <c r="C67" s="13"/>
      <c r="D67" s="13"/>
      <c r="G67" s="14" t="str">
        <f t="shared" ref="G67:G98" ca="1" si="17">IF(J67="","",(INDIRECT("N" &amp; ROW() - 1) - N67))</f>
        <v/>
      </c>
      <c r="H67" s="15" t="str">
        <f t="shared" ref="H67:H98" ca="1" si="18">IF(J67 = "-", INDIRECT("D" &amp; ROW() - 1) * 1890,"")</f>
        <v/>
      </c>
      <c r="I67" s="15" t="str">
        <f t="shared" ref="I67:I130" ca="1" si="19">IF(J67 = "-", INDIRECT("C" &amp; ROW() - 1),"")</f>
        <v/>
      </c>
      <c r="K67" s="1">
        <f t="shared" ref="K67:K98" ca="1" si="20">IF(J67 = "-", -INDIRECT("C" &amp; ROW() - 1),F67)</f>
        <v>0</v>
      </c>
      <c r="L67" s="1">
        <f t="shared" ref="L67:L98" ca="1" si="21">IF(J67 = "-", SUM(INDIRECT(ADDRESS(2,COLUMN(K67)) &amp; ":" &amp; ADDRESS(ROW(),COLUMN(K67)))), 0)</f>
        <v>0</v>
      </c>
      <c r="M67" s="1">
        <f t="shared" ref="M67:M98" si="22">IF(J67="-",1,0)</f>
        <v>0</v>
      </c>
      <c r="N67" s="1">
        <f t="shared" ref="N67:N98" ca="1" si="23">IF(L67 = 0, INDIRECT("N" &amp; ROW() - 1), L67)</f>
        <v>-1134</v>
      </c>
      <c r="R67" s="13" t="str">
        <f t="shared" ref="R67:R98" ca="1" si="24">IF(Q67 = "", "", Q67 / INDIRECT("D" &amp; ROW() - 1) )</f>
        <v/>
      </c>
      <c r="S67" s="13" t="str">
        <f t="shared" ref="S67:S130" ca="1" si="25">IF(J67="-",IF(ISNUMBER(SEARCH(",", INDIRECT("B" &amp; ROW() - 1) )),1,""), "")</f>
        <v/>
      </c>
    </row>
    <row r="68" spans="2:19" ht="13.75" customHeight="1" x14ac:dyDescent="0.2">
      <c r="B68" s="13" t="str">
        <f>IF(E68="","",VLOOKUP(E68, 'SKU Крем чиз'!$A$1:$B$50, 2, 0))</f>
        <v/>
      </c>
      <c r="C68" s="13"/>
      <c r="D68" s="13"/>
      <c r="G68" s="14" t="str">
        <f t="shared" ca="1" si="17"/>
        <v/>
      </c>
      <c r="H68" s="15" t="str">
        <f t="shared" ca="1" si="18"/>
        <v/>
      </c>
      <c r="I68" s="15" t="str">
        <f t="shared" ca="1" si="19"/>
        <v/>
      </c>
      <c r="K68" s="1">
        <f t="shared" ca="1" si="20"/>
        <v>0</v>
      </c>
      <c r="L68" s="1">
        <f t="shared" ca="1" si="21"/>
        <v>0</v>
      </c>
      <c r="M68" s="1">
        <f t="shared" si="22"/>
        <v>0</v>
      </c>
      <c r="N68" s="1">
        <f t="shared" ca="1" si="23"/>
        <v>-1134</v>
      </c>
      <c r="R68" s="13" t="str">
        <f t="shared" ca="1" si="24"/>
        <v/>
      </c>
      <c r="S68" s="13" t="str">
        <f t="shared" ca="1" si="25"/>
        <v/>
      </c>
    </row>
    <row r="69" spans="2:19" ht="13.75" customHeight="1" x14ac:dyDescent="0.2">
      <c r="B69" s="13" t="str">
        <f>IF(E69="","",VLOOKUP(E69, 'SKU Крем чиз'!$A$1:$B$50, 2, 0))</f>
        <v/>
      </c>
      <c r="C69" s="13"/>
      <c r="D69" s="13"/>
      <c r="G69" s="14" t="str">
        <f t="shared" ca="1" si="17"/>
        <v/>
      </c>
      <c r="H69" s="15" t="str">
        <f t="shared" ca="1" si="18"/>
        <v/>
      </c>
      <c r="I69" s="15" t="str">
        <f t="shared" ca="1" si="19"/>
        <v/>
      </c>
      <c r="K69" s="1">
        <f t="shared" ca="1" si="20"/>
        <v>0</v>
      </c>
      <c r="L69" s="1">
        <f t="shared" ca="1" si="21"/>
        <v>0</v>
      </c>
      <c r="M69" s="1">
        <f t="shared" si="22"/>
        <v>0</v>
      </c>
      <c r="N69" s="1">
        <f t="shared" ca="1" si="23"/>
        <v>-1134</v>
      </c>
      <c r="R69" s="13" t="str">
        <f t="shared" ca="1" si="24"/>
        <v/>
      </c>
      <c r="S69" s="13" t="str">
        <f t="shared" ca="1" si="25"/>
        <v/>
      </c>
    </row>
    <row r="70" spans="2:19" ht="13.75" customHeight="1" x14ac:dyDescent="0.2">
      <c r="B70" s="13" t="str">
        <f>IF(E70="","",VLOOKUP(E70, 'SKU Крем чиз'!$A$1:$B$50, 2, 0))</f>
        <v/>
      </c>
      <c r="C70" s="13"/>
      <c r="D70" s="13"/>
      <c r="G70" s="14" t="str">
        <f t="shared" ca="1" si="17"/>
        <v/>
      </c>
      <c r="H70" s="15" t="str">
        <f t="shared" ca="1" si="18"/>
        <v/>
      </c>
      <c r="I70" s="15" t="str">
        <f t="shared" ca="1" si="19"/>
        <v/>
      </c>
      <c r="K70" s="1">
        <f t="shared" ca="1" si="20"/>
        <v>0</v>
      </c>
      <c r="L70" s="1">
        <f t="shared" ca="1" si="21"/>
        <v>0</v>
      </c>
      <c r="M70" s="1">
        <f t="shared" si="22"/>
        <v>0</v>
      </c>
      <c r="N70" s="1">
        <f t="shared" ca="1" si="23"/>
        <v>-1134</v>
      </c>
      <c r="R70" s="13" t="str">
        <f t="shared" ca="1" si="24"/>
        <v/>
      </c>
      <c r="S70" s="13" t="str">
        <f t="shared" ca="1" si="25"/>
        <v/>
      </c>
    </row>
    <row r="71" spans="2:19" ht="13.75" customHeight="1" x14ac:dyDescent="0.2">
      <c r="B71" s="13" t="str">
        <f>IF(E71="","",VLOOKUP(E71, 'SKU Крем чиз'!$A$1:$B$50, 2, 0))</f>
        <v/>
      </c>
      <c r="C71" s="13"/>
      <c r="D71" s="13"/>
      <c r="G71" s="14" t="str">
        <f t="shared" ca="1" si="17"/>
        <v/>
      </c>
      <c r="H71" s="15" t="str">
        <f t="shared" ca="1" si="18"/>
        <v/>
      </c>
      <c r="I71" s="15" t="str">
        <f t="shared" ca="1" si="19"/>
        <v/>
      </c>
      <c r="K71" s="1">
        <f t="shared" ca="1" si="20"/>
        <v>0</v>
      </c>
      <c r="L71" s="1">
        <f t="shared" ca="1" si="21"/>
        <v>0</v>
      </c>
      <c r="M71" s="1">
        <f t="shared" si="22"/>
        <v>0</v>
      </c>
      <c r="N71" s="1">
        <f t="shared" ca="1" si="23"/>
        <v>-1134</v>
      </c>
      <c r="R71" s="13" t="str">
        <f t="shared" ca="1" si="24"/>
        <v/>
      </c>
      <c r="S71" s="13" t="str">
        <f t="shared" ca="1" si="25"/>
        <v/>
      </c>
    </row>
    <row r="72" spans="2:19" ht="13.75" customHeight="1" x14ac:dyDescent="0.2">
      <c r="B72" s="13" t="str">
        <f>IF(E72="","",VLOOKUP(E72, 'SKU Крем чиз'!$A$1:$B$50, 2, 0))</f>
        <v/>
      </c>
      <c r="C72" s="13"/>
      <c r="D72" s="13"/>
      <c r="G72" s="14" t="str">
        <f t="shared" ca="1" si="17"/>
        <v/>
      </c>
      <c r="H72" s="15" t="str">
        <f t="shared" ca="1" si="18"/>
        <v/>
      </c>
      <c r="I72" s="15" t="str">
        <f t="shared" ca="1" si="19"/>
        <v/>
      </c>
      <c r="K72" s="1">
        <f t="shared" ca="1" si="20"/>
        <v>0</v>
      </c>
      <c r="L72" s="1">
        <f t="shared" ca="1" si="21"/>
        <v>0</v>
      </c>
      <c r="M72" s="1">
        <f t="shared" si="22"/>
        <v>0</v>
      </c>
      <c r="N72" s="1">
        <f t="shared" ca="1" si="23"/>
        <v>-1134</v>
      </c>
      <c r="R72" s="13" t="str">
        <f t="shared" ca="1" si="24"/>
        <v/>
      </c>
      <c r="S72" s="13" t="str">
        <f t="shared" ca="1" si="25"/>
        <v/>
      </c>
    </row>
    <row r="73" spans="2:19" ht="13.75" customHeight="1" x14ac:dyDescent="0.2">
      <c r="B73" s="13" t="str">
        <f>IF(E73="","",VLOOKUP(E73, 'SKU Крем чиз'!$A$1:$B$50, 2, 0))</f>
        <v/>
      </c>
      <c r="C73" s="13"/>
      <c r="D73" s="13"/>
      <c r="G73" s="14" t="str">
        <f t="shared" ca="1" si="17"/>
        <v/>
      </c>
      <c r="H73" s="15" t="str">
        <f t="shared" ca="1" si="18"/>
        <v/>
      </c>
      <c r="I73" s="15" t="str">
        <f t="shared" ca="1" si="19"/>
        <v/>
      </c>
      <c r="K73" s="1">
        <f t="shared" ca="1" si="20"/>
        <v>0</v>
      </c>
      <c r="L73" s="1">
        <f t="shared" ca="1" si="21"/>
        <v>0</v>
      </c>
      <c r="M73" s="1">
        <f t="shared" si="22"/>
        <v>0</v>
      </c>
      <c r="N73" s="1">
        <f t="shared" ca="1" si="23"/>
        <v>-1134</v>
      </c>
      <c r="R73" s="13" t="str">
        <f t="shared" ca="1" si="24"/>
        <v/>
      </c>
      <c r="S73" s="13" t="str">
        <f t="shared" ca="1" si="25"/>
        <v/>
      </c>
    </row>
    <row r="74" spans="2:19" ht="13.75" customHeight="1" x14ac:dyDescent="0.2">
      <c r="B74" s="13" t="str">
        <f>IF(E74="","",VLOOKUP(E74, 'SKU Крем чиз'!$A$1:$B$50, 2, 0))</f>
        <v/>
      </c>
      <c r="C74" s="13"/>
      <c r="D74" s="13"/>
      <c r="G74" s="14" t="str">
        <f t="shared" ca="1" si="17"/>
        <v/>
      </c>
      <c r="H74" s="15" t="str">
        <f t="shared" ca="1" si="18"/>
        <v/>
      </c>
      <c r="I74" s="15" t="str">
        <f t="shared" ca="1" si="19"/>
        <v/>
      </c>
      <c r="K74" s="1">
        <f t="shared" ca="1" si="20"/>
        <v>0</v>
      </c>
      <c r="L74" s="1">
        <f t="shared" ca="1" si="21"/>
        <v>0</v>
      </c>
      <c r="M74" s="1">
        <f t="shared" si="22"/>
        <v>0</v>
      </c>
      <c r="N74" s="1">
        <f t="shared" ca="1" si="23"/>
        <v>-1134</v>
      </c>
      <c r="R74" s="13" t="str">
        <f t="shared" ca="1" si="24"/>
        <v/>
      </c>
      <c r="S74" s="13" t="str">
        <f t="shared" ca="1" si="25"/>
        <v/>
      </c>
    </row>
    <row r="75" spans="2:19" ht="13.75" customHeight="1" x14ac:dyDescent="0.2">
      <c r="B75" s="13" t="str">
        <f>IF(E75="","",VLOOKUP(E75, 'SKU Крем чиз'!$A$1:$B$50, 2, 0))</f>
        <v/>
      </c>
      <c r="C75" s="13"/>
      <c r="D75" s="13"/>
      <c r="G75" s="14" t="str">
        <f t="shared" ca="1" si="17"/>
        <v/>
      </c>
      <c r="H75" s="15" t="str">
        <f t="shared" ca="1" si="18"/>
        <v/>
      </c>
      <c r="I75" s="15" t="str">
        <f t="shared" ca="1" si="19"/>
        <v/>
      </c>
      <c r="K75" s="1">
        <f t="shared" ca="1" si="20"/>
        <v>0</v>
      </c>
      <c r="L75" s="1">
        <f t="shared" ref="L75:L100" ca="1" si="26">IF(J75="-",SUM(INDIRECT(ADDRESS(2,COLUMN(K75))&amp;":"&amp;ADDRESS(ROW(),COLUMN(K75)))),0)</f>
        <v>0</v>
      </c>
      <c r="M75" s="1">
        <f t="shared" si="22"/>
        <v>0</v>
      </c>
      <c r="N75" s="1">
        <f t="shared" ca="1" si="23"/>
        <v>-1134</v>
      </c>
      <c r="R75" s="13" t="str">
        <f t="shared" ca="1" si="24"/>
        <v/>
      </c>
      <c r="S75" s="13" t="str">
        <f t="shared" ca="1" si="25"/>
        <v/>
      </c>
    </row>
    <row r="76" spans="2:19" ht="13.75" customHeight="1" x14ac:dyDescent="0.2">
      <c r="B76" s="13" t="str">
        <f>IF(E76="","",VLOOKUP(E76, 'SKU Крем чиз'!$A$1:$B$50, 2, 0))</f>
        <v/>
      </c>
      <c r="C76" s="13"/>
      <c r="D76" s="13"/>
      <c r="G76" s="14" t="str">
        <f t="shared" ca="1" si="17"/>
        <v/>
      </c>
      <c r="H76" s="15" t="str">
        <f t="shared" ca="1" si="18"/>
        <v/>
      </c>
      <c r="I76" s="15" t="str">
        <f t="shared" ca="1" si="19"/>
        <v/>
      </c>
      <c r="K76" s="1">
        <f t="shared" ca="1" si="20"/>
        <v>0</v>
      </c>
      <c r="L76" s="1">
        <f t="shared" ca="1" si="26"/>
        <v>0</v>
      </c>
      <c r="M76" s="1">
        <f t="shared" si="22"/>
        <v>0</v>
      </c>
      <c r="N76" s="1">
        <f t="shared" ca="1" si="23"/>
        <v>-1134</v>
      </c>
      <c r="R76" s="13" t="str">
        <f t="shared" ca="1" si="24"/>
        <v/>
      </c>
      <c r="S76" s="13" t="str">
        <f t="shared" ca="1" si="25"/>
        <v/>
      </c>
    </row>
    <row r="77" spans="2:19" ht="13.75" customHeight="1" x14ac:dyDescent="0.2">
      <c r="B77" s="13" t="str">
        <f>IF(E77="","",VLOOKUP(E77, 'SKU Крем чиз'!$A$1:$B$50, 2, 0))</f>
        <v/>
      </c>
      <c r="C77" s="13"/>
      <c r="D77" s="13"/>
      <c r="G77" s="14" t="str">
        <f t="shared" ca="1" si="17"/>
        <v/>
      </c>
      <c r="H77" s="15" t="str">
        <f t="shared" ca="1" si="18"/>
        <v/>
      </c>
      <c r="I77" s="15" t="str">
        <f t="shared" ca="1" si="19"/>
        <v/>
      </c>
      <c r="K77" s="1">
        <f t="shared" ca="1" si="20"/>
        <v>0</v>
      </c>
      <c r="L77" s="1">
        <f t="shared" ca="1" si="26"/>
        <v>0</v>
      </c>
      <c r="M77" s="1">
        <f t="shared" si="22"/>
        <v>0</v>
      </c>
      <c r="N77" s="1">
        <f t="shared" ca="1" si="23"/>
        <v>-1134</v>
      </c>
      <c r="R77" s="13" t="str">
        <f t="shared" ca="1" si="24"/>
        <v/>
      </c>
      <c r="S77" s="13" t="str">
        <f t="shared" ca="1" si="25"/>
        <v/>
      </c>
    </row>
    <row r="78" spans="2:19" ht="13.75" customHeight="1" x14ac:dyDescent="0.2">
      <c r="B78" s="13" t="str">
        <f>IF(E78="","",VLOOKUP(E78, 'SKU Крем чиз'!$A$1:$B$50, 2, 0))</f>
        <v/>
      </c>
      <c r="C78" s="13"/>
      <c r="D78" s="13"/>
      <c r="G78" s="14" t="str">
        <f t="shared" ca="1" si="17"/>
        <v/>
      </c>
      <c r="H78" s="15" t="str">
        <f t="shared" ca="1" si="18"/>
        <v/>
      </c>
      <c r="I78" s="15" t="str">
        <f t="shared" ca="1" si="19"/>
        <v/>
      </c>
      <c r="K78" s="1">
        <f t="shared" ca="1" si="20"/>
        <v>0</v>
      </c>
      <c r="L78" s="1">
        <f t="shared" ca="1" si="26"/>
        <v>0</v>
      </c>
      <c r="M78" s="1">
        <f t="shared" si="22"/>
        <v>0</v>
      </c>
      <c r="N78" s="1">
        <f t="shared" ca="1" si="23"/>
        <v>-1134</v>
      </c>
      <c r="R78" s="13" t="str">
        <f t="shared" ca="1" si="24"/>
        <v/>
      </c>
      <c r="S78" s="13" t="str">
        <f t="shared" ca="1" si="25"/>
        <v/>
      </c>
    </row>
    <row r="79" spans="2:19" ht="13.75" customHeight="1" x14ac:dyDescent="0.2">
      <c r="B79" s="13" t="str">
        <f>IF(E79="","",VLOOKUP(E79, 'SKU Крем чиз'!$A$1:$B$50, 2, 0))</f>
        <v/>
      </c>
      <c r="C79" s="13"/>
      <c r="D79" s="13"/>
      <c r="G79" s="14" t="str">
        <f t="shared" ca="1" si="17"/>
        <v/>
      </c>
      <c r="H79" s="15" t="str">
        <f t="shared" ca="1" si="18"/>
        <v/>
      </c>
      <c r="I79" s="15" t="str">
        <f t="shared" ca="1" si="19"/>
        <v/>
      </c>
      <c r="K79" s="1">
        <f t="shared" ca="1" si="20"/>
        <v>0</v>
      </c>
      <c r="L79" s="1">
        <f t="shared" ca="1" si="26"/>
        <v>0</v>
      </c>
      <c r="M79" s="1">
        <f t="shared" si="22"/>
        <v>0</v>
      </c>
      <c r="N79" s="1">
        <f t="shared" ca="1" si="23"/>
        <v>-1134</v>
      </c>
      <c r="R79" s="13" t="str">
        <f t="shared" ca="1" si="24"/>
        <v/>
      </c>
      <c r="S79" s="13" t="str">
        <f t="shared" ca="1" si="25"/>
        <v/>
      </c>
    </row>
    <row r="80" spans="2:19" ht="13.75" customHeight="1" x14ac:dyDescent="0.2">
      <c r="B80" s="13" t="str">
        <f>IF(E80="","",VLOOKUP(E80, 'SKU Крем чиз'!$A$1:$B$50, 2, 0))</f>
        <v/>
      </c>
      <c r="C80" s="13"/>
      <c r="D80" s="13"/>
      <c r="G80" s="14" t="str">
        <f t="shared" ca="1" si="17"/>
        <v/>
      </c>
      <c r="H80" s="15" t="str">
        <f t="shared" ca="1" si="18"/>
        <v/>
      </c>
      <c r="I80" s="15" t="str">
        <f t="shared" ca="1" si="19"/>
        <v/>
      </c>
      <c r="K80" s="1">
        <f t="shared" ca="1" si="20"/>
        <v>0</v>
      </c>
      <c r="L80" s="1">
        <f t="shared" ca="1" si="26"/>
        <v>0</v>
      </c>
      <c r="M80" s="1">
        <f t="shared" si="22"/>
        <v>0</v>
      </c>
      <c r="N80" s="1">
        <f t="shared" ca="1" si="23"/>
        <v>-1134</v>
      </c>
      <c r="R80" s="13" t="str">
        <f t="shared" ca="1" si="24"/>
        <v/>
      </c>
      <c r="S80" s="13" t="str">
        <f t="shared" ca="1" si="25"/>
        <v/>
      </c>
    </row>
    <row r="81" spans="2:19" ht="13.75" customHeight="1" x14ac:dyDescent="0.2">
      <c r="B81" s="13" t="str">
        <f>IF(E81="","",VLOOKUP(E81, 'SKU Крем чиз'!$A$1:$B$50, 2, 0))</f>
        <v/>
      </c>
      <c r="C81" s="13"/>
      <c r="D81" s="13"/>
      <c r="G81" s="14" t="str">
        <f t="shared" ca="1" si="17"/>
        <v/>
      </c>
      <c r="H81" s="15" t="str">
        <f t="shared" ca="1" si="18"/>
        <v/>
      </c>
      <c r="I81" s="15" t="str">
        <f t="shared" ca="1" si="19"/>
        <v/>
      </c>
      <c r="K81" s="1">
        <f t="shared" ca="1" si="20"/>
        <v>0</v>
      </c>
      <c r="L81" s="1">
        <f t="shared" ca="1" si="26"/>
        <v>0</v>
      </c>
      <c r="M81" s="1">
        <f t="shared" si="22"/>
        <v>0</v>
      </c>
      <c r="N81" s="1">
        <f t="shared" ca="1" si="23"/>
        <v>-1134</v>
      </c>
      <c r="R81" s="13" t="str">
        <f t="shared" ca="1" si="24"/>
        <v/>
      </c>
      <c r="S81" s="13" t="str">
        <f t="shared" ca="1" si="25"/>
        <v/>
      </c>
    </row>
    <row r="82" spans="2:19" ht="13.75" customHeight="1" x14ac:dyDescent="0.2">
      <c r="B82" s="13" t="str">
        <f>IF(E82="","",VLOOKUP(E82, 'SKU Крем чиз'!$A$1:$B$50, 2, 0))</f>
        <v/>
      </c>
      <c r="C82" s="13"/>
      <c r="D82" s="13"/>
      <c r="G82" s="14" t="str">
        <f t="shared" ca="1" si="17"/>
        <v/>
      </c>
      <c r="H82" s="15" t="str">
        <f t="shared" ca="1" si="18"/>
        <v/>
      </c>
      <c r="I82" s="15" t="str">
        <f t="shared" ca="1" si="19"/>
        <v/>
      </c>
      <c r="K82" s="1">
        <f t="shared" ca="1" si="20"/>
        <v>0</v>
      </c>
      <c r="L82" s="1">
        <f t="shared" ca="1" si="26"/>
        <v>0</v>
      </c>
      <c r="M82" s="1">
        <f t="shared" si="22"/>
        <v>0</v>
      </c>
      <c r="N82" s="1">
        <f t="shared" ca="1" si="23"/>
        <v>-1134</v>
      </c>
      <c r="R82" s="13" t="str">
        <f t="shared" ca="1" si="24"/>
        <v/>
      </c>
      <c r="S82" s="13" t="str">
        <f t="shared" ca="1" si="25"/>
        <v/>
      </c>
    </row>
    <row r="83" spans="2:19" ht="13.75" customHeight="1" x14ac:dyDescent="0.2">
      <c r="B83" s="13" t="str">
        <f>IF(E83="","",VLOOKUP(E83, 'SKU Крем чиз'!$A$1:$B$50, 2, 0))</f>
        <v/>
      </c>
      <c r="C83" s="13"/>
      <c r="D83" s="13"/>
      <c r="G83" s="14" t="str">
        <f t="shared" ca="1" si="17"/>
        <v/>
      </c>
      <c r="H83" s="15" t="str">
        <f t="shared" ca="1" si="18"/>
        <v/>
      </c>
      <c r="I83" s="15" t="str">
        <f t="shared" ca="1" si="19"/>
        <v/>
      </c>
      <c r="K83" s="1">
        <f t="shared" ca="1" si="20"/>
        <v>0</v>
      </c>
      <c r="L83" s="1">
        <f t="shared" ca="1" si="26"/>
        <v>0</v>
      </c>
      <c r="M83" s="1">
        <f t="shared" si="22"/>
        <v>0</v>
      </c>
      <c r="N83" s="1">
        <f t="shared" ca="1" si="23"/>
        <v>-1134</v>
      </c>
      <c r="R83" s="13" t="str">
        <f t="shared" ca="1" si="24"/>
        <v/>
      </c>
      <c r="S83" s="13" t="str">
        <f t="shared" ca="1" si="25"/>
        <v/>
      </c>
    </row>
    <row r="84" spans="2:19" ht="13.75" customHeight="1" x14ac:dyDescent="0.2">
      <c r="B84" s="13" t="str">
        <f>IF(E84="","",VLOOKUP(E84, 'SKU Крем чиз'!$A$1:$B$50, 2, 0))</f>
        <v/>
      </c>
      <c r="C84" s="13"/>
      <c r="D84" s="13"/>
      <c r="G84" s="14" t="str">
        <f t="shared" ca="1" si="17"/>
        <v/>
      </c>
      <c r="H84" s="15" t="str">
        <f t="shared" ca="1" si="18"/>
        <v/>
      </c>
      <c r="I84" s="15" t="str">
        <f t="shared" ca="1" si="19"/>
        <v/>
      </c>
      <c r="K84" s="1">
        <f t="shared" ca="1" si="20"/>
        <v>0</v>
      </c>
      <c r="L84" s="1">
        <f t="shared" ca="1" si="26"/>
        <v>0</v>
      </c>
      <c r="M84" s="1">
        <f t="shared" si="22"/>
        <v>0</v>
      </c>
      <c r="N84" s="1">
        <f t="shared" ca="1" si="23"/>
        <v>-1134</v>
      </c>
      <c r="R84" s="13" t="str">
        <f t="shared" ca="1" si="24"/>
        <v/>
      </c>
      <c r="S84" s="13" t="str">
        <f t="shared" ca="1" si="25"/>
        <v/>
      </c>
    </row>
    <row r="85" spans="2:19" ht="13.75" customHeight="1" x14ac:dyDescent="0.2">
      <c r="B85" s="13" t="str">
        <f>IF(E85="","",VLOOKUP(E85, 'SKU Крем чиз'!$A$1:$B$50, 2, 0))</f>
        <v/>
      </c>
      <c r="C85" s="13"/>
      <c r="D85" s="13"/>
      <c r="G85" s="14" t="str">
        <f t="shared" ca="1" si="17"/>
        <v/>
      </c>
      <c r="H85" s="15" t="str">
        <f t="shared" ca="1" si="18"/>
        <v/>
      </c>
      <c r="I85" s="15" t="str">
        <f t="shared" ca="1" si="19"/>
        <v/>
      </c>
      <c r="K85" s="1">
        <f t="shared" ca="1" si="20"/>
        <v>0</v>
      </c>
      <c r="L85" s="1">
        <f t="shared" ca="1" si="26"/>
        <v>0</v>
      </c>
      <c r="M85" s="1">
        <f t="shared" si="22"/>
        <v>0</v>
      </c>
      <c r="N85" s="1">
        <f t="shared" ca="1" si="23"/>
        <v>-1134</v>
      </c>
      <c r="R85" s="13" t="str">
        <f t="shared" ca="1" si="24"/>
        <v/>
      </c>
      <c r="S85" s="13" t="str">
        <f t="shared" ca="1" si="25"/>
        <v/>
      </c>
    </row>
    <row r="86" spans="2:19" ht="13.75" customHeight="1" x14ac:dyDescent="0.2">
      <c r="B86" s="13" t="str">
        <f>IF(E86="","",VLOOKUP(E86, 'SKU Крем чиз'!$A$1:$B$50, 2, 0))</f>
        <v/>
      </c>
      <c r="C86" s="13"/>
      <c r="D86" s="13"/>
      <c r="G86" s="14" t="str">
        <f t="shared" ca="1" si="17"/>
        <v/>
      </c>
      <c r="H86" s="15" t="str">
        <f t="shared" ca="1" si="18"/>
        <v/>
      </c>
      <c r="I86" s="15" t="str">
        <f t="shared" ca="1" si="19"/>
        <v/>
      </c>
      <c r="K86" s="1">
        <f t="shared" ca="1" si="20"/>
        <v>0</v>
      </c>
      <c r="L86" s="1">
        <f t="shared" ca="1" si="26"/>
        <v>0</v>
      </c>
      <c r="M86" s="1">
        <f t="shared" si="22"/>
        <v>0</v>
      </c>
      <c r="N86" s="1">
        <f t="shared" ca="1" si="23"/>
        <v>-1134</v>
      </c>
      <c r="R86" s="13" t="str">
        <f t="shared" ca="1" si="24"/>
        <v/>
      </c>
      <c r="S86" s="13" t="str">
        <f t="shared" ca="1" si="25"/>
        <v/>
      </c>
    </row>
    <row r="87" spans="2:19" ht="13.75" customHeight="1" x14ac:dyDescent="0.2">
      <c r="B87" s="13" t="str">
        <f>IF(E87="","",VLOOKUP(E87, 'SKU Крем чиз'!$A$1:$B$50, 2, 0))</f>
        <v/>
      </c>
      <c r="C87" s="13"/>
      <c r="D87" s="13"/>
      <c r="G87" s="14" t="str">
        <f t="shared" ca="1" si="17"/>
        <v/>
      </c>
      <c r="H87" s="15" t="str">
        <f t="shared" ca="1" si="18"/>
        <v/>
      </c>
      <c r="I87" s="15" t="str">
        <f t="shared" ca="1" si="19"/>
        <v/>
      </c>
      <c r="K87" s="1">
        <f t="shared" ca="1" si="20"/>
        <v>0</v>
      </c>
      <c r="L87" s="1">
        <f t="shared" ca="1" si="26"/>
        <v>0</v>
      </c>
      <c r="M87" s="1">
        <f t="shared" si="22"/>
        <v>0</v>
      </c>
      <c r="N87" s="1">
        <f t="shared" ca="1" si="23"/>
        <v>-1134</v>
      </c>
      <c r="R87" s="13" t="str">
        <f t="shared" ca="1" si="24"/>
        <v/>
      </c>
      <c r="S87" s="13" t="str">
        <f t="shared" ca="1" si="25"/>
        <v/>
      </c>
    </row>
    <row r="88" spans="2:19" ht="13.75" customHeight="1" x14ac:dyDescent="0.2">
      <c r="B88" s="13" t="str">
        <f>IF(E88="","",VLOOKUP(E88, 'SKU Крем чиз'!$A$1:$B$50, 2, 0))</f>
        <v/>
      </c>
      <c r="C88" s="13"/>
      <c r="D88" s="13"/>
      <c r="G88" s="14" t="str">
        <f t="shared" ca="1" si="17"/>
        <v/>
      </c>
      <c r="H88" s="15" t="str">
        <f t="shared" ca="1" si="18"/>
        <v/>
      </c>
      <c r="I88" s="15" t="str">
        <f t="shared" ca="1" si="19"/>
        <v/>
      </c>
      <c r="K88" s="1">
        <f t="shared" ca="1" si="20"/>
        <v>0</v>
      </c>
      <c r="L88" s="1">
        <f t="shared" ca="1" si="26"/>
        <v>0</v>
      </c>
      <c r="M88" s="1">
        <f t="shared" si="22"/>
        <v>0</v>
      </c>
      <c r="N88" s="1">
        <f t="shared" ca="1" si="23"/>
        <v>-1134</v>
      </c>
      <c r="R88" s="13" t="str">
        <f t="shared" ca="1" si="24"/>
        <v/>
      </c>
      <c r="S88" s="13" t="str">
        <f t="shared" ca="1" si="25"/>
        <v/>
      </c>
    </row>
    <row r="89" spans="2:19" ht="13.75" customHeight="1" x14ac:dyDescent="0.2">
      <c r="B89" s="13" t="str">
        <f>IF(E89="","",VLOOKUP(E89, 'SKU Крем чиз'!$A$1:$B$50, 2, 0))</f>
        <v/>
      </c>
      <c r="C89" s="13"/>
      <c r="D89" s="13"/>
      <c r="G89" s="14" t="str">
        <f t="shared" ca="1" si="17"/>
        <v/>
      </c>
      <c r="H89" s="15" t="str">
        <f t="shared" ca="1" si="18"/>
        <v/>
      </c>
      <c r="I89" s="15" t="str">
        <f t="shared" ca="1" si="19"/>
        <v/>
      </c>
      <c r="K89" s="1">
        <f t="shared" ca="1" si="20"/>
        <v>0</v>
      </c>
      <c r="L89" s="1">
        <f t="shared" ca="1" si="26"/>
        <v>0</v>
      </c>
      <c r="M89" s="1">
        <f t="shared" si="22"/>
        <v>0</v>
      </c>
      <c r="N89" s="1">
        <f t="shared" ca="1" si="23"/>
        <v>-1134</v>
      </c>
      <c r="R89" s="13" t="str">
        <f t="shared" ca="1" si="24"/>
        <v/>
      </c>
      <c r="S89" s="13" t="str">
        <f t="shared" ca="1" si="25"/>
        <v/>
      </c>
    </row>
    <row r="90" spans="2:19" ht="13.75" customHeight="1" x14ac:dyDescent="0.2">
      <c r="B90" s="13" t="str">
        <f>IF(E90="","",VLOOKUP(E90, 'SKU Крем чиз'!$A$1:$B$50, 2, 0))</f>
        <v/>
      </c>
      <c r="C90" s="13"/>
      <c r="D90" s="13"/>
      <c r="G90" s="14" t="str">
        <f t="shared" ca="1" si="17"/>
        <v/>
      </c>
      <c r="H90" s="15" t="str">
        <f t="shared" ca="1" si="18"/>
        <v/>
      </c>
      <c r="I90" s="15" t="str">
        <f t="shared" ca="1" si="19"/>
        <v/>
      </c>
      <c r="K90" s="1">
        <f t="shared" ca="1" si="20"/>
        <v>0</v>
      </c>
      <c r="L90" s="1">
        <f t="shared" ca="1" si="26"/>
        <v>0</v>
      </c>
      <c r="M90" s="1">
        <f t="shared" si="22"/>
        <v>0</v>
      </c>
      <c r="N90" s="1">
        <f t="shared" ca="1" si="23"/>
        <v>-1134</v>
      </c>
      <c r="R90" s="13" t="str">
        <f t="shared" ca="1" si="24"/>
        <v/>
      </c>
      <c r="S90" s="13" t="str">
        <f t="shared" ca="1" si="25"/>
        <v/>
      </c>
    </row>
    <row r="91" spans="2:19" ht="13.75" customHeight="1" x14ac:dyDescent="0.2">
      <c r="B91" s="13" t="str">
        <f>IF(E91="","",VLOOKUP(E91, 'SKU Крем чиз'!$A$1:$B$50, 2, 0))</f>
        <v/>
      </c>
      <c r="C91" s="13"/>
      <c r="D91" s="13"/>
      <c r="G91" s="14" t="str">
        <f t="shared" ca="1" si="17"/>
        <v/>
      </c>
      <c r="H91" s="15" t="str">
        <f t="shared" ca="1" si="18"/>
        <v/>
      </c>
      <c r="I91" s="15" t="str">
        <f t="shared" ca="1" si="19"/>
        <v/>
      </c>
      <c r="K91" s="1">
        <f t="shared" ca="1" si="20"/>
        <v>0</v>
      </c>
      <c r="L91" s="1">
        <f t="shared" ca="1" si="26"/>
        <v>0</v>
      </c>
      <c r="M91" s="1">
        <f t="shared" si="22"/>
        <v>0</v>
      </c>
      <c r="N91" s="1">
        <f t="shared" ca="1" si="23"/>
        <v>-1134</v>
      </c>
      <c r="R91" s="13" t="str">
        <f t="shared" ca="1" si="24"/>
        <v/>
      </c>
      <c r="S91" s="13" t="str">
        <f t="shared" ca="1" si="25"/>
        <v/>
      </c>
    </row>
    <row r="92" spans="2:19" ht="13.75" customHeight="1" x14ac:dyDescent="0.2">
      <c r="B92" s="13" t="str">
        <f>IF(E92="","",VLOOKUP(E92, 'SKU Крем чиз'!$A$1:$B$50, 2, 0))</f>
        <v/>
      </c>
      <c r="C92" s="13"/>
      <c r="D92" s="13"/>
      <c r="G92" s="14" t="str">
        <f t="shared" ca="1" si="17"/>
        <v/>
      </c>
      <c r="H92" s="15" t="str">
        <f t="shared" ca="1" si="18"/>
        <v/>
      </c>
      <c r="I92" s="15" t="str">
        <f t="shared" ca="1" si="19"/>
        <v/>
      </c>
      <c r="K92" s="1">
        <f t="shared" ca="1" si="20"/>
        <v>0</v>
      </c>
      <c r="L92" s="1">
        <f t="shared" ca="1" si="26"/>
        <v>0</v>
      </c>
      <c r="M92" s="1">
        <f t="shared" si="22"/>
        <v>0</v>
      </c>
      <c r="N92" s="1">
        <f t="shared" ca="1" si="23"/>
        <v>-1134</v>
      </c>
      <c r="R92" s="13" t="str">
        <f t="shared" ca="1" si="24"/>
        <v/>
      </c>
      <c r="S92" s="13" t="str">
        <f t="shared" ca="1" si="25"/>
        <v/>
      </c>
    </row>
    <row r="93" spans="2:19" ht="13.75" customHeight="1" x14ac:dyDescent="0.2">
      <c r="B93" s="13" t="str">
        <f>IF(E93="","",VLOOKUP(E93, 'SKU Крем чиз'!$A$1:$B$50, 2, 0))</f>
        <v/>
      </c>
      <c r="C93" s="13"/>
      <c r="D93" s="13"/>
      <c r="G93" s="14" t="str">
        <f t="shared" ca="1" si="17"/>
        <v/>
      </c>
      <c r="H93" s="15" t="str">
        <f t="shared" ca="1" si="18"/>
        <v/>
      </c>
      <c r="I93" s="15" t="str">
        <f t="shared" ca="1" si="19"/>
        <v/>
      </c>
      <c r="K93" s="1">
        <f t="shared" ca="1" si="20"/>
        <v>0</v>
      </c>
      <c r="L93" s="1">
        <f t="shared" ca="1" si="26"/>
        <v>0</v>
      </c>
      <c r="M93" s="1">
        <f t="shared" si="22"/>
        <v>0</v>
      </c>
      <c r="N93" s="1">
        <f t="shared" ca="1" si="23"/>
        <v>-1134</v>
      </c>
      <c r="R93" s="13" t="str">
        <f t="shared" ca="1" si="24"/>
        <v/>
      </c>
      <c r="S93" s="13" t="str">
        <f t="shared" ca="1" si="25"/>
        <v/>
      </c>
    </row>
    <row r="94" spans="2:19" ht="13.75" customHeight="1" x14ac:dyDescent="0.2">
      <c r="B94" s="13" t="str">
        <f>IF(E94="","",VLOOKUP(E94, 'SKU Крем чиз'!$A$1:$B$50, 2, 0))</f>
        <v/>
      </c>
      <c r="C94" s="13"/>
      <c r="D94" s="13"/>
      <c r="G94" s="14" t="str">
        <f t="shared" ca="1" si="17"/>
        <v/>
      </c>
      <c r="H94" s="15" t="str">
        <f t="shared" ca="1" si="18"/>
        <v/>
      </c>
      <c r="I94" s="15" t="str">
        <f t="shared" ca="1" si="19"/>
        <v/>
      </c>
      <c r="K94" s="1">
        <f t="shared" ca="1" si="20"/>
        <v>0</v>
      </c>
      <c r="L94" s="1">
        <f t="shared" ca="1" si="26"/>
        <v>0</v>
      </c>
      <c r="M94" s="1">
        <f t="shared" si="22"/>
        <v>0</v>
      </c>
      <c r="N94" s="1">
        <f t="shared" ca="1" si="23"/>
        <v>-1134</v>
      </c>
      <c r="R94" s="13" t="str">
        <f t="shared" ca="1" si="24"/>
        <v/>
      </c>
      <c r="S94" s="13" t="str">
        <f t="shared" ca="1" si="25"/>
        <v/>
      </c>
    </row>
    <row r="95" spans="2:19" ht="13.75" customHeight="1" x14ac:dyDescent="0.2">
      <c r="B95" s="13" t="str">
        <f>IF(E95="","",VLOOKUP(E95, 'SKU Крем чиз'!$A$1:$B$50, 2, 0))</f>
        <v/>
      </c>
      <c r="C95" s="13"/>
      <c r="D95" s="13"/>
      <c r="G95" s="14" t="str">
        <f t="shared" ca="1" si="17"/>
        <v/>
      </c>
      <c r="H95" s="15" t="str">
        <f t="shared" ca="1" si="18"/>
        <v/>
      </c>
      <c r="I95" s="15" t="str">
        <f t="shared" ca="1" si="19"/>
        <v/>
      </c>
      <c r="K95" s="1">
        <f t="shared" ca="1" si="20"/>
        <v>0</v>
      </c>
      <c r="L95" s="1">
        <f t="shared" ca="1" si="26"/>
        <v>0</v>
      </c>
      <c r="M95" s="1">
        <f t="shared" si="22"/>
        <v>0</v>
      </c>
      <c r="N95" s="1">
        <f t="shared" ca="1" si="23"/>
        <v>-1134</v>
      </c>
      <c r="R95" s="13" t="str">
        <f t="shared" ca="1" si="24"/>
        <v/>
      </c>
      <c r="S95" s="13" t="str">
        <f t="shared" ca="1" si="25"/>
        <v/>
      </c>
    </row>
    <row r="96" spans="2:19" ht="13.75" customHeight="1" x14ac:dyDescent="0.2">
      <c r="B96" s="13" t="str">
        <f>IF(E96="","",VLOOKUP(E96, 'SKU Крем чиз'!$A$1:$B$50, 2, 0))</f>
        <v/>
      </c>
      <c r="C96" s="13"/>
      <c r="D96" s="13"/>
      <c r="G96" s="14" t="str">
        <f t="shared" ca="1" si="17"/>
        <v/>
      </c>
      <c r="H96" s="15" t="str">
        <f t="shared" ca="1" si="18"/>
        <v/>
      </c>
      <c r="I96" s="15" t="str">
        <f t="shared" ca="1" si="19"/>
        <v/>
      </c>
      <c r="K96" s="1">
        <f t="shared" ca="1" si="20"/>
        <v>0</v>
      </c>
      <c r="L96" s="1">
        <f t="shared" ca="1" si="26"/>
        <v>0</v>
      </c>
      <c r="M96" s="1">
        <f t="shared" si="22"/>
        <v>0</v>
      </c>
      <c r="N96" s="1">
        <f t="shared" ca="1" si="23"/>
        <v>-1134</v>
      </c>
      <c r="R96" s="13" t="str">
        <f t="shared" ca="1" si="24"/>
        <v/>
      </c>
      <c r="S96" s="13" t="str">
        <f t="shared" ca="1" si="25"/>
        <v/>
      </c>
    </row>
    <row r="97" spans="2:19" ht="13.75" customHeight="1" x14ac:dyDescent="0.2">
      <c r="B97" s="13" t="str">
        <f>IF(E97="","",VLOOKUP(E97, 'SKU Крем чиз'!$A$1:$B$50, 2, 0))</f>
        <v/>
      </c>
      <c r="C97" s="13"/>
      <c r="D97" s="13"/>
      <c r="G97" s="14" t="str">
        <f t="shared" ca="1" si="17"/>
        <v/>
      </c>
      <c r="H97" s="15" t="str">
        <f t="shared" ca="1" si="18"/>
        <v/>
      </c>
      <c r="I97" s="15" t="str">
        <f t="shared" ca="1" si="19"/>
        <v/>
      </c>
      <c r="K97" s="1">
        <f t="shared" ca="1" si="20"/>
        <v>0</v>
      </c>
      <c r="L97" s="1">
        <f t="shared" ca="1" si="26"/>
        <v>0</v>
      </c>
      <c r="M97" s="1">
        <f t="shared" si="22"/>
        <v>0</v>
      </c>
      <c r="N97" s="1">
        <f t="shared" ca="1" si="23"/>
        <v>-1134</v>
      </c>
      <c r="R97" s="13" t="str">
        <f t="shared" ca="1" si="24"/>
        <v/>
      </c>
      <c r="S97" s="13" t="str">
        <f t="shared" ca="1" si="25"/>
        <v/>
      </c>
    </row>
    <row r="98" spans="2:19" ht="13.75" customHeight="1" x14ac:dyDescent="0.2">
      <c r="B98" s="13" t="str">
        <f>IF(E98="","",VLOOKUP(E98, 'SKU Крем чиз'!$A$1:$B$50, 2, 0))</f>
        <v/>
      </c>
      <c r="C98" s="13"/>
      <c r="D98" s="13"/>
      <c r="G98" s="14" t="str">
        <f t="shared" ca="1" si="17"/>
        <v/>
      </c>
      <c r="H98" s="15" t="str">
        <f t="shared" ca="1" si="18"/>
        <v/>
      </c>
      <c r="I98" s="15" t="str">
        <f t="shared" ca="1" si="19"/>
        <v/>
      </c>
      <c r="K98" s="1">
        <f t="shared" ca="1" si="20"/>
        <v>0</v>
      </c>
      <c r="L98" s="1">
        <f t="shared" ca="1" si="26"/>
        <v>0</v>
      </c>
      <c r="M98" s="1">
        <f t="shared" si="22"/>
        <v>0</v>
      </c>
      <c r="N98" s="1">
        <f t="shared" ca="1" si="23"/>
        <v>-1134</v>
      </c>
      <c r="R98" s="13" t="str">
        <f t="shared" ca="1" si="24"/>
        <v/>
      </c>
      <c r="S98" s="13" t="str">
        <f t="shared" ca="1" si="25"/>
        <v/>
      </c>
    </row>
    <row r="99" spans="2:19" ht="13.75" customHeight="1" x14ac:dyDescent="0.2">
      <c r="B99" s="13" t="str">
        <f>IF(E99="","",VLOOKUP(E99, 'SKU Крем чиз'!$A$1:$B$50, 2, 0))</f>
        <v/>
      </c>
      <c r="C99" s="13"/>
      <c r="D99" s="13"/>
      <c r="G99" s="14" t="str">
        <f t="shared" ref="G99:G130" ca="1" si="27">IF(J99="","",(INDIRECT("N" &amp; ROW() - 1) - N99))</f>
        <v/>
      </c>
      <c r="H99" s="15" t="str">
        <f t="shared" ref="H99:H130" ca="1" si="28">IF(J99 = "-", INDIRECT("D" &amp; ROW() - 1) * 1890,"")</f>
        <v/>
      </c>
      <c r="I99" s="15" t="str">
        <f t="shared" ca="1" si="19"/>
        <v/>
      </c>
      <c r="K99" s="1">
        <f t="shared" ref="K99:K130" ca="1" si="29">IF(J99 = "-", -INDIRECT("C" &amp; ROW() - 1),F99)</f>
        <v>0</v>
      </c>
      <c r="L99" s="1">
        <f t="shared" ca="1" si="26"/>
        <v>0</v>
      </c>
      <c r="M99" s="1">
        <f t="shared" ref="M99:M123" si="30">IF(J99="-",1,0)</f>
        <v>0</v>
      </c>
      <c r="N99" s="1">
        <f t="shared" ref="N99:N123" ca="1" si="31">IF(L99 = 0, INDIRECT("N" &amp; ROW() - 1), L99)</f>
        <v>-1134</v>
      </c>
      <c r="R99" s="13" t="str">
        <f t="shared" ref="R99:R130" ca="1" si="32">IF(Q99 = "", "", Q99 / INDIRECT("D" &amp; ROW() - 1) )</f>
        <v/>
      </c>
      <c r="S99" s="13" t="str">
        <f t="shared" ca="1" si="25"/>
        <v/>
      </c>
    </row>
    <row r="100" spans="2:19" ht="13.75" customHeight="1" x14ac:dyDescent="0.2">
      <c r="B100" s="13" t="str">
        <f>IF(E100="","",VLOOKUP(E100, 'SKU Крем чиз'!$A$1:$B$50, 2, 0))</f>
        <v/>
      </c>
      <c r="C100" s="13"/>
      <c r="D100" s="13"/>
      <c r="G100" s="14" t="str">
        <f t="shared" ca="1" si="27"/>
        <v/>
      </c>
      <c r="H100" s="15" t="str">
        <f t="shared" ca="1" si="28"/>
        <v/>
      </c>
      <c r="I100" s="15" t="str">
        <f t="shared" ca="1" si="19"/>
        <v/>
      </c>
      <c r="K100" s="1">
        <f t="shared" ca="1" si="29"/>
        <v>0</v>
      </c>
      <c r="L100" s="1">
        <f t="shared" ca="1" si="26"/>
        <v>0</v>
      </c>
      <c r="M100" s="1">
        <f t="shared" si="30"/>
        <v>0</v>
      </c>
      <c r="N100" s="1">
        <f t="shared" ca="1" si="31"/>
        <v>-1134</v>
      </c>
      <c r="R100" s="13" t="str">
        <f t="shared" ca="1" si="32"/>
        <v/>
      </c>
      <c r="S100" s="13" t="str">
        <f t="shared" ca="1" si="25"/>
        <v/>
      </c>
    </row>
    <row r="101" spans="2:19" ht="13.75" customHeight="1" x14ac:dyDescent="0.2">
      <c r="B101" s="13" t="str">
        <f>IF(E101="","",VLOOKUP(E101, 'SKU Крем чиз'!$A$1:$B$50, 2, 0))</f>
        <v/>
      </c>
      <c r="C101" s="13"/>
      <c r="D101" s="13"/>
      <c r="G101" s="14" t="str">
        <f t="shared" ca="1" si="27"/>
        <v/>
      </c>
      <c r="H101" s="15" t="str">
        <f t="shared" ca="1" si="28"/>
        <v/>
      </c>
      <c r="I101" s="15" t="str">
        <f t="shared" ca="1" si="19"/>
        <v/>
      </c>
      <c r="K101" s="1">
        <f t="shared" ca="1" si="29"/>
        <v>0</v>
      </c>
      <c r="L101" s="1">
        <f t="shared" ref="L101:L123" ca="1" si="33">IF(J101 = "-", SUM(INDIRECT(ADDRESS(2,COLUMN(K101)) &amp; ":" &amp; ADDRESS(ROW(),COLUMN(K101)))), 0)</f>
        <v>0</v>
      </c>
      <c r="M101" s="1">
        <f t="shared" si="30"/>
        <v>0</v>
      </c>
      <c r="N101" s="1">
        <f t="shared" ca="1" si="31"/>
        <v>-1134</v>
      </c>
      <c r="R101" s="13" t="str">
        <f t="shared" ca="1" si="32"/>
        <v/>
      </c>
      <c r="S101" s="13" t="str">
        <f t="shared" ca="1" si="25"/>
        <v/>
      </c>
    </row>
    <row r="102" spans="2:19" ht="13.75" customHeight="1" x14ac:dyDescent="0.2">
      <c r="B102" s="13" t="str">
        <f>IF(E102="","",VLOOKUP(E102, 'SKU Крем чиз'!$A$1:$B$50, 2, 0))</f>
        <v/>
      </c>
      <c r="C102" s="13"/>
      <c r="D102" s="13"/>
      <c r="G102" s="14" t="str">
        <f t="shared" ca="1" si="27"/>
        <v/>
      </c>
      <c r="H102" s="15" t="str">
        <f t="shared" ca="1" si="28"/>
        <v/>
      </c>
      <c r="I102" s="15" t="str">
        <f t="shared" ca="1" si="19"/>
        <v/>
      </c>
      <c r="K102" s="1">
        <f t="shared" ca="1" si="29"/>
        <v>0</v>
      </c>
      <c r="L102" s="1">
        <f t="shared" ca="1" si="33"/>
        <v>0</v>
      </c>
      <c r="M102" s="1">
        <f t="shared" si="30"/>
        <v>0</v>
      </c>
      <c r="N102" s="1">
        <f t="shared" ca="1" si="31"/>
        <v>-1134</v>
      </c>
      <c r="R102" s="13" t="str">
        <f t="shared" ca="1" si="32"/>
        <v/>
      </c>
      <c r="S102" s="13" t="str">
        <f t="shared" ca="1" si="25"/>
        <v/>
      </c>
    </row>
    <row r="103" spans="2:19" ht="13.75" customHeight="1" x14ac:dyDescent="0.2">
      <c r="B103" s="13" t="str">
        <f>IF(E103="","",VLOOKUP(E103, 'SKU Крем чиз'!$A$1:$B$50, 2, 0))</f>
        <v/>
      </c>
      <c r="C103" s="13"/>
      <c r="D103" s="13"/>
      <c r="G103" s="14" t="str">
        <f t="shared" ca="1" si="27"/>
        <v/>
      </c>
      <c r="H103" s="15" t="str">
        <f t="shared" ca="1" si="28"/>
        <v/>
      </c>
      <c r="I103" s="15" t="str">
        <f t="shared" ca="1" si="19"/>
        <v/>
      </c>
      <c r="K103" s="1">
        <f t="shared" ca="1" si="29"/>
        <v>0</v>
      </c>
      <c r="L103" s="1">
        <f t="shared" ca="1" si="33"/>
        <v>0</v>
      </c>
      <c r="M103" s="1">
        <f t="shared" si="30"/>
        <v>0</v>
      </c>
      <c r="N103" s="1">
        <f t="shared" ca="1" si="31"/>
        <v>-1134</v>
      </c>
      <c r="R103" s="13" t="str">
        <f t="shared" ca="1" si="32"/>
        <v/>
      </c>
      <c r="S103" s="13" t="str">
        <f t="shared" ca="1" si="25"/>
        <v/>
      </c>
    </row>
    <row r="104" spans="2:19" ht="13.75" customHeight="1" x14ac:dyDescent="0.2">
      <c r="B104" s="13" t="str">
        <f>IF(E104="","",VLOOKUP(E104, 'SKU Крем чиз'!$A$1:$B$50, 2, 0))</f>
        <v/>
      </c>
      <c r="C104" s="13"/>
      <c r="D104" s="13"/>
      <c r="G104" s="14" t="str">
        <f t="shared" ca="1" si="27"/>
        <v/>
      </c>
      <c r="H104" s="15" t="str">
        <f t="shared" ca="1" si="28"/>
        <v/>
      </c>
      <c r="I104" s="15" t="str">
        <f t="shared" ca="1" si="19"/>
        <v/>
      </c>
      <c r="K104" s="1">
        <f t="shared" ca="1" si="29"/>
        <v>0</v>
      </c>
      <c r="L104" s="1">
        <f t="shared" ca="1" si="33"/>
        <v>0</v>
      </c>
      <c r="M104" s="1">
        <f t="shared" si="30"/>
        <v>0</v>
      </c>
      <c r="N104" s="1">
        <f t="shared" ca="1" si="31"/>
        <v>-1134</v>
      </c>
      <c r="R104" s="13" t="str">
        <f t="shared" ca="1" si="32"/>
        <v/>
      </c>
      <c r="S104" s="13" t="str">
        <f t="shared" ca="1" si="25"/>
        <v/>
      </c>
    </row>
    <row r="105" spans="2:19" ht="13.75" customHeight="1" x14ac:dyDescent="0.2">
      <c r="B105" s="13" t="str">
        <f>IF(E105="","",VLOOKUP(E105, 'SKU Крем чиз'!$A$1:$B$50, 2, 0))</f>
        <v/>
      </c>
      <c r="C105" s="13"/>
      <c r="D105" s="13"/>
      <c r="G105" s="14" t="str">
        <f t="shared" ca="1" si="27"/>
        <v/>
      </c>
      <c r="H105" s="15" t="str">
        <f t="shared" ca="1" si="28"/>
        <v/>
      </c>
      <c r="I105" s="15" t="str">
        <f t="shared" ca="1" si="19"/>
        <v/>
      </c>
      <c r="K105" s="1">
        <f t="shared" ca="1" si="29"/>
        <v>0</v>
      </c>
      <c r="L105" s="1">
        <f t="shared" ca="1" si="33"/>
        <v>0</v>
      </c>
      <c r="M105" s="1">
        <f t="shared" si="30"/>
        <v>0</v>
      </c>
      <c r="N105" s="1">
        <f t="shared" ca="1" si="31"/>
        <v>-1134</v>
      </c>
      <c r="R105" s="13" t="str">
        <f t="shared" ca="1" si="32"/>
        <v/>
      </c>
      <c r="S105" s="13" t="str">
        <f t="shared" ca="1" si="25"/>
        <v/>
      </c>
    </row>
    <row r="106" spans="2:19" ht="13.75" customHeight="1" x14ac:dyDescent="0.2">
      <c r="B106" s="13" t="str">
        <f>IF(E106="","",VLOOKUP(E106, 'SKU Крем чиз'!$A$1:$B$50, 2, 0))</f>
        <v/>
      </c>
      <c r="C106" s="13"/>
      <c r="D106" s="13"/>
      <c r="G106" s="14" t="str">
        <f t="shared" ca="1" si="27"/>
        <v/>
      </c>
      <c r="H106" s="15" t="str">
        <f t="shared" ca="1" si="28"/>
        <v/>
      </c>
      <c r="I106" s="15" t="str">
        <f t="shared" ca="1" si="19"/>
        <v/>
      </c>
      <c r="K106" s="1">
        <f t="shared" ca="1" si="29"/>
        <v>0</v>
      </c>
      <c r="L106" s="1">
        <f t="shared" ca="1" si="33"/>
        <v>0</v>
      </c>
      <c r="M106" s="1">
        <f t="shared" si="30"/>
        <v>0</v>
      </c>
      <c r="N106" s="1">
        <f t="shared" ca="1" si="31"/>
        <v>-1134</v>
      </c>
      <c r="R106" s="13" t="str">
        <f t="shared" ca="1" si="32"/>
        <v/>
      </c>
      <c r="S106" s="13" t="str">
        <f t="shared" ca="1" si="25"/>
        <v/>
      </c>
    </row>
    <row r="107" spans="2:19" ht="13.75" customHeight="1" x14ac:dyDescent="0.2">
      <c r="B107" s="13" t="str">
        <f>IF(E107="","",VLOOKUP(E107, 'SKU Крем чиз'!$A$1:$B$50, 2, 0))</f>
        <v/>
      </c>
      <c r="C107" s="13"/>
      <c r="D107" s="13"/>
      <c r="G107" s="14" t="str">
        <f t="shared" ca="1" si="27"/>
        <v/>
      </c>
      <c r="H107" s="15" t="str">
        <f t="shared" ca="1" si="28"/>
        <v/>
      </c>
      <c r="I107" s="15" t="str">
        <f t="shared" ca="1" si="19"/>
        <v/>
      </c>
      <c r="K107" s="1">
        <f t="shared" ca="1" si="29"/>
        <v>0</v>
      </c>
      <c r="L107" s="1">
        <f t="shared" ca="1" si="33"/>
        <v>0</v>
      </c>
      <c r="M107" s="1">
        <f t="shared" si="30"/>
        <v>0</v>
      </c>
      <c r="N107" s="1">
        <f t="shared" ca="1" si="31"/>
        <v>-1134</v>
      </c>
      <c r="R107" s="13" t="str">
        <f t="shared" ca="1" si="32"/>
        <v/>
      </c>
      <c r="S107" s="13" t="str">
        <f t="shared" ca="1" si="25"/>
        <v/>
      </c>
    </row>
    <row r="108" spans="2:19" ht="13.75" customHeight="1" x14ac:dyDescent="0.2">
      <c r="B108" s="13" t="str">
        <f>IF(E108="","",VLOOKUP(E108, 'SKU Крем чиз'!$A$1:$B$50, 2, 0))</f>
        <v/>
      </c>
      <c r="C108" s="13"/>
      <c r="D108" s="13"/>
      <c r="G108" s="14" t="str">
        <f t="shared" ca="1" si="27"/>
        <v/>
      </c>
      <c r="H108" s="15" t="str">
        <f t="shared" ca="1" si="28"/>
        <v/>
      </c>
      <c r="I108" s="15" t="str">
        <f t="shared" ca="1" si="19"/>
        <v/>
      </c>
      <c r="K108" s="1">
        <f t="shared" ca="1" si="29"/>
        <v>0</v>
      </c>
      <c r="L108" s="1">
        <f t="shared" ca="1" si="33"/>
        <v>0</v>
      </c>
      <c r="M108" s="1">
        <f t="shared" si="30"/>
        <v>0</v>
      </c>
      <c r="N108" s="1">
        <f t="shared" ca="1" si="31"/>
        <v>-1134</v>
      </c>
      <c r="R108" s="13" t="str">
        <f t="shared" ca="1" si="32"/>
        <v/>
      </c>
      <c r="S108" s="13" t="str">
        <f t="shared" ca="1" si="25"/>
        <v/>
      </c>
    </row>
    <row r="109" spans="2:19" ht="13.75" customHeight="1" x14ac:dyDescent="0.2">
      <c r="B109" s="13" t="str">
        <f>IF(E109="","",VLOOKUP(E109, 'SKU Крем чиз'!$A$1:$B$50, 2, 0))</f>
        <v/>
      </c>
      <c r="C109" s="13"/>
      <c r="D109" s="13"/>
      <c r="G109" s="14" t="str">
        <f t="shared" ca="1" si="27"/>
        <v/>
      </c>
      <c r="H109" s="15" t="str">
        <f t="shared" ca="1" si="28"/>
        <v/>
      </c>
      <c r="I109" s="15" t="str">
        <f t="shared" ca="1" si="19"/>
        <v/>
      </c>
      <c r="K109" s="1">
        <f t="shared" ca="1" si="29"/>
        <v>0</v>
      </c>
      <c r="L109" s="1">
        <f t="shared" ca="1" si="33"/>
        <v>0</v>
      </c>
      <c r="M109" s="1">
        <f t="shared" si="30"/>
        <v>0</v>
      </c>
      <c r="N109" s="1">
        <f t="shared" ca="1" si="31"/>
        <v>-1134</v>
      </c>
      <c r="R109" s="13" t="str">
        <f t="shared" ca="1" si="32"/>
        <v/>
      </c>
      <c r="S109" s="13" t="str">
        <f t="shared" ca="1" si="25"/>
        <v/>
      </c>
    </row>
    <row r="110" spans="2:19" ht="13.75" customHeight="1" x14ac:dyDescent="0.2">
      <c r="B110" s="13" t="str">
        <f>IF(E110="","",VLOOKUP(E110, 'SKU Крем чиз'!$A$1:$B$50, 2, 0))</f>
        <v/>
      </c>
      <c r="C110" s="13"/>
      <c r="D110" s="13"/>
      <c r="G110" s="14" t="str">
        <f t="shared" ca="1" si="27"/>
        <v/>
      </c>
      <c r="H110" s="15" t="str">
        <f t="shared" ca="1" si="28"/>
        <v/>
      </c>
      <c r="I110" s="15" t="str">
        <f t="shared" ca="1" si="19"/>
        <v/>
      </c>
      <c r="K110" s="1">
        <f t="shared" ca="1" si="29"/>
        <v>0</v>
      </c>
      <c r="L110" s="1">
        <f t="shared" ca="1" si="33"/>
        <v>0</v>
      </c>
      <c r="M110" s="1">
        <f t="shared" si="30"/>
        <v>0</v>
      </c>
      <c r="N110" s="1">
        <f t="shared" ca="1" si="31"/>
        <v>-1134</v>
      </c>
      <c r="R110" s="13" t="str">
        <f t="shared" ca="1" si="32"/>
        <v/>
      </c>
      <c r="S110" s="13" t="str">
        <f t="shared" ca="1" si="25"/>
        <v/>
      </c>
    </row>
    <row r="111" spans="2:19" ht="13.75" customHeight="1" x14ac:dyDescent="0.2">
      <c r="B111" s="13" t="str">
        <f>IF(E111="","",VLOOKUP(E111, 'SKU Крем чиз'!$A$1:$B$50, 2, 0))</f>
        <v/>
      </c>
      <c r="C111" s="13"/>
      <c r="D111" s="13"/>
      <c r="G111" s="14" t="str">
        <f t="shared" ca="1" si="27"/>
        <v/>
      </c>
      <c r="H111" s="15" t="str">
        <f t="shared" ca="1" si="28"/>
        <v/>
      </c>
      <c r="I111" s="15" t="str">
        <f t="shared" ca="1" si="19"/>
        <v/>
      </c>
      <c r="K111" s="1">
        <f t="shared" ca="1" si="29"/>
        <v>0</v>
      </c>
      <c r="L111" s="1">
        <f t="shared" ca="1" si="33"/>
        <v>0</v>
      </c>
      <c r="M111" s="1">
        <f t="shared" si="30"/>
        <v>0</v>
      </c>
      <c r="N111" s="1">
        <f t="shared" ca="1" si="31"/>
        <v>-1134</v>
      </c>
      <c r="R111" s="13" t="str">
        <f t="shared" ca="1" si="32"/>
        <v/>
      </c>
      <c r="S111" s="13" t="str">
        <f t="shared" ca="1" si="25"/>
        <v/>
      </c>
    </row>
    <row r="112" spans="2:19" ht="13.75" customHeight="1" x14ac:dyDescent="0.2">
      <c r="B112" s="13" t="str">
        <f>IF(E112="","",VLOOKUP(E112, 'SKU Крем чиз'!$A$1:$B$50, 2, 0))</f>
        <v/>
      </c>
      <c r="C112" s="13"/>
      <c r="D112" s="13"/>
      <c r="G112" s="14" t="str">
        <f t="shared" ca="1" si="27"/>
        <v/>
      </c>
      <c r="H112" s="15" t="str">
        <f t="shared" ca="1" si="28"/>
        <v/>
      </c>
      <c r="I112" s="15" t="str">
        <f t="shared" ca="1" si="19"/>
        <v/>
      </c>
      <c r="K112" s="1">
        <f t="shared" ca="1" si="29"/>
        <v>0</v>
      </c>
      <c r="L112" s="1">
        <f t="shared" ca="1" si="33"/>
        <v>0</v>
      </c>
      <c r="M112" s="1">
        <f t="shared" si="30"/>
        <v>0</v>
      </c>
      <c r="N112" s="1">
        <f t="shared" ca="1" si="31"/>
        <v>-1134</v>
      </c>
      <c r="R112" s="13" t="str">
        <f t="shared" ca="1" si="32"/>
        <v/>
      </c>
      <c r="S112" s="13" t="str">
        <f t="shared" ca="1" si="25"/>
        <v/>
      </c>
    </row>
    <row r="113" spans="2:19" ht="13.75" customHeight="1" x14ac:dyDescent="0.2">
      <c r="B113" s="13" t="str">
        <f>IF(E113="","",VLOOKUP(E113, 'SKU Крем чиз'!$A$1:$B$50, 2, 0))</f>
        <v/>
      </c>
      <c r="C113" s="13"/>
      <c r="D113" s="13"/>
      <c r="G113" s="14" t="str">
        <f t="shared" ca="1" si="27"/>
        <v/>
      </c>
      <c r="H113" s="15" t="str">
        <f t="shared" ca="1" si="28"/>
        <v/>
      </c>
      <c r="I113" s="15" t="str">
        <f t="shared" ca="1" si="19"/>
        <v/>
      </c>
      <c r="K113" s="1">
        <f t="shared" ca="1" si="29"/>
        <v>0</v>
      </c>
      <c r="L113" s="1">
        <f t="shared" ca="1" si="33"/>
        <v>0</v>
      </c>
      <c r="M113" s="1">
        <f t="shared" si="30"/>
        <v>0</v>
      </c>
      <c r="N113" s="1">
        <f t="shared" ca="1" si="31"/>
        <v>-1134</v>
      </c>
      <c r="R113" s="13" t="str">
        <f t="shared" ca="1" si="32"/>
        <v/>
      </c>
      <c r="S113" s="13" t="str">
        <f t="shared" ca="1" si="25"/>
        <v/>
      </c>
    </row>
    <row r="114" spans="2:19" ht="13.75" customHeight="1" x14ac:dyDescent="0.2">
      <c r="B114" s="13" t="str">
        <f>IF(E114="","",VLOOKUP(E114, 'SKU Крем чиз'!$A$1:$B$50, 2, 0))</f>
        <v/>
      </c>
      <c r="C114" s="13"/>
      <c r="D114" s="13"/>
      <c r="G114" s="14" t="str">
        <f t="shared" ca="1" si="27"/>
        <v/>
      </c>
      <c r="H114" s="15" t="str">
        <f t="shared" ca="1" si="28"/>
        <v/>
      </c>
      <c r="I114" s="15" t="str">
        <f t="shared" ca="1" si="19"/>
        <v/>
      </c>
      <c r="K114" s="1">
        <f t="shared" ca="1" si="29"/>
        <v>0</v>
      </c>
      <c r="L114" s="1">
        <f t="shared" ca="1" si="33"/>
        <v>0</v>
      </c>
      <c r="M114" s="1">
        <f t="shared" si="30"/>
        <v>0</v>
      </c>
      <c r="N114" s="1">
        <f t="shared" ca="1" si="31"/>
        <v>-1134</v>
      </c>
      <c r="R114" s="13" t="str">
        <f t="shared" ca="1" si="32"/>
        <v/>
      </c>
      <c r="S114" s="13" t="str">
        <f t="shared" ca="1" si="25"/>
        <v/>
      </c>
    </row>
    <row r="115" spans="2:19" ht="13.75" customHeight="1" x14ac:dyDescent="0.2">
      <c r="B115" s="13" t="str">
        <f>IF(E115="","",VLOOKUP(E115, 'SKU Крем чиз'!$A$1:$B$50, 2, 0))</f>
        <v/>
      </c>
      <c r="C115" s="13"/>
      <c r="D115" s="13"/>
      <c r="G115" s="14" t="str">
        <f t="shared" ca="1" si="27"/>
        <v/>
      </c>
      <c r="H115" s="15" t="str">
        <f t="shared" ca="1" si="28"/>
        <v/>
      </c>
      <c r="I115" s="15" t="str">
        <f t="shared" ca="1" si="19"/>
        <v/>
      </c>
      <c r="K115" s="1">
        <f t="shared" ca="1" si="29"/>
        <v>0</v>
      </c>
      <c r="L115" s="1">
        <f t="shared" ca="1" si="33"/>
        <v>0</v>
      </c>
      <c r="M115" s="1">
        <f t="shared" si="30"/>
        <v>0</v>
      </c>
      <c r="N115" s="1">
        <f t="shared" ca="1" si="31"/>
        <v>-1134</v>
      </c>
      <c r="R115" s="13" t="str">
        <f t="shared" ca="1" si="32"/>
        <v/>
      </c>
      <c r="S115" s="13" t="str">
        <f t="shared" ca="1" si="25"/>
        <v/>
      </c>
    </row>
    <row r="116" spans="2:19" ht="13.75" customHeight="1" x14ac:dyDescent="0.2">
      <c r="B116" s="13" t="str">
        <f>IF(E116="","",VLOOKUP(E116, 'SKU Крем чиз'!$A$1:$B$50, 2, 0))</f>
        <v/>
      </c>
      <c r="C116" s="13"/>
      <c r="D116" s="13"/>
      <c r="G116" s="14" t="str">
        <f t="shared" ca="1" si="27"/>
        <v/>
      </c>
      <c r="H116" s="15" t="str">
        <f t="shared" ca="1" si="28"/>
        <v/>
      </c>
      <c r="I116" s="15" t="str">
        <f t="shared" ca="1" si="19"/>
        <v/>
      </c>
      <c r="K116" s="1">
        <f t="shared" ca="1" si="29"/>
        <v>0</v>
      </c>
      <c r="L116" s="1">
        <f t="shared" ca="1" si="33"/>
        <v>0</v>
      </c>
      <c r="M116" s="1">
        <f t="shared" si="30"/>
        <v>0</v>
      </c>
      <c r="N116" s="1">
        <f t="shared" ca="1" si="31"/>
        <v>-1134</v>
      </c>
      <c r="R116" s="13" t="str">
        <f t="shared" ca="1" si="32"/>
        <v/>
      </c>
      <c r="S116" s="13" t="str">
        <f t="shared" ca="1" si="25"/>
        <v/>
      </c>
    </row>
    <row r="117" spans="2:19" ht="13.75" customHeight="1" x14ac:dyDescent="0.2">
      <c r="B117" s="13" t="str">
        <f>IF(E117="","",VLOOKUP(E117, 'SKU Крем чиз'!$A$1:$B$50, 2, 0))</f>
        <v/>
      </c>
      <c r="C117" s="13"/>
      <c r="D117" s="13"/>
      <c r="G117" s="14" t="str">
        <f t="shared" ca="1" si="27"/>
        <v/>
      </c>
      <c r="H117" s="15" t="str">
        <f t="shared" ca="1" si="28"/>
        <v/>
      </c>
      <c r="I117" s="15" t="str">
        <f t="shared" ca="1" si="19"/>
        <v/>
      </c>
      <c r="K117" s="1">
        <f t="shared" ca="1" si="29"/>
        <v>0</v>
      </c>
      <c r="L117" s="1">
        <f t="shared" ca="1" si="33"/>
        <v>0</v>
      </c>
      <c r="M117" s="1">
        <f t="shared" si="30"/>
        <v>0</v>
      </c>
      <c r="N117" s="1">
        <f t="shared" ca="1" si="31"/>
        <v>-1134</v>
      </c>
      <c r="R117" s="13" t="str">
        <f t="shared" ca="1" si="32"/>
        <v/>
      </c>
      <c r="S117" s="13" t="str">
        <f t="shared" ca="1" si="25"/>
        <v/>
      </c>
    </row>
    <row r="118" spans="2:19" ht="13.75" customHeight="1" x14ac:dyDescent="0.2">
      <c r="B118" s="13" t="str">
        <f>IF(E118="","",VLOOKUP(E118, 'SKU Крем чиз'!$A$1:$B$50, 2, 0))</f>
        <v/>
      </c>
      <c r="C118" s="13"/>
      <c r="D118" s="13"/>
      <c r="G118" s="14" t="str">
        <f t="shared" ca="1" si="27"/>
        <v/>
      </c>
      <c r="H118" s="15" t="str">
        <f t="shared" ca="1" si="28"/>
        <v/>
      </c>
      <c r="I118" s="15" t="str">
        <f t="shared" ca="1" si="19"/>
        <v/>
      </c>
      <c r="K118" s="1">
        <f t="shared" ca="1" si="29"/>
        <v>0</v>
      </c>
      <c r="L118" s="1">
        <f t="shared" ca="1" si="33"/>
        <v>0</v>
      </c>
      <c r="M118" s="1">
        <f t="shared" si="30"/>
        <v>0</v>
      </c>
      <c r="N118" s="1">
        <f t="shared" ca="1" si="31"/>
        <v>-1134</v>
      </c>
      <c r="R118" s="13" t="str">
        <f t="shared" ca="1" si="32"/>
        <v/>
      </c>
      <c r="S118" s="13" t="str">
        <f t="shared" ca="1" si="25"/>
        <v/>
      </c>
    </row>
    <row r="119" spans="2:19" ht="13.75" customHeight="1" x14ac:dyDescent="0.2">
      <c r="B119" s="13" t="str">
        <f>IF(E119="","",VLOOKUP(E119, 'SKU Крем чиз'!$A$1:$B$50, 2, 0))</f>
        <v/>
      </c>
      <c r="C119" s="13"/>
      <c r="D119" s="13"/>
      <c r="G119" s="14" t="str">
        <f t="shared" ca="1" si="27"/>
        <v/>
      </c>
      <c r="H119" s="15" t="str">
        <f t="shared" ca="1" si="28"/>
        <v/>
      </c>
      <c r="I119" s="15" t="str">
        <f t="shared" ca="1" si="19"/>
        <v/>
      </c>
      <c r="K119" s="1">
        <f t="shared" ca="1" si="29"/>
        <v>0</v>
      </c>
      <c r="L119" s="1">
        <f t="shared" ca="1" si="33"/>
        <v>0</v>
      </c>
      <c r="M119" s="1">
        <f t="shared" si="30"/>
        <v>0</v>
      </c>
      <c r="N119" s="1">
        <f t="shared" ca="1" si="31"/>
        <v>-1134</v>
      </c>
      <c r="R119" s="13" t="str">
        <f t="shared" ca="1" si="32"/>
        <v/>
      </c>
      <c r="S119" s="13" t="str">
        <f t="shared" ca="1" si="25"/>
        <v/>
      </c>
    </row>
    <row r="120" spans="2:19" ht="13.75" customHeight="1" x14ac:dyDescent="0.2">
      <c r="B120" s="13" t="str">
        <f>IF(E120="","",VLOOKUP(E120, 'SKU Крем чиз'!$A$1:$B$50, 2, 0))</f>
        <v/>
      </c>
      <c r="C120" s="13"/>
      <c r="D120" s="13"/>
      <c r="G120" s="14" t="str">
        <f t="shared" ca="1" si="27"/>
        <v/>
      </c>
      <c r="H120" s="15" t="str">
        <f t="shared" ca="1" si="28"/>
        <v/>
      </c>
      <c r="I120" s="15" t="str">
        <f t="shared" ca="1" si="19"/>
        <v/>
      </c>
      <c r="K120" s="1">
        <f t="shared" ca="1" si="29"/>
        <v>0</v>
      </c>
      <c r="L120" s="1">
        <f t="shared" ca="1" si="33"/>
        <v>0</v>
      </c>
      <c r="M120" s="1">
        <f t="shared" si="30"/>
        <v>0</v>
      </c>
      <c r="N120" s="1">
        <f t="shared" ca="1" si="31"/>
        <v>-1134</v>
      </c>
      <c r="R120" s="13" t="str">
        <f t="shared" ca="1" si="32"/>
        <v/>
      </c>
      <c r="S120" s="13" t="str">
        <f t="shared" ca="1" si="25"/>
        <v/>
      </c>
    </row>
    <row r="121" spans="2:19" ht="13.75" customHeight="1" x14ac:dyDescent="0.2">
      <c r="B121" s="13" t="str">
        <f>IF(E121="","",VLOOKUP(E121, 'SKU Крем чиз'!$A$1:$B$50, 2, 0))</f>
        <v/>
      </c>
      <c r="C121" s="13"/>
      <c r="D121" s="13"/>
      <c r="G121" s="14" t="str">
        <f t="shared" ca="1" si="27"/>
        <v/>
      </c>
      <c r="H121" s="15" t="str">
        <f t="shared" ca="1" si="28"/>
        <v/>
      </c>
      <c r="I121" s="15" t="str">
        <f t="shared" ca="1" si="19"/>
        <v/>
      </c>
      <c r="K121" s="1">
        <f t="shared" ca="1" si="29"/>
        <v>0</v>
      </c>
      <c r="L121" s="1">
        <f t="shared" ca="1" si="33"/>
        <v>0</v>
      </c>
      <c r="M121" s="1">
        <f t="shared" si="30"/>
        <v>0</v>
      </c>
      <c r="N121" s="1">
        <f t="shared" ca="1" si="31"/>
        <v>-1134</v>
      </c>
      <c r="R121" s="13" t="str">
        <f t="shared" ca="1" si="32"/>
        <v/>
      </c>
      <c r="S121" s="13" t="str">
        <f t="shared" ca="1" si="25"/>
        <v/>
      </c>
    </row>
    <row r="122" spans="2:19" ht="13.75" customHeight="1" x14ac:dyDescent="0.2">
      <c r="B122" s="13" t="str">
        <f>IF(E122="","",VLOOKUP(E122, 'SKU Крем чиз'!$A$1:$B$50, 2, 0))</f>
        <v/>
      </c>
      <c r="C122" s="13"/>
      <c r="D122" s="13"/>
      <c r="G122" s="14" t="str">
        <f t="shared" ca="1" si="27"/>
        <v/>
      </c>
      <c r="H122" s="15" t="str">
        <f t="shared" ca="1" si="28"/>
        <v/>
      </c>
      <c r="I122" s="15" t="str">
        <f t="shared" ca="1" si="19"/>
        <v/>
      </c>
      <c r="K122" s="1">
        <f t="shared" ca="1" si="29"/>
        <v>0</v>
      </c>
      <c r="L122" s="1">
        <f t="shared" ca="1" si="33"/>
        <v>0</v>
      </c>
      <c r="M122" s="1">
        <f t="shared" si="30"/>
        <v>0</v>
      </c>
      <c r="N122" s="1">
        <f t="shared" ca="1" si="31"/>
        <v>-1134</v>
      </c>
      <c r="R122" s="13" t="str">
        <f t="shared" ca="1" si="32"/>
        <v/>
      </c>
      <c r="S122" s="13" t="str">
        <f t="shared" ca="1" si="25"/>
        <v/>
      </c>
    </row>
    <row r="123" spans="2:19" ht="13.75" customHeight="1" x14ac:dyDescent="0.2">
      <c r="B123" s="13" t="str">
        <f>IF(E123="","",VLOOKUP(E123, 'SKU Крем чиз'!$A$1:$B$50, 2, 0))</f>
        <v/>
      </c>
      <c r="C123" s="13"/>
      <c r="D123" s="13"/>
      <c r="G123" s="14" t="str">
        <f t="shared" ca="1" si="27"/>
        <v/>
      </c>
      <c r="H123" s="15" t="str">
        <f t="shared" ca="1" si="28"/>
        <v/>
      </c>
      <c r="I123" s="15" t="str">
        <f t="shared" ca="1" si="19"/>
        <v/>
      </c>
      <c r="K123" s="1">
        <f t="shared" ca="1" si="29"/>
        <v>0</v>
      </c>
      <c r="L123" s="1">
        <f t="shared" ca="1" si="33"/>
        <v>0</v>
      </c>
      <c r="M123" s="1">
        <f t="shared" si="30"/>
        <v>0</v>
      </c>
      <c r="N123" s="1">
        <f t="shared" ca="1" si="31"/>
        <v>-1134</v>
      </c>
      <c r="R123" s="13" t="str">
        <f t="shared" ca="1" si="32"/>
        <v/>
      </c>
      <c r="S123" s="13" t="str">
        <f t="shared" ca="1" si="25"/>
        <v/>
      </c>
    </row>
    <row r="124" spans="2:19" ht="13.75" customHeight="1" x14ac:dyDescent="0.2">
      <c r="B124" s="13" t="str">
        <f>IF(E124="","",VLOOKUP(E124, 'SKU Крем чиз'!$A$1:$B$50, 2, 0))</f>
        <v/>
      </c>
      <c r="C124" s="13"/>
      <c r="D124" s="13"/>
      <c r="G124" s="14" t="str">
        <f t="shared" ca="1" si="27"/>
        <v/>
      </c>
      <c r="H124" s="15" t="str">
        <f t="shared" ca="1" si="28"/>
        <v/>
      </c>
      <c r="I124" s="15" t="str">
        <f t="shared" ca="1" si="19"/>
        <v/>
      </c>
      <c r="R124" s="13" t="str">
        <f t="shared" ca="1" si="32"/>
        <v/>
      </c>
      <c r="S124" s="13" t="str">
        <f t="shared" ca="1" si="25"/>
        <v/>
      </c>
    </row>
    <row r="125" spans="2:19" ht="13.75" customHeight="1" x14ac:dyDescent="0.2">
      <c r="B125" s="13" t="str">
        <f>IF(E125="","",VLOOKUP(E125, 'SKU Крем чиз'!$A$1:$B$50, 2, 0))</f>
        <v/>
      </c>
      <c r="C125" s="13"/>
      <c r="D125" s="13"/>
      <c r="G125" s="14" t="str">
        <f t="shared" ca="1" si="27"/>
        <v/>
      </c>
      <c r="H125" s="15" t="str">
        <f t="shared" ca="1" si="28"/>
        <v/>
      </c>
      <c r="I125" s="15" t="str">
        <f t="shared" ca="1" si="19"/>
        <v/>
      </c>
      <c r="R125" s="13" t="str">
        <f t="shared" ca="1" si="32"/>
        <v/>
      </c>
      <c r="S125" s="13" t="str">
        <f t="shared" ca="1" si="25"/>
        <v/>
      </c>
    </row>
    <row r="126" spans="2:19" ht="13.75" customHeight="1" x14ac:dyDescent="0.2">
      <c r="B126" s="13" t="str">
        <f>IF(E126="","",VLOOKUP(E126, 'SKU Крем чиз'!$A$1:$B$50, 2, 0))</f>
        <v/>
      </c>
      <c r="C126" s="13"/>
      <c r="D126" s="13"/>
      <c r="G126" s="14" t="str">
        <f t="shared" ca="1" si="27"/>
        <v/>
      </c>
      <c r="H126" s="15" t="str">
        <f t="shared" ca="1" si="28"/>
        <v/>
      </c>
      <c r="I126" s="15" t="str">
        <f t="shared" ca="1" si="19"/>
        <v/>
      </c>
      <c r="R126" s="13" t="str">
        <f t="shared" ca="1" si="32"/>
        <v/>
      </c>
      <c r="S126" s="13" t="str">
        <f t="shared" ca="1" si="25"/>
        <v/>
      </c>
    </row>
    <row r="127" spans="2:19" ht="13.75" customHeight="1" x14ac:dyDescent="0.2">
      <c r="B127" s="13" t="str">
        <f>IF(E127="","",VLOOKUP(E127, 'SKU Крем чиз'!$A$1:$B$50, 2, 0))</f>
        <v/>
      </c>
      <c r="C127" s="13"/>
      <c r="D127" s="13"/>
      <c r="G127" s="14" t="str">
        <f t="shared" ca="1" si="27"/>
        <v/>
      </c>
      <c r="H127" s="15" t="str">
        <f t="shared" ca="1" si="28"/>
        <v/>
      </c>
      <c r="I127" s="15" t="str">
        <f t="shared" ca="1" si="19"/>
        <v/>
      </c>
      <c r="R127" s="13" t="str">
        <f t="shared" ca="1" si="32"/>
        <v/>
      </c>
      <c r="S127" s="13" t="str">
        <f t="shared" ca="1" si="25"/>
        <v/>
      </c>
    </row>
    <row r="128" spans="2:19" ht="13.75" customHeight="1" x14ac:dyDescent="0.2">
      <c r="B128" s="13" t="str">
        <f>IF(E128="","",VLOOKUP(E128, 'SKU Крем чиз'!$A$1:$B$50, 0, 2))</f>
        <v/>
      </c>
      <c r="C128" s="13"/>
      <c r="D128" s="13"/>
      <c r="G128" s="14" t="str">
        <f t="shared" ca="1" si="27"/>
        <v/>
      </c>
      <c r="H128" s="15" t="str">
        <f t="shared" ca="1" si="28"/>
        <v/>
      </c>
      <c r="I128" s="15" t="str">
        <f t="shared" ca="1" si="19"/>
        <v/>
      </c>
      <c r="R128" s="13" t="str">
        <f t="shared" ca="1" si="32"/>
        <v/>
      </c>
      <c r="S128" s="13" t="str">
        <f t="shared" ca="1" si="25"/>
        <v/>
      </c>
    </row>
    <row r="129" spans="2:19" ht="13.75" customHeight="1" x14ac:dyDescent="0.2">
      <c r="B129" s="13" t="str">
        <f>IF(E129="","",VLOOKUP(E129, 'SKU Крем чиз'!$A$1:$B$50, 0, 2))</f>
        <v/>
      </c>
      <c r="C129" s="13"/>
      <c r="D129" s="13"/>
      <c r="G129" s="14" t="str">
        <f t="shared" ca="1" si="27"/>
        <v/>
      </c>
      <c r="H129" s="15" t="str">
        <f t="shared" ca="1" si="28"/>
        <v/>
      </c>
      <c r="I129" s="15" t="str">
        <f t="shared" ca="1" si="19"/>
        <v/>
      </c>
      <c r="R129" s="13" t="str">
        <f t="shared" ca="1" si="32"/>
        <v/>
      </c>
      <c r="S129" s="13" t="str">
        <f t="shared" ca="1" si="25"/>
        <v/>
      </c>
    </row>
    <row r="130" spans="2:19" ht="13.75" customHeight="1" x14ac:dyDescent="0.2">
      <c r="B130" s="13" t="str">
        <f>IF(E130="","",VLOOKUP(E130, 'SKU Крем чиз'!$A$1:$B$50, 0, 2))</f>
        <v/>
      </c>
      <c r="C130" s="13"/>
      <c r="D130" s="13"/>
      <c r="G130" s="14" t="str">
        <f t="shared" ca="1" si="27"/>
        <v/>
      </c>
      <c r="H130" s="15" t="str">
        <f t="shared" ca="1" si="28"/>
        <v/>
      </c>
      <c r="I130" s="15" t="str">
        <f t="shared" ca="1" si="19"/>
        <v/>
      </c>
      <c r="R130" s="13" t="str">
        <f t="shared" ca="1" si="32"/>
        <v/>
      </c>
      <c r="S130" s="13" t="str">
        <f t="shared" ca="1" si="25"/>
        <v/>
      </c>
    </row>
    <row r="131" spans="2:19" ht="13.75" customHeight="1" x14ac:dyDescent="0.2">
      <c r="B131" s="13" t="str">
        <f>IF(E131="","",VLOOKUP(E131, 'SKU Крем чиз'!$A$1:$B$50, 0, 2))</f>
        <v/>
      </c>
      <c r="C131" s="13"/>
      <c r="D131" s="13"/>
      <c r="G131" s="14" t="str">
        <f t="shared" ref="G131:G162" ca="1" si="34">IF(J131="","",(INDIRECT("N" &amp; ROW() - 1) - N131))</f>
        <v/>
      </c>
      <c r="H131" s="15" t="str">
        <f t="shared" ref="H131:H165" ca="1" si="35">IF(J131 = "-", INDIRECT("D" &amp; ROW() - 1) * 1890,"")</f>
        <v/>
      </c>
      <c r="I131" s="15" t="str">
        <f t="shared" ref="I131:I194" ca="1" si="36">IF(J131 = "-", INDIRECT("C" &amp; ROW() - 1),"")</f>
        <v/>
      </c>
      <c r="R131" s="13" t="str">
        <f t="shared" ref="R131:R162" ca="1" si="37">IF(Q131 = "", "", Q131 / INDIRECT("D" &amp; ROW() - 1) )</f>
        <v/>
      </c>
      <c r="S131" s="13" t="str">
        <f t="shared" ref="S131:S194" ca="1" si="38">IF(J131="-",IF(ISNUMBER(SEARCH(",", INDIRECT("B" &amp; ROW() - 1) )),1,""), "")</f>
        <v/>
      </c>
    </row>
    <row r="132" spans="2:19" ht="13.75" customHeight="1" x14ac:dyDescent="0.2">
      <c r="B132" s="13" t="str">
        <f>IF(E132="","",VLOOKUP(E132, 'SKU Крем чиз'!$A$1:$B$50, 0, 2))</f>
        <v/>
      </c>
      <c r="C132" s="13"/>
      <c r="D132" s="13"/>
      <c r="G132" s="14" t="str">
        <f t="shared" ca="1" si="34"/>
        <v/>
      </c>
      <c r="H132" s="15" t="str">
        <f t="shared" ca="1" si="35"/>
        <v/>
      </c>
      <c r="I132" s="15" t="str">
        <f t="shared" ca="1" si="36"/>
        <v/>
      </c>
      <c r="R132" s="13" t="str">
        <f t="shared" ca="1" si="37"/>
        <v/>
      </c>
      <c r="S132" s="13" t="str">
        <f t="shared" ca="1" si="38"/>
        <v/>
      </c>
    </row>
    <row r="133" spans="2:19" ht="13.75" customHeight="1" x14ac:dyDescent="0.2">
      <c r="B133" s="13" t="str">
        <f>IF(E133="","",VLOOKUP(E133, 'SKU Крем чиз'!$A$1:$B$50, 0, 2))</f>
        <v/>
      </c>
      <c r="C133" s="13"/>
      <c r="D133" s="13"/>
      <c r="G133" s="14" t="str">
        <f t="shared" ca="1" si="34"/>
        <v/>
      </c>
      <c r="H133" s="15" t="str">
        <f t="shared" ca="1" si="35"/>
        <v/>
      </c>
      <c r="I133" s="15" t="str">
        <f t="shared" ca="1" si="36"/>
        <v/>
      </c>
      <c r="R133" s="13" t="str">
        <f t="shared" ca="1" si="37"/>
        <v/>
      </c>
      <c r="S133" s="13" t="str">
        <f t="shared" ca="1" si="38"/>
        <v/>
      </c>
    </row>
    <row r="134" spans="2:19" ht="13.75" customHeight="1" x14ac:dyDescent="0.2">
      <c r="B134" s="13" t="str">
        <f>IF(E134="","",VLOOKUP(E134, 'SKU Крем чиз'!$A$1:$B$50, 0, 2))</f>
        <v/>
      </c>
      <c r="C134" s="13"/>
      <c r="D134" s="13"/>
      <c r="G134" s="14" t="str">
        <f t="shared" ca="1" si="34"/>
        <v/>
      </c>
      <c r="H134" s="15" t="str">
        <f t="shared" ca="1" si="35"/>
        <v/>
      </c>
      <c r="I134" s="15" t="str">
        <f t="shared" ca="1" si="36"/>
        <v/>
      </c>
      <c r="R134" s="13" t="str">
        <f t="shared" ca="1" si="37"/>
        <v/>
      </c>
      <c r="S134" s="13" t="str">
        <f t="shared" ca="1" si="38"/>
        <v/>
      </c>
    </row>
    <row r="135" spans="2:19" ht="13.75" customHeight="1" x14ac:dyDescent="0.2">
      <c r="B135" s="13" t="str">
        <f>IF(E135="","",VLOOKUP(E135, 'SKU Крем чиз'!$A$1:$B$50, 0, 2))</f>
        <v/>
      </c>
      <c r="C135" s="13"/>
      <c r="D135" s="13"/>
      <c r="G135" s="14" t="str">
        <f t="shared" ca="1" si="34"/>
        <v/>
      </c>
      <c r="H135" s="15" t="str">
        <f t="shared" ca="1" si="35"/>
        <v/>
      </c>
      <c r="I135" s="15" t="str">
        <f t="shared" ca="1" si="36"/>
        <v/>
      </c>
      <c r="R135" s="13" t="str">
        <f t="shared" ca="1" si="37"/>
        <v/>
      </c>
      <c r="S135" s="13" t="str">
        <f t="shared" ca="1" si="38"/>
        <v/>
      </c>
    </row>
    <row r="136" spans="2:19" ht="13.75" customHeight="1" x14ac:dyDescent="0.2">
      <c r="B136" s="13" t="str">
        <f>IF(E136="","",VLOOKUP(E136, 'SKU Крем чиз'!$A$1:$B$50, 0, 2))</f>
        <v/>
      </c>
      <c r="C136" s="13"/>
      <c r="D136" s="13"/>
      <c r="G136" s="14" t="str">
        <f t="shared" ca="1" si="34"/>
        <v/>
      </c>
      <c r="H136" s="15" t="str">
        <f t="shared" ca="1" si="35"/>
        <v/>
      </c>
      <c r="I136" s="15" t="str">
        <f t="shared" ca="1" si="36"/>
        <v/>
      </c>
      <c r="R136" s="13" t="str">
        <f t="shared" ca="1" si="37"/>
        <v/>
      </c>
      <c r="S136" s="13" t="str">
        <f t="shared" ca="1" si="38"/>
        <v/>
      </c>
    </row>
    <row r="137" spans="2:19" ht="13.75" customHeight="1" x14ac:dyDescent="0.2">
      <c r="B137" s="13" t="str">
        <f>IF(E137="","",VLOOKUP(E137, 'SKU Крем чиз'!$A$1:$B$50, 0, 2))</f>
        <v/>
      </c>
      <c r="C137" s="13"/>
      <c r="D137" s="13"/>
      <c r="G137" s="14" t="str">
        <f t="shared" ca="1" si="34"/>
        <v/>
      </c>
      <c r="H137" s="15" t="str">
        <f t="shared" ca="1" si="35"/>
        <v/>
      </c>
      <c r="I137" s="15" t="str">
        <f t="shared" ca="1" si="36"/>
        <v/>
      </c>
      <c r="R137" s="13" t="str">
        <f t="shared" ca="1" si="37"/>
        <v/>
      </c>
      <c r="S137" s="13" t="str">
        <f t="shared" ca="1" si="38"/>
        <v/>
      </c>
    </row>
    <row r="138" spans="2:19" ht="13.75" customHeight="1" x14ac:dyDescent="0.2">
      <c r="B138" s="13" t="str">
        <f>IF(E138="","",VLOOKUP(E138, 'SKU Крем чиз'!$A$1:$B$50, 0, 2))</f>
        <v/>
      </c>
      <c r="C138" s="13"/>
      <c r="D138" s="13"/>
      <c r="G138" s="14" t="str">
        <f t="shared" ca="1" si="34"/>
        <v/>
      </c>
      <c r="H138" s="15" t="str">
        <f t="shared" ca="1" si="35"/>
        <v/>
      </c>
      <c r="I138" s="15" t="str">
        <f t="shared" ca="1" si="36"/>
        <v/>
      </c>
      <c r="R138" s="13" t="str">
        <f t="shared" ca="1" si="37"/>
        <v/>
      </c>
      <c r="S138" s="13" t="str">
        <f t="shared" ca="1" si="38"/>
        <v/>
      </c>
    </row>
    <row r="139" spans="2:19" ht="13.75" customHeight="1" x14ac:dyDescent="0.2">
      <c r="B139" s="13" t="str">
        <f>IF(E139="","",VLOOKUP(E139, 'SKU Крем чиз'!$A$1:$B$50, 0, 2))</f>
        <v/>
      </c>
      <c r="C139" s="13"/>
      <c r="D139" s="13"/>
      <c r="G139" s="14" t="str">
        <f t="shared" ca="1" si="34"/>
        <v/>
      </c>
      <c r="H139" s="15" t="str">
        <f t="shared" ca="1" si="35"/>
        <v/>
      </c>
      <c r="I139" s="15" t="str">
        <f t="shared" ca="1" si="36"/>
        <v/>
      </c>
      <c r="R139" s="13" t="str">
        <f t="shared" ca="1" si="37"/>
        <v/>
      </c>
      <c r="S139" s="13" t="str">
        <f t="shared" ca="1" si="38"/>
        <v/>
      </c>
    </row>
    <row r="140" spans="2:19" ht="13.75" customHeight="1" x14ac:dyDescent="0.2">
      <c r="B140" s="13" t="str">
        <f>IF(E140="","",VLOOKUP(E140, 'SKU Крем чиз'!$A$1:$B$50, 0, 2))</f>
        <v/>
      </c>
      <c r="C140" s="13"/>
      <c r="D140" s="13"/>
      <c r="G140" s="14" t="str">
        <f t="shared" ca="1" si="34"/>
        <v/>
      </c>
      <c r="H140" s="15" t="str">
        <f t="shared" ca="1" si="35"/>
        <v/>
      </c>
      <c r="I140" s="15" t="str">
        <f t="shared" ca="1" si="36"/>
        <v/>
      </c>
      <c r="R140" s="13" t="str">
        <f t="shared" ca="1" si="37"/>
        <v/>
      </c>
      <c r="S140" s="13" t="str">
        <f t="shared" ca="1" si="38"/>
        <v/>
      </c>
    </row>
    <row r="141" spans="2:19" ht="13.75" customHeight="1" x14ac:dyDescent="0.2">
      <c r="B141" s="13" t="str">
        <f>IF(E141="","",VLOOKUP(E141, 'SKU Крем чиз'!$A$1:$B$50, 0, 2))</f>
        <v/>
      </c>
      <c r="C141" s="13"/>
      <c r="D141" s="13"/>
      <c r="G141" s="14" t="str">
        <f t="shared" ca="1" si="34"/>
        <v/>
      </c>
      <c r="H141" s="15" t="str">
        <f t="shared" ca="1" si="35"/>
        <v/>
      </c>
      <c r="I141" s="15" t="str">
        <f t="shared" ca="1" si="36"/>
        <v/>
      </c>
      <c r="R141" s="13" t="str">
        <f t="shared" ca="1" si="37"/>
        <v/>
      </c>
      <c r="S141" s="13" t="str">
        <f t="shared" ca="1" si="38"/>
        <v/>
      </c>
    </row>
    <row r="142" spans="2:19" ht="13.75" customHeight="1" x14ac:dyDescent="0.2">
      <c r="B142" s="13" t="str">
        <f>IF(E142="","",VLOOKUP(E142, 'SKU Крем чиз'!$A$1:$B$50, 0, 2))</f>
        <v/>
      </c>
      <c r="C142" s="13"/>
      <c r="D142" s="13"/>
      <c r="G142" s="14" t="str">
        <f t="shared" ca="1" si="34"/>
        <v/>
      </c>
      <c r="H142" s="15" t="str">
        <f t="shared" ca="1" si="35"/>
        <v/>
      </c>
      <c r="I142" s="15" t="str">
        <f t="shared" ca="1" si="36"/>
        <v/>
      </c>
      <c r="R142" s="13" t="str">
        <f t="shared" ca="1" si="37"/>
        <v/>
      </c>
      <c r="S142" s="13" t="str">
        <f t="shared" ca="1" si="38"/>
        <v/>
      </c>
    </row>
    <row r="143" spans="2:19" ht="13.75" customHeight="1" x14ac:dyDescent="0.2">
      <c r="B143" s="13" t="str">
        <f>IF(E143="","",VLOOKUP(E143, 'SKU Крем чиз'!$A$1:$B$50, 0, 2))</f>
        <v/>
      </c>
      <c r="C143" s="13"/>
      <c r="D143" s="13"/>
      <c r="G143" s="14" t="str">
        <f t="shared" ca="1" si="34"/>
        <v/>
      </c>
      <c r="H143" s="15" t="str">
        <f t="shared" ca="1" si="35"/>
        <v/>
      </c>
      <c r="I143" s="15" t="str">
        <f t="shared" ca="1" si="36"/>
        <v/>
      </c>
      <c r="R143" s="13" t="str">
        <f t="shared" ca="1" si="37"/>
        <v/>
      </c>
      <c r="S143" s="13" t="str">
        <f t="shared" ca="1" si="38"/>
        <v/>
      </c>
    </row>
    <row r="144" spans="2:19" ht="13.75" customHeight="1" x14ac:dyDescent="0.2">
      <c r="B144" s="13" t="str">
        <f>IF(E144="","",VLOOKUP(E144, 'SKU Крем чиз'!$A$1:$B$50, 0, 2))</f>
        <v/>
      </c>
      <c r="C144" s="13"/>
      <c r="D144" s="13"/>
      <c r="G144" s="14" t="str">
        <f t="shared" ca="1" si="34"/>
        <v/>
      </c>
      <c r="H144" s="15" t="str">
        <f t="shared" ca="1" si="35"/>
        <v/>
      </c>
      <c r="I144" s="15" t="str">
        <f t="shared" ca="1" si="36"/>
        <v/>
      </c>
      <c r="R144" s="13" t="str">
        <f t="shared" ca="1" si="37"/>
        <v/>
      </c>
      <c r="S144" s="13" t="str">
        <f t="shared" ca="1" si="38"/>
        <v/>
      </c>
    </row>
    <row r="145" spans="2:19" ht="13.75" customHeight="1" x14ac:dyDescent="0.2">
      <c r="B145" s="13" t="str">
        <f>IF(E145="","",VLOOKUP(E145, 'SKU Крем чиз'!$A$1:$B$50, 0, 2))</f>
        <v/>
      </c>
      <c r="C145" s="13"/>
      <c r="D145" s="13"/>
      <c r="G145" s="14" t="str">
        <f t="shared" ca="1" si="34"/>
        <v/>
      </c>
      <c r="H145" s="15" t="str">
        <f t="shared" ca="1" si="35"/>
        <v/>
      </c>
      <c r="I145" s="15" t="str">
        <f t="shared" ca="1" si="36"/>
        <v/>
      </c>
      <c r="R145" s="13" t="str">
        <f t="shared" ca="1" si="37"/>
        <v/>
      </c>
      <c r="S145" s="13" t="str">
        <f t="shared" ca="1" si="38"/>
        <v/>
      </c>
    </row>
    <row r="146" spans="2:19" ht="13.75" customHeight="1" x14ac:dyDescent="0.2">
      <c r="B146" s="13" t="str">
        <f>IF(E146="","",VLOOKUP(E146, 'SKU Крем чиз'!$A$1:$B$50, 0, 2))</f>
        <v/>
      </c>
      <c r="C146" s="13"/>
      <c r="D146" s="13"/>
      <c r="G146" s="14" t="str">
        <f t="shared" ca="1" si="34"/>
        <v/>
      </c>
      <c r="H146" s="15" t="str">
        <f t="shared" ca="1" si="35"/>
        <v/>
      </c>
      <c r="I146" s="15" t="str">
        <f t="shared" ca="1" si="36"/>
        <v/>
      </c>
      <c r="R146" s="13" t="str">
        <f t="shared" ca="1" si="37"/>
        <v/>
      </c>
      <c r="S146" s="13" t="str">
        <f t="shared" ca="1" si="38"/>
        <v/>
      </c>
    </row>
    <row r="147" spans="2:19" ht="13.75" customHeight="1" x14ac:dyDescent="0.2">
      <c r="B147" s="13" t="str">
        <f>IF(E147="","",VLOOKUP(E147, 'SKU Крем чиз'!$A$1:$B$50, 0, 2))</f>
        <v/>
      </c>
      <c r="C147" s="13"/>
      <c r="D147" s="13"/>
      <c r="G147" s="14" t="str">
        <f t="shared" ca="1" si="34"/>
        <v/>
      </c>
      <c r="H147" s="15" t="str">
        <f t="shared" ca="1" si="35"/>
        <v/>
      </c>
      <c r="I147" s="15" t="str">
        <f t="shared" ca="1" si="36"/>
        <v/>
      </c>
      <c r="R147" s="13" t="str">
        <f t="shared" ca="1" si="37"/>
        <v/>
      </c>
      <c r="S147" s="13" t="str">
        <f t="shared" ca="1" si="38"/>
        <v/>
      </c>
    </row>
    <row r="148" spans="2:19" ht="13.75" customHeight="1" x14ac:dyDescent="0.2">
      <c r="B148" s="13" t="str">
        <f>IF(E148="","",VLOOKUP(E148, 'SKU Крем чиз'!$A$1:$B$50, 0, 2))</f>
        <v/>
      </c>
      <c r="C148" s="13"/>
      <c r="D148" s="13"/>
      <c r="G148" s="14" t="str">
        <f t="shared" ca="1" si="34"/>
        <v/>
      </c>
      <c r="H148" s="15" t="str">
        <f t="shared" ca="1" si="35"/>
        <v/>
      </c>
      <c r="I148" s="15" t="str">
        <f t="shared" ca="1" si="36"/>
        <v/>
      </c>
      <c r="R148" s="13" t="str">
        <f t="shared" ca="1" si="37"/>
        <v/>
      </c>
      <c r="S148" s="13" t="str">
        <f t="shared" ca="1" si="38"/>
        <v/>
      </c>
    </row>
    <row r="149" spans="2:19" ht="13.75" customHeight="1" x14ac:dyDescent="0.2">
      <c r="B149" s="13" t="str">
        <f>IF(E149="","",VLOOKUP(E149, 'SKU Крем чиз'!$A$1:$B$50, 0, 2))</f>
        <v/>
      </c>
      <c r="C149" s="13"/>
      <c r="D149" s="13"/>
      <c r="G149" s="14" t="str">
        <f t="shared" ca="1" si="34"/>
        <v/>
      </c>
      <c r="H149" s="15" t="str">
        <f t="shared" ca="1" si="35"/>
        <v/>
      </c>
      <c r="I149" s="15" t="str">
        <f t="shared" ca="1" si="36"/>
        <v/>
      </c>
      <c r="R149" s="13" t="str">
        <f t="shared" ca="1" si="37"/>
        <v/>
      </c>
      <c r="S149" s="13" t="str">
        <f t="shared" ca="1" si="38"/>
        <v/>
      </c>
    </row>
    <row r="150" spans="2:19" ht="13.75" customHeight="1" x14ac:dyDescent="0.2">
      <c r="B150" s="13" t="str">
        <f>IF(E150="","",VLOOKUP(E150, 'SKU Крем чиз'!$A$1:$B$50, 0, 2))</f>
        <v/>
      </c>
      <c r="C150" s="13"/>
      <c r="D150" s="13"/>
      <c r="G150" s="14" t="str">
        <f t="shared" ca="1" si="34"/>
        <v/>
      </c>
      <c r="H150" s="15" t="str">
        <f t="shared" ca="1" si="35"/>
        <v/>
      </c>
      <c r="I150" s="15" t="str">
        <f t="shared" ca="1" si="36"/>
        <v/>
      </c>
      <c r="R150" s="13" t="str">
        <f t="shared" ca="1" si="37"/>
        <v/>
      </c>
      <c r="S150" s="13" t="str">
        <f t="shared" ca="1" si="38"/>
        <v/>
      </c>
    </row>
    <row r="151" spans="2:19" ht="13.75" customHeight="1" x14ac:dyDescent="0.2">
      <c r="B151" s="13" t="str">
        <f>IF(E151="","",VLOOKUP(E151, 'SKU Крем чиз'!$A$1:$B$50, 0, 2))</f>
        <v/>
      </c>
      <c r="C151" s="13"/>
      <c r="D151" s="13"/>
      <c r="G151" s="14" t="str">
        <f t="shared" ca="1" si="34"/>
        <v/>
      </c>
      <c r="H151" s="15" t="str">
        <f t="shared" ca="1" si="35"/>
        <v/>
      </c>
      <c r="I151" s="15" t="str">
        <f t="shared" ca="1" si="36"/>
        <v/>
      </c>
      <c r="R151" s="13" t="str">
        <f t="shared" ca="1" si="37"/>
        <v/>
      </c>
      <c r="S151" s="13" t="str">
        <f t="shared" ca="1" si="38"/>
        <v/>
      </c>
    </row>
    <row r="152" spans="2:19" ht="13.75" customHeight="1" x14ac:dyDescent="0.2">
      <c r="B152" s="13" t="str">
        <f>IF(E152="","",VLOOKUP(E152, 'SKU Крем чиз'!$A$1:$B$50, 0, 2))</f>
        <v/>
      </c>
      <c r="C152" s="13"/>
      <c r="D152" s="13"/>
      <c r="G152" s="14" t="str">
        <f t="shared" ca="1" si="34"/>
        <v/>
      </c>
      <c r="H152" s="15" t="str">
        <f t="shared" ca="1" si="35"/>
        <v/>
      </c>
      <c r="I152" s="15" t="str">
        <f t="shared" ca="1" si="36"/>
        <v/>
      </c>
      <c r="R152" s="13" t="str">
        <f t="shared" ca="1" si="37"/>
        <v/>
      </c>
      <c r="S152" s="13" t="str">
        <f t="shared" ca="1" si="38"/>
        <v/>
      </c>
    </row>
    <row r="153" spans="2:19" ht="13.75" customHeight="1" x14ac:dyDescent="0.2">
      <c r="B153" s="13" t="str">
        <f>IF(E153="","",VLOOKUP(E153, 'SKU Крем чиз'!$A$1:$B$50, 0, 2))</f>
        <v/>
      </c>
      <c r="C153" s="13"/>
      <c r="D153" s="13"/>
      <c r="G153" s="14" t="str">
        <f t="shared" ca="1" si="34"/>
        <v/>
      </c>
      <c r="H153" s="15" t="str">
        <f t="shared" ca="1" si="35"/>
        <v/>
      </c>
      <c r="I153" s="15" t="str">
        <f t="shared" ca="1" si="36"/>
        <v/>
      </c>
      <c r="R153" s="13" t="str">
        <f t="shared" ca="1" si="37"/>
        <v/>
      </c>
      <c r="S153" s="13" t="str">
        <f t="shared" ca="1" si="38"/>
        <v/>
      </c>
    </row>
    <row r="154" spans="2:19" ht="13.75" customHeight="1" x14ac:dyDescent="0.2">
      <c r="B154" s="13" t="str">
        <f>IF(E154="","",VLOOKUP(E154, 'SKU Крем чиз'!$A$1:$B$50, 0, 2))</f>
        <v/>
      </c>
      <c r="C154" s="13"/>
      <c r="D154" s="13"/>
      <c r="G154" s="14" t="str">
        <f t="shared" ca="1" si="34"/>
        <v/>
      </c>
      <c r="H154" s="15" t="str">
        <f t="shared" ca="1" si="35"/>
        <v/>
      </c>
      <c r="I154" s="15" t="str">
        <f t="shared" ca="1" si="36"/>
        <v/>
      </c>
      <c r="R154" s="13" t="str">
        <f t="shared" ca="1" si="37"/>
        <v/>
      </c>
      <c r="S154" s="13" t="str">
        <f t="shared" ca="1" si="38"/>
        <v/>
      </c>
    </row>
    <row r="155" spans="2:19" ht="13.75" customHeight="1" x14ac:dyDescent="0.2">
      <c r="B155" s="13" t="str">
        <f>IF(E155="","",VLOOKUP(E155, 'SKU Крем чиз'!$A$1:$B$50, 0, 2))</f>
        <v/>
      </c>
      <c r="C155" s="13"/>
      <c r="D155" s="13"/>
      <c r="G155" s="14" t="str">
        <f t="shared" ca="1" si="34"/>
        <v/>
      </c>
      <c r="H155" s="15" t="str">
        <f t="shared" ca="1" si="35"/>
        <v/>
      </c>
      <c r="I155" s="15" t="str">
        <f t="shared" ca="1" si="36"/>
        <v/>
      </c>
      <c r="R155" s="13" t="str">
        <f t="shared" ca="1" si="37"/>
        <v/>
      </c>
      <c r="S155" s="13" t="str">
        <f t="shared" ca="1" si="38"/>
        <v/>
      </c>
    </row>
    <row r="156" spans="2:19" ht="13.75" customHeight="1" x14ac:dyDescent="0.2">
      <c r="B156" s="13" t="str">
        <f>IF(E156="","",VLOOKUP(E156, 'SKU Крем чиз'!$A$1:$B$50, 0, 2))</f>
        <v/>
      </c>
      <c r="C156" s="13"/>
      <c r="D156" s="13"/>
      <c r="G156" s="14" t="str">
        <f t="shared" ca="1" si="34"/>
        <v/>
      </c>
      <c r="H156" s="15" t="str">
        <f t="shared" ca="1" si="35"/>
        <v/>
      </c>
      <c r="I156" s="15" t="str">
        <f t="shared" ca="1" si="36"/>
        <v/>
      </c>
      <c r="R156" s="13" t="str">
        <f t="shared" ca="1" si="37"/>
        <v/>
      </c>
      <c r="S156" s="13" t="str">
        <f t="shared" ca="1" si="38"/>
        <v/>
      </c>
    </row>
    <row r="157" spans="2:19" ht="13.75" customHeight="1" x14ac:dyDescent="0.2">
      <c r="B157" s="13" t="str">
        <f>IF(E157="","",VLOOKUP(E157, 'SKU Крем чиз'!$A$1:$B$50, 0, 2))</f>
        <v/>
      </c>
      <c r="C157" s="13"/>
      <c r="D157" s="13"/>
      <c r="G157" s="14" t="str">
        <f t="shared" ca="1" si="34"/>
        <v/>
      </c>
      <c r="H157" s="15" t="str">
        <f t="shared" ca="1" si="35"/>
        <v/>
      </c>
      <c r="I157" s="15" t="str">
        <f t="shared" ca="1" si="36"/>
        <v/>
      </c>
      <c r="R157" s="13" t="str">
        <f t="shared" ca="1" si="37"/>
        <v/>
      </c>
      <c r="S157" s="13" t="str">
        <f t="shared" ca="1" si="38"/>
        <v/>
      </c>
    </row>
    <row r="158" spans="2:19" ht="13.75" customHeight="1" x14ac:dyDescent="0.2">
      <c r="B158" s="13" t="str">
        <f>IF(E158="","",VLOOKUP(E158, 'SKU Крем чиз'!$A$1:$B$50, 0, 2))</f>
        <v/>
      </c>
      <c r="C158" s="13"/>
      <c r="D158" s="13"/>
      <c r="G158" s="14" t="str">
        <f t="shared" ca="1" si="34"/>
        <v/>
      </c>
      <c r="H158" s="15" t="str">
        <f t="shared" ca="1" si="35"/>
        <v/>
      </c>
      <c r="I158" s="15" t="str">
        <f t="shared" ca="1" si="36"/>
        <v/>
      </c>
      <c r="R158" s="13" t="str">
        <f t="shared" ca="1" si="37"/>
        <v/>
      </c>
      <c r="S158" s="13" t="str">
        <f t="shared" ca="1" si="38"/>
        <v/>
      </c>
    </row>
    <row r="159" spans="2:19" ht="13.75" customHeight="1" x14ac:dyDescent="0.2">
      <c r="B159" s="13" t="str">
        <f>IF(E159="","",VLOOKUP(E159, 'SKU Крем чиз'!$A$1:$B$50, 0, 2))</f>
        <v/>
      </c>
      <c r="C159" s="13"/>
      <c r="D159" s="13"/>
      <c r="G159" s="14" t="str">
        <f t="shared" ca="1" si="34"/>
        <v/>
      </c>
      <c r="H159" s="15" t="str">
        <f t="shared" ca="1" si="35"/>
        <v/>
      </c>
      <c r="I159" s="15" t="str">
        <f t="shared" ca="1" si="36"/>
        <v/>
      </c>
      <c r="R159" s="13" t="str">
        <f t="shared" ca="1" si="37"/>
        <v/>
      </c>
      <c r="S159" s="13" t="str">
        <f t="shared" ca="1" si="38"/>
        <v/>
      </c>
    </row>
    <row r="160" spans="2:19" ht="13.75" customHeight="1" x14ac:dyDescent="0.2">
      <c r="B160" s="13" t="str">
        <f>IF(E160="","",VLOOKUP(E160, 'SKU Крем чиз'!$A$1:$B$50, 0, 2))</f>
        <v/>
      </c>
      <c r="C160" s="13"/>
      <c r="D160" s="13"/>
      <c r="G160" s="14" t="str">
        <f t="shared" ca="1" si="34"/>
        <v/>
      </c>
      <c r="H160" s="15" t="str">
        <f t="shared" ca="1" si="35"/>
        <v/>
      </c>
      <c r="I160" s="15" t="str">
        <f t="shared" ca="1" si="36"/>
        <v/>
      </c>
      <c r="R160" s="13" t="str">
        <f t="shared" ca="1" si="37"/>
        <v/>
      </c>
      <c r="S160" s="13" t="str">
        <f t="shared" ca="1" si="38"/>
        <v/>
      </c>
    </row>
    <row r="161" spans="2:19" ht="13.75" customHeight="1" x14ac:dyDescent="0.2">
      <c r="B161" s="13" t="str">
        <f>IF(E161="","",VLOOKUP(E161, 'SKU Крем чиз'!$A$1:$B$50, 0, 2))</f>
        <v/>
      </c>
      <c r="C161" s="13"/>
      <c r="D161" s="13"/>
      <c r="G161" s="14" t="str">
        <f t="shared" ca="1" si="34"/>
        <v/>
      </c>
      <c r="H161" s="15" t="str">
        <f t="shared" ca="1" si="35"/>
        <v/>
      </c>
      <c r="I161" s="15" t="str">
        <f t="shared" ca="1" si="36"/>
        <v/>
      </c>
      <c r="R161" s="13" t="str">
        <f t="shared" ca="1" si="37"/>
        <v/>
      </c>
      <c r="S161" s="13" t="str">
        <f t="shared" ca="1" si="38"/>
        <v/>
      </c>
    </row>
    <row r="162" spans="2:19" ht="13.75" customHeight="1" x14ac:dyDescent="0.2">
      <c r="B162" s="13" t="str">
        <f>IF(E162="","",VLOOKUP(E162, 'SKU Крем чиз'!$A$1:$B$50, 0, 2))</f>
        <v/>
      </c>
      <c r="C162" s="13"/>
      <c r="D162" s="13"/>
      <c r="G162" s="14" t="str">
        <f t="shared" ca="1" si="34"/>
        <v/>
      </c>
      <c r="H162" s="15" t="str">
        <f t="shared" ca="1" si="35"/>
        <v/>
      </c>
      <c r="I162" s="15" t="str">
        <f t="shared" ca="1" si="36"/>
        <v/>
      </c>
      <c r="R162" s="13" t="str">
        <f t="shared" ca="1" si="37"/>
        <v/>
      </c>
      <c r="S162" s="13" t="str">
        <f t="shared" ca="1" si="38"/>
        <v/>
      </c>
    </row>
    <row r="163" spans="2:19" ht="13.75" customHeight="1" x14ac:dyDescent="0.2">
      <c r="B163" s="13" t="str">
        <f>IF(E163="","",VLOOKUP(E163, 'SKU Крем чиз'!$A$1:$B$50, 0, 2))</f>
        <v/>
      </c>
      <c r="C163" s="13"/>
      <c r="D163" s="13"/>
      <c r="G163" s="14" t="str">
        <f t="shared" ref="G163:G197" ca="1" si="39">IF(J163="","",(INDIRECT("N" &amp; ROW() - 1) - N163))</f>
        <v/>
      </c>
      <c r="H163" s="15" t="str">
        <f t="shared" ca="1" si="35"/>
        <v/>
      </c>
      <c r="I163" s="15" t="str">
        <f t="shared" ca="1" si="36"/>
        <v/>
      </c>
      <c r="R163" s="13" t="str">
        <f t="shared" ref="R163:R194" ca="1" si="40">IF(Q163 = "", "", Q163 / INDIRECT("D" &amp; ROW() - 1) )</f>
        <v/>
      </c>
      <c r="S163" s="13" t="str">
        <f t="shared" ca="1" si="38"/>
        <v/>
      </c>
    </row>
    <row r="164" spans="2:19" ht="13.75" customHeight="1" x14ac:dyDescent="0.2">
      <c r="B164" s="13" t="str">
        <f>IF(E164="","",VLOOKUP(E164, 'SKU Крем чиз'!$A$1:$B$50, 0, 2))</f>
        <v/>
      </c>
      <c r="C164" s="13"/>
      <c r="D164" s="13"/>
      <c r="G164" s="14" t="str">
        <f t="shared" ca="1" si="39"/>
        <v/>
      </c>
      <c r="H164" s="15" t="str">
        <f t="shared" ca="1" si="35"/>
        <v/>
      </c>
      <c r="I164" s="15" t="str">
        <f t="shared" ca="1" si="36"/>
        <v/>
      </c>
      <c r="R164" s="13" t="str">
        <f t="shared" ca="1" si="40"/>
        <v/>
      </c>
      <c r="S164" s="13" t="str">
        <f t="shared" ca="1" si="38"/>
        <v/>
      </c>
    </row>
    <row r="165" spans="2:19" ht="13.75" customHeight="1" x14ac:dyDescent="0.2">
      <c r="B165" s="13" t="str">
        <f>IF(E165="","",VLOOKUP(E165, 'SKU Крем чиз'!$A$1:$B$50, 0, 2))</f>
        <v/>
      </c>
      <c r="C165" s="13"/>
      <c r="D165" s="13"/>
      <c r="G165" s="14" t="str">
        <f t="shared" ca="1" si="39"/>
        <v/>
      </c>
      <c r="H165" s="15" t="str">
        <f t="shared" ca="1" si="35"/>
        <v/>
      </c>
      <c r="I165" s="15" t="str">
        <f t="shared" ca="1" si="36"/>
        <v/>
      </c>
      <c r="R165" s="13" t="str">
        <f t="shared" ca="1" si="40"/>
        <v/>
      </c>
      <c r="S165" s="13" t="str">
        <f t="shared" ca="1" si="38"/>
        <v/>
      </c>
    </row>
    <row r="166" spans="2:19" ht="13.75" customHeight="1" x14ac:dyDescent="0.2">
      <c r="B166" s="13" t="str">
        <f>IF(E166="","",VLOOKUP(E166, 'SKU Крем чиз'!$A$1:$B$50, 0, 2))</f>
        <v/>
      </c>
      <c r="C166" s="13"/>
      <c r="D166" s="13"/>
      <c r="G166" s="14" t="str">
        <f t="shared" ca="1" si="39"/>
        <v/>
      </c>
      <c r="I166" s="15" t="str">
        <f t="shared" ca="1" si="36"/>
        <v/>
      </c>
      <c r="R166" s="13" t="str">
        <f t="shared" ca="1" si="40"/>
        <v/>
      </c>
      <c r="S166" s="13" t="str">
        <f t="shared" ca="1" si="38"/>
        <v/>
      </c>
    </row>
    <row r="167" spans="2:19" ht="13.75" customHeight="1" x14ac:dyDescent="0.2">
      <c r="B167" s="13" t="str">
        <f>IF(E167="","",VLOOKUP(E167, 'SKU Крем чиз'!$A$1:$B$50, 0, 2))</f>
        <v/>
      </c>
      <c r="C167" s="13"/>
      <c r="D167" s="13"/>
      <c r="G167" s="14" t="str">
        <f t="shared" ca="1" si="39"/>
        <v/>
      </c>
      <c r="I167" s="15" t="str">
        <f t="shared" ca="1" si="36"/>
        <v/>
      </c>
      <c r="R167" s="13" t="str">
        <f t="shared" ca="1" si="40"/>
        <v/>
      </c>
      <c r="S167" s="13" t="str">
        <f t="shared" ca="1" si="38"/>
        <v/>
      </c>
    </row>
    <row r="168" spans="2:19" ht="13.75" customHeight="1" x14ac:dyDescent="0.2">
      <c r="B168" s="13" t="str">
        <f>IF(E168="","",VLOOKUP(E168, 'SKU Крем чиз'!$A$1:$B$50, 0, 2))</f>
        <v/>
      </c>
      <c r="C168" s="13"/>
      <c r="D168" s="13"/>
      <c r="G168" s="14" t="str">
        <f t="shared" ca="1" si="39"/>
        <v/>
      </c>
      <c r="I168" s="15" t="str">
        <f t="shared" ca="1" si="36"/>
        <v/>
      </c>
      <c r="R168" s="13" t="str">
        <f t="shared" ca="1" si="40"/>
        <v/>
      </c>
      <c r="S168" s="13" t="str">
        <f t="shared" ca="1" si="38"/>
        <v/>
      </c>
    </row>
    <row r="169" spans="2:19" ht="13.75" customHeight="1" x14ac:dyDescent="0.2">
      <c r="B169" s="13" t="str">
        <f>IF(E169="","",VLOOKUP(E169, 'SKU Крем чиз'!$A$1:$B$50, 0, 2))</f>
        <v/>
      </c>
      <c r="C169" s="13"/>
      <c r="D169" s="13"/>
      <c r="G169" s="14" t="str">
        <f t="shared" ca="1" si="39"/>
        <v/>
      </c>
      <c r="I169" s="15" t="str">
        <f t="shared" ca="1" si="36"/>
        <v/>
      </c>
      <c r="R169" s="13" t="str">
        <f t="shared" ca="1" si="40"/>
        <v/>
      </c>
      <c r="S169" s="13" t="str">
        <f t="shared" ca="1" si="38"/>
        <v/>
      </c>
    </row>
    <row r="170" spans="2:19" ht="13.75" customHeight="1" x14ac:dyDescent="0.2">
      <c r="B170" s="13" t="str">
        <f>IF(E170="","",VLOOKUP(E170, 'SKU Крем чиз'!$A$1:$B$50, 0, 2))</f>
        <v/>
      </c>
      <c r="C170" s="13"/>
      <c r="D170" s="13"/>
      <c r="G170" s="14" t="str">
        <f t="shared" ca="1" si="39"/>
        <v/>
      </c>
      <c r="I170" s="15" t="str">
        <f t="shared" ca="1" si="36"/>
        <v/>
      </c>
      <c r="R170" s="13" t="str">
        <f t="shared" ca="1" si="40"/>
        <v/>
      </c>
      <c r="S170" s="13" t="str">
        <f t="shared" ca="1" si="38"/>
        <v/>
      </c>
    </row>
    <row r="171" spans="2:19" ht="13.75" customHeight="1" x14ac:dyDescent="0.2">
      <c r="B171" s="13" t="str">
        <f>IF(E171="","",VLOOKUP(E171, 'SKU Крем чиз'!$A$1:$B$50, 0, 2))</f>
        <v/>
      </c>
      <c r="C171" s="13"/>
      <c r="D171" s="13"/>
      <c r="G171" s="14" t="str">
        <f t="shared" ca="1" si="39"/>
        <v/>
      </c>
      <c r="I171" s="15" t="str">
        <f t="shared" ca="1" si="36"/>
        <v/>
      </c>
      <c r="R171" s="13" t="str">
        <f t="shared" ca="1" si="40"/>
        <v/>
      </c>
      <c r="S171" s="13" t="str">
        <f t="shared" ca="1" si="38"/>
        <v/>
      </c>
    </row>
    <row r="172" spans="2:19" ht="13.75" customHeight="1" x14ac:dyDescent="0.2">
      <c r="B172" s="13" t="str">
        <f>IF(E172="","",VLOOKUP(E172, 'SKU Крем чиз'!$A$1:$B$50, 0, 2))</f>
        <v/>
      </c>
      <c r="C172" s="13"/>
      <c r="D172" s="13"/>
      <c r="G172" s="14" t="str">
        <f t="shared" ca="1" si="39"/>
        <v/>
      </c>
      <c r="I172" s="15" t="str">
        <f t="shared" ca="1" si="36"/>
        <v/>
      </c>
      <c r="R172" s="13" t="str">
        <f t="shared" ca="1" si="40"/>
        <v/>
      </c>
      <c r="S172" s="13" t="str">
        <f t="shared" ca="1" si="38"/>
        <v/>
      </c>
    </row>
    <row r="173" spans="2:19" ht="13.75" customHeight="1" x14ac:dyDescent="0.2">
      <c r="B173" s="13" t="str">
        <f>IF(E173="","",VLOOKUP(E173, 'SKU Крем чиз'!$A$1:$B$50, 0, 2))</f>
        <v/>
      </c>
      <c r="C173" s="13"/>
      <c r="D173" s="13"/>
      <c r="G173" s="14" t="str">
        <f t="shared" ca="1" si="39"/>
        <v/>
      </c>
      <c r="I173" s="15" t="str">
        <f t="shared" ca="1" si="36"/>
        <v/>
      </c>
      <c r="R173" s="13" t="str">
        <f t="shared" ca="1" si="40"/>
        <v/>
      </c>
      <c r="S173" s="13" t="str">
        <f t="shared" ca="1" si="38"/>
        <v/>
      </c>
    </row>
    <row r="174" spans="2:19" ht="13.75" customHeight="1" x14ac:dyDescent="0.2">
      <c r="B174" s="13" t="str">
        <f>IF(E174="","",VLOOKUP(E174, 'SKU Крем чиз'!$A$1:$B$50, 0, 2))</f>
        <v/>
      </c>
      <c r="C174" s="13"/>
      <c r="D174" s="13"/>
      <c r="G174" s="14" t="str">
        <f t="shared" ca="1" si="39"/>
        <v/>
      </c>
      <c r="I174" s="15" t="str">
        <f t="shared" ca="1" si="36"/>
        <v/>
      </c>
      <c r="R174" s="13" t="str">
        <f t="shared" ca="1" si="40"/>
        <v/>
      </c>
      <c r="S174" s="13" t="str">
        <f t="shared" ca="1" si="38"/>
        <v/>
      </c>
    </row>
    <row r="175" spans="2:19" ht="13.75" customHeight="1" x14ac:dyDescent="0.2">
      <c r="B175" s="13" t="str">
        <f>IF(E175="","",VLOOKUP(E175, 'SKU Крем чиз'!$A$1:$B$50, 0, 2))</f>
        <v/>
      </c>
      <c r="C175" s="13"/>
      <c r="D175" s="13"/>
      <c r="G175" s="14" t="str">
        <f t="shared" ca="1" si="39"/>
        <v/>
      </c>
      <c r="I175" s="15" t="str">
        <f t="shared" ca="1" si="36"/>
        <v/>
      </c>
      <c r="R175" s="13" t="str">
        <f t="shared" ca="1" si="40"/>
        <v/>
      </c>
      <c r="S175" s="13" t="str">
        <f t="shared" ca="1" si="38"/>
        <v/>
      </c>
    </row>
    <row r="176" spans="2:19" ht="13.75" customHeight="1" x14ac:dyDescent="0.2">
      <c r="B176" s="13" t="str">
        <f>IF(E176="","",VLOOKUP(E176, 'SKU Крем чиз'!$A$1:$B$50, 0, 2))</f>
        <v/>
      </c>
      <c r="C176" s="13"/>
      <c r="D176" s="13"/>
      <c r="G176" s="14" t="str">
        <f t="shared" ca="1" si="39"/>
        <v/>
      </c>
      <c r="I176" s="15" t="str">
        <f t="shared" ca="1" si="36"/>
        <v/>
      </c>
      <c r="R176" s="13" t="str">
        <f t="shared" ca="1" si="40"/>
        <v/>
      </c>
      <c r="S176" s="13" t="str">
        <f t="shared" ca="1" si="38"/>
        <v/>
      </c>
    </row>
    <row r="177" spans="2:19" ht="13.75" customHeight="1" x14ac:dyDescent="0.2">
      <c r="B177" s="13" t="str">
        <f>IF(E177="","",VLOOKUP(E177, 'SKU Крем чиз'!$A$1:$B$50, 0, 2))</f>
        <v/>
      </c>
      <c r="C177" s="13"/>
      <c r="D177" s="13"/>
      <c r="G177" s="14" t="str">
        <f t="shared" ca="1" si="39"/>
        <v/>
      </c>
      <c r="I177" s="15" t="str">
        <f t="shared" ca="1" si="36"/>
        <v/>
      </c>
      <c r="R177" s="13" t="str">
        <f t="shared" ca="1" si="40"/>
        <v/>
      </c>
      <c r="S177" s="13" t="str">
        <f t="shared" ca="1" si="38"/>
        <v/>
      </c>
    </row>
    <row r="178" spans="2:19" ht="13.75" customHeight="1" x14ac:dyDescent="0.2">
      <c r="B178" s="13" t="str">
        <f>IF(E178="","",VLOOKUP(E178, 'SKU Крем чиз'!$A$1:$B$50, 0, 2))</f>
        <v/>
      </c>
      <c r="C178" s="13"/>
      <c r="D178" s="13"/>
      <c r="G178" s="14" t="str">
        <f t="shared" ca="1" si="39"/>
        <v/>
      </c>
      <c r="I178" s="15" t="str">
        <f t="shared" ca="1" si="36"/>
        <v/>
      </c>
      <c r="R178" s="13" t="str">
        <f t="shared" ca="1" si="40"/>
        <v/>
      </c>
      <c r="S178" s="13" t="str">
        <f t="shared" ca="1" si="38"/>
        <v/>
      </c>
    </row>
    <row r="179" spans="2:19" ht="13.75" customHeight="1" x14ac:dyDescent="0.2">
      <c r="B179" s="13" t="str">
        <f>IF(E179="","",VLOOKUP(E179, 'SKU Крем чиз'!$A$1:$B$50, 0, 2))</f>
        <v/>
      </c>
      <c r="C179" s="13"/>
      <c r="D179" s="13"/>
      <c r="G179" s="14" t="str">
        <f t="shared" ca="1" si="39"/>
        <v/>
      </c>
      <c r="I179" s="15" t="str">
        <f t="shared" ca="1" si="36"/>
        <v/>
      </c>
      <c r="R179" s="13" t="str">
        <f t="shared" ca="1" si="40"/>
        <v/>
      </c>
      <c r="S179" s="13" t="str">
        <f t="shared" ca="1" si="38"/>
        <v/>
      </c>
    </row>
    <row r="180" spans="2:19" ht="13.75" customHeight="1" x14ac:dyDescent="0.2">
      <c r="B180" s="13" t="str">
        <f>IF(E180="","",VLOOKUP(E180, 'SKU Крем чиз'!$A$1:$B$50, 0, 2))</f>
        <v/>
      </c>
      <c r="C180" s="13"/>
      <c r="D180" s="13"/>
      <c r="G180" s="14" t="str">
        <f t="shared" ca="1" si="39"/>
        <v/>
      </c>
      <c r="I180" s="15" t="str">
        <f t="shared" ca="1" si="36"/>
        <v/>
      </c>
      <c r="R180" s="13" t="str">
        <f t="shared" ca="1" si="40"/>
        <v/>
      </c>
      <c r="S180" s="13" t="str">
        <f t="shared" ca="1" si="38"/>
        <v/>
      </c>
    </row>
    <row r="181" spans="2:19" ht="13.75" customHeight="1" x14ac:dyDescent="0.2">
      <c r="B181" s="13" t="str">
        <f>IF(E181="","",VLOOKUP(E181, 'SKU Крем чиз'!$A$1:$B$50, 0, 2))</f>
        <v/>
      </c>
      <c r="C181" s="13"/>
      <c r="D181" s="13"/>
      <c r="G181" s="14" t="str">
        <f t="shared" ca="1" si="39"/>
        <v/>
      </c>
      <c r="I181" s="15" t="str">
        <f t="shared" ca="1" si="36"/>
        <v/>
      </c>
      <c r="R181" s="13" t="str">
        <f t="shared" ca="1" si="40"/>
        <v/>
      </c>
      <c r="S181" s="13" t="str">
        <f t="shared" ca="1" si="38"/>
        <v/>
      </c>
    </row>
    <row r="182" spans="2:19" ht="13.75" customHeight="1" x14ac:dyDescent="0.2">
      <c r="B182" s="13" t="str">
        <f>IF(E182="","",VLOOKUP(E182, 'SKU Крем чиз'!$A$1:$B$50, 0, 2))</f>
        <v/>
      </c>
      <c r="C182" s="13"/>
      <c r="D182" s="13"/>
      <c r="G182" s="14" t="str">
        <f t="shared" ca="1" si="39"/>
        <v/>
      </c>
      <c r="I182" s="15" t="str">
        <f t="shared" ca="1" si="36"/>
        <v/>
      </c>
      <c r="R182" s="13" t="str">
        <f t="shared" ca="1" si="40"/>
        <v/>
      </c>
      <c r="S182" s="13" t="str">
        <f t="shared" ca="1" si="38"/>
        <v/>
      </c>
    </row>
    <row r="183" spans="2:19" ht="13.75" customHeight="1" x14ac:dyDescent="0.2">
      <c r="B183" s="13" t="str">
        <f>IF(E183="","",VLOOKUP(E183, 'SKU Крем чиз'!$A$1:$B$50, 0, 2))</f>
        <v/>
      </c>
      <c r="C183" s="13"/>
      <c r="D183" s="13"/>
      <c r="G183" s="14" t="str">
        <f t="shared" ca="1" si="39"/>
        <v/>
      </c>
      <c r="I183" s="15" t="str">
        <f t="shared" ca="1" si="36"/>
        <v/>
      </c>
      <c r="R183" s="13" t="str">
        <f t="shared" ca="1" si="40"/>
        <v/>
      </c>
      <c r="S183" s="13" t="str">
        <f t="shared" ca="1" si="38"/>
        <v/>
      </c>
    </row>
    <row r="184" spans="2:19" ht="13.75" customHeight="1" x14ac:dyDescent="0.2">
      <c r="B184" s="13" t="str">
        <f>IF(E184="","",VLOOKUP(E184, 'SKU Крем чиз'!$A$1:$B$50, 0, 2))</f>
        <v/>
      </c>
      <c r="C184" s="13"/>
      <c r="D184" s="13"/>
      <c r="G184" s="14" t="str">
        <f t="shared" ca="1" si="39"/>
        <v/>
      </c>
      <c r="I184" s="15" t="str">
        <f t="shared" ca="1" si="36"/>
        <v/>
      </c>
      <c r="R184" s="13" t="str">
        <f t="shared" ca="1" si="40"/>
        <v/>
      </c>
      <c r="S184" s="13" t="str">
        <f t="shared" ca="1" si="38"/>
        <v/>
      </c>
    </row>
    <row r="185" spans="2:19" ht="13.75" customHeight="1" x14ac:dyDescent="0.2">
      <c r="B185" s="13" t="str">
        <f>IF(E185="","",VLOOKUP(E185, 'SKU Крем чиз'!$A$1:$B$50, 0, 2))</f>
        <v/>
      </c>
      <c r="C185" s="13"/>
      <c r="D185" s="13"/>
      <c r="G185" s="14" t="str">
        <f t="shared" ca="1" si="39"/>
        <v/>
      </c>
      <c r="I185" s="15" t="str">
        <f t="shared" ca="1" si="36"/>
        <v/>
      </c>
      <c r="R185" s="13"/>
      <c r="S185" s="13" t="str">
        <f t="shared" ca="1" si="38"/>
        <v/>
      </c>
    </row>
    <row r="186" spans="2:19" ht="13.75" customHeight="1" x14ac:dyDescent="0.2">
      <c r="B186" s="13" t="str">
        <f>IF(E186="","",VLOOKUP(E186, 'SKU Крем чиз'!$A$1:$B$50, 0, 2))</f>
        <v/>
      </c>
      <c r="C186" s="13"/>
      <c r="D186" s="13"/>
      <c r="G186" s="14" t="str">
        <f t="shared" ca="1" si="39"/>
        <v/>
      </c>
      <c r="I186" s="15" t="str">
        <f t="shared" ca="1" si="36"/>
        <v/>
      </c>
      <c r="R186" s="13"/>
      <c r="S186" s="13" t="str">
        <f t="shared" ca="1" si="38"/>
        <v/>
      </c>
    </row>
    <row r="187" spans="2:19" ht="13.75" customHeight="1" x14ac:dyDescent="0.2">
      <c r="B187" s="13" t="str">
        <f>IF(E187="","",VLOOKUP(E187, 'SKU Крем чиз'!$A$1:$B$50, 0, 2))</f>
        <v/>
      </c>
      <c r="C187" s="13"/>
      <c r="D187" s="13"/>
      <c r="G187" s="14" t="str">
        <f t="shared" ca="1" si="39"/>
        <v/>
      </c>
      <c r="I187" s="15" t="str">
        <f t="shared" ca="1" si="36"/>
        <v/>
      </c>
      <c r="R187" s="13"/>
      <c r="S187" s="13" t="str">
        <f t="shared" ca="1" si="38"/>
        <v/>
      </c>
    </row>
    <row r="188" spans="2:19" ht="13.75" customHeight="1" x14ac:dyDescent="0.2">
      <c r="B188" s="13" t="str">
        <f>IF(E188="","",VLOOKUP(E188, 'SKU Крем чиз'!$A$1:$B$50, 0, 2))</f>
        <v/>
      </c>
      <c r="C188" s="13"/>
      <c r="D188" s="13"/>
      <c r="G188" s="14" t="str">
        <f t="shared" ca="1" si="39"/>
        <v/>
      </c>
      <c r="I188" s="15" t="str">
        <f t="shared" ca="1" si="36"/>
        <v/>
      </c>
      <c r="R188" s="13"/>
      <c r="S188" s="13" t="str">
        <f t="shared" ca="1" si="38"/>
        <v/>
      </c>
    </row>
    <row r="189" spans="2:19" ht="13.75" customHeight="1" x14ac:dyDescent="0.2">
      <c r="B189" s="13" t="str">
        <f>IF(E189="","",VLOOKUP(E189, 'SKU Крем чиз'!$A$1:$B$50, 0, 2))</f>
        <v/>
      </c>
      <c r="C189" s="13"/>
      <c r="D189" s="13"/>
      <c r="G189" s="14" t="str">
        <f t="shared" ca="1" si="39"/>
        <v/>
      </c>
      <c r="I189" s="15" t="str">
        <f t="shared" ca="1" si="36"/>
        <v/>
      </c>
      <c r="R189" s="13"/>
      <c r="S189" s="13" t="str">
        <f t="shared" ca="1" si="38"/>
        <v/>
      </c>
    </row>
    <row r="190" spans="2:19" ht="13.75" customHeight="1" x14ac:dyDescent="0.2">
      <c r="B190" s="13" t="str">
        <f>IF(E190="","",VLOOKUP(E190, 'SKU Крем чиз'!$A$1:$B$50, 0, 2))</f>
        <v/>
      </c>
      <c r="C190" s="13"/>
      <c r="D190" s="13"/>
      <c r="G190" s="14" t="str">
        <f t="shared" ca="1" si="39"/>
        <v/>
      </c>
      <c r="I190" s="15" t="str">
        <f t="shared" ca="1" si="36"/>
        <v/>
      </c>
      <c r="R190" s="13"/>
      <c r="S190" s="13" t="str">
        <f t="shared" ca="1" si="38"/>
        <v/>
      </c>
    </row>
    <row r="191" spans="2:19" ht="13.75" customHeight="1" x14ac:dyDescent="0.2">
      <c r="B191" s="13" t="str">
        <f>IF(E191="","",VLOOKUP(E191, 'SKU Крем чиз'!$A$1:$B$50, 0, 2))</f>
        <v/>
      </c>
      <c r="C191" s="13"/>
      <c r="D191" s="13"/>
      <c r="G191" s="14" t="str">
        <f t="shared" ca="1" si="39"/>
        <v/>
      </c>
      <c r="I191" s="15" t="str">
        <f t="shared" ca="1" si="36"/>
        <v/>
      </c>
      <c r="R191" s="13"/>
      <c r="S191" s="13" t="str">
        <f t="shared" ca="1" si="38"/>
        <v/>
      </c>
    </row>
    <row r="192" spans="2:19" ht="13.75" customHeight="1" x14ac:dyDescent="0.2">
      <c r="B192" s="13" t="str">
        <f>IF(E192="","",VLOOKUP(E192, 'SKU Крем чиз'!$A$1:$B$50, 0, 2))</f>
        <v/>
      </c>
      <c r="C192" s="13"/>
      <c r="D192" s="13"/>
      <c r="G192" s="14" t="str">
        <f t="shared" ca="1" si="39"/>
        <v/>
      </c>
      <c r="I192" s="15" t="str">
        <f t="shared" ca="1" si="36"/>
        <v/>
      </c>
      <c r="R192" s="13"/>
      <c r="S192" s="13" t="str">
        <f t="shared" ca="1" si="38"/>
        <v/>
      </c>
    </row>
    <row r="193" spans="2:19" ht="13.75" customHeight="1" x14ac:dyDescent="0.2">
      <c r="B193" s="13" t="str">
        <f>IF(E193="","",VLOOKUP(E193, 'SKU Крем чиз'!$A$1:$B$50, 0, 2))</f>
        <v/>
      </c>
      <c r="C193" s="13"/>
      <c r="D193" s="13"/>
      <c r="G193" s="14" t="str">
        <f t="shared" ca="1" si="39"/>
        <v/>
      </c>
      <c r="I193" s="15" t="str">
        <f t="shared" ca="1" si="36"/>
        <v/>
      </c>
      <c r="R193" s="13"/>
      <c r="S193" s="13" t="str">
        <f t="shared" ca="1" si="38"/>
        <v/>
      </c>
    </row>
    <row r="194" spans="2:19" ht="13.75" customHeight="1" x14ac:dyDescent="0.2">
      <c r="B194" s="13" t="str">
        <f>IF(E194="","",VLOOKUP(E194, 'SKU Крем чиз'!$A$1:$B$50, 0, 2))</f>
        <v/>
      </c>
      <c r="C194" s="13"/>
      <c r="D194" s="13"/>
      <c r="G194" s="14" t="str">
        <f t="shared" ca="1" si="39"/>
        <v/>
      </c>
      <c r="I194" s="15" t="str">
        <f t="shared" ca="1" si="36"/>
        <v/>
      </c>
      <c r="R194" s="13"/>
      <c r="S194" s="13" t="str">
        <f t="shared" ca="1" si="38"/>
        <v/>
      </c>
    </row>
    <row r="195" spans="2:19" ht="13.75" customHeight="1" x14ac:dyDescent="0.2">
      <c r="B195" s="13" t="str">
        <f>IF(E195="","",VLOOKUP(E195, 'SKU Крем чиз'!$A$1:$B$50, 0, 2))</f>
        <v/>
      </c>
      <c r="C195" s="13"/>
      <c r="D195" s="13"/>
      <c r="G195" s="14" t="str">
        <f t="shared" ca="1" si="39"/>
        <v/>
      </c>
      <c r="I195" s="15" t="str">
        <f t="shared" ref="I195:I258" ca="1" si="41">IF(J195 = "-", INDIRECT("C" &amp; ROW() - 1),"")</f>
        <v/>
      </c>
      <c r="R195" s="13"/>
      <c r="S195" s="13" t="str">
        <f t="shared" ref="S195:S229" ca="1" si="42">IF(J195="-",IF(ISNUMBER(SEARCH(",", INDIRECT("B" &amp; ROW() - 1) )),1,""), "")</f>
        <v/>
      </c>
    </row>
    <row r="196" spans="2:19" ht="13.75" customHeight="1" x14ac:dyDescent="0.2">
      <c r="B196" s="13" t="str">
        <f>IF(E196="","",VLOOKUP(E196, 'SKU Крем чиз'!$A$1:$B$50, 0, 2))</f>
        <v/>
      </c>
      <c r="C196" s="13"/>
      <c r="D196" s="13"/>
      <c r="G196" s="14" t="str">
        <f t="shared" ca="1" si="39"/>
        <v/>
      </c>
      <c r="I196" s="15" t="str">
        <f t="shared" ca="1" si="41"/>
        <v/>
      </c>
      <c r="R196" s="13"/>
      <c r="S196" s="13" t="str">
        <f t="shared" ca="1" si="42"/>
        <v/>
      </c>
    </row>
    <row r="197" spans="2:19" ht="13.75" customHeight="1" x14ac:dyDescent="0.2">
      <c r="B197" s="13" t="str">
        <f>IF(E197="","",VLOOKUP(E197, 'SKU Крем чиз'!$A$1:$B$50, 0, 2))</f>
        <v/>
      </c>
      <c r="C197" s="13"/>
      <c r="D197" s="13"/>
      <c r="G197" s="14" t="str">
        <f t="shared" ca="1" si="39"/>
        <v/>
      </c>
      <c r="I197" s="15" t="str">
        <f t="shared" ca="1" si="41"/>
        <v/>
      </c>
      <c r="R197" s="13"/>
      <c r="S197" s="13" t="str">
        <f t="shared" ca="1" si="42"/>
        <v/>
      </c>
    </row>
    <row r="198" spans="2:19" ht="13.75" customHeight="1" x14ac:dyDescent="0.2">
      <c r="B198" s="13" t="str">
        <f>IF(E198="","",VLOOKUP(E198, 'SKU Крем чиз'!$A$1:$B$50, 0, 2))</f>
        <v/>
      </c>
      <c r="C198" s="13"/>
      <c r="D198" s="13"/>
      <c r="I198" s="15" t="str">
        <f t="shared" ca="1" si="41"/>
        <v/>
      </c>
      <c r="R198" s="13"/>
      <c r="S198" s="13" t="str">
        <f t="shared" ca="1" si="42"/>
        <v/>
      </c>
    </row>
    <row r="199" spans="2:19" ht="13.75" customHeight="1" x14ac:dyDescent="0.2">
      <c r="B199" s="13" t="str">
        <f>IF(E199="","",VLOOKUP(E199, 'SKU Крем чиз'!$A$1:$B$50, 0, 2))</f>
        <v/>
      </c>
      <c r="C199" s="13"/>
      <c r="D199" s="13"/>
      <c r="I199" s="15" t="str">
        <f t="shared" ca="1" si="41"/>
        <v/>
      </c>
      <c r="R199" s="13"/>
      <c r="S199" s="13" t="str">
        <f t="shared" ca="1" si="42"/>
        <v/>
      </c>
    </row>
    <row r="200" spans="2:19" ht="13.75" customHeight="1" x14ac:dyDescent="0.2">
      <c r="B200" s="13" t="str">
        <f>IF(E200="","",VLOOKUP(E200, 'SKU Крем чиз'!$A$1:$B$50, 0, 2))</f>
        <v/>
      </c>
      <c r="C200" s="13"/>
      <c r="D200" s="13"/>
      <c r="I200" s="15" t="str">
        <f t="shared" ca="1" si="41"/>
        <v/>
      </c>
      <c r="R200" s="13"/>
      <c r="S200" s="13" t="str">
        <f t="shared" ca="1" si="42"/>
        <v/>
      </c>
    </row>
    <row r="201" spans="2:19" ht="13.75" customHeight="1" x14ac:dyDescent="0.2">
      <c r="B201" s="13" t="str">
        <f>IF(E201="","",VLOOKUP(E201, 'SKU Крем чиз'!$A$1:$B$50, 0, 2))</f>
        <v/>
      </c>
      <c r="C201" s="13"/>
      <c r="D201" s="13"/>
      <c r="I201" s="15" t="str">
        <f t="shared" ca="1" si="41"/>
        <v/>
      </c>
      <c r="R201" s="13"/>
      <c r="S201" s="13" t="str">
        <f t="shared" ca="1" si="42"/>
        <v/>
      </c>
    </row>
    <row r="202" spans="2:19" ht="13.75" customHeight="1" x14ac:dyDescent="0.2">
      <c r="B202" s="13" t="str">
        <f>IF(E202="","",VLOOKUP(E202, 'SKU Крем чиз'!$A$1:$B$50, 0, 2))</f>
        <v/>
      </c>
      <c r="C202" s="13"/>
      <c r="D202" s="13"/>
      <c r="I202" s="15" t="str">
        <f t="shared" ca="1" si="41"/>
        <v/>
      </c>
      <c r="R202" s="13"/>
      <c r="S202" s="13" t="str">
        <f t="shared" ca="1" si="42"/>
        <v/>
      </c>
    </row>
    <row r="203" spans="2:19" ht="13.75" customHeight="1" x14ac:dyDescent="0.2">
      <c r="B203" s="13" t="str">
        <f>IF(E203="","",VLOOKUP(E203, 'SKU Крем чиз'!$A$1:$B$50, 0, 2))</f>
        <v/>
      </c>
      <c r="C203" s="13"/>
      <c r="D203" s="13"/>
      <c r="I203" s="15" t="str">
        <f t="shared" ca="1" si="41"/>
        <v/>
      </c>
      <c r="R203" s="13"/>
      <c r="S203" s="13" t="str">
        <f t="shared" ca="1" si="42"/>
        <v/>
      </c>
    </row>
    <row r="204" spans="2:19" ht="13.75" customHeight="1" x14ac:dyDescent="0.2">
      <c r="B204" s="13" t="str">
        <f>IF(E204="","",VLOOKUP(E204, 'SKU Крем чиз'!$A$1:$B$50, 0, 2))</f>
        <v/>
      </c>
      <c r="C204" s="13"/>
      <c r="D204" s="13"/>
      <c r="I204" s="15" t="str">
        <f t="shared" ca="1" si="41"/>
        <v/>
      </c>
      <c r="R204" s="13"/>
      <c r="S204" s="13" t="str">
        <f t="shared" ca="1" si="42"/>
        <v/>
      </c>
    </row>
    <row r="205" spans="2:19" ht="13.75" customHeight="1" x14ac:dyDescent="0.2">
      <c r="B205" s="13" t="str">
        <f>IF(E205="","",VLOOKUP(E205, 'SKU Крем чиз'!$A$1:$B$50, 0, 2))</f>
        <v/>
      </c>
      <c r="C205" s="13"/>
      <c r="D205" s="13"/>
      <c r="I205" s="15" t="str">
        <f t="shared" ca="1" si="41"/>
        <v/>
      </c>
      <c r="R205" s="13"/>
      <c r="S205" s="13" t="str">
        <f t="shared" ca="1" si="42"/>
        <v/>
      </c>
    </row>
    <row r="206" spans="2:19" ht="13.75" customHeight="1" x14ac:dyDescent="0.2">
      <c r="B206" s="13" t="str">
        <f>IF(E206="","",VLOOKUP(E206, 'SKU Крем чиз'!$A$1:$B$50, 0, 2))</f>
        <v/>
      </c>
      <c r="C206" s="13"/>
      <c r="D206" s="13"/>
      <c r="I206" s="15" t="str">
        <f t="shared" ca="1" si="41"/>
        <v/>
      </c>
      <c r="R206" s="13"/>
      <c r="S206" s="13" t="str">
        <f t="shared" ca="1" si="42"/>
        <v/>
      </c>
    </row>
    <row r="207" spans="2:19" ht="13.75" customHeight="1" x14ac:dyDescent="0.2">
      <c r="B207" s="13" t="str">
        <f>IF(E207="","",VLOOKUP(E207, 'SKU Крем чиз'!$A$1:$B$50, 0, 2))</f>
        <v/>
      </c>
      <c r="C207" s="13"/>
      <c r="D207" s="13"/>
      <c r="I207" s="15" t="str">
        <f t="shared" ca="1" si="41"/>
        <v/>
      </c>
      <c r="R207" s="13"/>
      <c r="S207" s="13" t="str">
        <f t="shared" ca="1" si="42"/>
        <v/>
      </c>
    </row>
    <row r="208" spans="2:19" ht="13.75" customHeight="1" x14ac:dyDescent="0.2">
      <c r="B208" s="13" t="str">
        <f>IF(E208="","",VLOOKUP(E208, 'SKU Крем чиз'!$A$1:$B$50, 0, 2))</f>
        <v/>
      </c>
      <c r="C208" s="13"/>
      <c r="D208" s="13"/>
      <c r="I208" s="15" t="str">
        <f t="shared" ca="1" si="41"/>
        <v/>
      </c>
      <c r="R208" s="13"/>
      <c r="S208" s="13" t="str">
        <f t="shared" ca="1" si="42"/>
        <v/>
      </c>
    </row>
    <row r="209" spans="2:19" ht="13.75" customHeight="1" x14ac:dyDescent="0.2">
      <c r="B209" s="13" t="str">
        <f>IF(E209="","",VLOOKUP(E209, 'SKU Крем чиз'!$A$1:$B$50, 0, 2))</f>
        <v/>
      </c>
      <c r="C209" s="13"/>
      <c r="D209" s="13"/>
      <c r="I209" s="15" t="str">
        <f t="shared" ca="1" si="41"/>
        <v/>
      </c>
      <c r="R209" s="13"/>
      <c r="S209" s="13" t="str">
        <f t="shared" ca="1" si="42"/>
        <v/>
      </c>
    </row>
    <row r="210" spans="2:19" ht="13.75" customHeight="1" x14ac:dyDescent="0.2">
      <c r="B210" s="13" t="str">
        <f>IF(E210="","",VLOOKUP(E210, 'SKU Крем чиз'!$A$1:$B$50, 0, 2))</f>
        <v/>
      </c>
      <c r="C210" s="13"/>
      <c r="D210" s="13"/>
      <c r="I210" s="15" t="str">
        <f t="shared" ca="1" si="41"/>
        <v/>
      </c>
      <c r="R210" s="13"/>
      <c r="S210" s="13" t="str">
        <f t="shared" ca="1" si="42"/>
        <v/>
      </c>
    </row>
    <row r="211" spans="2:19" ht="13.75" customHeight="1" x14ac:dyDescent="0.2">
      <c r="B211" s="13" t="str">
        <f>IF(E211="","",VLOOKUP(E211, 'SKU Крем чиз'!$A$1:$B$50, 0, 2))</f>
        <v/>
      </c>
      <c r="C211" s="13"/>
      <c r="D211" s="13"/>
      <c r="I211" s="15" t="str">
        <f t="shared" ca="1" si="41"/>
        <v/>
      </c>
      <c r="R211" s="13"/>
      <c r="S211" s="13" t="str">
        <f t="shared" ca="1" si="42"/>
        <v/>
      </c>
    </row>
    <row r="212" spans="2:19" ht="13.75" customHeight="1" x14ac:dyDescent="0.2">
      <c r="B212" s="13" t="str">
        <f>IF(E212="","",VLOOKUP(E212, 'SKU Крем чиз'!$A$1:$B$50, 0, 2))</f>
        <v/>
      </c>
      <c r="C212" s="13"/>
      <c r="D212" s="13"/>
      <c r="I212" s="15" t="str">
        <f t="shared" ca="1" si="41"/>
        <v/>
      </c>
      <c r="R212" s="13"/>
      <c r="S212" s="13" t="str">
        <f t="shared" ca="1" si="42"/>
        <v/>
      </c>
    </row>
    <row r="213" spans="2:19" ht="13.75" customHeight="1" x14ac:dyDescent="0.2">
      <c r="B213" s="13" t="str">
        <f>IF(E213="","",VLOOKUP(E213, 'SKU Крем чиз'!$A$1:$B$50, 0, 2))</f>
        <v/>
      </c>
      <c r="C213" s="13"/>
      <c r="D213" s="13"/>
      <c r="I213" s="15" t="str">
        <f t="shared" ca="1" si="41"/>
        <v/>
      </c>
      <c r="R213" s="13"/>
      <c r="S213" s="13" t="str">
        <f t="shared" ca="1" si="42"/>
        <v/>
      </c>
    </row>
    <row r="214" spans="2:19" ht="13.75" customHeight="1" x14ac:dyDescent="0.2">
      <c r="B214" s="13" t="str">
        <f>IF(E214="","",VLOOKUP(E214, 'SKU Крем чиз'!$A$1:$B$50, 0, 2))</f>
        <v/>
      </c>
      <c r="C214" s="13"/>
      <c r="D214" s="13"/>
      <c r="I214" s="15" t="str">
        <f t="shared" ca="1" si="41"/>
        <v/>
      </c>
      <c r="R214" s="13"/>
      <c r="S214" s="13" t="str">
        <f t="shared" ca="1" si="42"/>
        <v/>
      </c>
    </row>
    <row r="215" spans="2:19" ht="13.75" customHeight="1" x14ac:dyDescent="0.2">
      <c r="B215" s="13" t="str">
        <f>IF(E215="","",VLOOKUP(E215, 'SKU Крем чиз'!$A$1:$B$50, 0, 2))</f>
        <v/>
      </c>
      <c r="C215" s="13"/>
      <c r="D215" s="13"/>
      <c r="I215" s="15" t="str">
        <f t="shared" ca="1" si="41"/>
        <v/>
      </c>
      <c r="R215" s="13"/>
      <c r="S215" s="13" t="str">
        <f t="shared" ca="1" si="42"/>
        <v/>
      </c>
    </row>
    <row r="216" spans="2:19" ht="13.75" customHeight="1" x14ac:dyDescent="0.2">
      <c r="B216" s="13" t="str">
        <f>IF(E216="","",VLOOKUP(E216, 'SKU Крем чиз'!$A$1:$B$50, 0, 2))</f>
        <v/>
      </c>
      <c r="C216" s="13"/>
      <c r="D216" s="13"/>
      <c r="I216" s="15" t="str">
        <f t="shared" ca="1" si="41"/>
        <v/>
      </c>
      <c r="R216" s="13"/>
      <c r="S216" s="13" t="str">
        <f t="shared" ca="1" si="42"/>
        <v/>
      </c>
    </row>
    <row r="217" spans="2:19" ht="13.75" customHeight="1" x14ac:dyDescent="0.2">
      <c r="B217" s="13" t="str">
        <f>IF(E217="","",VLOOKUP(E217, 'SKU Крем чиз'!$A$1:$B$50, 0, 2))</f>
        <v/>
      </c>
      <c r="C217" s="13"/>
      <c r="D217" s="13"/>
      <c r="I217" s="15" t="str">
        <f t="shared" ca="1" si="41"/>
        <v/>
      </c>
      <c r="R217" s="13"/>
      <c r="S217" s="13" t="str">
        <f t="shared" ca="1" si="42"/>
        <v/>
      </c>
    </row>
    <row r="218" spans="2:19" ht="13.75" customHeight="1" x14ac:dyDescent="0.2">
      <c r="B218" s="13" t="str">
        <f>IF(E218="","",VLOOKUP(E218, 'SKU Крем чиз'!$A$1:$B$50, 0, 2))</f>
        <v/>
      </c>
      <c r="C218" s="13"/>
      <c r="D218" s="13"/>
      <c r="I218" s="15" t="str">
        <f t="shared" ca="1" si="41"/>
        <v/>
      </c>
      <c r="R218" s="13"/>
      <c r="S218" s="13" t="str">
        <f t="shared" ca="1" si="42"/>
        <v/>
      </c>
    </row>
    <row r="219" spans="2:19" ht="13.75" customHeight="1" x14ac:dyDescent="0.2">
      <c r="B219" s="13" t="str">
        <f>IF(E219="","",VLOOKUP(E219, 'SKU Крем чиз'!$A$1:$B$50, 0, 2))</f>
        <v/>
      </c>
      <c r="C219" s="13"/>
      <c r="D219" s="13"/>
      <c r="I219" s="15" t="str">
        <f t="shared" ca="1" si="41"/>
        <v/>
      </c>
      <c r="R219" s="13"/>
      <c r="S219" s="13" t="str">
        <f t="shared" ca="1" si="42"/>
        <v/>
      </c>
    </row>
    <row r="220" spans="2:19" ht="13.75" customHeight="1" x14ac:dyDescent="0.2">
      <c r="B220" s="13" t="str">
        <f>IF(E220="","",VLOOKUP(E220, 'SKU Крем чиз'!$A$1:$B$50, 0, 2))</f>
        <v/>
      </c>
      <c r="C220" s="13"/>
      <c r="D220" s="13"/>
      <c r="I220" s="15" t="str">
        <f t="shared" ca="1" si="41"/>
        <v/>
      </c>
      <c r="R220" s="13"/>
      <c r="S220" s="13" t="str">
        <f t="shared" ca="1" si="42"/>
        <v/>
      </c>
    </row>
    <row r="221" spans="2:19" ht="13.75" customHeight="1" x14ac:dyDescent="0.2">
      <c r="B221" s="13" t="str">
        <f>IF(E221="","",VLOOKUP(E221, 'SKU Крем чиз'!$A$1:$B$50, 0, 2))</f>
        <v/>
      </c>
      <c r="C221" s="13"/>
      <c r="D221" s="13"/>
      <c r="I221" s="15" t="str">
        <f t="shared" ca="1" si="41"/>
        <v/>
      </c>
      <c r="R221" s="13"/>
      <c r="S221" s="13" t="str">
        <f t="shared" ca="1" si="42"/>
        <v/>
      </c>
    </row>
    <row r="222" spans="2:19" ht="13.75" customHeight="1" x14ac:dyDescent="0.2">
      <c r="B222" s="13" t="str">
        <f>IF(E222="","",VLOOKUP(E222, 'SKU Крем чиз'!$A$1:$B$50, 0, 2))</f>
        <v/>
      </c>
      <c r="C222" s="13"/>
      <c r="D222" s="13"/>
      <c r="I222" s="15" t="str">
        <f t="shared" ca="1" si="41"/>
        <v/>
      </c>
      <c r="R222" s="13"/>
      <c r="S222" s="13" t="str">
        <f t="shared" ca="1" si="42"/>
        <v/>
      </c>
    </row>
    <row r="223" spans="2:19" ht="13.75" customHeight="1" x14ac:dyDescent="0.2">
      <c r="B223" s="13" t="str">
        <f>IF(E223="","",VLOOKUP(E223, 'SKU Крем чиз'!$A$1:$B$50, 0, 2))</f>
        <v/>
      </c>
      <c r="C223" s="13"/>
      <c r="D223" s="13"/>
      <c r="I223" s="15" t="str">
        <f t="shared" ca="1" si="41"/>
        <v/>
      </c>
      <c r="R223" s="13"/>
      <c r="S223" s="13" t="str">
        <f t="shared" ca="1" si="42"/>
        <v/>
      </c>
    </row>
    <row r="224" spans="2:19" ht="13.75" customHeight="1" x14ac:dyDescent="0.2">
      <c r="B224" s="13" t="str">
        <f>IF(E224="","",VLOOKUP(E224, 'SKU Крем чиз'!$A$1:$B$50, 0, 2))</f>
        <v/>
      </c>
      <c r="C224" s="13"/>
      <c r="D224" s="13"/>
      <c r="I224" s="15" t="str">
        <f t="shared" ca="1" si="41"/>
        <v/>
      </c>
      <c r="R224" s="13"/>
      <c r="S224" s="13" t="str">
        <f t="shared" ca="1" si="42"/>
        <v/>
      </c>
    </row>
    <row r="225" spans="2:19" ht="13.75" customHeight="1" x14ac:dyDescent="0.2">
      <c r="B225" s="13" t="str">
        <f>IF(E225="","",VLOOKUP(E225, 'SKU Крем чиз'!$A$1:$B$50, 0, 2))</f>
        <v/>
      </c>
      <c r="C225" s="13"/>
      <c r="D225" s="13"/>
      <c r="I225" s="15" t="str">
        <f t="shared" ca="1" si="41"/>
        <v/>
      </c>
      <c r="R225" s="13"/>
      <c r="S225" s="13" t="str">
        <f t="shared" ca="1" si="42"/>
        <v/>
      </c>
    </row>
    <row r="226" spans="2:19" ht="13.75" customHeight="1" x14ac:dyDescent="0.2">
      <c r="B226" s="13" t="str">
        <f>IF(E226="","",VLOOKUP(E226, 'SKU Крем чиз'!$A$1:$B$50, 0, 2))</f>
        <v/>
      </c>
      <c r="C226" s="13"/>
      <c r="D226" s="13"/>
      <c r="I226" s="15" t="str">
        <f t="shared" ca="1" si="41"/>
        <v/>
      </c>
      <c r="R226" s="13"/>
      <c r="S226" s="13" t="str">
        <f t="shared" ca="1" si="42"/>
        <v/>
      </c>
    </row>
    <row r="227" spans="2:19" ht="13.75" customHeight="1" x14ac:dyDescent="0.2">
      <c r="B227" s="13" t="str">
        <f>IF(E227="","",VLOOKUP(E227, 'SKU Крем чиз'!$A$1:$B$50, 0, 2))</f>
        <v/>
      </c>
      <c r="C227" s="13"/>
      <c r="D227" s="13"/>
      <c r="I227" s="15" t="str">
        <f t="shared" ca="1" si="41"/>
        <v/>
      </c>
      <c r="R227" s="13"/>
      <c r="S227" s="13" t="str">
        <f t="shared" ca="1" si="42"/>
        <v/>
      </c>
    </row>
    <row r="228" spans="2:19" ht="13.75" customHeight="1" x14ac:dyDescent="0.2">
      <c r="B228" s="13" t="str">
        <f>IF(E228="","",VLOOKUP(E228, 'SKU Крем чиз'!$A$1:$B$50, 0, 2))</f>
        <v/>
      </c>
      <c r="C228" s="13"/>
      <c r="D228" s="13"/>
      <c r="I228" s="15" t="str">
        <f t="shared" ca="1" si="41"/>
        <v/>
      </c>
      <c r="R228" s="13"/>
      <c r="S228" s="13" t="str">
        <f t="shared" ca="1" si="42"/>
        <v/>
      </c>
    </row>
    <row r="229" spans="2:19" ht="13.75" customHeight="1" x14ac:dyDescent="0.2">
      <c r="B229" s="13" t="str">
        <f>IF(E229="","",VLOOKUP(E229, 'SKU Крем чиз'!$A$1:$B$50, 0, 2))</f>
        <v/>
      </c>
      <c r="C229" s="13"/>
      <c r="D229" s="13"/>
      <c r="I229" s="15" t="str">
        <f t="shared" ca="1" si="41"/>
        <v/>
      </c>
      <c r="R229" s="13"/>
      <c r="S229" s="13" t="str">
        <f t="shared" ca="1" si="42"/>
        <v/>
      </c>
    </row>
    <row r="230" spans="2:19" ht="13.75" customHeight="1" x14ac:dyDescent="0.2">
      <c r="B230" s="13" t="str">
        <f>IF(E230="","",VLOOKUP(E230, 'SKU Крем чиз'!$A$1:$B$50, 0, 2))</f>
        <v/>
      </c>
      <c r="C230" s="13"/>
      <c r="D230" s="13"/>
      <c r="I230" s="15" t="str">
        <f t="shared" ca="1" si="41"/>
        <v/>
      </c>
      <c r="R230" s="13"/>
      <c r="S230" s="13"/>
    </row>
    <row r="231" spans="2:19" ht="13.75" customHeight="1" x14ac:dyDescent="0.2">
      <c r="B231" s="13" t="str">
        <f>IF(E231="","",VLOOKUP(E231, 'SKU Крем чиз'!$A$1:$B$50, 0, 2))</f>
        <v/>
      </c>
      <c r="C231" s="13"/>
      <c r="D231" s="13"/>
      <c r="I231" s="15" t="str">
        <f t="shared" ca="1" si="41"/>
        <v/>
      </c>
      <c r="R231" s="13"/>
      <c r="S231" s="13"/>
    </row>
    <row r="232" spans="2:19" ht="13.75" customHeight="1" x14ac:dyDescent="0.2">
      <c r="B232" s="13" t="str">
        <f>IF(E232="","",VLOOKUP(E232, 'SKU Крем чиз'!$A$1:$B$50, 0, 2))</f>
        <v/>
      </c>
      <c r="C232" s="13"/>
      <c r="D232" s="13"/>
      <c r="I232" s="15" t="str">
        <f t="shared" ca="1" si="41"/>
        <v/>
      </c>
      <c r="R232" s="13"/>
      <c r="S232" s="13"/>
    </row>
    <row r="233" spans="2:19" ht="13.75" customHeight="1" x14ac:dyDescent="0.2">
      <c r="B233" s="13" t="str">
        <f>IF(E233="","",VLOOKUP(E233, 'SKU Крем чиз'!$A$1:$B$50, 0, 2))</f>
        <v/>
      </c>
      <c r="C233" s="13"/>
      <c r="D233" s="13"/>
      <c r="I233" s="15" t="str">
        <f t="shared" ca="1" si="41"/>
        <v/>
      </c>
      <c r="R233" s="13"/>
      <c r="S233" s="13"/>
    </row>
    <row r="234" spans="2:19" ht="13.75" customHeight="1" x14ac:dyDescent="0.2">
      <c r="B234" s="13" t="str">
        <f>IF(E234="","",VLOOKUP(E234, 'SKU Крем чиз'!$A$1:$B$50, 0, 2))</f>
        <v/>
      </c>
      <c r="C234" s="13"/>
      <c r="D234" s="13"/>
      <c r="I234" s="15" t="str">
        <f t="shared" ca="1" si="41"/>
        <v/>
      </c>
      <c r="R234" s="13"/>
      <c r="S234" s="13"/>
    </row>
    <row r="235" spans="2:19" ht="13.75" customHeight="1" x14ac:dyDescent="0.2">
      <c r="B235" s="13" t="str">
        <f>IF(E235="","",VLOOKUP(E235, 'SKU Крем чиз'!$A$1:$B$50, 0, 2))</f>
        <v/>
      </c>
      <c r="C235" s="13"/>
      <c r="D235" s="13"/>
      <c r="I235" s="15" t="str">
        <f t="shared" ca="1" si="41"/>
        <v/>
      </c>
      <c r="R235" s="13"/>
      <c r="S235" s="13"/>
    </row>
    <row r="236" spans="2:19" ht="13.75" customHeight="1" x14ac:dyDescent="0.2">
      <c r="B236" s="13" t="str">
        <f>IF(E236="","",VLOOKUP(E236, 'SKU Крем чиз'!$A$1:$B$50, 0, 2))</f>
        <v/>
      </c>
      <c r="C236" s="13"/>
      <c r="D236" s="13"/>
      <c r="I236" s="15" t="str">
        <f t="shared" ca="1" si="41"/>
        <v/>
      </c>
      <c r="R236" s="13"/>
      <c r="S236" s="13"/>
    </row>
    <row r="237" spans="2:19" ht="13.75" customHeight="1" x14ac:dyDescent="0.2">
      <c r="B237" s="13" t="str">
        <f>IF(E237="","",VLOOKUP(E237, 'SKU Крем чиз'!$A$1:$B$50, 0, 2))</f>
        <v/>
      </c>
      <c r="C237" s="13"/>
      <c r="D237" s="13"/>
      <c r="I237" s="15" t="str">
        <f t="shared" ca="1" si="41"/>
        <v/>
      </c>
      <c r="R237" s="13"/>
      <c r="S237" s="13"/>
    </row>
    <row r="238" spans="2:19" ht="13.75" customHeight="1" x14ac:dyDescent="0.2">
      <c r="B238" s="13" t="str">
        <f>IF(E238="","",VLOOKUP(E238, 'SKU Крем чиз'!$A$1:$B$50, 0, 2))</f>
        <v/>
      </c>
      <c r="C238" s="13"/>
      <c r="D238" s="13"/>
      <c r="I238" s="15" t="str">
        <f t="shared" ca="1" si="41"/>
        <v/>
      </c>
      <c r="R238" s="13"/>
      <c r="S238" s="13"/>
    </row>
    <row r="239" spans="2:19" ht="13.75" customHeight="1" x14ac:dyDescent="0.2">
      <c r="B239" s="13" t="str">
        <f>IF(E239="","",VLOOKUP(E239, 'SKU Крем чиз'!$A$1:$B$50, 0, 2))</f>
        <v/>
      </c>
      <c r="C239" s="13"/>
      <c r="D239" s="13"/>
      <c r="I239" s="15" t="str">
        <f t="shared" ca="1" si="41"/>
        <v/>
      </c>
      <c r="R239" s="13"/>
      <c r="S239" s="13"/>
    </row>
    <row r="240" spans="2:19" ht="13.75" customHeight="1" x14ac:dyDescent="0.2">
      <c r="B240" s="13" t="str">
        <f>IF(E240="","",VLOOKUP(E240, 'SKU Крем чиз'!$A$1:$B$50, 0, 2))</f>
        <v/>
      </c>
      <c r="C240" s="13"/>
      <c r="D240" s="13"/>
      <c r="I240" s="15" t="str">
        <f t="shared" ca="1" si="41"/>
        <v/>
      </c>
      <c r="R240" s="13"/>
      <c r="S240" s="13"/>
    </row>
    <row r="241" spans="2:19" ht="13.75" customHeight="1" x14ac:dyDescent="0.2">
      <c r="B241" s="13" t="str">
        <f>IF(E241="","",VLOOKUP(E241, 'SKU Крем чиз'!$A$1:$B$50, 0, 2))</f>
        <v/>
      </c>
      <c r="C241" s="13"/>
      <c r="D241" s="13"/>
      <c r="I241" s="15" t="str">
        <f t="shared" ca="1" si="41"/>
        <v/>
      </c>
      <c r="R241" s="13"/>
      <c r="S241" s="13"/>
    </row>
    <row r="242" spans="2:19" ht="13.75" customHeight="1" x14ac:dyDescent="0.2">
      <c r="B242" s="13" t="str">
        <f>IF(E242="","",VLOOKUP(E242, 'SKU Крем чиз'!$A$1:$B$50, 0, 2))</f>
        <v/>
      </c>
      <c r="C242" s="13"/>
      <c r="D242" s="13"/>
      <c r="I242" s="15" t="str">
        <f t="shared" ca="1" si="41"/>
        <v/>
      </c>
      <c r="R242" s="13"/>
      <c r="S242" s="13"/>
    </row>
    <row r="243" spans="2:19" ht="13.75" customHeight="1" x14ac:dyDescent="0.2">
      <c r="B243" s="13" t="str">
        <f>IF(E243="","",VLOOKUP(E243, 'SKU Крем чиз'!$A$1:$B$50, 0, 2))</f>
        <v/>
      </c>
      <c r="C243" s="13"/>
      <c r="D243" s="13"/>
      <c r="I243" s="15" t="str">
        <f t="shared" ca="1" si="41"/>
        <v/>
      </c>
      <c r="R243" s="13"/>
      <c r="S243" s="13"/>
    </row>
    <row r="244" spans="2:19" ht="13.75" customHeight="1" x14ac:dyDescent="0.2">
      <c r="B244" s="13" t="str">
        <f>IF(E244="","",VLOOKUP(E244, 'SKU Крем чиз'!$A$1:$B$50, 0, 2))</f>
        <v/>
      </c>
      <c r="C244" s="13"/>
      <c r="D244" s="13"/>
      <c r="I244" s="15" t="str">
        <f t="shared" ca="1" si="41"/>
        <v/>
      </c>
      <c r="R244" s="13"/>
      <c r="S244" s="13"/>
    </row>
    <row r="245" spans="2:19" ht="13.75" customHeight="1" x14ac:dyDescent="0.2">
      <c r="B245" s="13" t="str">
        <f>IF(E245="","",VLOOKUP(E245, 'SKU Крем чиз'!$A$1:$B$50, 0, 2))</f>
        <v/>
      </c>
      <c r="C245" s="13"/>
      <c r="D245" s="13"/>
      <c r="I245" s="15" t="str">
        <f t="shared" ca="1" si="41"/>
        <v/>
      </c>
      <c r="R245" s="13"/>
      <c r="S245" s="13"/>
    </row>
    <row r="246" spans="2:19" ht="13.75" customHeight="1" x14ac:dyDescent="0.2">
      <c r="B246" s="13" t="str">
        <f>IF(E246="","",VLOOKUP(E246, 'SKU Крем чиз'!$A$1:$B$50, 0, 2))</f>
        <v/>
      </c>
      <c r="C246" s="13"/>
      <c r="D246" s="13"/>
      <c r="I246" s="15" t="str">
        <f t="shared" ca="1" si="41"/>
        <v/>
      </c>
      <c r="R246" s="13"/>
      <c r="S246" s="13"/>
    </row>
    <row r="247" spans="2:19" ht="13.75" customHeight="1" x14ac:dyDescent="0.2">
      <c r="B247" s="13" t="str">
        <f>IF(E247="","",VLOOKUP(E247, 'SKU Крем чиз'!$A$1:$B$50, 0, 2))</f>
        <v/>
      </c>
      <c r="C247" s="13"/>
      <c r="D247" s="13"/>
      <c r="I247" s="15" t="str">
        <f t="shared" ca="1" si="41"/>
        <v/>
      </c>
      <c r="R247" s="13"/>
      <c r="S247" s="13"/>
    </row>
    <row r="248" spans="2:19" ht="13.75" customHeight="1" x14ac:dyDescent="0.2">
      <c r="B248" s="13" t="str">
        <f>IF(E248="","",VLOOKUP(E248, 'SKU Крем чиз'!$A$1:$B$50, 0, 2))</f>
        <v/>
      </c>
      <c r="C248" s="13"/>
      <c r="D248" s="13"/>
      <c r="I248" s="15" t="str">
        <f t="shared" ca="1" si="41"/>
        <v/>
      </c>
      <c r="R248" s="13"/>
      <c r="S248" s="13"/>
    </row>
    <row r="249" spans="2:19" ht="13.75" customHeight="1" x14ac:dyDescent="0.2">
      <c r="B249" s="13" t="str">
        <f>IF(E249="","",VLOOKUP(E249, 'SKU Крем чиз'!$A$1:$B$50, 0, 2))</f>
        <v/>
      </c>
      <c r="C249" s="13"/>
      <c r="D249" s="13"/>
      <c r="I249" s="15" t="str">
        <f t="shared" ca="1" si="41"/>
        <v/>
      </c>
      <c r="R249" s="13"/>
      <c r="S249" s="13"/>
    </row>
    <row r="250" spans="2:19" ht="13.75" customHeight="1" x14ac:dyDescent="0.2">
      <c r="B250" s="13" t="str">
        <f>IF(E250="","",VLOOKUP(E250, 'SKU Крем чиз'!$A$1:$B$50, 0, 2))</f>
        <v/>
      </c>
      <c r="C250" s="13"/>
      <c r="D250" s="13"/>
      <c r="I250" s="15" t="str">
        <f t="shared" ca="1" si="41"/>
        <v/>
      </c>
      <c r="R250" s="13"/>
      <c r="S250" s="13"/>
    </row>
    <row r="251" spans="2:19" ht="13.75" customHeight="1" x14ac:dyDescent="0.2">
      <c r="B251" s="13" t="str">
        <f>IF(E251="","",VLOOKUP(E251, 'SKU Крем чиз'!$A$1:$B$50, 0, 2))</f>
        <v/>
      </c>
      <c r="C251" s="13"/>
      <c r="D251" s="13"/>
      <c r="I251" s="15" t="str">
        <f t="shared" ca="1" si="41"/>
        <v/>
      </c>
      <c r="R251" s="13"/>
      <c r="S251" s="13"/>
    </row>
    <row r="252" spans="2:19" ht="13.75" customHeight="1" x14ac:dyDescent="0.2">
      <c r="B252" s="13" t="str">
        <f>IF(E252="","",VLOOKUP(E252, 'SKU Крем чиз'!$A$1:$B$50, 0, 2))</f>
        <v/>
      </c>
      <c r="C252" s="13"/>
      <c r="D252" s="13"/>
      <c r="I252" s="15" t="str">
        <f t="shared" ca="1" si="41"/>
        <v/>
      </c>
      <c r="R252" s="13"/>
      <c r="S252" s="13"/>
    </row>
    <row r="253" spans="2:19" ht="13.75" customHeight="1" x14ac:dyDescent="0.2">
      <c r="B253" s="13" t="str">
        <f>IF(E253="","",VLOOKUP(E253, 'SKU Крем чиз'!$A$1:$B$50, 0, 2))</f>
        <v/>
      </c>
      <c r="C253" s="13"/>
      <c r="D253" s="13"/>
      <c r="I253" s="15" t="str">
        <f t="shared" ca="1" si="41"/>
        <v/>
      </c>
      <c r="R253" s="13"/>
      <c r="S253" s="13"/>
    </row>
    <row r="254" spans="2:19" ht="13.75" customHeight="1" x14ac:dyDescent="0.2">
      <c r="B254" s="13" t="str">
        <f>IF(E254="","",VLOOKUP(E254, 'SKU Крем чиз'!$A$1:$B$50, 0, 2))</f>
        <v/>
      </c>
      <c r="C254" s="13"/>
      <c r="D254" s="13"/>
      <c r="I254" s="15" t="str">
        <f t="shared" ca="1" si="41"/>
        <v/>
      </c>
      <c r="R254" s="13"/>
      <c r="S254" s="13"/>
    </row>
    <row r="255" spans="2:19" ht="13.75" customHeight="1" x14ac:dyDescent="0.2">
      <c r="B255" s="13" t="str">
        <f>IF(E255="","",VLOOKUP(E255, 'SKU Крем чиз'!$A$1:$B$50, 0, 2))</f>
        <v/>
      </c>
      <c r="C255" s="13"/>
      <c r="D255" s="13"/>
      <c r="I255" s="15" t="str">
        <f t="shared" ca="1" si="41"/>
        <v/>
      </c>
      <c r="R255" s="13"/>
      <c r="S255" s="13"/>
    </row>
    <row r="256" spans="2:19" ht="13.75" customHeight="1" x14ac:dyDescent="0.2">
      <c r="B256" s="13" t="str">
        <f>IF(E256="","",VLOOKUP(E256, 'SKU Крем чиз'!$A$1:$B$50, 0, 2))</f>
        <v/>
      </c>
      <c r="C256" s="13"/>
      <c r="D256" s="13"/>
      <c r="I256" s="15" t="str">
        <f t="shared" ca="1" si="41"/>
        <v/>
      </c>
      <c r="R256" s="13"/>
      <c r="S256" s="13"/>
    </row>
    <row r="257" spans="2:19" ht="13.75" customHeight="1" x14ac:dyDescent="0.2">
      <c r="B257" s="13" t="str">
        <f>IF(E257="","",VLOOKUP(E257, 'SKU Крем чиз'!$A$1:$B$50, 0, 2))</f>
        <v/>
      </c>
      <c r="C257" s="13"/>
      <c r="D257" s="13"/>
      <c r="I257" s="15" t="str">
        <f t="shared" ca="1" si="41"/>
        <v/>
      </c>
      <c r="R257" s="13"/>
      <c r="S257" s="13"/>
    </row>
    <row r="258" spans="2:19" ht="13.75" customHeight="1" x14ac:dyDescent="0.2">
      <c r="B258" s="13" t="str">
        <f>IF(E258="","",VLOOKUP(E258, 'SKU Крем чиз'!$A$1:$B$50, 0, 2))</f>
        <v/>
      </c>
      <c r="C258" s="13"/>
      <c r="D258" s="13"/>
      <c r="I258" s="15" t="str">
        <f t="shared" ca="1" si="41"/>
        <v/>
      </c>
      <c r="R258" s="13"/>
      <c r="S258" s="13"/>
    </row>
    <row r="259" spans="2:19" ht="13.75" customHeight="1" x14ac:dyDescent="0.2">
      <c r="B259" s="13" t="str">
        <f>IF(E259="","",VLOOKUP(E259, 'SKU Крем чиз'!$A$1:$B$50, 0, 2))</f>
        <v/>
      </c>
      <c r="C259" s="13"/>
      <c r="D259" s="13"/>
      <c r="I259" s="15" t="str">
        <f t="shared" ref="I259:I322" ca="1" si="43">IF(J259 = "-", INDIRECT("C" &amp; ROW() - 1),"")</f>
        <v/>
      </c>
      <c r="R259" s="13"/>
      <c r="S259" s="13"/>
    </row>
    <row r="260" spans="2:19" ht="13.75" customHeight="1" x14ac:dyDescent="0.2">
      <c r="B260" s="13" t="str">
        <f>IF(E260="","",VLOOKUP(E260, 'SKU Крем чиз'!$A$1:$B$50, 0, 2))</f>
        <v/>
      </c>
      <c r="C260" s="13"/>
      <c r="D260" s="13"/>
      <c r="I260" s="15" t="str">
        <f t="shared" ca="1" si="43"/>
        <v/>
      </c>
      <c r="R260" s="13"/>
      <c r="S260" s="13"/>
    </row>
    <row r="261" spans="2:19" ht="13.75" customHeight="1" x14ac:dyDescent="0.2">
      <c r="B261" s="13" t="str">
        <f>IF(E261="","",VLOOKUP(E261, 'SKU Крем чиз'!$A$1:$B$50, 0, 2))</f>
        <v/>
      </c>
      <c r="C261" s="13"/>
      <c r="D261" s="13"/>
      <c r="I261" s="15" t="str">
        <f t="shared" ca="1" si="43"/>
        <v/>
      </c>
      <c r="R261" s="13"/>
      <c r="S261" s="13"/>
    </row>
    <row r="262" spans="2:19" ht="13.75" customHeight="1" x14ac:dyDescent="0.2">
      <c r="B262" s="13" t="str">
        <f>IF(E262="","",VLOOKUP(E262, 'SKU Крем чиз'!$A$1:$B$50, 0, 2))</f>
        <v/>
      </c>
      <c r="C262" s="13"/>
      <c r="D262" s="13"/>
      <c r="I262" s="15" t="str">
        <f t="shared" ca="1" si="43"/>
        <v/>
      </c>
      <c r="R262" s="13"/>
      <c r="S262" s="13"/>
    </row>
    <row r="263" spans="2:19" ht="13.75" customHeight="1" x14ac:dyDescent="0.2">
      <c r="B263" s="13" t="str">
        <f>IF(E263="","",VLOOKUP(E263, 'SKU Крем чиз'!$A$1:$B$50, 0, 2))</f>
        <v/>
      </c>
      <c r="C263" s="13"/>
      <c r="D263" s="13"/>
      <c r="I263" s="15" t="str">
        <f t="shared" ca="1" si="43"/>
        <v/>
      </c>
      <c r="R263" s="13"/>
      <c r="S263" s="13"/>
    </row>
    <row r="264" spans="2:19" ht="13.75" customHeight="1" x14ac:dyDescent="0.2">
      <c r="B264" s="13" t="str">
        <f>IF(E264="","",VLOOKUP(E264, 'SKU Крем чиз'!$A$1:$B$50, 0, 2))</f>
        <v/>
      </c>
      <c r="C264" s="13"/>
      <c r="D264" s="13"/>
      <c r="I264" s="15" t="str">
        <f t="shared" ca="1" si="43"/>
        <v/>
      </c>
      <c r="R264" s="13"/>
      <c r="S264" s="13"/>
    </row>
    <row r="265" spans="2:19" ht="13.75" customHeight="1" x14ac:dyDescent="0.2">
      <c r="B265" s="13" t="str">
        <f>IF(E265="","",VLOOKUP(E265, 'SKU Крем чиз'!$A$1:$B$50, 0, 2))</f>
        <v/>
      </c>
      <c r="C265" s="13"/>
      <c r="D265" s="13"/>
      <c r="I265" s="15" t="str">
        <f t="shared" ca="1" si="43"/>
        <v/>
      </c>
      <c r="R265" s="13"/>
      <c r="S265" s="13"/>
    </row>
    <row r="266" spans="2:19" ht="13.75" customHeight="1" x14ac:dyDescent="0.2">
      <c r="B266" s="13" t="str">
        <f>IF(E266="","",VLOOKUP(E266, 'SKU Крем чиз'!$A$1:$B$50, 0, 2))</f>
        <v/>
      </c>
      <c r="C266" s="13"/>
      <c r="D266" s="13"/>
      <c r="I266" s="15" t="str">
        <f t="shared" ca="1" si="43"/>
        <v/>
      </c>
      <c r="R266" s="13"/>
      <c r="S266" s="13"/>
    </row>
    <row r="267" spans="2:19" ht="13.75" customHeight="1" x14ac:dyDescent="0.2">
      <c r="B267" s="13"/>
      <c r="C267" s="13"/>
      <c r="D267" s="13"/>
      <c r="I267" s="15" t="str">
        <f t="shared" ca="1" si="43"/>
        <v/>
      </c>
      <c r="R267" s="13"/>
      <c r="S267" s="13"/>
    </row>
    <row r="268" spans="2:19" ht="13.75" customHeight="1" x14ac:dyDescent="0.2">
      <c r="B268" s="13"/>
      <c r="C268" s="13"/>
      <c r="D268" s="13"/>
      <c r="I268" s="15" t="str">
        <f t="shared" ca="1" si="43"/>
        <v/>
      </c>
    </row>
    <row r="269" spans="2:19" ht="13.75" customHeight="1" x14ac:dyDescent="0.2">
      <c r="B269" s="13"/>
      <c r="C269" s="13"/>
      <c r="D269" s="13"/>
      <c r="I269" s="15" t="str">
        <f t="shared" ca="1" si="43"/>
        <v/>
      </c>
    </row>
    <row r="270" spans="2:19" ht="13.75" customHeight="1" x14ac:dyDescent="0.2">
      <c r="B270" s="13"/>
      <c r="C270" s="13"/>
      <c r="D270" s="13"/>
      <c r="I270" s="15" t="str">
        <f t="shared" ca="1" si="43"/>
        <v/>
      </c>
    </row>
    <row r="271" spans="2:19" ht="13.75" customHeight="1" x14ac:dyDescent="0.2">
      <c r="B271" s="13"/>
      <c r="C271" s="13"/>
      <c r="D271" s="13"/>
      <c r="I271" s="15" t="str">
        <f t="shared" ca="1" si="43"/>
        <v/>
      </c>
    </row>
    <row r="272" spans="2:19" ht="13.75" customHeight="1" x14ac:dyDescent="0.2">
      <c r="B272" s="13"/>
      <c r="C272" s="13"/>
      <c r="D272" s="13"/>
      <c r="I272" s="15" t="str">
        <f t="shared" ca="1" si="43"/>
        <v/>
      </c>
    </row>
    <row r="273" spans="2:9" ht="13.75" customHeight="1" x14ac:dyDescent="0.2">
      <c r="B273" s="13"/>
      <c r="C273" s="13"/>
      <c r="D273" s="13"/>
      <c r="I273" s="15" t="str">
        <f t="shared" ca="1" si="43"/>
        <v/>
      </c>
    </row>
    <row r="274" spans="2:9" ht="13.75" customHeight="1" x14ac:dyDescent="0.2">
      <c r="B274" s="13"/>
      <c r="C274" s="13"/>
      <c r="D274" s="13"/>
      <c r="I274" s="15" t="str">
        <f t="shared" ca="1" si="43"/>
        <v/>
      </c>
    </row>
    <row r="275" spans="2:9" ht="13.75" customHeight="1" x14ac:dyDescent="0.2">
      <c r="B275" s="13"/>
      <c r="C275" s="13"/>
      <c r="D275" s="13"/>
      <c r="I275" s="15" t="str">
        <f t="shared" ca="1" si="43"/>
        <v/>
      </c>
    </row>
    <row r="276" spans="2:9" ht="13.75" customHeight="1" x14ac:dyDescent="0.2">
      <c r="B276" s="13"/>
      <c r="C276" s="13"/>
      <c r="D276" s="13"/>
      <c r="I276" s="15" t="str">
        <f t="shared" ca="1" si="43"/>
        <v/>
      </c>
    </row>
    <row r="277" spans="2:9" ht="13.75" customHeight="1" x14ac:dyDescent="0.2">
      <c r="B277" s="13"/>
      <c r="C277" s="13"/>
      <c r="D277" s="13"/>
      <c r="I277" s="15" t="str">
        <f t="shared" ca="1" si="43"/>
        <v/>
      </c>
    </row>
    <row r="278" spans="2:9" ht="13.75" customHeight="1" x14ac:dyDescent="0.2">
      <c r="B278" s="13"/>
      <c r="C278" s="13"/>
      <c r="D278" s="13"/>
      <c r="I278" s="15" t="str">
        <f t="shared" ca="1" si="43"/>
        <v/>
      </c>
    </row>
    <row r="279" spans="2:9" ht="13.75" customHeight="1" x14ac:dyDescent="0.2">
      <c r="B279" s="13"/>
      <c r="C279" s="13"/>
      <c r="D279" s="13"/>
      <c r="I279" s="15" t="str">
        <f t="shared" ca="1" si="43"/>
        <v/>
      </c>
    </row>
    <row r="280" spans="2:9" ht="13.75" customHeight="1" x14ac:dyDescent="0.2">
      <c r="B280" s="13"/>
      <c r="C280" s="13"/>
      <c r="D280" s="13"/>
      <c r="I280" s="15" t="str">
        <f t="shared" ca="1" si="43"/>
        <v/>
      </c>
    </row>
    <row r="281" spans="2:9" ht="13.75" customHeight="1" x14ac:dyDescent="0.2">
      <c r="B281" s="13"/>
      <c r="C281" s="13"/>
      <c r="D281" s="13"/>
      <c r="I281" s="15" t="str">
        <f t="shared" ca="1" si="43"/>
        <v/>
      </c>
    </row>
    <row r="282" spans="2:9" ht="13.75" customHeight="1" x14ac:dyDescent="0.2">
      <c r="B282" s="13"/>
      <c r="C282" s="13"/>
      <c r="D282" s="13"/>
      <c r="I282" s="15" t="str">
        <f t="shared" ca="1" si="43"/>
        <v/>
      </c>
    </row>
    <row r="283" spans="2:9" ht="13.75" customHeight="1" x14ac:dyDescent="0.2">
      <c r="B283" s="13"/>
      <c r="C283" s="13"/>
      <c r="D283" s="13"/>
      <c r="I283" s="15" t="str">
        <f t="shared" ca="1" si="43"/>
        <v/>
      </c>
    </row>
    <row r="284" spans="2:9" ht="13.75" customHeight="1" x14ac:dyDescent="0.2">
      <c r="B284" s="13"/>
      <c r="C284" s="13"/>
      <c r="D284" s="13"/>
      <c r="I284" s="15" t="str">
        <f t="shared" ca="1" si="43"/>
        <v/>
      </c>
    </row>
    <row r="285" spans="2:9" ht="13.75" customHeight="1" x14ac:dyDescent="0.2">
      <c r="B285" s="13"/>
      <c r="C285" s="13"/>
      <c r="D285" s="13"/>
      <c r="I285" s="15" t="str">
        <f t="shared" ca="1" si="43"/>
        <v/>
      </c>
    </row>
    <row r="286" spans="2:9" ht="13.75" customHeight="1" x14ac:dyDescent="0.2">
      <c r="B286" s="13"/>
      <c r="C286" s="13"/>
      <c r="D286" s="13"/>
      <c r="I286" s="15" t="str">
        <f t="shared" ca="1" si="43"/>
        <v/>
      </c>
    </row>
    <row r="287" spans="2:9" ht="13.75" customHeight="1" x14ac:dyDescent="0.2">
      <c r="B287" s="13"/>
      <c r="C287" s="13"/>
      <c r="D287" s="13"/>
      <c r="I287" s="15" t="str">
        <f t="shared" ca="1" si="43"/>
        <v/>
      </c>
    </row>
    <row r="288" spans="2:9" ht="13.75" customHeight="1" x14ac:dyDescent="0.2">
      <c r="B288" s="13"/>
      <c r="C288" s="13"/>
      <c r="D288" s="13"/>
      <c r="I288" s="15" t="str">
        <f t="shared" ca="1" si="43"/>
        <v/>
      </c>
    </row>
    <row r="289" spans="2:9" ht="13.75" customHeight="1" x14ac:dyDescent="0.2">
      <c r="B289" s="13"/>
      <c r="C289" s="13"/>
      <c r="D289" s="13"/>
      <c r="I289" s="15" t="str">
        <f t="shared" ca="1" si="43"/>
        <v/>
      </c>
    </row>
    <row r="290" spans="2:9" ht="13.75" customHeight="1" x14ac:dyDescent="0.2">
      <c r="B290" s="13"/>
      <c r="C290" s="13"/>
      <c r="D290" s="13"/>
      <c r="I290" s="15" t="str">
        <f t="shared" ca="1" si="43"/>
        <v/>
      </c>
    </row>
    <row r="291" spans="2:9" ht="13.75" customHeight="1" x14ac:dyDescent="0.2">
      <c r="B291" s="13"/>
      <c r="C291" s="13"/>
      <c r="D291" s="13"/>
      <c r="I291" s="15" t="str">
        <f t="shared" ca="1" si="43"/>
        <v/>
      </c>
    </row>
    <row r="292" spans="2:9" ht="13.75" customHeight="1" x14ac:dyDescent="0.2">
      <c r="B292" s="13"/>
      <c r="C292" s="13"/>
      <c r="D292" s="13"/>
      <c r="I292" s="15" t="str">
        <f t="shared" ca="1" si="43"/>
        <v/>
      </c>
    </row>
    <row r="293" spans="2:9" ht="13.75" customHeight="1" x14ac:dyDescent="0.2">
      <c r="B293" s="13"/>
      <c r="C293" s="13"/>
      <c r="D293" s="13"/>
      <c r="I293" s="15" t="str">
        <f t="shared" ca="1" si="43"/>
        <v/>
      </c>
    </row>
    <row r="294" spans="2:9" ht="13.75" customHeight="1" x14ac:dyDescent="0.2">
      <c r="B294" s="13"/>
      <c r="C294" s="13"/>
      <c r="D294" s="13"/>
      <c r="I294" s="15" t="str">
        <f t="shared" ca="1" si="43"/>
        <v/>
      </c>
    </row>
    <row r="295" spans="2:9" ht="13.75" customHeight="1" x14ac:dyDescent="0.2">
      <c r="B295" s="13"/>
      <c r="C295" s="13"/>
      <c r="D295" s="13"/>
      <c r="I295" s="15" t="str">
        <f t="shared" ca="1" si="43"/>
        <v/>
      </c>
    </row>
    <row r="296" spans="2:9" ht="13.75" customHeight="1" x14ac:dyDescent="0.2">
      <c r="B296" s="13"/>
      <c r="C296" s="13"/>
      <c r="D296" s="13"/>
      <c r="I296" s="15" t="str">
        <f t="shared" ca="1" si="43"/>
        <v/>
      </c>
    </row>
    <row r="297" spans="2:9" ht="13.75" customHeight="1" x14ac:dyDescent="0.2">
      <c r="B297" s="13"/>
      <c r="C297" s="13"/>
      <c r="D297" s="13"/>
      <c r="I297" s="15" t="str">
        <f t="shared" ca="1" si="43"/>
        <v/>
      </c>
    </row>
    <row r="298" spans="2:9" ht="13.75" customHeight="1" x14ac:dyDescent="0.2">
      <c r="B298" s="13"/>
      <c r="C298" s="13"/>
      <c r="D298" s="13"/>
      <c r="I298" s="15" t="str">
        <f t="shared" ca="1" si="43"/>
        <v/>
      </c>
    </row>
    <row r="299" spans="2:9" ht="13.75" customHeight="1" x14ac:dyDescent="0.2">
      <c r="B299" s="13"/>
      <c r="C299" s="13"/>
      <c r="D299" s="13"/>
      <c r="I299" s="15" t="str">
        <f t="shared" ca="1" si="43"/>
        <v/>
      </c>
    </row>
    <row r="300" spans="2:9" ht="13.75" customHeight="1" x14ac:dyDescent="0.2">
      <c r="B300" s="13"/>
      <c r="C300" s="13"/>
      <c r="D300" s="13"/>
      <c r="I300" s="15" t="str">
        <f t="shared" ca="1" si="43"/>
        <v/>
      </c>
    </row>
    <row r="301" spans="2:9" ht="13.75" customHeight="1" x14ac:dyDescent="0.2">
      <c r="B301" s="13"/>
      <c r="C301" s="13"/>
      <c r="D301" s="13"/>
      <c r="I301" s="15" t="str">
        <f t="shared" ca="1" si="43"/>
        <v/>
      </c>
    </row>
    <row r="302" spans="2:9" ht="13.75" customHeight="1" x14ac:dyDescent="0.2">
      <c r="B302" s="13"/>
      <c r="C302" s="13"/>
      <c r="D302" s="13"/>
      <c r="I302" s="15" t="str">
        <f t="shared" ca="1" si="43"/>
        <v/>
      </c>
    </row>
    <row r="303" spans="2:9" ht="13.75" customHeight="1" x14ac:dyDescent="0.2">
      <c r="B303" s="13"/>
      <c r="C303" s="13"/>
      <c r="D303" s="13"/>
      <c r="I303" s="15" t="str">
        <f t="shared" ca="1" si="43"/>
        <v/>
      </c>
    </row>
    <row r="304" spans="2:9" ht="13.75" customHeight="1" x14ac:dyDescent="0.2">
      <c r="B304" s="13"/>
      <c r="C304" s="13"/>
      <c r="D304" s="13"/>
      <c r="I304" s="15" t="str">
        <f t="shared" ca="1" si="43"/>
        <v/>
      </c>
    </row>
    <row r="305" spans="2:9" ht="13.75" customHeight="1" x14ac:dyDescent="0.2">
      <c r="B305" s="13"/>
      <c r="C305" s="13"/>
      <c r="D305" s="13"/>
      <c r="I305" s="15" t="str">
        <f t="shared" ca="1" si="43"/>
        <v/>
      </c>
    </row>
    <row r="306" spans="2:9" ht="13.75" customHeight="1" x14ac:dyDescent="0.2">
      <c r="B306" s="13"/>
      <c r="C306" s="13"/>
      <c r="D306" s="13"/>
      <c r="I306" s="15" t="str">
        <f t="shared" ca="1" si="43"/>
        <v/>
      </c>
    </row>
    <row r="307" spans="2:9" ht="13.75" customHeight="1" x14ac:dyDescent="0.2">
      <c r="B307" s="13"/>
      <c r="C307" s="13"/>
      <c r="D307" s="13"/>
      <c r="I307" s="15" t="str">
        <f t="shared" ca="1" si="43"/>
        <v/>
      </c>
    </row>
    <row r="308" spans="2:9" ht="13.75" customHeight="1" x14ac:dyDescent="0.2">
      <c r="B308" s="13"/>
      <c r="C308" s="13"/>
      <c r="D308" s="13"/>
      <c r="I308" s="15" t="str">
        <f t="shared" ca="1" si="43"/>
        <v/>
      </c>
    </row>
    <row r="309" spans="2:9" ht="13.75" customHeight="1" x14ac:dyDescent="0.2">
      <c r="B309" s="13"/>
      <c r="C309" s="13"/>
      <c r="D309" s="13"/>
      <c r="I309" s="15" t="str">
        <f t="shared" ca="1" si="43"/>
        <v/>
      </c>
    </row>
    <row r="310" spans="2:9" ht="13.75" customHeight="1" x14ac:dyDescent="0.2">
      <c r="B310" s="13"/>
      <c r="C310" s="13"/>
      <c r="D310" s="13"/>
      <c r="I310" s="15" t="str">
        <f t="shared" ca="1" si="43"/>
        <v/>
      </c>
    </row>
    <row r="311" spans="2:9" ht="13.75" customHeight="1" x14ac:dyDescent="0.2">
      <c r="B311" s="13"/>
      <c r="C311" s="13"/>
      <c r="D311" s="13"/>
      <c r="I311" s="15" t="str">
        <f t="shared" ca="1" si="43"/>
        <v/>
      </c>
    </row>
    <row r="312" spans="2:9" ht="13.75" customHeight="1" x14ac:dyDescent="0.2">
      <c r="B312" s="13"/>
      <c r="C312" s="13"/>
      <c r="D312" s="13"/>
      <c r="I312" s="15" t="str">
        <f t="shared" ca="1" si="43"/>
        <v/>
      </c>
    </row>
    <row r="313" spans="2:9" ht="13.75" customHeight="1" x14ac:dyDescent="0.2">
      <c r="B313" s="13"/>
      <c r="C313" s="13"/>
      <c r="D313" s="13"/>
      <c r="I313" s="15" t="str">
        <f t="shared" ca="1" si="43"/>
        <v/>
      </c>
    </row>
    <row r="314" spans="2:9" ht="13.75" customHeight="1" x14ac:dyDescent="0.2">
      <c r="B314" s="13"/>
      <c r="C314" s="13"/>
      <c r="D314" s="13"/>
      <c r="I314" s="15" t="str">
        <f t="shared" ca="1" si="43"/>
        <v/>
      </c>
    </row>
    <row r="315" spans="2:9" ht="13.75" customHeight="1" x14ac:dyDescent="0.2">
      <c r="B315" s="13"/>
      <c r="C315" s="13"/>
      <c r="D315" s="13"/>
      <c r="I315" s="15" t="str">
        <f t="shared" ca="1" si="43"/>
        <v/>
      </c>
    </row>
    <row r="316" spans="2:9" ht="13.75" customHeight="1" x14ac:dyDescent="0.2">
      <c r="B316" s="13"/>
      <c r="C316" s="13"/>
      <c r="D316" s="13"/>
      <c r="I316" s="15" t="str">
        <f t="shared" ca="1" si="43"/>
        <v/>
      </c>
    </row>
    <row r="317" spans="2:9" ht="13.75" customHeight="1" x14ac:dyDescent="0.2">
      <c r="I317" s="15" t="str">
        <f t="shared" ca="1" si="43"/>
        <v/>
      </c>
    </row>
    <row r="318" spans="2:9" ht="13.75" customHeight="1" x14ac:dyDescent="0.2">
      <c r="I318" s="15" t="str">
        <f t="shared" ca="1" si="43"/>
        <v/>
      </c>
    </row>
    <row r="319" spans="2:9" ht="13.75" customHeight="1" x14ac:dyDescent="0.2">
      <c r="I319" s="15" t="str">
        <f t="shared" ca="1" si="43"/>
        <v/>
      </c>
    </row>
    <row r="320" spans="2:9" ht="13.75" customHeight="1" x14ac:dyDescent="0.2">
      <c r="I320" s="15" t="str">
        <f t="shared" ca="1" si="43"/>
        <v/>
      </c>
    </row>
    <row r="321" spans="9:9" ht="13.75" customHeight="1" x14ac:dyDescent="0.2">
      <c r="I321" s="15" t="str">
        <f t="shared" ca="1" si="43"/>
        <v/>
      </c>
    </row>
    <row r="322" spans="9:9" ht="13.75" customHeight="1" x14ac:dyDescent="0.2">
      <c r="I322" s="15" t="str">
        <f t="shared" ca="1" si="43"/>
        <v/>
      </c>
    </row>
    <row r="323" spans="9:9" ht="13.75" customHeight="1" x14ac:dyDescent="0.2">
      <c r="I323" s="15" t="str">
        <f t="shared" ref="I323:I386" ca="1" si="44">IF(J323 = "-", INDIRECT("C" &amp; ROW() - 1),"")</f>
        <v/>
      </c>
    </row>
    <row r="324" spans="9:9" ht="13.75" customHeight="1" x14ac:dyDescent="0.2">
      <c r="I324" s="15" t="str">
        <f t="shared" ca="1" si="44"/>
        <v/>
      </c>
    </row>
    <row r="325" spans="9:9" ht="13.75" customHeight="1" x14ac:dyDescent="0.2">
      <c r="I325" s="15" t="str">
        <f t="shared" ca="1" si="44"/>
        <v/>
      </c>
    </row>
    <row r="326" spans="9:9" ht="13.75" customHeight="1" x14ac:dyDescent="0.2">
      <c r="I326" s="15" t="str">
        <f t="shared" ca="1" si="44"/>
        <v/>
      </c>
    </row>
  </sheetData>
  <mergeCells count="12">
    <mergeCell ref="R1:R2"/>
    <mergeCell ref="S1:S2"/>
    <mergeCell ref="F1:F2"/>
    <mergeCell ref="G1:G2"/>
    <mergeCell ref="H1:H2"/>
    <mergeCell ref="I1:I2"/>
    <mergeCell ref="Q1:Q2"/>
    <mergeCell ref="A1:A2"/>
    <mergeCell ref="B1:B2"/>
    <mergeCell ref="C1:C2"/>
    <mergeCell ref="D1:D2"/>
    <mergeCell ref="E1:E2"/>
  </mergeCells>
  <conditionalFormatting sqref="B3:B266">
    <cfRule type="expression" dxfId="77" priority="2">
      <formula>$B3&lt;&gt;#REF!</formula>
    </cfRule>
    <cfRule type="expression" dxfId="76" priority="3">
      <formula>$B3&lt;&gt;#REF!</formula>
    </cfRule>
    <cfRule type="expression" dxfId="75" priority="4">
      <formula>$B3&lt;&gt;#REF!</formula>
    </cfRule>
    <cfRule type="expression" dxfId="74" priority="5">
      <formula>$B3&lt;&gt;#REF!</formula>
    </cfRule>
    <cfRule type="expression" dxfId="73" priority="6">
      <formula>$B3&lt;&gt;#REF!</formula>
    </cfRule>
    <cfRule type="expression" dxfId="72" priority="7">
      <formula>$B3&lt;&gt;#REF!</formula>
    </cfRule>
    <cfRule type="expression" dxfId="71" priority="8">
      <formula>$B3&lt;&gt;#REF!</formula>
    </cfRule>
    <cfRule type="expression" dxfId="70" priority="9">
      <formula>$B3&lt;&gt;#REF!</formula>
    </cfRule>
    <cfRule type="expression" dxfId="69" priority="10">
      <formula>$B3&lt;&gt;#REF!</formula>
    </cfRule>
    <cfRule type="expression" dxfId="68" priority="11">
      <formula>$B3&lt;&gt;#REF!</formula>
    </cfRule>
    <cfRule type="expression" dxfId="67" priority="12">
      <formula>$B3&lt;&gt;#REF!</formula>
    </cfRule>
    <cfRule type="expression" dxfId="66" priority="13">
      <formula>$B3&lt;&gt;#REF!</formula>
    </cfRule>
    <cfRule type="expression" dxfId="65" priority="14">
      <formula>$B3&lt;&gt;#REF!</formula>
    </cfRule>
    <cfRule type="expression" dxfId="64" priority="15">
      <formula>$B3&lt;&gt;#REF!</formula>
    </cfRule>
    <cfRule type="expression" dxfId="63" priority="16">
      <formula>$B3&lt;&gt;#REF!</formula>
    </cfRule>
    <cfRule type="expression" dxfId="62" priority="17">
      <formula>$B3&lt;&gt;#REF!</formula>
    </cfRule>
    <cfRule type="expression" dxfId="61" priority="18">
      <formula>$B3&lt;&gt;#REF!</formula>
    </cfRule>
    <cfRule type="expression" dxfId="60" priority="19">
      <formula>$B3&lt;&gt;#REF!</formula>
    </cfRule>
  </conditionalFormatting>
  <conditionalFormatting sqref="G5:G1048576">
    <cfRule type="expression" dxfId="59" priority="20">
      <formula>IF(I5="",0, G5)  &lt; - 0.05* IF(I5="",0,I5)</formula>
    </cfRule>
    <cfRule type="expression" dxfId="58" priority="21">
      <formula>AND(IF(I5="",0, G5)  &gt;= - 0.05* IF(I5="",0,I5), IF(I5="",0, G5) &lt; 0)</formula>
    </cfRule>
    <cfRule type="expression" dxfId="57" priority="22">
      <formula>AND(IF(I5="",0, G5)  &lt;= 0.05* IF(I5="",0,I5), IF(I5="",0, G5) &gt; 0)</formula>
    </cfRule>
    <cfRule type="expression" dxfId="56" priority="23">
      <formula>IF(I5="",0,G5)  &gt; 0.05* IF(I5="",0,I5)</formula>
    </cfRule>
  </conditionalFormatting>
  <conditionalFormatting sqref="G2">
    <cfRule type="expression" dxfId="55" priority="24">
      <formula>SUMIF(G3:G123,"&gt;0")-SUMIF(G3:G123,"&lt;0") &gt; 1</formula>
    </cfRule>
    <cfRule type="expression" dxfId="54" priority="25">
      <formula>IF(I2="",0, G2)  &lt; - 0.05* IF(I2="",0,I2)</formula>
    </cfRule>
    <cfRule type="expression" dxfId="53" priority="26">
      <formula>AND(IF(I2="",0, G2)  &gt;= - 0.05* IF(I2="",0,I2), IF(I2="",0, G2) &lt; 0)</formula>
    </cfRule>
    <cfRule type="expression" dxfId="52" priority="27">
      <formula>AND(IF(I2="",0, G2)  &lt;= 0.05* IF(I2="",0,I2), IF(I2="",0, G2) &gt; 0)</formula>
    </cfRule>
    <cfRule type="expression" dxfId="51" priority="28">
      <formula>IF(I2="",0,G2)  &gt; 0.05* IF(I2="",0,I2)</formula>
    </cfRule>
  </conditionalFormatting>
  <conditionalFormatting sqref="G3:G197">
    <cfRule type="expression" dxfId="50" priority="29">
      <formula>IF(I3="",0, G3)  &lt; - 0.05* IF(I3="",0,I3)</formula>
    </cfRule>
    <cfRule type="expression" dxfId="49" priority="30">
      <formula>AND(IF(I3="",0, G3)  &gt;= - 0.05* IF(I3="",0,I3), IF(I3="",0, G3) &lt; 0)</formula>
    </cfRule>
    <cfRule type="expression" dxfId="48" priority="31">
      <formula>AND(IF(I3="",0, G3)  &lt;= 0.05* IF(I3="",0,I3), IF(I3="",0, G3) &gt; 0)</formula>
    </cfRule>
    <cfRule type="expression" dxfId="47" priority="32">
      <formula>IF(I3="",0,G3)  &gt; 0.05* IF(I3="",0,I3)</formula>
    </cfRule>
    <cfRule type="expression" dxfId="46" priority="33">
      <formula>IF(I3="",0, G3)  &lt; - 0.05* IF(I3="",0,I3)</formula>
    </cfRule>
    <cfRule type="expression" dxfId="45" priority="34">
      <formula>AND(IF(I3="",0, G3)  &gt;= - 0.05* IF(I3="",0,I3), IF(I3="",0, G3) &lt; 0)</formula>
    </cfRule>
    <cfRule type="expression" dxfId="44" priority="35">
      <formula>AND(IF(I3="",0, G3)  &lt;= 0.05* IF(I3="",0,I3), IF(I3="",0, G3) &gt; 0)</formula>
    </cfRule>
    <cfRule type="expression" dxfId="43" priority="36">
      <formula>IF(I3="",0,G3)  &gt; 0.05* IF(I3="",0,I3)</formula>
    </cfRule>
    <cfRule type="expression" dxfId="42" priority="37">
      <formula>IF(I3="",0, G3)  &lt; - 0.05* IF(I3="",0,I3)</formula>
    </cfRule>
    <cfRule type="expression" dxfId="41" priority="38">
      <formula>AND(IF(I3="",0, G3)  &gt;= - 0.05* IF(I3="",0,I3), IF(I3="",0, G3) &lt; 0)</formula>
    </cfRule>
    <cfRule type="expression" dxfId="40" priority="39">
      <formula>AND(IF(I3="",0, G3)  &lt;= 0.05* IF(I3="",0,I3), IF(I3="",0, G3) &gt; 0)</formula>
    </cfRule>
    <cfRule type="expression" dxfId="39" priority="40">
      <formula>IF(I3="",0,G3)  &gt; 0.05* IF(I3="",0,I3)</formula>
    </cfRule>
  </conditionalFormatting>
  <dataValidations count="1">
    <dataValidation type="list" showInputMessage="1" sqref="B128:B266" xr:uid="{00000000-0002-0000-0300-000000000000}">
      <formula1>#REF!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'SKU Крем чиз'!$A$1:$A$50</xm:f>
          </x14:formula1>
          <x14:formula2>
            <xm:f>0</xm:f>
          </x14:formula2>
          <xm:sqref>E3:E100</xm:sqref>
        </x14:dataValidation>
        <x14:dataValidation type="list" showInputMessage="1" xr:uid="{00000000-0002-0000-0300-000002000000}">
          <x14:formula1>
            <xm:f>'SKU Крем чиз'!$B$1:$B$50</xm:f>
          </x14:formula1>
          <x14:formula2>
            <xm:f>0</xm:f>
          </x14:formula2>
          <xm:sqref>B3:B127</xm:sqref>
        </x14:dataValidation>
        <x14:dataValidation type="list" operator="equal" showErrorMessage="1" xr:uid="{00000000-0002-0000-0300-000003000000}">
          <x14:formula1>
            <xm:f>Заквасочники!$B$2:$B$25</xm:f>
          </x14:formula1>
          <x14:formula2>
            <xm:f>0</xm:f>
          </x14:formula2>
          <xm:sqref>D3:D100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26"/>
  <sheetViews>
    <sheetView zoomScaleNormal="100" workbookViewId="0">
      <selection activeCell="A3" sqref="A3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7.83203125" style="1" customWidth="1"/>
    <col min="7" max="7" width="7.1640625" style="1" customWidth="1"/>
    <col min="8" max="8" width="8.33203125" style="11" hidden="1" customWidth="1"/>
    <col min="9" max="9" width="6.83203125" style="11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3203125" style="1" hidden="1" customWidth="1"/>
    <col min="14" max="14" width="8.33203125" style="1" hidden="1" customWidth="1"/>
    <col min="15" max="16" width="8.5" style="1" hidden="1" customWidth="1"/>
    <col min="17" max="18" width="5.83203125" style="1" hidden="1" customWidth="1"/>
    <col min="19" max="19" width="5.1640625" style="1" hidden="1" customWidth="1"/>
    <col min="20" max="1025" width="9.1640625" style="1" customWidth="1"/>
  </cols>
  <sheetData>
    <row r="1" spans="1:19" ht="13.75" customHeight="1" x14ac:dyDescent="0.2">
      <c r="A1" s="44" t="s">
        <v>675</v>
      </c>
      <c r="B1" s="46" t="s">
        <v>649</v>
      </c>
      <c r="C1" s="46" t="s">
        <v>676</v>
      </c>
      <c r="D1" s="47" t="s">
        <v>677</v>
      </c>
      <c r="E1" s="46" t="s">
        <v>678</v>
      </c>
      <c r="F1" s="46" t="s">
        <v>679</v>
      </c>
      <c r="G1" s="46" t="s">
        <v>680</v>
      </c>
      <c r="H1" s="47"/>
      <c r="I1" s="47" t="s">
        <v>681</v>
      </c>
      <c r="J1" s="12"/>
      <c r="L1" s="12"/>
      <c r="M1" s="12"/>
      <c r="N1" s="12"/>
      <c r="Q1" s="49"/>
      <c r="R1" s="49"/>
      <c r="S1" s="49"/>
    </row>
    <row r="2" spans="1:19" ht="31.5" customHeight="1" x14ac:dyDescent="0.2">
      <c r="A2" s="45"/>
      <c r="B2" s="45"/>
      <c r="C2" s="45"/>
      <c r="D2" s="45"/>
      <c r="E2" s="45"/>
      <c r="F2" s="45"/>
      <c r="G2" s="45"/>
      <c r="H2" s="48"/>
      <c r="I2" s="48"/>
      <c r="J2" s="12" t="s">
        <v>682</v>
      </c>
      <c r="L2" s="12" t="s">
        <v>683</v>
      </c>
      <c r="M2" s="12" t="s">
        <v>684</v>
      </c>
      <c r="N2" s="12">
        <v>0</v>
      </c>
      <c r="Q2" s="45"/>
      <c r="R2" s="45"/>
      <c r="S2" s="45"/>
    </row>
    <row r="3" spans="1:19" ht="13.75" customHeight="1" x14ac:dyDescent="0.2">
      <c r="A3" s="34">
        <f ca="1">IF(J3="-", "", 1 + SUM(INDIRECT(ADDRESS(2,COLUMN(M3)) &amp; ":" &amp; ADDRESS(ROW(),COLUMN(M3)))))</f>
        <v>1</v>
      </c>
      <c r="B3" s="35" t="s">
        <v>665</v>
      </c>
      <c r="C3" s="35">
        <v>480</v>
      </c>
      <c r="D3" s="35" t="s">
        <v>685</v>
      </c>
      <c r="E3" s="34" t="s">
        <v>291</v>
      </c>
      <c r="F3" s="34">
        <v>112</v>
      </c>
      <c r="G3" s="14" t="str">
        <f t="shared" ref="G3:G34" ca="1" si="0">IF(J3="","",(INDIRECT("N" &amp; ROW() - 1) - N3))</f>
        <v/>
      </c>
      <c r="H3" s="15" t="str">
        <f t="shared" ref="H3:H34" ca="1" si="1">IF(J3 = "-", INDIRECT("D" &amp; ROW() - 1) * 1890,"")</f>
        <v/>
      </c>
      <c r="I3" s="15" t="str">
        <f t="shared" ref="I3:I66" ca="1" si="2">IF(J3 = "-", INDIRECT("C" &amp; ROW() - 1),"")</f>
        <v/>
      </c>
      <c r="K3" s="1">
        <f t="shared" ref="K3:K34" ca="1" si="3">IF(J3 = "-", -INDIRECT("C" &amp; ROW() - 1),F3)</f>
        <v>112</v>
      </c>
      <c r="L3" s="1">
        <f t="shared" ref="L3:L34" ca="1" si="4">IF(J3 = "-", SUM(INDIRECT(ADDRESS(2,COLUMN(K3)) &amp; ":" &amp; ADDRESS(ROW(),COLUMN(K3)))), 0)</f>
        <v>0</v>
      </c>
      <c r="M3" s="1">
        <f t="shared" ref="M3:M34" si="5">IF(J3="-",1,0)</f>
        <v>0</v>
      </c>
      <c r="N3" s="1">
        <f t="shared" ref="N3:N34" ca="1" si="6">IF(L3 = 0, INDIRECT("N" &amp; ROW() - 1), L3)</f>
        <v>0</v>
      </c>
      <c r="R3" s="13" t="str">
        <f t="shared" ref="R3:R34" ca="1" si="7">IF(Q3 = "", "", Q3 / INDIRECT("D" &amp; ROW() - 1) )</f>
        <v/>
      </c>
      <c r="S3" s="13" t="str">
        <f t="shared" ref="S3:S66" ca="1" si="8">IF(J3="-",IF(ISNUMBER(SEARCH(",", INDIRECT("B" &amp; ROW() - 1) )),1,""), "")</f>
        <v/>
      </c>
    </row>
    <row r="4" spans="1:19" ht="13.75" customHeight="1" x14ac:dyDescent="0.2">
      <c r="A4" s="34">
        <f ca="1">IF(J4="-", "", 1 + SUM(INDIRECT(ADDRESS(2,COLUMN(M4)) &amp; ":" &amp; ADDRESS(ROW(),COLUMN(M4)))))</f>
        <v>1</v>
      </c>
      <c r="B4" s="35" t="s">
        <v>665</v>
      </c>
      <c r="C4" s="35">
        <v>480</v>
      </c>
      <c r="D4" s="35" t="s">
        <v>685</v>
      </c>
      <c r="E4" s="34" t="s">
        <v>289</v>
      </c>
      <c r="F4" s="34">
        <v>24</v>
      </c>
      <c r="G4" s="14" t="str">
        <f t="shared" ca="1" si="0"/>
        <v/>
      </c>
      <c r="H4" s="15" t="str">
        <f t="shared" ca="1" si="1"/>
        <v/>
      </c>
      <c r="I4" s="15" t="str">
        <f t="shared" ca="1" si="2"/>
        <v/>
      </c>
      <c r="K4" s="1">
        <f t="shared" ca="1" si="3"/>
        <v>24</v>
      </c>
      <c r="L4" s="1">
        <f t="shared" ca="1" si="4"/>
        <v>0</v>
      </c>
      <c r="M4" s="1">
        <f t="shared" si="5"/>
        <v>0</v>
      </c>
      <c r="N4" s="1">
        <f t="shared" ca="1" si="6"/>
        <v>0</v>
      </c>
      <c r="R4" s="13" t="str">
        <f t="shared" ca="1" si="7"/>
        <v/>
      </c>
      <c r="S4" s="13" t="str">
        <f t="shared" ca="1" si="8"/>
        <v/>
      </c>
    </row>
    <row r="5" spans="1:19" ht="13.75" customHeight="1" x14ac:dyDescent="0.2">
      <c r="A5" s="26" t="str">
        <f ca="1">IF(J5="-", "", 1 + SUM(INDIRECT(ADDRESS(2,COLUMN(M5)) &amp; ":" &amp; ADDRESS(ROW(),COLUMN(M5)))))</f>
        <v/>
      </c>
      <c r="B5" s="13" t="str">
        <f>IF(E5="","",VLOOKUP(E5, 'SKU Сливки'!$A$1:$B$50, 2, 0))</f>
        <v>-</v>
      </c>
      <c r="C5" s="27" t="s">
        <v>686</v>
      </c>
      <c r="D5" s="13"/>
      <c r="E5" s="26" t="s">
        <v>686</v>
      </c>
      <c r="G5" s="14">
        <f t="shared" ca="1" si="0"/>
        <v>344</v>
      </c>
      <c r="H5" s="15">
        <f t="shared" ca="1" si="1"/>
        <v>83590920</v>
      </c>
      <c r="I5" s="15">
        <f t="shared" ca="1" si="2"/>
        <v>480</v>
      </c>
      <c r="J5" s="26" t="s">
        <v>686</v>
      </c>
      <c r="K5" s="1">
        <f t="shared" ca="1" si="3"/>
        <v>-480</v>
      </c>
      <c r="L5" s="1">
        <f t="shared" ca="1" si="4"/>
        <v>-344</v>
      </c>
      <c r="M5" s="1">
        <f t="shared" si="5"/>
        <v>1</v>
      </c>
      <c r="N5" s="1">
        <f t="shared" ca="1" si="6"/>
        <v>-344</v>
      </c>
      <c r="R5" s="13" t="str">
        <f t="shared" ca="1" si="7"/>
        <v/>
      </c>
      <c r="S5" s="13" t="str">
        <f t="shared" ca="1" si="8"/>
        <v/>
      </c>
    </row>
    <row r="6" spans="1:19" ht="13.75" customHeight="1" x14ac:dyDescent="0.2">
      <c r="B6" s="13" t="str">
        <f>IF(E6="","",VLOOKUP(E6, 'SKU Сливки'!$A$1:$B$50, 2, 0))</f>
        <v/>
      </c>
      <c r="C6" s="13"/>
      <c r="D6" s="13"/>
      <c r="G6" s="14" t="str">
        <f t="shared" ca="1" si="0"/>
        <v/>
      </c>
      <c r="H6" s="15" t="str">
        <f t="shared" ca="1" si="1"/>
        <v/>
      </c>
      <c r="I6" s="15" t="str">
        <f t="shared" ca="1" si="2"/>
        <v/>
      </c>
      <c r="K6" s="1">
        <f t="shared" ca="1" si="3"/>
        <v>0</v>
      </c>
      <c r="L6" s="1">
        <f t="shared" ca="1" si="4"/>
        <v>0</v>
      </c>
      <c r="M6" s="1">
        <f t="shared" si="5"/>
        <v>0</v>
      </c>
      <c r="N6" s="1">
        <f t="shared" ca="1" si="6"/>
        <v>-344</v>
      </c>
      <c r="R6" s="13" t="str">
        <f t="shared" ca="1" si="7"/>
        <v/>
      </c>
      <c r="S6" s="13" t="str">
        <f t="shared" ca="1" si="8"/>
        <v/>
      </c>
    </row>
    <row r="7" spans="1:19" ht="13.75" customHeight="1" x14ac:dyDescent="0.2">
      <c r="B7" s="13" t="str">
        <f>IF(E7="","",VLOOKUP(E7, 'SKU Сливки'!$A$1:$B$50, 2, 0))</f>
        <v/>
      </c>
      <c r="C7" s="13"/>
      <c r="D7" s="13"/>
      <c r="G7" s="14" t="str">
        <f t="shared" ca="1" si="0"/>
        <v/>
      </c>
      <c r="H7" s="15" t="str">
        <f t="shared" ca="1" si="1"/>
        <v/>
      </c>
      <c r="I7" s="15" t="str">
        <f t="shared" ca="1" si="2"/>
        <v/>
      </c>
      <c r="K7" s="1">
        <f t="shared" ca="1" si="3"/>
        <v>0</v>
      </c>
      <c r="L7" s="1">
        <f t="shared" ca="1" si="4"/>
        <v>0</v>
      </c>
      <c r="M7" s="1">
        <f t="shared" si="5"/>
        <v>0</v>
      </c>
      <c r="N7" s="1">
        <f t="shared" ca="1" si="6"/>
        <v>-344</v>
      </c>
      <c r="R7" s="13" t="str">
        <f t="shared" ca="1" si="7"/>
        <v/>
      </c>
      <c r="S7" s="13" t="str">
        <f t="shared" ca="1" si="8"/>
        <v/>
      </c>
    </row>
    <row r="8" spans="1:19" ht="13.75" customHeight="1" x14ac:dyDescent="0.2">
      <c r="B8" s="13" t="str">
        <f>IF(E8="","",VLOOKUP(E8, 'SKU Сливки'!$A$1:$B$50, 2, 0))</f>
        <v/>
      </c>
      <c r="C8" s="13"/>
      <c r="D8" s="13"/>
      <c r="G8" s="14" t="str">
        <f t="shared" ca="1" si="0"/>
        <v/>
      </c>
      <c r="H8" s="15" t="str">
        <f t="shared" ca="1" si="1"/>
        <v/>
      </c>
      <c r="I8" s="15" t="str">
        <f t="shared" ca="1" si="2"/>
        <v/>
      </c>
      <c r="K8" s="1">
        <f t="shared" ca="1" si="3"/>
        <v>0</v>
      </c>
      <c r="L8" s="1">
        <f t="shared" ca="1" si="4"/>
        <v>0</v>
      </c>
      <c r="M8" s="1">
        <f t="shared" si="5"/>
        <v>0</v>
      </c>
      <c r="N8" s="1">
        <f t="shared" ca="1" si="6"/>
        <v>-344</v>
      </c>
      <c r="R8" s="13" t="str">
        <f t="shared" ca="1" si="7"/>
        <v/>
      </c>
      <c r="S8" s="13" t="str">
        <f t="shared" ca="1" si="8"/>
        <v/>
      </c>
    </row>
    <row r="9" spans="1:19" ht="13.75" customHeight="1" x14ac:dyDescent="0.2">
      <c r="B9" s="13" t="str">
        <f>IF(E9="","",VLOOKUP(E9, 'SKU Сливки'!$A$1:$B$50, 2, 0))</f>
        <v/>
      </c>
      <c r="C9" s="13"/>
      <c r="D9" s="13"/>
      <c r="G9" s="14" t="str">
        <f t="shared" ca="1" si="0"/>
        <v/>
      </c>
      <c r="H9" s="15" t="str">
        <f t="shared" ca="1" si="1"/>
        <v/>
      </c>
      <c r="I9" s="15" t="str">
        <f t="shared" ca="1" si="2"/>
        <v/>
      </c>
      <c r="K9" s="1">
        <f t="shared" ca="1" si="3"/>
        <v>0</v>
      </c>
      <c r="L9" s="1">
        <f t="shared" ca="1" si="4"/>
        <v>0</v>
      </c>
      <c r="M9" s="1">
        <f t="shared" si="5"/>
        <v>0</v>
      </c>
      <c r="N9" s="1">
        <f t="shared" ca="1" si="6"/>
        <v>-344</v>
      </c>
      <c r="R9" s="13" t="str">
        <f t="shared" ca="1" si="7"/>
        <v/>
      </c>
      <c r="S9" s="13" t="str">
        <f t="shared" ca="1" si="8"/>
        <v/>
      </c>
    </row>
    <row r="10" spans="1:19" ht="13.75" customHeight="1" x14ac:dyDescent="0.2">
      <c r="B10" s="13" t="str">
        <f>IF(E10="","",VLOOKUP(E10, 'SKU Сливки'!$A$1:$B$50, 2, 0))</f>
        <v/>
      </c>
      <c r="C10" s="13"/>
      <c r="D10" s="13"/>
      <c r="G10" s="14" t="str">
        <f t="shared" ca="1" si="0"/>
        <v/>
      </c>
      <c r="H10" s="15" t="str">
        <f t="shared" ca="1" si="1"/>
        <v/>
      </c>
      <c r="I10" s="15" t="str">
        <f t="shared" ca="1" si="2"/>
        <v/>
      </c>
      <c r="K10" s="1">
        <f t="shared" ca="1" si="3"/>
        <v>0</v>
      </c>
      <c r="L10" s="1">
        <f t="shared" ca="1" si="4"/>
        <v>0</v>
      </c>
      <c r="M10" s="1">
        <f t="shared" si="5"/>
        <v>0</v>
      </c>
      <c r="N10" s="1">
        <f t="shared" ca="1" si="6"/>
        <v>-344</v>
      </c>
      <c r="R10" s="13" t="str">
        <f t="shared" ca="1" si="7"/>
        <v/>
      </c>
      <c r="S10" s="13" t="str">
        <f t="shared" ca="1" si="8"/>
        <v/>
      </c>
    </row>
    <row r="11" spans="1:19" ht="13.75" customHeight="1" x14ac:dyDescent="0.2">
      <c r="B11" s="13" t="str">
        <f>IF(E11="","",VLOOKUP(E11, 'SKU Сливки'!$A$1:$B$50, 2, 0))</f>
        <v/>
      </c>
      <c r="C11" s="13"/>
      <c r="D11" s="13"/>
      <c r="G11" s="14" t="str">
        <f t="shared" ca="1" si="0"/>
        <v/>
      </c>
      <c r="H11" s="15" t="str">
        <f t="shared" ca="1" si="1"/>
        <v/>
      </c>
      <c r="I11" s="15" t="str">
        <f t="shared" ca="1" si="2"/>
        <v/>
      </c>
      <c r="K11" s="1">
        <f t="shared" ca="1" si="3"/>
        <v>0</v>
      </c>
      <c r="L11" s="1">
        <f t="shared" ca="1" si="4"/>
        <v>0</v>
      </c>
      <c r="M11" s="1">
        <f t="shared" si="5"/>
        <v>0</v>
      </c>
      <c r="N11" s="1">
        <f t="shared" ca="1" si="6"/>
        <v>-344</v>
      </c>
      <c r="R11" s="13" t="str">
        <f t="shared" ca="1" si="7"/>
        <v/>
      </c>
      <c r="S11" s="13" t="str">
        <f t="shared" ca="1" si="8"/>
        <v/>
      </c>
    </row>
    <row r="12" spans="1:19" ht="13.75" customHeight="1" x14ac:dyDescent="0.2">
      <c r="B12" s="13" t="str">
        <f>IF(E12="","",VLOOKUP(E12, 'SKU Сливки'!$A$1:$B$50, 2, 0))</f>
        <v/>
      </c>
      <c r="C12" s="13"/>
      <c r="D12" s="13"/>
      <c r="G12" s="14" t="str">
        <f t="shared" ca="1" si="0"/>
        <v/>
      </c>
      <c r="H12" s="15" t="str">
        <f t="shared" ca="1" si="1"/>
        <v/>
      </c>
      <c r="I12" s="15" t="str">
        <f t="shared" ca="1" si="2"/>
        <v/>
      </c>
      <c r="K12" s="1">
        <f t="shared" ca="1" si="3"/>
        <v>0</v>
      </c>
      <c r="L12" s="1">
        <f t="shared" ca="1" si="4"/>
        <v>0</v>
      </c>
      <c r="M12" s="1">
        <f t="shared" si="5"/>
        <v>0</v>
      </c>
      <c r="N12" s="1">
        <f t="shared" ca="1" si="6"/>
        <v>-344</v>
      </c>
      <c r="R12" s="13" t="str">
        <f t="shared" ca="1" si="7"/>
        <v/>
      </c>
      <c r="S12" s="13" t="str">
        <f t="shared" ca="1" si="8"/>
        <v/>
      </c>
    </row>
    <row r="13" spans="1:19" ht="13.75" customHeight="1" x14ac:dyDescent="0.2">
      <c r="B13" s="13" t="str">
        <f>IF(E13="","",VLOOKUP(E13, 'SKU Сливки'!$A$1:$B$50, 2, 0))</f>
        <v/>
      </c>
      <c r="C13" s="13"/>
      <c r="D13" s="13"/>
      <c r="G13" s="14" t="str">
        <f t="shared" ca="1" si="0"/>
        <v/>
      </c>
      <c r="H13" s="15" t="str">
        <f t="shared" ca="1" si="1"/>
        <v/>
      </c>
      <c r="I13" s="15" t="str">
        <f t="shared" ca="1" si="2"/>
        <v/>
      </c>
      <c r="K13" s="1">
        <f t="shared" ca="1" si="3"/>
        <v>0</v>
      </c>
      <c r="L13" s="1">
        <f t="shared" ca="1" si="4"/>
        <v>0</v>
      </c>
      <c r="M13" s="1">
        <f t="shared" si="5"/>
        <v>0</v>
      </c>
      <c r="N13" s="1">
        <f t="shared" ca="1" si="6"/>
        <v>-344</v>
      </c>
      <c r="R13" s="13" t="str">
        <f t="shared" ca="1" si="7"/>
        <v/>
      </c>
      <c r="S13" s="13" t="str">
        <f t="shared" ca="1" si="8"/>
        <v/>
      </c>
    </row>
    <row r="14" spans="1:19" ht="13.75" customHeight="1" x14ac:dyDescent="0.2">
      <c r="B14" s="13" t="str">
        <f>IF(E14="","",VLOOKUP(E14, 'SKU Сливки'!$A$1:$B$50, 2, 0))</f>
        <v/>
      </c>
      <c r="C14" s="13"/>
      <c r="D14" s="13"/>
      <c r="G14" s="14" t="str">
        <f t="shared" ca="1" si="0"/>
        <v/>
      </c>
      <c r="H14" s="15" t="str">
        <f t="shared" ca="1" si="1"/>
        <v/>
      </c>
      <c r="I14" s="15" t="str">
        <f t="shared" ca="1" si="2"/>
        <v/>
      </c>
      <c r="K14" s="1">
        <f t="shared" ca="1" si="3"/>
        <v>0</v>
      </c>
      <c r="L14" s="1">
        <f t="shared" ca="1" si="4"/>
        <v>0</v>
      </c>
      <c r="M14" s="1">
        <f t="shared" si="5"/>
        <v>0</v>
      </c>
      <c r="N14" s="1">
        <f t="shared" ca="1" si="6"/>
        <v>-344</v>
      </c>
      <c r="R14" s="13" t="str">
        <f t="shared" ca="1" si="7"/>
        <v/>
      </c>
      <c r="S14" s="13" t="str">
        <f t="shared" ca="1" si="8"/>
        <v/>
      </c>
    </row>
    <row r="15" spans="1:19" ht="13.75" customHeight="1" x14ac:dyDescent="0.2">
      <c r="B15" s="13" t="str">
        <f>IF(E15="","",VLOOKUP(E15, 'SKU Сливки'!$A$1:$B$50, 2, 0))</f>
        <v/>
      </c>
      <c r="C15" s="13"/>
      <c r="D15" s="13"/>
      <c r="G15" s="14" t="str">
        <f t="shared" ca="1" si="0"/>
        <v/>
      </c>
      <c r="H15" s="15" t="str">
        <f t="shared" ca="1" si="1"/>
        <v/>
      </c>
      <c r="I15" s="15" t="str">
        <f t="shared" ca="1" si="2"/>
        <v/>
      </c>
      <c r="K15" s="1">
        <f t="shared" ca="1" si="3"/>
        <v>0</v>
      </c>
      <c r="L15" s="1">
        <f t="shared" ca="1" si="4"/>
        <v>0</v>
      </c>
      <c r="M15" s="1">
        <f t="shared" si="5"/>
        <v>0</v>
      </c>
      <c r="N15" s="1">
        <f t="shared" ca="1" si="6"/>
        <v>-344</v>
      </c>
      <c r="R15" s="13" t="str">
        <f t="shared" ca="1" si="7"/>
        <v/>
      </c>
      <c r="S15" s="13" t="str">
        <f t="shared" ca="1" si="8"/>
        <v/>
      </c>
    </row>
    <row r="16" spans="1:19" ht="13.75" customHeight="1" x14ac:dyDescent="0.2">
      <c r="B16" s="13" t="str">
        <f>IF(E16="","",VLOOKUP(E16, 'SKU Сливки'!$A$1:$B$50, 2, 0))</f>
        <v/>
      </c>
      <c r="C16" s="13"/>
      <c r="D16" s="13"/>
      <c r="G16" s="14" t="str">
        <f t="shared" ca="1" si="0"/>
        <v/>
      </c>
      <c r="H16" s="15" t="str">
        <f t="shared" ca="1" si="1"/>
        <v/>
      </c>
      <c r="I16" s="15" t="str">
        <f t="shared" ca="1" si="2"/>
        <v/>
      </c>
      <c r="K16" s="1">
        <f t="shared" ca="1" si="3"/>
        <v>0</v>
      </c>
      <c r="L16" s="1">
        <f t="shared" ca="1" si="4"/>
        <v>0</v>
      </c>
      <c r="M16" s="1">
        <f t="shared" si="5"/>
        <v>0</v>
      </c>
      <c r="N16" s="1">
        <f t="shared" ca="1" si="6"/>
        <v>-344</v>
      </c>
      <c r="R16" s="13" t="str">
        <f t="shared" ca="1" si="7"/>
        <v/>
      </c>
      <c r="S16" s="13" t="str">
        <f t="shared" ca="1" si="8"/>
        <v/>
      </c>
    </row>
    <row r="17" spans="2:19" ht="13.75" customHeight="1" x14ac:dyDescent="0.2">
      <c r="B17" s="13" t="str">
        <f>IF(E17="","",VLOOKUP(E17, 'SKU Сливки'!$A$1:$B$50, 2, 0))</f>
        <v/>
      </c>
      <c r="C17" s="13"/>
      <c r="D17" s="13"/>
      <c r="G17" s="14" t="str">
        <f t="shared" ca="1" si="0"/>
        <v/>
      </c>
      <c r="H17" s="15" t="str">
        <f t="shared" ca="1" si="1"/>
        <v/>
      </c>
      <c r="I17" s="15" t="str">
        <f t="shared" ca="1" si="2"/>
        <v/>
      </c>
      <c r="K17" s="1">
        <f t="shared" ca="1" si="3"/>
        <v>0</v>
      </c>
      <c r="L17" s="1">
        <f t="shared" ca="1" si="4"/>
        <v>0</v>
      </c>
      <c r="M17" s="1">
        <f t="shared" si="5"/>
        <v>0</v>
      </c>
      <c r="N17" s="1">
        <f t="shared" ca="1" si="6"/>
        <v>-344</v>
      </c>
      <c r="R17" s="13" t="str">
        <f t="shared" ca="1" si="7"/>
        <v/>
      </c>
      <c r="S17" s="13" t="str">
        <f t="shared" ca="1" si="8"/>
        <v/>
      </c>
    </row>
    <row r="18" spans="2:19" ht="13.75" customHeight="1" x14ac:dyDescent="0.2">
      <c r="B18" s="13" t="str">
        <f>IF(E18="","",VLOOKUP(E18, 'SKU Сливки'!$A$1:$B$50, 2, 0))</f>
        <v/>
      </c>
      <c r="C18" s="13"/>
      <c r="D18" s="13"/>
      <c r="G18" s="14" t="str">
        <f t="shared" ca="1" si="0"/>
        <v/>
      </c>
      <c r="H18" s="15" t="str">
        <f t="shared" ca="1" si="1"/>
        <v/>
      </c>
      <c r="I18" s="15" t="str">
        <f t="shared" ca="1" si="2"/>
        <v/>
      </c>
      <c r="K18" s="1">
        <f t="shared" ca="1" si="3"/>
        <v>0</v>
      </c>
      <c r="L18" s="1">
        <f t="shared" ca="1" si="4"/>
        <v>0</v>
      </c>
      <c r="M18" s="1">
        <f t="shared" si="5"/>
        <v>0</v>
      </c>
      <c r="N18" s="1">
        <f t="shared" ca="1" si="6"/>
        <v>-344</v>
      </c>
      <c r="R18" s="13" t="str">
        <f t="shared" ca="1" si="7"/>
        <v/>
      </c>
      <c r="S18" s="13" t="str">
        <f t="shared" ca="1" si="8"/>
        <v/>
      </c>
    </row>
    <row r="19" spans="2:19" ht="13.75" customHeight="1" x14ac:dyDescent="0.2">
      <c r="B19" s="13" t="str">
        <f>IF(E19="","",VLOOKUP(E19, 'SKU Сливки'!$A$1:$B$50, 2, 0))</f>
        <v/>
      </c>
      <c r="C19" s="13"/>
      <c r="D19" s="13"/>
      <c r="G19" s="14" t="str">
        <f t="shared" ca="1" si="0"/>
        <v/>
      </c>
      <c r="H19" s="15" t="str">
        <f t="shared" ca="1" si="1"/>
        <v/>
      </c>
      <c r="I19" s="15" t="str">
        <f t="shared" ca="1" si="2"/>
        <v/>
      </c>
      <c r="K19" s="1">
        <f t="shared" ca="1" si="3"/>
        <v>0</v>
      </c>
      <c r="L19" s="1">
        <f t="shared" ca="1" si="4"/>
        <v>0</v>
      </c>
      <c r="M19" s="1">
        <f t="shared" si="5"/>
        <v>0</v>
      </c>
      <c r="N19" s="1">
        <f t="shared" ca="1" si="6"/>
        <v>-344</v>
      </c>
      <c r="R19" s="13" t="str">
        <f t="shared" ca="1" si="7"/>
        <v/>
      </c>
      <c r="S19" s="13" t="str">
        <f t="shared" ca="1" si="8"/>
        <v/>
      </c>
    </row>
    <row r="20" spans="2:19" ht="13.75" customHeight="1" x14ac:dyDescent="0.2">
      <c r="B20" s="13" t="str">
        <f>IF(E20="","",VLOOKUP(E20, 'SKU Сливки'!$A$1:$B$50, 2, 0))</f>
        <v/>
      </c>
      <c r="C20" s="13"/>
      <c r="D20" s="13"/>
      <c r="G20" s="14" t="str">
        <f t="shared" ca="1" si="0"/>
        <v/>
      </c>
      <c r="H20" s="15" t="str">
        <f t="shared" ca="1" si="1"/>
        <v/>
      </c>
      <c r="I20" s="15" t="str">
        <f t="shared" ca="1" si="2"/>
        <v/>
      </c>
      <c r="K20" s="1">
        <f t="shared" ca="1" si="3"/>
        <v>0</v>
      </c>
      <c r="L20" s="1">
        <f t="shared" ca="1" si="4"/>
        <v>0</v>
      </c>
      <c r="M20" s="1">
        <f t="shared" si="5"/>
        <v>0</v>
      </c>
      <c r="N20" s="1">
        <f t="shared" ca="1" si="6"/>
        <v>-344</v>
      </c>
      <c r="R20" s="13" t="str">
        <f t="shared" ca="1" si="7"/>
        <v/>
      </c>
      <c r="S20" s="13" t="str">
        <f t="shared" ca="1" si="8"/>
        <v/>
      </c>
    </row>
    <row r="21" spans="2:19" ht="13.75" customHeight="1" x14ac:dyDescent="0.2">
      <c r="B21" s="13" t="str">
        <f>IF(E21="","",VLOOKUP(E21, 'SKU Сливки'!$A$1:$B$50, 2, 0))</f>
        <v/>
      </c>
      <c r="C21" s="13"/>
      <c r="D21" s="13"/>
      <c r="G21" s="14" t="str">
        <f t="shared" ca="1" si="0"/>
        <v/>
      </c>
      <c r="H21" s="15" t="str">
        <f t="shared" ca="1" si="1"/>
        <v/>
      </c>
      <c r="I21" s="15" t="str">
        <f t="shared" ca="1" si="2"/>
        <v/>
      </c>
      <c r="K21" s="1">
        <f t="shared" ca="1" si="3"/>
        <v>0</v>
      </c>
      <c r="L21" s="1">
        <f t="shared" ca="1" si="4"/>
        <v>0</v>
      </c>
      <c r="M21" s="1">
        <f t="shared" si="5"/>
        <v>0</v>
      </c>
      <c r="N21" s="1">
        <f t="shared" ca="1" si="6"/>
        <v>-344</v>
      </c>
      <c r="R21" s="13" t="str">
        <f t="shared" ca="1" si="7"/>
        <v/>
      </c>
      <c r="S21" s="13" t="str">
        <f t="shared" ca="1" si="8"/>
        <v/>
      </c>
    </row>
    <row r="22" spans="2:19" ht="13.75" customHeight="1" x14ac:dyDescent="0.2">
      <c r="B22" s="13" t="str">
        <f>IF(E22="","",VLOOKUP(E22, 'SKU Сливки'!$A$1:$B$50, 2, 0))</f>
        <v/>
      </c>
      <c r="C22" s="13"/>
      <c r="D22" s="13"/>
      <c r="G22" s="14" t="str">
        <f t="shared" ca="1" si="0"/>
        <v/>
      </c>
      <c r="H22" s="15" t="str">
        <f t="shared" ca="1" si="1"/>
        <v/>
      </c>
      <c r="I22" s="15" t="str">
        <f t="shared" ca="1" si="2"/>
        <v/>
      </c>
      <c r="K22" s="1">
        <f t="shared" ca="1" si="3"/>
        <v>0</v>
      </c>
      <c r="L22" s="1">
        <f t="shared" ca="1" si="4"/>
        <v>0</v>
      </c>
      <c r="M22" s="1">
        <f t="shared" si="5"/>
        <v>0</v>
      </c>
      <c r="N22" s="1">
        <f t="shared" ca="1" si="6"/>
        <v>-344</v>
      </c>
      <c r="R22" s="13" t="str">
        <f t="shared" ca="1" si="7"/>
        <v/>
      </c>
      <c r="S22" s="13" t="str">
        <f t="shared" ca="1" si="8"/>
        <v/>
      </c>
    </row>
    <row r="23" spans="2:19" ht="13.75" customHeight="1" x14ac:dyDescent="0.2">
      <c r="B23" s="13" t="str">
        <f>IF(E23="","",VLOOKUP(E23, 'SKU Сливки'!$A$1:$B$50, 2, 0))</f>
        <v/>
      </c>
      <c r="C23" s="13"/>
      <c r="D23" s="13"/>
      <c r="G23" s="14" t="str">
        <f t="shared" ca="1" si="0"/>
        <v/>
      </c>
      <c r="H23" s="15" t="str">
        <f t="shared" ca="1" si="1"/>
        <v/>
      </c>
      <c r="I23" s="15" t="str">
        <f t="shared" ca="1" si="2"/>
        <v/>
      </c>
      <c r="K23" s="1">
        <f t="shared" ca="1" si="3"/>
        <v>0</v>
      </c>
      <c r="L23" s="1">
        <f t="shared" ca="1" si="4"/>
        <v>0</v>
      </c>
      <c r="M23" s="1">
        <f t="shared" si="5"/>
        <v>0</v>
      </c>
      <c r="N23" s="1">
        <f t="shared" ca="1" si="6"/>
        <v>-344</v>
      </c>
      <c r="R23" s="13" t="str">
        <f t="shared" ca="1" si="7"/>
        <v/>
      </c>
      <c r="S23" s="13" t="str">
        <f t="shared" ca="1" si="8"/>
        <v/>
      </c>
    </row>
    <row r="24" spans="2:19" ht="13.75" customHeight="1" x14ac:dyDescent="0.2">
      <c r="B24" s="13" t="str">
        <f>IF(E24="","",VLOOKUP(E24, 'SKU Сливки'!$A$1:$B$50, 2, 0))</f>
        <v/>
      </c>
      <c r="C24" s="13"/>
      <c r="D24" s="13"/>
      <c r="G24" s="14" t="str">
        <f t="shared" ca="1" si="0"/>
        <v/>
      </c>
      <c r="H24" s="15" t="str">
        <f t="shared" ca="1" si="1"/>
        <v/>
      </c>
      <c r="I24" s="15" t="str">
        <f t="shared" ca="1" si="2"/>
        <v/>
      </c>
      <c r="K24" s="1">
        <f t="shared" ca="1" si="3"/>
        <v>0</v>
      </c>
      <c r="L24" s="1">
        <f t="shared" ca="1" si="4"/>
        <v>0</v>
      </c>
      <c r="M24" s="1">
        <f t="shared" si="5"/>
        <v>0</v>
      </c>
      <c r="N24" s="1">
        <f t="shared" ca="1" si="6"/>
        <v>-344</v>
      </c>
      <c r="R24" s="13" t="str">
        <f t="shared" ca="1" si="7"/>
        <v/>
      </c>
      <c r="S24" s="13" t="str">
        <f t="shared" ca="1" si="8"/>
        <v/>
      </c>
    </row>
    <row r="25" spans="2:19" ht="13.75" customHeight="1" x14ac:dyDescent="0.2">
      <c r="B25" s="13" t="str">
        <f>IF(E25="","",VLOOKUP(E25, 'SKU Сливки'!$A$1:$B$50, 2, 0))</f>
        <v/>
      </c>
      <c r="C25" s="13"/>
      <c r="D25" s="13"/>
      <c r="G25" s="14" t="str">
        <f t="shared" ca="1" si="0"/>
        <v/>
      </c>
      <c r="H25" s="15" t="str">
        <f t="shared" ca="1" si="1"/>
        <v/>
      </c>
      <c r="I25" s="15" t="str">
        <f t="shared" ca="1" si="2"/>
        <v/>
      </c>
      <c r="K25" s="1">
        <f t="shared" ca="1" si="3"/>
        <v>0</v>
      </c>
      <c r="L25" s="1">
        <f t="shared" ca="1" si="4"/>
        <v>0</v>
      </c>
      <c r="M25" s="1">
        <f t="shared" si="5"/>
        <v>0</v>
      </c>
      <c r="N25" s="1">
        <f t="shared" ca="1" si="6"/>
        <v>-344</v>
      </c>
      <c r="R25" s="13" t="str">
        <f t="shared" ca="1" si="7"/>
        <v/>
      </c>
      <c r="S25" s="13" t="str">
        <f t="shared" ca="1" si="8"/>
        <v/>
      </c>
    </row>
    <row r="26" spans="2:19" ht="13.75" customHeight="1" x14ac:dyDescent="0.2">
      <c r="B26" s="13" t="str">
        <f>IF(E26="","",VLOOKUP(E26, 'SKU Сливки'!$A$1:$B$50, 2, 0))</f>
        <v/>
      </c>
      <c r="C26" s="13"/>
      <c r="D26" s="13"/>
      <c r="G26" s="14" t="str">
        <f t="shared" ca="1" si="0"/>
        <v/>
      </c>
      <c r="H26" s="15" t="str">
        <f t="shared" ca="1" si="1"/>
        <v/>
      </c>
      <c r="I26" s="15" t="str">
        <f t="shared" ca="1" si="2"/>
        <v/>
      </c>
      <c r="K26" s="1">
        <f t="shared" ca="1" si="3"/>
        <v>0</v>
      </c>
      <c r="L26" s="1">
        <f t="shared" ca="1" si="4"/>
        <v>0</v>
      </c>
      <c r="M26" s="1">
        <f t="shared" si="5"/>
        <v>0</v>
      </c>
      <c r="N26" s="1">
        <f t="shared" ca="1" si="6"/>
        <v>-344</v>
      </c>
      <c r="R26" s="13" t="str">
        <f t="shared" ca="1" si="7"/>
        <v/>
      </c>
      <c r="S26" s="13" t="str">
        <f t="shared" ca="1" si="8"/>
        <v/>
      </c>
    </row>
    <row r="27" spans="2:19" ht="13.75" customHeight="1" x14ac:dyDescent="0.2">
      <c r="B27" s="13" t="str">
        <f>IF(E27="","",VLOOKUP(E27, 'SKU Сливки'!$A$1:$B$50, 2, 0))</f>
        <v/>
      </c>
      <c r="C27" s="13"/>
      <c r="D27" s="13"/>
      <c r="G27" s="14" t="str">
        <f t="shared" ca="1" si="0"/>
        <v/>
      </c>
      <c r="H27" s="15" t="str">
        <f t="shared" ca="1" si="1"/>
        <v/>
      </c>
      <c r="I27" s="15" t="str">
        <f t="shared" ca="1" si="2"/>
        <v/>
      </c>
      <c r="K27" s="1">
        <f t="shared" ca="1" si="3"/>
        <v>0</v>
      </c>
      <c r="L27" s="1">
        <f t="shared" ca="1" si="4"/>
        <v>0</v>
      </c>
      <c r="M27" s="1">
        <f t="shared" si="5"/>
        <v>0</v>
      </c>
      <c r="N27" s="1">
        <f t="shared" ca="1" si="6"/>
        <v>-344</v>
      </c>
      <c r="R27" s="13" t="str">
        <f t="shared" ca="1" si="7"/>
        <v/>
      </c>
      <c r="S27" s="13" t="str">
        <f t="shared" ca="1" si="8"/>
        <v/>
      </c>
    </row>
    <row r="28" spans="2:19" ht="13.75" customHeight="1" x14ac:dyDescent="0.2">
      <c r="B28" s="13" t="str">
        <f>IF(E28="","",VLOOKUP(E28, 'SKU Сливки'!$A$1:$B$50, 2, 0))</f>
        <v/>
      </c>
      <c r="C28" s="13"/>
      <c r="D28" s="13"/>
      <c r="G28" s="14" t="str">
        <f t="shared" ca="1" si="0"/>
        <v/>
      </c>
      <c r="H28" s="15" t="str">
        <f t="shared" ca="1" si="1"/>
        <v/>
      </c>
      <c r="I28" s="15" t="str">
        <f t="shared" ca="1" si="2"/>
        <v/>
      </c>
      <c r="K28" s="1">
        <f t="shared" ca="1" si="3"/>
        <v>0</v>
      </c>
      <c r="L28" s="1">
        <f t="shared" ca="1" si="4"/>
        <v>0</v>
      </c>
      <c r="M28" s="1">
        <f t="shared" si="5"/>
        <v>0</v>
      </c>
      <c r="N28" s="1">
        <f t="shared" ca="1" si="6"/>
        <v>-344</v>
      </c>
      <c r="R28" s="13" t="str">
        <f t="shared" ca="1" si="7"/>
        <v/>
      </c>
      <c r="S28" s="13" t="str">
        <f t="shared" ca="1" si="8"/>
        <v/>
      </c>
    </row>
    <row r="29" spans="2:19" ht="13.75" customHeight="1" x14ac:dyDescent="0.2">
      <c r="B29" s="13" t="str">
        <f>IF(E29="","",VLOOKUP(E29, 'SKU Сливки'!$A$1:$B$50, 2, 0))</f>
        <v/>
      </c>
      <c r="C29" s="13"/>
      <c r="D29" s="13"/>
      <c r="G29" s="14" t="str">
        <f t="shared" ca="1" si="0"/>
        <v/>
      </c>
      <c r="H29" s="15" t="str">
        <f t="shared" ca="1" si="1"/>
        <v/>
      </c>
      <c r="I29" s="15" t="str">
        <f t="shared" ca="1" si="2"/>
        <v/>
      </c>
      <c r="K29" s="1">
        <f t="shared" ca="1" si="3"/>
        <v>0</v>
      </c>
      <c r="L29" s="1">
        <f t="shared" ca="1" si="4"/>
        <v>0</v>
      </c>
      <c r="M29" s="1">
        <f t="shared" si="5"/>
        <v>0</v>
      </c>
      <c r="N29" s="1">
        <f t="shared" ca="1" si="6"/>
        <v>-344</v>
      </c>
      <c r="R29" s="13" t="str">
        <f t="shared" ca="1" si="7"/>
        <v/>
      </c>
      <c r="S29" s="13" t="str">
        <f t="shared" ca="1" si="8"/>
        <v/>
      </c>
    </row>
    <row r="30" spans="2:19" ht="13.75" customHeight="1" x14ac:dyDescent="0.2">
      <c r="B30" s="13" t="str">
        <f>IF(E30="","",VLOOKUP(E30, 'SKU Сливки'!$A$1:$B$50, 2, 0))</f>
        <v/>
      </c>
      <c r="C30" s="13"/>
      <c r="D30" s="13"/>
      <c r="G30" s="14" t="str">
        <f t="shared" ca="1" si="0"/>
        <v/>
      </c>
      <c r="H30" s="15" t="str">
        <f t="shared" ca="1" si="1"/>
        <v/>
      </c>
      <c r="I30" s="15" t="str">
        <f t="shared" ca="1" si="2"/>
        <v/>
      </c>
      <c r="K30" s="1">
        <f t="shared" ca="1" si="3"/>
        <v>0</v>
      </c>
      <c r="L30" s="1">
        <f t="shared" ca="1" si="4"/>
        <v>0</v>
      </c>
      <c r="M30" s="1">
        <f t="shared" si="5"/>
        <v>0</v>
      </c>
      <c r="N30" s="1">
        <f t="shared" ca="1" si="6"/>
        <v>-344</v>
      </c>
      <c r="R30" s="13" t="str">
        <f t="shared" ca="1" si="7"/>
        <v/>
      </c>
      <c r="S30" s="13" t="str">
        <f t="shared" ca="1" si="8"/>
        <v/>
      </c>
    </row>
    <row r="31" spans="2:19" ht="13.75" customHeight="1" x14ac:dyDescent="0.2">
      <c r="B31" s="13" t="str">
        <f>IF(E31="","",VLOOKUP(E31, 'SKU Сливки'!$A$1:$B$50, 2, 0))</f>
        <v/>
      </c>
      <c r="C31" s="13"/>
      <c r="D31" s="13"/>
      <c r="G31" s="14" t="str">
        <f t="shared" ca="1" si="0"/>
        <v/>
      </c>
      <c r="H31" s="15" t="str">
        <f t="shared" ca="1" si="1"/>
        <v/>
      </c>
      <c r="I31" s="15" t="str">
        <f t="shared" ca="1" si="2"/>
        <v/>
      </c>
      <c r="K31" s="1">
        <f t="shared" ca="1" si="3"/>
        <v>0</v>
      </c>
      <c r="L31" s="1">
        <f t="shared" ca="1" si="4"/>
        <v>0</v>
      </c>
      <c r="M31" s="1">
        <f t="shared" si="5"/>
        <v>0</v>
      </c>
      <c r="N31" s="1">
        <f t="shared" ca="1" si="6"/>
        <v>-344</v>
      </c>
      <c r="R31" s="13" t="str">
        <f t="shared" ca="1" si="7"/>
        <v/>
      </c>
      <c r="S31" s="13" t="str">
        <f t="shared" ca="1" si="8"/>
        <v/>
      </c>
    </row>
    <row r="32" spans="2:19" ht="13.75" customHeight="1" x14ac:dyDescent="0.2">
      <c r="B32" s="13" t="str">
        <f>IF(E32="","",VLOOKUP(E32, 'SKU Сливки'!$A$1:$B$50, 2, 0))</f>
        <v/>
      </c>
      <c r="C32" s="13"/>
      <c r="D32" s="13"/>
      <c r="G32" s="14" t="str">
        <f t="shared" ca="1" si="0"/>
        <v/>
      </c>
      <c r="H32" s="15" t="str">
        <f t="shared" ca="1" si="1"/>
        <v/>
      </c>
      <c r="I32" s="15" t="str">
        <f t="shared" ca="1" si="2"/>
        <v/>
      </c>
      <c r="K32" s="1">
        <f t="shared" ca="1" si="3"/>
        <v>0</v>
      </c>
      <c r="L32" s="1">
        <f t="shared" ca="1" si="4"/>
        <v>0</v>
      </c>
      <c r="M32" s="1">
        <f t="shared" si="5"/>
        <v>0</v>
      </c>
      <c r="N32" s="1">
        <f t="shared" ca="1" si="6"/>
        <v>-344</v>
      </c>
      <c r="R32" s="13" t="str">
        <f t="shared" ca="1" si="7"/>
        <v/>
      </c>
      <c r="S32" s="13" t="str">
        <f t="shared" ca="1" si="8"/>
        <v/>
      </c>
    </row>
    <row r="33" spans="2:19" ht="13.75" customHeight="1" x14ac:dyDescent="0.2">
      <c r="B33" s="13" t="str">
        <f>IF(E33="","",VLOOKUP(E33, 'SKU Сливки'!$A$1:$B$50, 2, 0))</f>
        <v/>
      </c>
      <c r="C33" s="13"/>
      <c r="D33" s="13"/>
      <c r="G33" s="14" t="str">
        <f t="shared" ca="1" si="0"/>
        <v/>
      </c>
      <c r="H33" s="15" t="str">
        <f t="shared" ca="1" si="1"/>
        <v/>
      </c>
      <c r="I33" s="15" t="str">
        <f t="shared" ca="1" si="2"/>
        <v/>
      </c>
      <c r="K33" s="1">
        <f t="shared" ca="1" si="3"/>
        <v>0</v>
      </c>
      <c r="L33" s="1">
        <f t="shared" ca="1" si="4"/>
        <v>0</v>
      </c>
      <c r="M33" s="1">
        <f t="shared" si="5"/>
        <v>0</v>
      </c>
      <c r="N33" s="1">
        <f t="shared" ca="1" si="6"/>
        <v>-344</v>
      </c>
      <c r="R33" s="13" t="str">
        <f t="shared" ca="1" si="7"/>
        <v/>
      </c>
      <c r="S33" s="13" t="str">
        <f t="shared" ca="1" si="8"/>
        <v/>
      </c>
    </row>
    <row r="34" spans="2:19" ht="13.75" customHeight="1" x14ac:dyDescent="0.2">
      <c r="B34" s="13" t="str">
        <f>IF(E34="","",VLOOKUP(E34, 'SKU Сливки'!$A$1:$B$50, 2, 0))</f>
        <v/>
      </c>
      <c r="C34" s="13"/>
      <c r="D34" s="13"/>
      <c r="G34" s="14" t="str">
        <f t="shared" ca="1" si="0"/>
        <v/>
      </c>
      <c r="H34" s="15" t="str">
        <f t="shared" ca="1" si="1"/>
        <v/>
      </c>
      <c r="I34" s="15" t="str">
        <f t="shared" ca="1" si="2"/>
        <v/>
      </c>
      <c r="K34" s="1">
        <f t="shared" ca="1" si="3"/>
        <v>0</v>
      </c>
      <c r="L34" s="1">
        <f t="shared" ca="1" si="4"/>
        <v>0</v>
      </c>
      <c r="M34" s="1">
        <f t="shared" si="5"/>
        <v>0</v>
      </c>
      <c r="N34" s="1">
        <f t="shared" ca="1" si="6"/>
        <v>-344</v>
      </c>
      <c r="R34" s="13" t="str">
        <f t="shared" ca="1" si="7"/>
        <v/>
      </c>
      <c r="S34" s="13" t="str">
        <f t="shared" ca="1" si="8"/>
        <v/>
      </c>
    </row>
    <row r="35" spans="2:19" ht="13.75" customHeight="1" x14ac:dyDescent="0.2">
      <c r="B35" s="13" t="str">
        <f>IF(E35="","",VLOOKUP(E35, 'SKU Сливки'!$A$1:$B$50, 2, 0))</f>
        <v/>
      </c>
      <c r="C35" s="13"/>
      <c r="D35" s="13"/>
      <c r="G35" s="14" t="str">
        <f t="shared" ref="G35:G66" ca="1" si="9">IF(J35="","",(INDIRECT("N" &amp; ROW() - 1) - N35))</f>
        <v/>
      </c>
      <c r="H35" s="15" t="str">
        <f t="shared" ref="H35:H66" ca="1" si="10">IF(J35 = "-", INDIRECT("D" &amp; ROW() - 1) * 1890,"")</f>
        <v/>
      </c>
      <c r="I35" s="15" t="str">
        <f t="shared" ca="1" si="2"/>
        <v/>
      </c>
      <c r="K35" s="1">
        <f t="shared" ref="K35:K66" ca="1" si="11">IF(J35 = "-", -INDIRECT("C" &amp; ROW() - 1),F35)</f>
        <v>0</v>
      </c>
      <c r="L35" s="1">
        <f t="shared" ref="L35:L66" ca="1" si="12">IF(J35 = "-", SUM(INDIRECT(ADDRESS(2,COLUMN(K35)) &amp; ":" &amp; ADDRESS(ROW(),COLUMN(K35)))), 0)</f>
        <v>0</v>
      </c>
      <c r="M35" s="1">
        <f t="shared" ref="M35:M66" si="13">IF(J35="-",1,0)</f>
        <v>0</v>
      </c>
      <c r="N35" s="1">
        <f t="shared" ref="N35:N66" ca="1" si="14">IF(L35 = 0, INDIRECT("N" &amp; ROW() - 1), L35)</f>
        <v>-344</v>
      </c>
      <c r="R35" s="13" t="str">
        <f t="shared" ref="R35:R66" ca="1" si="15">IF(Q35 = "", "", Q35 / INDIRECT("D" &amp; ROW() - 1) )</f>
        <v/>
      </c>
      <c r="S35" s="13" t="str">
        <f t="shared" ca="1" si="8"/>
        <v/>
      </c>
    </row>
    <row r="36" spans="2:19" ht="13.75" customHeight="1" x14ac:dyDescent="0.2">
      <c r="B36" s="13" t="str">
        <f>IF(E36="","",VLOOKUP(E36, 'SKU Сливки'!$A$1:$B$50, 2, 0))</f>
        <v/>
      </c>
      <c r="C36" s="13"/>
      <c r="D36" s="13"/>
      <c r="G36" s="14" t="str">
        <f t="shared" ca="1" si="9"/>
        <v/>
      </c>
      <c r="H36" s="15" t="str">
        <f t="shared" ca="1" si="10"/>
        <v/>
      </c>
      <c r="I36" s="15" t="str">
        <f t="shared" ca="1" si="2"/>
        <v/>
      </c>
      <c r="K36" s="1">
        <f t="shared" ca="1" si="11"/>
        <v>0</v>
      </c>
      <c r="L36" s="1">
        <f t="shared" ca="1" si="12"/>
        <v>0</v>
      </c>
      <c r="M36" s="1">
        <f t="shared" si="13"/>
        <v>0</v>
      </c>
      <c r="N36" s="1">
        <f t="shared" ca="1" si="14"/>
        <v>-344</v>
      </c>
      <c r="R36" s="13" t="str">
        <f t="shared" ca="1" si="15"/>
        <v/>
      </c>
      <c r="S36" s="13" t="str">
        <f t="shared" ca="1" si="8"/>
        <v/>
      </c>
    </row>
    <row r="37" spans="2:19" ht="13.75" customHeight="1" x14ac:dyDescent="0.2">
      <c r="B37" s="13" t="str">
        <f>IF(E37="","",VLOOKUP(E37, 'SKU Сливки'!$A$1:$B$50, 2, 0))</f>
        <v/>
      </c>
      <c r="C37" s="13"/>
      <c r="D37" s="13"/>
      <c r="G37" s="14" t="str">
        <f t="shared" ca="1" si="9"/>
        <v/>
      </c>
      <c r="H37" s="15" t="str">
        <f t="shared" ca="1" si="10"/>
        <v/>
      </c>
      <c r="I37" s="15" t="str">
        <f t="shared" ca="1" si="2"/>
        <v/>
      </c>
      <c r="K37" s="1">
        <f t="shared" ca="1" si="11"/>
        <v>0</v>
      </c>
      <c r="L37" s="1">
        <f t="shared" ca="1" si="12"/>
        <v>0</v>
      </c>
      <c r="M37" s="1">
        <f t="shared" si="13"/>
        <v>0</v>
      </c>
      <c r="N37" s="1">
        <f t="shared" ca="1" si="14"/>
        <v>-344</v>
      </c>
      <c r="R37" s="13" t="str">
        <f t="shared" ca="1" si="15"/>
        <v/>
      </c>
      <c r="S37" s="13" t="str">
        <f t="shared" ca="1" si="8"/>
        <v/>
      </c>
    </row>
    <row r="38" spans="2:19" ht="13.75" customHeight="1" x14ac:dyDescent="0.2">
      <c r="B38" s="13" t="str">
        <f>IF(E38="","",VLOOKUP(E38, 'SKU Сливки'!$A$1:$B$50, 2, 0))</f>
        <v/>
      </c>
      <c r="C38" s="13"/>
      <c r="D38" s="13"/>
      <c r="G38" s="14" t="str">
        <f t="shared" ca="1" si="9"/>
        <v/>
      </c>
      <c r="H38" s="15" t="str">
        <f t="shared" ca="1" si="10"/>
        <v/>
      </c>
      <c r="I38" s="15" t="str">
        <f t="shared" ca="1" si="2"/>
        <v/>
      </c>
      <c r="K38" s="1">
        <f t="shared" ca="1" si="11"/>
        <v>0</v>
      </c>
      <c r="L38" s="1">
        <f t="shared" ca="1" si="12"/>
        <v>0</v>
      </c>
      <c r="M38" s="1">
        <f t="shared" si="13"/>
        <v>0</v>
      </c>
      <c r="N38" s="1">
        <f t="shared" ca="1" si="14"/>
        <v>-344</v>
      </c>
      <c r="R38" s="13" t="str">
        <f t="shared" ca="1" si="15"/>
        <v/>
      </c>
      <c r="S38" s="13" t="str">
        <f t="shared" ca="1" si="8"/>
        <v/>
      </c>
    </row>
    <row r="39" spans="2:19" ht="13.75" customHeight="1" x14ac:dyDescent="0.2">
      <c r="B39" s="13" t="str">
        <f>IF(E39="","",VLOOKUP(E39, 'SKU Сливки'!$A$1:$B$50, 2, 0))</f>
        <v/>
      </c>
      <c r="C39" s="13"/>
      <c r="D39" s="13"/>
      <c r="G39" s="14" t="str">
        <f t="shared" ca="1" si="9"/>
        <v/>
      </c>
      <c r="H39" s="15" t="str">
        <f t="shared" ca="1" si="10"/>
        <v/>
      </c>
      <c r="I39" s="15" t="str">
        <f t="shared" ca="1" si="2"/>
        <v/>
      </c>
      <c r="K39" s="1">
        <f t="shared" ca="1" si="11"/>
        <v>0</v>
      </c>
      <c r="L39" s="1">
        <f t="shared" ca="1" si="12"/>
        <v>0</v>
      </c>
      <c r="M39" s="1">
        <f t="shared" si="13"/>
        <v>0</v>
      </c>
      <c r="N39" s="1">
        <f t="shared" ca="1" si="14"/>
        <v>-344</v>
      </c>
      <c r="R39" s="13" t="str">
        <f t="shared" ca="1" si="15"/>
        <v/>
      </c>
      <c r="S39" s="13" t="str">
        <f t="shared" ca="1" si="8"/>
        <v/>
      </c>
    </row>
    <row r="40" spans="2:19" ht="13.75" customHeight="1" x14ac:dyDescent="0.2">
      <c r="B40" s="13" t="str">
        <f>IF(E40="","",VLOOKUP(E40, 'SKU Сливки'!$A$1:$B$50, 2, 0))</f>
        <v/>
      </c>
      <c r="C40" s="13"/>
      <c r="D40" s="13"/>
      <c r="G40" s="14" t="str">
        <f t="shared" ca="1" si="9"/>
        <v/>
      </c>
      <c r="H40" s="15" t="str">
        <f t="shared" ca="1" si="10"/>
        <v/>
      </c>
      <c r="I40" s="15" t="str">
        <f t="shared" ca="1" si="2"/>
        <v/>
      </c>
      <c r="K40" s="1">
        <f t="shared" ca="1" si="11"/>
        <v>0</v>
      </c>
      <c r="L40" s="1">
        <f t="shared" ca="1" si="12"/>
        <v>0</v>
      </c>
      <c r="M40" s="1">
        <f t="shared" si="13"/>
        <v>0</v>
      </c>
      <c r="N40" s="1">
        <f t="shared" ca="1" si="14"/>
        <v>-344</v>
      </c>
      <c r="R40" s="13" t="str">
        <f t="shared" ca="1" si="15"/>
        <v/>
      </c>
      <c r="S40" s="13" t="str">
        <f t="shared" ca="1" si="8"/>
        <v/>
      </c>
    </row>
    <row r="41" spans="2:19" ht="13.75" customHeight="1" x14ac:dyDescent="0.2">
      <c r="B41" s="13" t="str">
        <f>IF(E41="","",VLOOKUP(E41, 'SKU Сливки'!$A$1:$B$50, 2, 0))</f>
        <v/>
      </c>
      <c r="C41" s="13"/>
      <c r="D41" s="13"/>
      <c r="G41" s="14" t="str">
        <f t="shared" ca="1" si="9"/>
        <v/>
      </c>
      <c r="H41" s="15" t="str">
        <f t="shared" ca="1" si="10"/>
        <v/>
      </c>
      <c r="I41" s="15" t="str">
        <f t="shared" ca="1" si="2"/>
        <v/>
      </c>
      <c r="K41" s="1">
        <f t="shared" ca="1" si="11"/>
        <v>0</v>
      </c>
      <c r="L41" s="1">
        <f t="shared" ca="1" si="12"/>
        <v>0</v>
      </c>
      <c r="M41" s="1">
        <f t="shared" si="13"/>
        <v>0</v>
      </c>
      <c r="N41" s="1">
        <f t="shared" ca="1" si="14"/>
        <v>-344</v>
      </c>
      <c r="R41" s="13" t="str">
        <f t="shared" ca="1" si="15"/>
        <v/>
      </c>
      <c r="S41" s="13" t="str">
        <f t="shared" ca="1" si="8"/>
        <v/>
      </c>
    </row>
    <row r="42" spans="2:19" ht="13.75" customHeight="1" x14ac:dyDescent="0.2">
      <c r="B42" s="13" t="str">
        <f>IF(E42="","",VLOOKUP(E42, 'SKU Сливки'!$A$1:$B$50, 2, 0))</f>
        <v/>
      </c>
      <c r="C42" s="13"/>
      <c r="D42" s="13"/>
      <c r="G42" s="14" t="str">
        <f t="shared" ca="1" si="9"/>
        <v/>
      </c>
      <c r="H42" s="15" t="str">
        <f t="shared" ca="1" si="10"/>
        <v/>
      </c>
      <c r="I42" s="15" t="str">
        <f t="shared" ca="1" si="2"/>
        <v/>
      </c>
      <c r="K42" s="1">
        <f t="shared" ca="1" si="11"/>
        <v>0</v>
      </c>
      <c r="L42" s="1">
        <f t="shared" ca="1" si="12"/>
        <v>0</v>
      </c>
      <c r="M42" s="1">
        <f t="shared" si="13"/>
        <v>0</v>
      </c>
      <c r="N42" s="1">
        <f t="shared" ca="1" si="14"/>
        <v>-344</v>
      </c>
      <c r="R42" s="13" t="str">
        <f t="shared" ca="1" si="15"/>
        <v/>
      </c>
      <c r="S42" s="13" t="str">
        <f t="shared" ca="1" si="8"/>
        <v/>
      </c>
    </row>
    <row r="43" spans="2:19" ht="13.75" customHeight="1" x14ac:dyDescent="0.2">
      <c r="B43" s="13" t="str">
        <f>IF(E43="","",VLOOKUP(E43, 'SKU Сливки'!$A$1:$B$50, 2, 0))</f>
        <v/>
      </c>
      <c r="C43" s="13"/>
      <c r="D43" s="13"/>
      <c r="G43" s="14" t="str">
        <f t="shared" ca="1" si="9"/>
        <v/>
      </c>
      <c r="H43" s="15" t="str">
        <f t="shared" ca="1" si="10"/>
        <v/>
      </c>
      <c r="I43" s="15" t="str">
        <f t="shared" ca="1" si="2"/>
        <v/>
      </c>
      <c r="K43" s="1">
        <f t="shared" ca="1" si="11"/>
        <v>0</v>
      </c>
      <c r="L43" s="1">
        <f t="shared" ca="1" si="12"/>
        <v>0</v>
      </c>
      <c r="M43" s="1">
        <f t="shared" si="13"/>
        <v>0</v>
      </c>
      <c r="N43" s="1">
        <f t="shared" ca="1" si="14"/>
        <v>-344</v>
      </c>
      <c r="R43" s="13" t="str">
        <f t="shared" ca="1" si="15"/>
        <v/>
      </c>
      <c r="S43" s="13" t="str">
        <f t="shared" ca="1" si="8"/>
        <v/>
      </c>
    </row>
    <row r="44" spans="2:19" ht="13.75" customHeight="1" x14ac:dyDescent="0.2">
      <c r="B44" s="13" t="str">
        <f>IF(E44="","",VLOOKUP(E44, 'SKU Сливки'!$A$1:$B$50, 2, 0))</f>
        <v/>
      </c>
      <c r="C44" s="13"/>
      <c r="D44" s="13"/>
      <c r="G44" s="14" t="str">
        <f t="shared" ca="1" si="9"/>
        <v/>
      </c>
      <c r="H44" s="15" t="str">
        <f t="shared" ca="1" si="10"/>
        <v/>
      </c>
      <c r="I44" s="15" t="str">
        <f t="shared" ca="1" si="2"/>
        <v/>
      </c>
      <c r="K44" s="1">
        <f t="shared" ca="1" si="11"/>
        <v>0</v>
      </c>
      <c r="L44" s="1">
        <f t="shared" ca="1" si="12"/>
        <v>0</v>
      </c>
      <c r="M44" s="1">
        <f t="shared" si="13"/>
        <v>0</v>
      </c>
      <c r="N44" s="1">
        <f t="shared" ca="1" si="14"/>
        <v>-344</v>
      </c>
      <c r="R44" s="13" t="str">
        <f t="shared" ca="1" si="15"/>
        <v/>
      </c>
      <c r="S44" s="13" t="str">
        <f t="shared" ca="1" si="8"/>
        <v/>
      </c>
    </row>
    <row r="45" spans="2:19" ht="13.75" customHeight="1" x14ac:dyDescent="0.2">
      <c r="B45" s="13" t="str">
        <f>IF(E45="","",VLOOKUP(E45, 'SKU Сливки'!$A$1:$B$50, 2, 0))</f>
        <v/>
      </c>
      <c r="C45" s="13"/>
      <c r="D45" s="13"/>
      <c r="G45" s="14" t="str">
        <f t="shared" ca="1" si="9"/>
        <v/>
      </c>
      <c r="H45" s="15" t="str">
        <f t="shared" ca="1" si="10"/>
        <v/>
      </c>
      <c r="I45" s="15" t="str">
        <f t="shared" ca="1" si="2"/>
        <v/>
      </c>
      <c r="K45" s="1">
        <f t="shared" ca="1" si="11"/>
        <v>0</v>
      </c>
      <c r="L45" s="1">
        <f t="shared" ca="1" si="12"/>
        <v>0</v>
      </c>
      <c r="M45" s="1">
        <f t="shared" si="13"/>
        <v>0</v>
      </c>
      <c r="N45" s="1">
        <f t="shared" ca="1" si="14"/>
        <v>-344</v>
      </c>
      <c r="R45" s="13" t="str">
        <f t="shared" ca="1" si="15"/>
        <v/>
      </c>
      <c r="S45" s="13" t="str">
        <f t="shared" ca="1" si="8"/>
        <v/>
      </c>
    </row>
    <row r="46" spans="2:19" ht="13.75" customHeight="1" x14ac:dyDescent="0.2">
      <c r="B46" s="13" t="str">
        <f>IF(E46="","",VLOOKUP(E46, 'SKU Сливки'!$A$1:$B$50, 2, 0))</f>
        <v/>
      </c>
      <c r="C46" s="13"/>
      <c r="D46" s="13"/>
      <c r="G46" s="14" t="str">
        <f t="shared" ca="1" si="9"/>
        <v/>
      </c>
      <c r="H46" s="15" t="str">
        <f t="shared" ca="1" si="10"/>
        <v/>
      </c>
      <c r="I46" s="15" t="str">
        <f t="shared" ca="1" si="2"/>
        <v/>
      </c>
      <c r="K46" s="1">
        <f t="shared" ca="1" si="11"/>
        <v>0</v>
      </c>
      <c r="L46" s="1">
        <f t="shared" ca="1" si="12"/>
        <v>0</v>
      </c>
      <c r="M46" s="1">
        <f t="shared" si="13"/>
        <v>0</v>
      </c>
      <c r="N46" s="1">
        <f t="shared" ca="1" si="14"/>
        <v>-344</v>
      </c>
      <c r="R46" s="13" t="str">
        <f t="shared" ca="1" si="15"/>
        <v/>
      </c>
      <c r="S46" s="13" t="str">
        <f t="shared" ca="1" si="8"/>
        <v/>
      </c>
    </row>
    <row r="47" spans="2:19" ht="13.75" customHeight="1" x14ac:dyDescent="0.2">
      <c r="B47" s="13" t="str">
        <f>IF(E47="","",VLOOKUP(E47, 'SKU Сливки'!$A$1:$B$50, 2, 0))</f>
        <v/>
      </c>
      <c r="C47" s="13"/>
      <c r="D47" s="13"/>
      <c r="G47" s="14" t="str">
        <f t="shared" ca="1" si="9"/>
        <v/>
      </c>
      <c r="H47" s="15" t="str">
        <f t="shared" ca="1" si="10"/>
        <v/>
      </c>
      <c r="I47" s="15" t="str">
        <f t="shared" ca="1" si="2"/>
        <v/>
      </c>
      <c r="K47" s="1">
        <f t="shared" ca="1" si="11"/>
        <v>0</v>
      </c>
      <c r="L47" s="1">
        <f t="shared" ca="1" si="12"/>
        <v>0</v>
      </c>
      <c r="M47" s="1">
        <f t="shared" si="13"/>
        <v>0</v>
      </c>
      <c r="N47" s="1">
        <f t="shared" ca="1" si="14"/>
        <v>-344</v>
      </c>
      <c r="R47" s="13" t="str">
        <f t="shared" ca="1" si="15"/>
        <v/>
      </c>
      <c r="S47" s="13" t="str">
        <f t="shared" ca="1" si="8"/>
        <v/>
      </c>
    </row>
    <row r="48" spans="2:19" ht="13.75" customHeight="1" x14ac:dyDescent="0.2">
      <c r="B48" s="13" t="str">
        <f>IF(E48="","",VLOOKUP(E48, 'SKU Сливки'!$A$1:$B$50, 2, 0))</f>
        <v/>
      </c>
      <c r="C48" s="13"/>
      <c r="D48" s="13"/>
      <c r="G48" s="14" t="str">
        <f t="shared" ca="1" si="9"/>
        <v/>
      </c>
      <c r="H48" s="15" t="str">
        <f t="shared" ca="1" si="10"/>
        <v/>
      </c>
      <c r="I48" s="15" t="str">
        <f t="shared" ca="1" si="2"/>
        <v/>
      </c>
      <c r="K48" s="1">
        <f t="shared" ca="1" si="11"/>
        <v>0</v>
      </c>
      <c r="L48" s="1">
        <f t="shared" ca="1" si="12"/>
        <v>0</v>
      </c>
      <c r="M48" s="1">
        <f t="shared" si="13"/>
        <v>0</v>
      </c>
      <c r="N48" s="1">
        <f t="shared" ca="1" si="14"/>
        <v>-344</v>
      </c>
      <c r="R48" s="13" t="str">
        <f t="shared" ca="1" si="15"/>
        <v/>
      </c>
      <c r="S48" s="13" t="str">
        <f t="shared" ca="1" si="8"/>
        <v/>
      </c>
    </row>
    <row r="49" spans="2:19" ht="13.75" customHeight="1" x14ac:dyDescent="0.2">
      <c r="B49" s="13" t="str">
        <f>IF(E49="","",VLOOKUP(E49, 'SKU Сливки'!$A$1:$B$50, 2, 0))</f>
        <v/>
      </c>
      <c r="C49" s="13"/>
      <c r="D49" s="13"/>
      <c r="G49" s="14" t="str">
        <f t="shared" ca="1" si="9"/>
        <v/>
      </c>
      <c r="H49" s="15" t="str">
        <f t="shared" ca="1" si="10"/>
        <v/>
      </c>
      <c r="I49" s="15" t="str">
        <f t="shared" ca="1" si="2"/>
        <v/>
      </c>
      <c r="K49" s="1">
        <f t="shared" ca="1" si="11"/>
        <v>0</v>
      </c>
      <c r="L49" s="1">
        <f t="shared" ca="1" si="12"/>
        <v>0</v>
      </c>
      <c r="M49" s="1">
        <f t="shared" si="13"/>
        <v>0</v>
      </c>
      <c r="N49" s="1">
        <f t="shared" ca="1" si="14"/>
        <v>-344</v>
      </c>
      <c r="R49" s="13" t="str">
        <f t="shared" ca="1" si="15"/>
        <v/>
      </c>
      <c r="S49" s="13" t="str">
        <f t="shared" ca="1" si="8"/>
        <v/>
      </c>
    </row>
    <row r="50" spans="2:19" ht="13.75" customHeight="1" x14ac:dyDescent="0.2">
      <c r="B50" s="13" t="str">
        <f>IF(E50="","",VLOOKUP(E50, 'SKU Сливки'!$A$1:$B$50, 2, 0))</f>
        <v/>
      </c>
      <c r="C50" s="13"/>
      <c r="D50" s="13"/>
      <c r="G50" s="14" t="str">
        <f t="shared" ca="1" si="9"/>
        <v/>
      </c>
      <c r="H50" s="15" t="str">
        <f t="shared" ca="1" si="10"/>
        <v/>
      </c>
      <c r="I50" s="15" t="str">
        <f t="shared" ca="1" si="2"/>
        <v/>
      </c>
      <c r="K50" s="1">
        <f t="shared" ca="1" si="11"/>
        <v>0</v>
      </c>
      <c r="L50" s="1">
        <f t="shared" ca="1" si="12"/>
        <v>0</v>
      </c>
      <c r="M50" s="1">
        <f t="shared" si="13"/>
        <v>0</v>
      </c>
      <c r="N50" s="1">
        <f t="shared" ca="1" si="14"/>
        <v>-344</v>
      </c>
      <c r="R50" s="13" t="str">
        <f t="shared" ca="1" si="15"/>
        <v/>
      </c>
      <c r="S50" s="13" t="str">
        <f t="shared" ca="1" si="8"/>
        <v/>
      </c>
    </row>
    <row r="51" spans="2:19" ht="13.75" customHeight="1" x14ac:dyDescent="0.2">
      <c r="B51" s="13" t="str">
        <f>IF(E51="","",VLOOKUP(E51, 'SKU Сливки'!$A$1:$B$50, 2, 0))</f>
        <v/>
      </c>
      <c r="C51" s="13"/>
      <c r="D51" s="13"/>
      <c r="G51" s="14" t="str">
        <f t="shared" ca="1" si="9"/>
        <v/>
      </c>
      <c r="H51" s="15" t="str">
        <f t="shared" ca="1" si="10"/>
        <v/>
      </c>
      <c r="I51" s="15" t="str">
        <f t="shared" ca="1" si="2"/>
        <v/>
      </c>
      <c r="K51" s="1">
        <f t="shared" ca="1" si="11"/>
        <v>0</v>
      </c>
      <c r="L51" s="1">
        <f t="shared" ca="1" si="12"/>
        <v>0</v>
      </c>
      <c r="M51" s="1">
        <f t="shared" si="13"/>
        <v>0</v>
      </c>
      <c r="N51" s="1">
        <f t="shared" ca="1" si="14"/>
        <v>-344</v>
      </c>
      <c r="R51" s="13" t="str">
        <f t="shared" ca="1" si="15"/>
        <v/>
      </c>
      <c r="S51" s="13" t="str">
        <f t="shared" ca="1" si="8"/>
        <v/>
      </c>
    </row>
    <row r="52" spans="2:19" ht="13.75" customHeight="1" x14ac:dyDescent="0.2">
      <c r="B52" s="13" t="str">
        <f>IF(E52="","",VLOOKUP(E52, 'SKU Сливки'!$A$1:$B$50, 2, 0))</f>
        <v/>
      </c>
      <c r="C52" s="13"/>
      <c r="D52" s="13"/>
      <c r="G52" s="14" t="str">
        <f t="shared" ca="1" si="9"/>
        <v/>
      </c>
      <c r="H52" s="15" t="str">
        <f t="shared" ca="1" si="10"/>
        <v/>
      </c>
      <c r="I52" s="15" t="str">
        <f t="shared" ca="1" si="2"/>
        <v/>
      </c>
      <c r="K52" s="1">
        <f t="shared" ca="1" si="11"/>
        <v>0</v>
      </c>
      <c r="L52" s="1">
        <f t="shared" ca="1" si="12"/>
        <v>0</v>
      </c>
      <c r="M52" s="1">
        <f t="shared" si="13"/>
        <v>0</v>
      </c>
      <c r="N52" s="1">
        <f t="shared" ca="1" si="14"/>
        <v>-344</v>
      </c>
      <c r="R52" s="13" t="str">
        <f t="shared" ca="1" si="15"/>
        <v/>
      </c>
      <c r="S52" s="13" t="str">
        <f t="shared" ca="1" si="8"/>
        <v/>
      </c>
    </row>
    <row r="53" spans="2:19" ht="13.75" customHeight="1" x14ac:dyDescent="0.2">
      <c r="B53" s="13" t="str">
        <f>IF(E53="","",VLOOKUP(E53, 'SKU Сливки'!$A$1:$B$50, 2, 0))</f>
        <v/>
      </c>
      <c r="C53" s="13"/>
      <c r="D53" s="13"/>
      <c r="G53" s="14" t="str">
        <f t="shared" ca="1" si="9"/>
        <v/>
      </c>
      <c r="H53" s="15" t="str">
        <f t="shared" ca="1" si="10"/>
        <v/>
      </c>
      <c r="I53" s="15" t="str">
        <f t="shared" ca="1" si="2"/>
        <v/>
      </c>
      <c r="K53" s="1">
        <f t="shared" ca="1" si="11"/>
        <v>0</v>
      </c>
      <c r="L53" s="1">
        <f t="shared" ca="1" si="12"/>
        <v>0</v>
      </c>
      <c r="M53" s="1">
        <f t="shared" si="13"/>
        <v>0</v>
      </c>
      <c r="N53" s="1">
        <f t="shared" ca="1" si="14"/>
        <v>-344</v>
      </c>
      <c r="R53" s="13" t="str">
        <f t="shared" ca="1" si="15"/>
        <v/>
      </c>
      <c r="S53" s="13" t="str">
        <f t="shared" ca="1" si="8"/>
        <v/>
      </c>
    </row>
    <row r="54" spans="2:19" ht="13.75" customHeight="1" x14ac:dyDescent="0.2">
      <c r="B54" s="13" t="str">
        <f>IF(E54="","",VLOOKUP(E54, 'SKU Сливки'!$A$1:$B$50, 2, 0))</f>
        <v/>
      </c>
      <c r="C54" s="13"/>
      <c r="D54" s="13"/>
      <c r="G54" s="14" t="str">
        <f t="shared" ca="1" si="9"/>
        <v/>
      </c>
      <c r="H54" s="15" t="str">
        <f t="shared" ca="1" si="10"/>
        <v/>
      </c>
      <c r="I54" s="15" t="str">
        <f t="shared" ca="1" si="2"/>
        <v/>
      </c>
      <c r="K54" s="1">
        <f t="shared" ca="1" si="11"/>
        <v>0</v>
      </c>
      <c r="L54" s="1">
        <f t="shared" ca="1" si="12"/>
        <v>0</v>
      </c>
      <c r="M54" s="1">
        <f t="shared" si="13"/>
        <v>0</v>
      </c>
      <c r="N54" s="1">
        <f t="shared" ca="1" si="14"/>
        <v>-344</v>
      </c>
      <c r="R54" s="13" t="str">
        <f t="shared" ca="1" si="15"/>
        <v/>
      </c>
      <c r="S54" s="13" t="str">
        <f t="shared" ca="1" si="8"/>
        <v/>
      </c>
    </row>
    <row r="55" spans="2:19" ht="13.75" customHeight="1" x14ac:dyDescent="0.2">
      <c r="B55" s="13" t="str">
        <f>IF(E55="","",VLOOKUP(E55, 'SKU Сливки'!$A$1:$B$50, 2, 0))</f>
        <v/>
      </c>
      <c r="C55" s="13"/>
      <c r="D55" s="13"/>
      <c r="G55" s="14" t="str">
        <f t="shared" ca="1" si="9"/>
        <v/>
      </c>
      <c r="H55" s="15" t="str">
        <f t="shared" ca="1" si="10"/>
        <v/>
      </c>
      <c r="I55" s="15" t="str">
        <f t="shared" ca="1" si="2"/>
        <v/>
      </c>
      <c r="K55" s="1">
        <f t="shared" ca="1" si="11"/>
        <v>0</v>
      </c>
      <c r="L55" s="1">
        <f t="shared" ca="1" si="12"/>
        <v>0</v>
      </c>
      <c r="M55" s="1">
        <f t="shared" si="13"/>
        <v>0</v>
      </c>
      <c r="N55" s="1">
        <f t="shared" ca="1" si="14"/>
        <v>-344</v>
      </c>
      <c r="R55" s="13" t="str">
        <f t="shared" ca="1" si="15"/>
        <v/>
      </c>
      <c r="S55" s="13" t="str">
        <f t="shared" ca="1" si="8"/>
        <v/>
      </c>
    </row>
    <row r="56" spans="2:19" ht="13.75" customHeight="1" x14ac:dyDescent="0.2">
      <c r="B56" s="13" t="str">
        <f>IF(E56="","",VLOOKUP(E56, 'SKU Сливки'!$A$1:$B$50, 2, 0))</f>
        <v/>
      </c>
      <c r="C56" s="13"/>
      <c r="D56" s="13"/>
      <c r="G56" s="14" t="str">
        <f t="shared" ca="1" si="9"/>
        <v/>
      </c>
      <c r="H56" s="15" t="str">
        <f t="shared" ca="1" si="10"/>
        <v/>
      </c>
      <c r="I56" s="15" t="str">
        <f t="shared" ca="1" si="2"/>
        <v/>
      </c>
      <c r="K56" s="1">
        <f t="shared" ca="1" si="11"/>
        <v>0</v>
      </c>
      <c r="L56" s="1">
        <f t="shared" ca="1" si="12"/>
        <v>0</v>
      </c>
      <c r="M56" s="1">
        <f t="shared" si="13"/>
        <v>0</v>
      </c>
      <c r="N56" s="1">
        <f t="shared" ca="1" si="14"/>
        <v>-344</v>
      </c>
      <c r="R56" s="13" t="str">
        <f t="shared" ca="1" si="15"/>
        <v/>
      </c>
      <c r="S56" s="13" t="str">
        <f t="shared" ca="1" si="8"/>
        <v/>
      </c>
    </row>
    <row r="57" spans="2:19" ht="13.75" customHeight="1" x14ac:dyDescent="0.2">
      <c r="B57" s="13" t="str">
        <f>IF(E57="","",VLOOKUP(E57, 'SKU Сливки'!$A$1:$B$50, 2, 0))</f>
        <v/>
      </c>
      <c r="C57" s="13"/>
      <c r="D57" s="13"/>
      <c r="G57" s="14" t="str">
        <f t="shared" ca="1" si="9"/>
        <v/>
      </c>
      <c r="H57" s="15" t="str">
        <f t="shared" ca="1" si="10"/>
        <v/>
      </c>
      <c r="I57" s="15" t="str">
        <f t="shared" ca="1" si="2"/>
        <v/>
      </c>
      <c r="K57" s="1">
        <f t="shared" ca="1" si="11"/>
        <v>0</v>
      </c>
      <c r="L57" s="1">
        <f t="shared" ca="1" si="12"/>
        <v>0</v>
      </c>
      <c r="M57" s="1">
        <f t="shared" si="13"/>
        <v>0</v>
      </c>
      <c r="N57" s="1">
        <f t="shared" ca="1" si="14"/>
        <v>-344</v>
      </c>
      <c r="R57" s="13" t="str">
        <f t="shared" ca="1" si="15"/>
        <v/>
      </c>
      <c r="S57" s="13" t="str">
        <f t="shared" ca="1" si="8"/>
        <v/>
      </c>
    </row>
    <row r="58" spans="2:19" ht="13.75" customHeight="1" x14ac:dyDescent="0.2">
      <c r="B58" s="13" t="str">
        <f>IF(E58="","",VLOOKUP(E58, 'SKU Сливки'!$A$1:$B$50, 2, 0))</f>
        <v/>
      </c>
      <c r="C58" s="13"/>
      <c r="D58" s="13"/>
      <c r="G58" s="14" t="str">
        <f t="shared" ca="1" si="9"/>
        <v/>
      </c>
      <c r="H58" s="15" t="str">
        <f t="shared" ca="1" si="10"/>
        <v/>
      </c>
      <c r="I58" s="15" t="str">
        <f t="shared" ca="1" si="2"/>
        <v/>
      </c>
      <c r="K58" s="1">
        <f t="shared" ca="1" si="11"/>
        <v>0</v>
      </c>
      <c r="L58" s="1">
        <f t="shared" ca="1" si="12"/>
        <v>0</v>
      </c>
      <c r="M58" s="1">
        <f t="shared" si="13"/>
        <v>0</v>
      </c>
      <c r="N58" s="1">
        <f t="shared" ca="1" si="14"/>
        <v>-344</v>
      </c>
      <c r="R58" s="13" t="str">
        <f t="shared" ca="1" si="15"/>
        <v/>
      </c>
      <c r="S58" s="13" t="str">
        <f t="shared" ca="1" si="8"/>
        <v/>
      </c>
    </row>
    <row r="59" spans="2:19" ht="13.75" customHeight="1" x14ac:dyDescent="0.2">
      <c r="B59" s="13" t="str">
        <f>IF(E59="","",VLOOKUP(E59, 'SKU Сливки'!$A$1:$B$50, 2, 0))</f>
        <v/>
      </c>
      <c r="C59" s="13"/>
      <c r="D59" s="13"/>
      <c r="G59" s="14" t="str">
        <f t="shared" ca="1" si="9"/>
        <v/>
      </c>
      <c r="H59" s="15" t="str">
        <f t="shared" ca="1" si="10"/>
        <v/>
      </c>
      <c r="I59" s="15" t="str">
        <f t="shared" ca="1" si="2"/>
        <v/>
      </c>
      <c r="K59" s="1">
        <f t="shared" ca="1" si="11"/>
        <v>0</v>
      </c>
      <c r="L59" s="1">
        <f t="shared" ca="1" si="12"/>
        <v>0</v>
      </c>
      <c r="M59" s="1">
        <f t="shared" si="13"/>
        <v>0</v>
      </c>
      <c r="N59" s="1">
        <f t="shared" ca="1" si="14"/>
        <v>-344</v>
      </c>
      <c r="R59" s="13" t="str">
        <f t="shared" ca="1" si="15"/>
        <v/>
      </c>
      <c r="S59" s="13" t="str">
        <f t="shared" ca="1" si="8"/>
        <v/>
      </c>
    </row>
    <row r="60" spans="2:19" ht="13.75" customHeight="1" x14ac:dyDescent="0.2">
      <c r="B60" s="13" t="str">
        <f>IF(E60="","",VLOOKUP(E60, 'SKU Сливки'!$A$1:$B$50, 2, 0))</f>
        <v/>
      </c>
      <c r="C60" s="13"/>
      <c r="D60" s="13"/>
      <c r="G60" s="14" t="str">
        <f t="shared" ca="1" si="9"/>
        <v/>
      </c>
      <c r="H60" s="15" t="str">
        <f t="shared" ca="1" si="10"/>
        <v/>
      </c>
      <c r="I60" s="15" t="str">
        <f t="shared" ca="1" si="2"/>
        <v/>
      </c>
      <c r="K60" s="1">
        <f t="shared" ca="1" si="11"/>
        <v>0</v>
      </c>
      <c r="L60" s="1">
        <f t="shared" ca="1" si="12"/>
        <v>0</v>
      </c>
      <c r="M60" s="1">
        <f t="shared" si="13"/>
        <v>0</v>
      </c>
      <c r="N60" s="1">
        <f t="shared" ca="1" si="14"/>
        <v>-344</v>
      </c>
      <c r="R60" s="13" t="str">
        <f t="shared" ca="1" si="15"/>
        <v/>
      </c>
      <c r="S60" s="13" t="str">
        <f t="shared" ca="1" si="8"/>
        <v/>
      </c>
    </row>
    <row r="61" spans="2:19" ht="13.75" customHeight="1" x14ac:dyDescent="0.2">
      <c r="B61" s="13" t="str">
        <f>IF(E61="","",VLOOKUP(E61, 'SKU Сливки'!$A$1:$B$50, 2, 0))</f>
        <v/>
      </c>
      <c r="C61" s="13"/>
      <c r="D61" s="13"/>
      <c r="G61" s="14" t="str">
        <f t="shared" ca="1" si="9"/>
        <v/>
      </c>
      <c r="H61" s="15" t="str">
        <f t="shared" ca="1" si="10"/>
        <v/>
      </c>
      <c r="I61" s="15" t="str">
        <f t="shared" ca="1" si="2"/>
        <v/>
      </c>
      <c r="K61" s="1">
        <f t="shared" ca="1" si="11"/>
        <v>0</v>
      </c>
      <c r="L61" s="1">
        <f t="shared" ca="1" si="12"/>
        <v>0</v>
      </c>
      <c r="M61" s="1">
        <f t="shared" si="13"/>
        <v>0</v>
      </c>
      <c r="N61" s="1">
        <f t="shared" ca="1" si="14"/>
        <v>-344</v>
      </c>
      <c r="R61" s="13" t="str">
        <f t="shared" ca="1" si="15"/>
        <v/>
      </c>
      <c r="S61" s="13" t="str">
        <f t="shared" ca="1" si="8"/>
        <v/>
      </c>
    </row>
    <row r="62" spans="2:19" ht="13.75" customHeight="1" x14ac:dyDescent="0.2">
      <c r="B62" s="13" t="str">
        <f>IF(E62="","",VLOOKUP(E62, 'SKU Сливки'!$A$1:$B$50, 2, 0))</f>
        <v/>
      </c>
      <c r="C62" s="13"/>
      <c r="D62" s="13"/>
      <c r="G62" s="14" t="str">
        <f t="shared" ca="1" si="9"/>
        <v/>
      </c>
      <c r="H62" s="15" t="str">
        <f t="shared" ca="1" si="10"/>
        <v/>
      </c>
      <c r="I62" s="15" t="str">
        <f t="shared" ca="1" si="2"/>
        <v/>
      </c>
      <c r="K62" s="1">
        <f t="shared" ca="1" si="11"/>
        <v>0</v>
      </c>
      <c r="L62" s="1">
        <f t="shared" ca="1" si="12"/>
        <v>0</v>
      </c>
      <c r="M62" s="1">
        <f t="shared" si="13"/>
        <v>0</v>
      </c>
      <c r="N62" s="1">
        <f t="shared" ca="1" si="14"/>
        <v>-344</v>
      </c>
      <c r="R62" s="13" t="str">
        <f t="shared" ca="1" si="15"/>
        <v/>
      </c>
      <c r="S62" s="13" t="str">
        <f t="shared" ca="1" si="8"/>
        <v/>
      </c>
    </row>
    <row r="63" spans="2:19" ht="13.75" customHeight="1" x14ac:dyDescent="0.2">
      <c r="B63" s="13" t="str">
        <f>IF(E63="","",VLOOKUP(E63, 'SKU Сливки'!$A$1:$B$50, 2, 0))</f>
        <v/>
      </c>
      <c r="C63" s="13"/>
      <c r="D63" s="13"/>
      <c r="G63" s="14" t="str">
        <f t="shared" ca="1" si="9"/>
        <v/>
      </c>
      <c r="H63" s="15" t="str">
        <f t="shared" ca="1" si="10"/>
        <v/>
      </c>
      <c r="I63" s="15" t="str">
        <f t="shared" ca="1" si="2"/>
        <v/>
      </c>
      <c r="K63" s="1">
        <f t="shared" ca="1" si="11"/>
        <v>0</v>
      </c>
      <c r="L63" s="1">
        <f t="shared" ca="1" si="12"/>
        <v>0</v>
      </c>
      <c r="M63" s="1">
        <f t="shared" si="13"/>
        <v>0</v>
      </c>
      <c r="N63" s="1">
        <f t="shared" ca="1" si="14"/>
        <v>-344</v>
      </c>
      <c r="R63" s="13" t="str">
        <f t="shared" ca="1" si="15"/>
        <v/>
      </c>
      <c r="S63" s="13" t="str">
        <f t="shared" ca="1" si="8"/>
        <v/>
      </c>
    </row>
    <row r="64" spans="2:19" ht="13.75" customHeight="1" x14ac:dyDescent="0.2">
      <c r="B64" s="13" t="str">
        <f>IF(E64="","",VLOOKUP(E64, 'SKU Сливки'!$A$1:$B$50, 2, 0))</f>
        <v/>
      </c>
      <c r="C64" s="13"/>
      <c r="D64" s="13"/>
      <c r="G64" s="14" t="str">
        <f t="shared" ca="1" si="9"/>
        <v/>
      </c>
      <c r="H64" s="15" t="str">
        <f t="shared" ca="1" si="10"/>
        <v/>
      </c>
      <c r="I64" s="15" t="str">
        <f t="shared" ca="1" si="2"/>
        <v/>
      </c>
      <c r="K64" s="1">
        <f t="shared" ca="1" si="11"/>
        <v>0</v>
      </c>
      <c r="L64" s="1">
        <f t="shared" ca="1" si="12"/>
        <v>0</v>
      </c>
      <c r="M64" s="1">
        <f t="shared" si="13"/>
        <v>0</v>
      </c>
      <c r="N64" s="1">
        <f t="shared" ca="1" si="14"/>
        <v>-344</v>
      </c>
      <c r="R64" s="13" t="str">
        <f t="shared" ca="1" si="15"/>
        <v/>
      </c>
      <c r="S64" s="13" t="str">
        <f t="shared" ca="1" si="8"/>
        <v/>
      </c>
    </row>
    <row r="65" spans="2:19" ht="13.75" customHeight="1" x14ac:dyDescent="0.2">
      <c r="B65" s="13" t="str">
        <f>IF(E65="","",VLOOKUP(E65, 'SKU Сливки'!$A$1:$B$50, 2, 0))</f>
        <v/>
      </c>
      <c r="C65" s="13"/>
      <c r="D65" s="13"/>
      <c r="G65" s="14" t="str">
        <f t="shared" ca="1" si="9"/>
        <v/>
      </c>
      <c r="H65" s="15" t="str">
        <f t="shared" ca="1" si="10"/>
        <v/>
      </c>
      <c r="I65" s="15" t="str">
        <f t="shared" ca="1" si="2"/>
        <v/>
      </c>
      <c r="K65" s="1">
        <f t="shared" ca="1" si="11"/>
        <v>0</v>
      </c>
      <c r="L65" s="1">
        <f t="shared" ca="1" si="12"/>
        <v>0</v>
      </c>
      <c r="M65" s="1">
        <f t="shared" si="13"/>
        <v>0</v>
      </c>
      <c r="N65" s="1">
        <f t="shared" ca="1" si="14"/>
        <v>-344</v>
      </c>
      <c r="R65" s="13" t="str">
        <f t="shared" ca="1" si="15"/>
        <v/>
      </c>
      <c r="S65" s="13" t="str">
        <f t="shared" ca="1" si="8"/>
        <v/>
      </c>
    </row>
    <row r="66" spans="2:19" ht="13.75" customHeight="1" x14ac:dyDescent="0.2">
      <c r="B66" s="13" t="str">
        <f>IF(E66="","",VLOOKUP(E66, 'SKU Сливки'!$A$1:$B$50, 2, 0))</f>
        <v/>
      </c>
      <c r="C66" s="13"/>
      <c r="D66" s="13"/>
      <c r="G66" s="14" t="str">
        <f t="shared" ca="1" si="9"/>
        <v/>
      </c>
      <c r="H66" s="15" t="str">
        <f t="shared" ca="1" si="10"/>
        <v/>
      </c>
      <c r="I66" s="15" t="str">
        <f t="shared" ca="1" si="2"/>
        <v/>
      </c>
      <c r="K66" s="1">
        <f t="shared" ca="1" si="11"/>
        <v>0</v>
      </c>
      <c r="L66" s="1">
        <f t="shared" ca="1" si="12"/>
        <v>0</v>
      </c>
      <c r="M66" s="1">
        <f t="shared" si="13"/>
        <v>0</v>
      </c>
      <c r="N66" s="1">
        <f t="shared" ca="1" si="14"/>
        <v>-344</v>
      </c>
      <c r="R66" s="13" t="str">
        <f t="shared" ca="1" si="15"/>
        <v/>
      </c>
      <c r="S66" s="13" t="str">
        <f t="shared" ca="1" si="8"/>
        <v/>
      </c>
    </row>
    <row r="67" spans="2:19" ht="13.75" customHeight="1" x14ac:dyDescent="0.2">
      <c r="B67" s="13" t="str">
        <f>IF(E67="","",VLOOKUP(E67, 'SKU Сливки'!$A$1:$B$50, 2, 0))</f>
        <v/>
      </c>
      <c r="C67" s="13"/>
      <c r="D67" s="13"/>
      <c r="G67" s="14" t="str">
        <f t="shared" ref="G67:G98" ca="1" si="16">IF(J67="","",(INDIRECT("N" &amp; ROW() - 1) - N67))</f>
        <v/>
      </c>
      <c r="H67" s="15" t="str">
        <f t="shared" ref="H67:H98" ca="1" si="17">IF(J67 = "-", INDIRECT("D" &amp; ROW() - 1) * 1890,"")</f>
        <v/>
      </c>
      <c r="I67" s="15" t="str">
        <f t="shared" ref="I67:I130" ca="1" si="18">IF(J67 = "-", INDIRECT("C" &amp; ROW() - 1),"")</f>
        <v/>
      </c>
      <c r="K67" s="1">
        <f t="shared" ref="K67:K98" ca="1" si="19">IF(J67 = "-", -INDIRECT("C" &amp; ROW() - 1),F67)</f>
        <v>0</v>
      </c>
      <c r="L67" s="1">
        <f t="shared" ref="L67:L98" ca="1" si="20">IF(J67 = "-", SUM(INDIRECT(ADDRESS(2,COLUMN(K67)) &amp; ":" &amp; ADDRESS(ROW(),COLUMN(K67)))), 0)</f>
        <v>0</v>
      </c>
      <c r="M67" s="1">
        <f t="shared" ref="M67:M98" si="21">IF(J67="-",1,0)</f>
        <v>0</v>
      </c>
      <c r="N67" s="1">
        <f t="shared" ref="N67:N98" ca="1" si="22">IF(L67 = 0, INDIRECT("N" &amp; ROW() - 1), L67)</f>
        <v>-344</v>
      </c>
      <c r="R67" s="13" t="str">
        <f t="shared" ref="R67:R98" ca="1" si="23">IF(Q67 = "", "", Q67 / INDIRECT("D" &amp; ROW() - 1) )</f>
        <v/>
      </c>
      <c r="S67" s="13" t="str">
        <f t="shared" ref="S67:S130" ca="1" si="24">IF(J67="-",IF(ISNUMBER(SEARCH(",", INDIRECT("B" &amp; ROW() - 1) )),1,""), "")</f>
        <v/>
      </c>
    </row>
    <row r="68" spans="2:19" ht="13.75" customHeight="1" x14ac:dyDescent="0.2">
      <c r="B68" s="13" t="str">
        <f>IF(E68="","",VLOOKUP(E68, 'SKU Сливки'!$A$1:$B$50, 2, 0))</f>
        <v/>
      </c>
      <c r="C68" s="13"/>
      <c r="D68" s="13"/>
      <c r="G68" s="14" t="str">
        <f t="shared" ca="1" si="16"/>
        <v/>
      </c>
      <c r="H68" s="15" t="str">
        <f t="shared" ca="1" si="17"/>
        <v/>
      </c>
      <c r="I68" s="15" t="str">
        <f t="shared" ca="1" si="18"/>
        <v/>
      </c>
      <c r="K68" s="1">
        <f t="shared" ca="1" si="19"/>
        <v>0</v>
      </c>
      <c r="L68" s="1">
        <f t="shared" ca="1" si="20"/>
        <v>0</v>
      </c>
      <c r="M68" s="1">
        <f t="shared" si="21"/>
        <v>0</v>
      </c>
      <c r="N68" s="1">
        <f t="shared" ca="1" si="22"/>
        <v>-344</v>
      </c>
      <c r="R68" s="13" t="str">
        <f t="shared" ca="1" si="23"/>
        <v/>
      </c>
      <c r="S68" s="13" t="str">
        <f t="shared" ca="1" si="24"/>
        <v/>
      </c>
    </row>
    <row r="69" spans="2:19" ht="13.75" customHeight="1" x14ac:dyDescent="0.2">
      <c r="B69" s="13" t="str">
        <f>IF(E69="","",VLOOKUP(E69, 'SKU Сливки'!$A$1:$B$50, 2, 0))</f>
        <v/>
      </c>
      <c r="C69" s="13"/>
      <c r="D69" s="13"/>
      <c r="G69" s="14" t="str">
        <f t="shared" ca="1" si="16"/>
        <v/>
      </c>
      <c r="H69" s="15" t="str">
        <f t="shared" ca="1" si="17"/>
        <v/>
      </c>
      <c r="I69" s="15" t="str">
        <f t="shared" ca="1" si="18"/>
        <v/>
      </c>
      <c r="K69" s="1">
        <f t="shared" ca="1" si="19"/>
        <v>0</v>
      </c>
      <c r="L69" s="1">
        <f t="shared" ca="1" si="20"/>
        <v>0</v>
      </c>
      <c r="M69" s="1">
        <f t="shared" si="21"/>
        <v>0</v>
      </c>
      <c r="N69" s="1">
        <f t="shared" ca="1" si="22"/>
        <v>-344</v>
      </c>
      <c r="R69" s="13" t="str">
        <f t="shared" ca="1" si="23"/>
        <v/>
      </c>
      <c r="S69" s="13" t="str">
        <f t="shared" ca="1" si="24"/>
        <v/>
      </c>
    </row>
    <row r="70" spans="2:19" ht="13.75" customHeight="1" x14ac:dyDescent="0.2">
      <c r="B70" s="13" t="str">
        <f>IF(E70="","",VLOOKUP(E70, 'SKU Сливки'!$A$1:$B$50, 2, 0))</f>
        <v/>
      </c>
      <c r="C70" s="13"/>
      <c r="D70" s="13"/>
      <c r="G70" s="14" t="str">
        <f t="shared" ca="1" si="16"/>
        <v/>
      </c>
      <c r="H70" s="15" t="str">
        <f t="shared" ca="1" si="17"/>
        <v/>
      </c>
      <c r="I70" s="15" t="str">
        <f t="shared" ca="1" si="18"/>
        <v/>
      </c>
      <c r="K70" s="1">
        <f t="shared" ca="1" si="19"/>
        <v>0</v>
      </c>
      <c r="L70" s="1">
        <f t="shared" ca="1" si="20"/>
        <v>0</v>
      </c>
      <c r="M70" s="1">
        <f t="shared" si="21"/>
        <v>0</v>
      </c>
      <c r="N70" s="1">
        <f t="shared" ca="1" si="22"/>
        <v>-344</v>
      </c>
      <c r="R70" s="13" t="str">
        <f t="shared" ca="1" si="23"/>
        <v/>
      </c>
      <c r="S70" s="13" t="str">
        <f t="shared" ca="1" si="24"/>
        <v/>
      </c>
    </row>
    <row r="71" spans="2:19" ht="13.75" customHeight="1" x14ac:dyDescent="0.2">
      <c r="B71" s="13" t="str">
        <f>IF(E71="","",VLOOKUP(E71, 'SKU Сливки'!$A$1:$B$50, 2, 0))</f>
        <v/>
      </c>
      <c r="C71" s="13"/>
      <c r="D71" s="13"/>
      <c r="G71" s="14" t="str">
        <f t="shared" ca="1" si="16"/>
        <v/>
      </c>
      <c r="H71" s="15" t="str">
        <f t="shared" ca="1" si="17"/>
        <v/>
      </c>
      <c r="I71" s="15" t="str">
        <f t="shared" ca="1" si="18"/>
        <v/>
      </c>
      <c r="K71" s="1">
        <f t="shared" ca="1" si="19"/>
        <v>0</v>
      </c>
      <c r="L71" s="1">
        <f t="shared" ca="1" si="20"/>
        <v>0</v>
      </c>
      <c r="M71" s="1">
        <f t="shared" si="21"/>
        <v>0</v>
      </c>
      <c r="N71" s="1">
        <f t="shared" ca="1" si="22"/>
        <v>-344</v>
      </c>
      <c r="R71" s="13" t="str">
        <f t="shared" ca="1" si="23"/>
        <v/>
      </c>
      <c r="S71" s="13" t="str">
        <f t="shared" ca="1" si="24"/>
        <v/>
      </c>
    </row>
    <row r="72" spans="2:19" ht="13.75" customHeight="1" x14ac:dyDescent="0.2">
      <c r="B72" s="13" t="str">
        <f>IF(E72="","",VLOOKUP(E72, 'SKU Сливки'!$A$1:$B$50, 2, 0))</f>
        <v/>
      </c>
      <c r="C72" s="13"/>
      <c r="D72" s="13"/>
      <c r="G72" s="14" t="str">
        <f t="shared" ca="1" si="16"/>
        <v/>
      </c>
      <c r="H72" s="15" t="str">
        <f t="shared" ca="1" si="17"/>
        <v/>
      </c>
      <c r="I72" s="15" t="str">
        <f t="shared" ca="1" si="18"/>
        <v/>
      </c>
      <c r="K72" s="1">
        <f t="shared" ca="1" si="19"/>
        <v>0</v>
      </c>
      <c r="L72" s="1">
        <f t="shared" ca="1" si="20"/>
        <v>0</v>
      </c>
      <c r="M72" s="1">
        <f t="shared" si="21"/>
        <v>0</v>
      </c>
      <c r="N72" s="1">
        <f t="shared" ca="1" si="22"/>
        <v>-344</v>
      </c>
      <c r="R72" s="13" t="str">
        <f t="shared" ca="1" si="23"/>
        <v/>
      </c>
      <c r="S72" s="13" t="str">
        <f t="shared" ca="1" si="24"/>
        <v/>
      </c>
    </row>
    <row r="73" spans="2:19" ht="13.75" customHeight="1" x14ac:dyDescent="0.2">
      <c r="B73" s="13" t="str">
        <f>IF(E73="","",VLOOKUP(E73, 'SKU Сливки'!$A$1:$B$50, 2, 0))</f>
        <v/>
      </c>
      <c r="C73" s="13"/>
      <c r="D73" s="13"/>
      <c r="G73" s="14" t="str">
        <f t="shared" ca="1" si="16"/>
        <v/>
      </c>
      <c r="H73" s="15" t="str">
        <f t="shared" ca="1" si="17"/>
        <v/>
      </c>
      <c r="I73" s="15" t="str">
        <f t="shared" ca="1" si="18"/>
        <v/>
      </c>
      <c r="K73" s="1">
        <f t="shared" ca="1" si="19"/>
        <v>0</v>
      </c>
      <c r="L73" s="1">
        <f t="shared" ca="1" si="20"/>
        <v>0</v>
      </c>
      <c r="M73" s="1">
        <f t="shared" si="21"/>
        <v>0</v>
      </c>
      <c r="N73" s="1">
        <f t="shared" ca="1" si="22"/>
        <v>-344</v>
      </c>
      <c r="R73" s="13" t="str">
        <f t="shared" ca="1" si="23"/>
        <v/>
      </c>
      <c r="S73" s="13" t="str">
        <f t="shared" ca="1" si="24"/>
        <v/>
      </c>
    </row>
    <row r="74" spans="2:19" ht="13.75" customHeight="1" x14ac:dyDescent="0.2">
      <c r="B74" s="13" t="str">
        <f>IF(E74="","",VLOOKUP(E74, 'SKU Сливки'!$A$1:$B$50, 2, 0))</f>
        <v/>
      </c>
      <c r="C74" s="13"/>
      <c r="D74" s="13"/>
      <c r="G74" s="14" t="str">
        <f t="shared" ca="1" si="16"/>
        <v/>
      </c>
      <c r="H74" s="15" t="str">
        <f t="shared" ca="1" si="17"/>
        <v/>
      </c>
      <c r="I74" s="15" t="str">
        <f t="shared" ca="1" si="18"/>
        <v/>
      </c>
      <c r="K74" s="1">
        <f t="shared" ca="1" si="19"/>
        <v>0</v>
      </c>
      <c r="L74" s="1">
        <f t="shared" ca="1" si="20"/>
        <v>0</v>
      </c>
      <c r="M74" s="1">
        <f t="shared" si="21"/>
        <v>0</v>
      </c>
      <c r="N74" s="1">
        <f t="shared" ca="1" si="22"/>
        <v>-344</v>
      </c>
      <c r="R74" s="13" t="str">
        <f t="shared" ca="1" si="23"/>
        <v/>
      </c>
      <c r="S74" s="13" t="str">
        <f t="shared" ca="1" si="24"/>
        <v/>
      </c>
    </row>
    <row r="75" spans="2:19" ht="13.75" customHeight="1" x14ac:dyDescent="0.2">
      <c r="B75" s="13" t="str">
        <f>IF(E75="","",VLOOKUP(E75, 'SKU Сливки'!$A$1:$B$50, 2, 0))</f>
        <v/>
      </c>
      <c r="C75" s="13"/>
      <c r="D75" s="13"/>
      <c r="G75" s="14" t="str">
        <f t="shared" ca="1" si="16"/>
        <v/>
      </c>
      <c r="H75" s="15" t="str">
        <f t="shared" ca="1" si="17"/>
        <v/>
      </c>
      <c r="I75" s="15" t="str">
        <f t="shared" ca="1" si="18"/>
        <v/>
      </c>
      <c r="K75" s="1">
        <f t="shared" ca="1" si="19"/>
        <v>0</v>
      </c>
      <c r="L75" s="1">
        <f t="shared" ref="L75:L100" ca="1" si="25">IF(J75="-",SUM(INDIRECT(ADDRESS(2,COLUMN(K75))&amp;":"&amp;ADDRESS(ROW(),COLUMN(K75)))),0)</f>
        <v>0</v>
      </c>
      <c r="M75" s="1">
        <f t="shared" si="21"/>
        <v>0</v>
      </c>
      <c r="N75" s="1">
        <f t="shared" ca="1" si="22"/>
        <v>-344</v>
      </c>
      <c r="R75" s="13" t="str">
        <f t="shared" ca="1" si="23"/>
        <v/>
      </c>
      <c r="S75" s="13" t="str">
        <f t="shared" ca="1" si="24"/>
        <v/>
      </c>
    </row>
    <row r="76" spans="2:19" ht="13.75" customHeight="1" x14ac:dyDescent="0.2">
      <c r="B76" s="13" t="str">
        <f>IF(E76="","",VLOOKUP(E76, 'SKU Сливки'!$A$1:$B$50, 2, 0))</f>
        <v/>
      </c>
      <c r="C76" s="13"/>
      <c r="D76" s="13"/>
      <c r="G76" s="14" t="str">
        <f t="shared" ca="1" si="16"/>
        <v/>
      </c>
      <c r="H76" s="15" t="str">
        <f t="shared" ca="1" si="17"/>
        <v/>
      </c>
      <c r="I76" s="15" t="str">
        <f t="shared" ca="1" si="18"/>
        <v/>
      </c>
      <c r="K76" s="1">
        <f t="shared" ca="1" si="19"/>
        <v>0</v>
      </c>
      <c r="L76" s="1">
        <f t="shared" ca="1" si="25"/>
        <v>0</v>
      </c>
      <c r="M76" s="1">
        <f t="shared" si="21"/>
        <v>0</v>
      </c>
      <c r="N76" s="1">
        <f t="shared" ca="1" si="22"/>
        <v>-344</v>
      </c>
      <c r="R76" s="13" t="str">
        <f t="shared" ca="1" si="23"/>
        <v/>
      </c>
      <c r="S76" s="13" t="str">
        <f t="shared" ca="1" si="24"/>
        <v/>
      </c>
    </row>
    <row r="77" spans="2:19" ht="13.75" customHeight="1" x14ac:dyDescent="0.2">
      <c r="B77" s="13" t="str">
        <f>IF(E77="","",VLOOKUP(E77, 'SKU Сливки'!$A$1:$B$50, 2, 0))</f>
        <v/>
      </c>
      <c r="C77" s="13"/>
      <c r="D77" s="13"/>
      <c r="G77" s="14" t="str">
        <f t="shared" ca="1" si="16"/>
        <v/>
      </c>
      <c r="H77" s="15" t="str">
        <f t="shared" ca="1" si="17"/>
        <v/>
      </c>
      <c r="I77" s="15" t="str">
        <f t="shared" ca="1" si="18"/>
        <v/>
      </c>
      <c r="K77" s="1">
        <f t="shared" ca="1" si="19"/>
        <v>0</v>
      </c>
      <c r="L77" s="1">
        <f t="shared" ca="1" si="25"/>
        <v>0</v>
      </c>
      <c r="M77" s="1">
        <f t="shared" si="21"/>
        <v>0</v>
      </c>
      <c r="N77" s="1">
        <f t="shared" ca="1" si="22"/>
        <v>-344</v>
      </c>
      <c r="R77" s="13" t="str">
        <f t="shared" ca="1" si="23"/>
        <v/>
      </c>
      <c r="S77" s="13" t="str">
        <f t="shared" ca="1" si="24"/>
        <v/>
      </c>
    </row>
    <row r="78" spans="2:19" ht="13.75" customHeight="1" x14ac:dyDescent="0.2">
      <c r="B78" s="13" t="str">
        <f>IF(E78="","",VLOOKUP(E78, 'SKU Сливки'!$A$1:$B$50, 2, 0))</f>
        <v/>
      </c>
      <c r="C78" s="13"/>
      <c r="D78" s="13"/>
      <c r="G78" s="14" t="str">
        <f t="shared" ca="1" si="16"/>
        <v/>
      </c>
      <c r="H78" s="15" t="str">
        <f t="shared" ca="1" si="17"/>
        <v/>
      </c>
      <c r="I78" s="15" t="str">
        <f t="shared" ca="1" si="18"/>
        <v/>
      </c>
      <c r="K78" s="1">
        <f t="shared" ca="1" si="19"/>
        <v>0</v>
      </c>
      <c r="L78" s="1">
        <f t="shared" ca="1" si="25"/>
        <v>0</v>
      </c>
      <c r="M78" s="1">
        <f t="shared" si="21"/>
        <v>0</v>
      </c>
      <c r="N78" s="1">
        <f t="shared" ca="1" si="22"/>
        <v>-344</v>
      </c>
      <c r="R78" s="13" t="str">
        <f t="shared" ca="1" si="23"/>
        <v/>
      </c>
      <c r="S78" s="13" t="str">
        <f t="shared" ca="1" si="24"/>
        <v/>
      </c>
    </row>
    <row r="79" spans="2:19" ht="13.75" customHeight="1" x14ac:dyDescent="0.2">
      <c r="B79" s="13" t="str">
        <f>IF(E79="","",VLOOKUP(E79, 'SKU Сливки'!$A$1:$B$50, 2, 0))</f>
        <v/>
      </c>
      <c r="C79" s="13"/>
      <c r="D79" s="13"/>
      <c r="G79" s="14" t="str">
        <f t="shared" ca="1" si="16"/>
        <v/>
      </c>
      <c r="H79" s="15" t="str">
        <f t="shared" ca="1" si="17"/>
        <v/>
      </c>
      <c r="I79" s="15" t="str">
        <f t="shared" ca="1" si="18"/>
        <v/>
      </c>
      <c r="K79" s="1">
        <f t="shared" ca="1" si="19"/>
        <v>0</v>
      </c>
      <c r="L79" s="1">
        <f t="shared" ca="1" si="25"/>
        <v>0</v>
      </c>
      <c r="M79" s="1">
        <f t="shared" si="21"/>
        <v>0</v>
      </c>
      <c r="N79" s="1">
        <f t="shared" ca="1" si="22"/>
        <v>-344</v>
      </c>
      <c r="R79" s="13" t="str">
        <f t="shared" ca="1" si="23"/>
        <v/>
      </c>
      <c r="S79" s="13" t="str">
        <f t="shared" ca="1" si="24"/>
        <v/>
      </c>
    </row>
    <row r="80" spans="2:19" ht="13.75" customHeight="1" x14ac:dyDescent="0.2">
      <c r="B80" s="13" t="str">
        <f>IF(E80="","",VLOOKUP(E80, 'SKU Сливки'!$A$1:$B$50, 2, 0))</f>
        <v/>
      </c>
      <c r="C80" s="13"/>
      <c r="D80" s="13"/>
      <c r="G80" s="14" t="str">
        <f t="shared" ca="1" si="16"/>
        <v/>
      </c>
      <c r="H80" s="15" t="str">
        <f t="shared" ca="1" si="17"/>
        <v/>
      </c>
      <c r="I80" s="15" t="str">
        <f t="shared" ca="1" si="18"/>
        <v/>
      </c>
      <c r="K80" s="1">
        <f t="shared" ca="1" si="19"/>
        <v>0</v>
      </c>
      <c r="L80" s="1">
        <f t="shared" ca="1" si="25"/>
        <v>0</v>
      </c>
      <c r="M80" s="1">
        <f t="shared" si="21"/>
        <v>0</v>
      </c>
      <c r="N80" s="1">
        <f t="shared" ca="1" si="22"/>
        <v>-344</v>
      </c>
      <c r="R80" s="13" t="str">
        <f t="shared" ca="1" si="23"/>
        <v/>
      </c>
      <c r="S80" s="13" t="str">
        <f t="shared" ca="1" si="24"/>
        <v/>
      </c>
    </row>
    <row r="81" spans="2:19" ht="13.75" customHeight="1" x14ac:dyDescent="0.2">
      <c r="B81" s="13" t="str">
        <f>IF(E81="","",VLOOKUP(E81, 'SKU Сливки'!$A$1:$B$50, 2, 0))</f>
        <v/>
      </c>
      <c r="C81" s="13"/>
      <c r="D81" s="13"/>
      <c r="G81" s="14" t="str">
        <f t="shared" ca="1" si="16"/>
        <v/>
      </c>
      <c r="H81" s="15" t="str">
        <f t="shared" ca="1" si="17"/>
        <v/>
      </c>
      <c r="I81" s="15" t="str">
        <f t="shared" ca="1" si="18"/>
        <v/>
      </c>
      <c r="K81" s="1">
        <f t="shared" ca="1" si="19"/>
        <v>0</v>
      </c>
      <c r="L81" s="1">
        <f t="shared" ca="1" si="25"/>
        <v>0</v>
      </c>
      <c r="M81" s="1">
        <f t="shared" si="21"/>
        <v>0</v>
      </c>
      <c r="N81" s="1">
        <f t="shared" ca="1" si="22"/>
        <v>-344</v>
      </c>
      <c r="R81" s="13" t="str">
        <f t="shared" ca="1" si="23"/>
        <v/>
      </c>
      <c r="S81" s="13" t="str">
        <f t="shared" ca="1" si="24"/>
        <v/>
      </c>
    </row>
    <row r="82" spans="2:19" ht="13.75" customHeight="1" x14ac:dyDescent="0.2">
      <c r="B82" s="13" t="str">
        <f>IF(E82="","",VLOOKUP(E82, 'SKU Сливки'!$A$1:$B$50, 2, 0))</f>
        <v/>
      </c>
      <c r="C82" s="13"/>
      <c r="D82" s="13"/>
      <c r="G82" s="14" t="str">
        <f t="shared" ca="1" si="16"/>
        <v/>
      </c>
      <c r="H82" s="15" t="str">
        <f t="shared" ca="1" si="17"/>
        <v/>
      </c>
      <c r="I82" s="15" t="str">
        <f t="shared" ca="1" si="18"/>
        <v/>
      </c>
      <c r="K82" s="1">
        <f t="shared" ca="1" si="19"/>
        <v>0</v>
      </c>
      <c r="L82" s="1">
        <f t="shared" ca="1" si="25"/>
        <v>0</v>
      </c>
      <c r="M82" s="1">
        <f t="shared" si="21"/>
        <v>0</v>
      </c>
      <c r="N82" s="1">
        <f t="shared" ca="1" si="22"/>
        <v>-344</v>
      </c>
      <c r="R82" s="13" t="str">
        <f t="shared" ca="1" si="23"/>
        <v/>
      </c>
      <c r="S82" s="13" t="str">
        <f t="shared" ca="1" si="24"/>
        <v/>
      </c>
    </row>
    <row r="83" spans="2:19" ht="13.75" customHeight="1" x14ac:dyDescent="0.2">
      <c r="B83" s="13" t="str">
        <f>IF(E83="","",VLOOKUP(E83, 'SKU Сливки'!$A$1:$B$50, 2, 0))</f>
        <v/>
      </c>
      <c r="C83" s="13"/>
      <c r="D83" s="13"/>
      <c r="G83" s="14" t="str">
        <f t="shared" ca="1" si="16"/>
        <v/>
      </c>
      <c r="H83" s="15" t="str">
        <f t="shared" ca="1" si="17"/>
        <v/>
      </c>
      <c r="I83" s="15" t="str">
        <f t="shared" ca="1" si="18"/>
        <v/>
      </c>
      <c r="K83" s="1">
        <f t="shared" ca="1" si="19"/>
        <v>0</v>
      </c>
      <c r="L83" s="1">
        <f t="shared" ca="1" si="25"/>
        <v>0</v>
      </c>
      <c r="M83" s="1">
        <f t="shared" si="21"/>
        <v>0</v>
      </c>
      <c r="N83" s="1">
        <f t="shared" ca="1" si="22"/>
        <v>-344</v>
      </c>
      <c r="R83" s="13" t="str">
        <f t="shared" ca="1" si="23"/>
        <v/>
      </c>
      <c r="S83" s="13" t="str">
        <f t="shared" ca="1" si="24"/>
        <v/>
      </c>
    </row>
    <row r="84" spans="2:19" ht="13.75" customHeight="1" x14ac:dyDescent="0.2">
      <c r="B84" s="13" t="str">
        <f>IF(E84="","",VLOOKUP(E84, 'SKU Сливки'!$A$1:$B$50, 2, 0))</f>
        <v/>
      </c>
      <c r="C84" s="13"/>
      <c r="D84" s="13"/>
      <c r="G84" s="14" t="str">
        <f t="shared" ca="1" si="16"/>
        <v/>
      </c>
      <c r="H84" s="15" t="str">
        <f t="shared" ca="1" si="17"/>
        <v/>
      </c>
      <c r="I84" s="15" t="str">
        <f t="shared" ca="1" si="18"/>
        <v/>
      </c>
      <c r="K84" s="1">
        <f t="shared" ca="1" si="19"/>
        <v>0</v>
      </c>
      <c r="L84" s="1">
        <f t="shared" ca="1" si="25"/>
        <v>0</v>
      </c>
      <c r="M84" s="1">
        <f t="shared" si="21"/>
        <v>0</v>
      </c>
      <c r="N84" s="1">
        <f t="shared" ca="1" si="22"/>
        <v>-344</v>
      </c>
      <c r="R84" s="13" t="str">
        <f t="shared" ca="1" si="23"/>
        <v/>
      </c>
      <c r="S84" s="13" t="str">
        <f t="shared" ca="1" si="24"/>
        <v/>
      </c>
    </row>
    <row r="85" spans="2:19" ht="13.75" customHeight="1" x14ac:dyDescent="0.2">
      <c r="B85" s="13" t="str">
        <f>IF(E85="","",VLOOKUP(E85, 'SKU Сливки'!$A$1:$B$50, 2, 0))</f>
        <v/>
      </c>
      <c r="C85" s="13"/>
      <c r="D85" s="13"/>
      <c r="G85" s="14" t="str">
        <f t="shared" ca="1" si="16"/>
        <v/>
      </c>
      <c r="H85" s="15" t="str">
        <f t="shared" ca="1" si="17"/>
        <v/>
      </c>
      <c r="I85" s="15" t="str">
        <f t="shared" ca="1" si="18"/>
        <v/>
      </c>
      <c r="K85" s="1">
        <f t="shared" ca="1" si="19"/>
        <v>0</v>
      </c>
      <c r="L85" s="1">
        <f t="shared" ca="1" si="25"/>
        <v>0</v>
      </c>
      <c r="M85" s="1">
        <f t="shared" si="21"/>
        <v>0</v>
      </c>
      <c r="N85" s="1">
        <f t="shared" ca="1" si="22"/>
        <v>-344</v>
      </c>
      <c r="R85" s="13" t="str">
        <f t="shared" ca="1" si="23"/>
        <v/>
      </c>
      <c r="S85" s="13" t="str">
        <f t="shared" ca="1" si="24"/>
        <v/>
      </c>
    </row>
    <row r="86" spans="2:19" ht="13.75" customHeight="1" x14ac:dyDescent="0.2">
      <c r="B86" s="13" t="str">
        <f>IF(E86="","",VLOOKUP(E86, 'SKU Сливки'!$A$1:$B$50, 2, 0))</f>
        <v/>
      </c>
      <c r="C86" s="13"/>
      <c r="D86" s="13"/>
      <c r="G86" s="14" t="str">
        <f t="shared" ca="1" si="16"/>
        <v/>
      </c>
      <c r="H86" s="15" t="str">
        <f t="shared" ca="1" si="17"/>
        <v/>
      </c>
      <c r="I86" s="15" t="str">
        <f t="shared" ca="1" si="18"/>
        <v/>
      </c>
      <c r="K86" s="1">
        <f t="shared" ca="1" si="19"/>
        <v>0</v>
      </c>
      <c r="L86" s="1">
        <f t="shared" ca="1" si="25"/>
        <v>0</v>
      </c>
      <c r="M86" s="1">
        <f t="shared" si="21"/>
        <v>0</v>
      </c>
      <c r="N86" s="1">
        <f t="shared" ca="1" si="22"/>
        <v>-344</v>
      </c>
      <c r="R86" s="13" t="str">
        <f t="shared" ca="1" si="23"/>
        <v/>
      </c>
      <c r="S86" s="13" t="str">
        <f t="shared" ca="1" si="24"/>
        <v/>
      </c>
    </row>
    <row r="87" spans="2:19" ht="13.75" customHeight="1" x14ac:dyDescent="0.2">
      <c r="B87" s="13" t="str">
        <f>IF(E87="","",VLOOKUP(E87, 'SKU Сливки'!$A$1:$B$50, 2, 0))</f>
        <v/>
      </c>
      <c r="C87" s="13"/>
      <c r="D87" s="13"/>
      <c r="G87" s="14" t="str">
        <f t="shared" ca="1" si="16"/>
        <v/>
      </c>
      <c r="H87" s="15" t="str">
        <f t="shared" ca="1" si="17"/>
        <v/>
      </c>
      <c r="I87" s="15" t="str">
        <f t="shared" ca="1" si="18"/>
        <v/>
      </c>
      <c r="K87" s="1">
        <f t="shared" ca="1" si="19"/>
        <v>0</v>
      </c>
      <c r="L87" s="1">
        <f t="shared" ca="1" si="25"/>
        <v>0</v>
      </c>
      <c r="M87" s="1">
        <f t="shared" si="21"/>
        <v>0</v>
      </c>
      <c r="N87" s="1">
        <f t="shared" ca="1" si="22"/>
        <v>-344</v>
      </c>
      <c r="R87" s="13" t="str">
        <f t="shared" ca="1" si="23"/>
        <v/>
      </c>
      <c r="S87" s="13" t="str">
        <f t="shared" ca="1" si="24"/>
        <v/>
      </c>
    </row>
    <row r="88" spans="2:19" ht="13.75" customHeight="1" x14ac:dyDescent="0.2">
      <c r="B88" s="13" t="str">
        <f>IF(E88="","",VLOOKUP(E88, 'SKU Сливки'!$A$1:$B$50, 2, 0))</f>
        <v/>
      </c>
      <c r="C88" s="13"/>
      <c r="D88" s="13"/>
      <c r="G88" s="14" t="str">
        <f t="shared" ca="1" si="16"/>
        <v/>
      </c>
      <c r="H88" s="15" t="str">
        <f t="shared" ca="1" si="17"/>
        <v/>
      </c>
      <c r="I88" s="15" t="str">
        <f t="shared" ca="1" si="18"/>
        <v/>
      </c>
      <c r="K88" s="1">
        <f t="shared" ca="1" si="19"/>
        <v>0</v>
      </c>
      <c r="L88" s="1">
        <f t="shared" ca="1" si="25"/>
        <v>0</v>
      </c>
      <c r="M88" s="1">
        <f t="shared" si="21"/>
        <v>0</v>
      </c>
      <c r="N88" s="1">
        <f t="shared" ca="1" si="22"/>
        <v>-344</v>
      </c>
      <c r="R88" s="13" t="str">
        <f t="shared" ca="1" si="23"/>
        <v/>
      </c>
      <c r="S88" s="13" t="str">
        <f t="shared" ca="1" si="24"/>
        <v/>
      </c>
    </row>
    <row r="89" spans="2:19" ht="13.75" customHeight="1" x14ac:dyDescent="0.2">
      <c r="B89" s="13" t="str">
        <f>IF(E89="","",VLOOKUP(E89, 'SKU Сливки'!$A$1:$B$50, 2, 0))</f>
        <v/>
      </c>
      <c r="C89" s="13"/>
      <c r="D89" s="13"/>
      <c r="G89" s="14" t="str">
        <f t="shared" ca="1" si="16"/>
        <v/>
      </c>
      <c r="H89" s="15" t="str">
        <f t="shared" ca="1" si="17"/>
        <v/>
      </c>
      <c r="I89" s="15" t="str">
        <f t="shared" ca="1" si="18"/>
        <v/>
      </c>
      <c r="K89" s="1">
        <f t="shared" ca="1" si="19"/>
        <v>0</v>
      </c>
      <c r="L89" s="1">
        <f t="shared" ca="1" si="25"/>
        <v>0</v>
      </c>
      <c r="M89" s="1">
        <f t="shared" si="21"/>
        <v>0</v>
      </c>
      <c r="N89" s="1">
        <f t="shared" ca="1" si="22"/>
        <v>-344</v>
      </c>
      <c r="R89" s="13" t="str">
        <f t="shared" ca="1" si="23"/>
        <v/>
      </c>
      <c r="S89" s="13" t="str">
        <f t="shared" ca="1" si="24"/>
        <v/>
      </c>
    </row>
    <row r="90" spans="2:19" ht="13.75" customHeight="1" x14ac:dyDescent="0.2">
      <c r="B90" s="13" t="str">
        <f>IF(E90="","",VLOOKUP(E90, 'SKU Сливки'!$A$1:$B$50, 2, 0))</f>
        <v/>
      </c>
      <c r="C90" s="13"/>
      <c r="D90" s="13"/>
      <c r="G90" s="14" t="str">
        <f t="shared" ca="1" si="16"/>
        <v/>
      </c>
      <c r="H90" s="15" t="str">
        <f t="shared" ca="1" si="17"/>
        <v/>
      </c>
      <c r="I90" s="15" t="str">
        <f t="shared" ca="1" si="18"/>
        <v/>
      </c>
      <c r="K90" s="1">
        <f t="shared" ca="1" si="19"/>
        <v>0</v>
      </c>
      <c r="L90" s="1">
        <f t="shared" ca="1" si="25"/>
        <v>0</v>
      </c>
      <c r="M90" s="1">
        <f t="shared" si="21"/>
        <v>0</v>
      </c>
      <c r="N90" s="1">
        <f t="shared" ca="1" si="22"/>
        <v>-344</v>
      </c>
      <c r="R90" s="13" t="str">
        <f t="shared" ca="1" si="23"/>
        <v/>
      </c>
      <c r="S90" s="13" t="str">
        <f t="shared" ca="1" si="24"/>
        <v/>
      </c>
    </row>
    <row r="91" spans="2:19" ht="13.75" customHeight="1" x14ac:dyDescent="0.2">
      <c r="B91" s="13" t="str">
        <f>IF(E91="","",VLOOKUP(E91, 'SKU Сливки'!$A$1:$B$50, 2, 0))</f>
        <v/>
      </c>
      <c r="C91" s="13"/>
      <c r="D91" s="13"/>
      <c r="G91" s="14" t="str">
        <f t="shared" ca="1" si="16"/>
        <v/>
      </c>
      <c r="H91" s="15" t="str">
        <f t="shared" ca="1" si="17"/>
        <v/>
      </c>
      <c r="I91" s="15" t="str">
        <f t="shared" ca="1" si="18"/>
        <v/>
      </c>
      <c r="K91" s="1">
        <f t="shared" ca="1" si="19"/>
        <v>0</v>
      </c>
      <c r="L91" s="1">
        <f t="shared" ca="1" si="25"/>
        <v>0</v>
      </c>
      <c r="M91" s="1">
        <f t="shared" si="21"/>
        <v>0</v>
      </c>
      <c r="N91" s="1">
        <f t="shared" ca="1" si="22"/>
        <v>-344</v>
      </c>
      <c r="R91" s="13" t="str">
        <f t="shared" ca="1" si="23"/>
        <v/>
      </c>
      <c r="S91" s="13" t="str">
        <f t="shared" ca="1" si="24"/>
        <v/>
      </c>
    </row>
    <row r="92" spans="2:19" ht="13.75" customHeight="1" x14ac:dyDescent="0.2">
      <c r="B92" s="13" t="str">
        <f>IF(E92="","",VLOOKUP(E92, 'SKU Сливки'!$A$1:$B$50, 2, 0))</f>
        <v/>
      </c>
      <c r="C92" s="13"/>
      <c r="D92" s="13"/>
      <c r="G92" s="14" t="str">
        <f t="shared" ca="1" si="16"/>
        <v/>
      </c>
      <c r="H92" s="15" t="str">
        <f t="shared" ca="1" si="17"/>
        <v/>
      </c>
      <c r="I92" s="15" t="str">
        <f t="shared" ca="1" si="18"/>
        <v/>
      </c>
      <c r="K92" s="1">
        <f t="shared" ca="1" si="19"/>
        <v>0</v>
      </c>
      <c r="L92" s="1">
        <f t="shared" ca="1" si="25"/>
        <v>0</v>
      </c>
      <c r="M92" s="1">
        <f t="shared" si="21"/>
        <v>0</v>
      </c>
      <c r="N92" s="1">
        <f t="shared" ca="1" si="22"/>
        <v>-344</v>
      </c>
      <c r="R92" s="13" t="str">
        <f t="shared" ca="1" si="23"/>
        <v/>
      </c>
      <c r="S92" s="13" t="str">
        <f t="shared" ca="1" si="24"/>
        <v/>
      </c>
    </row>
    <row r="93" spans="2:19" ht="13.75" customHeight="1" x14ac:dyDescent="0.2">
      <c r="B93" s="13" t="str">
        <f>IF(E93="","",VLOOKUP(E93, 'SKU Сливки'!$A$1:$B$50, 2, 0))</f>
        <v/>
      </c>
      <c r="C93" s="13"/>
      <c r="D93" s="13"/>
      <c r="G93" s="14" t="str">
        <f t="shared" ca="1" si="16"/>
        <v/>
      </c>
      <c r="H93" s="15" t="str">
        <f t="shared" ca="1" si="17"/>
        <v/>
      </c>
      <c r="I93" s="15" t="str">
        <f t="shared" ca="1" si="18"/>
        <v/>
      </c>
      <c r="K93" s="1">
        <f t="shared" ca="1" si="19"/>
        <v>0</v>
      </c>
      <c r="L93" s="1">
        <f t="shared" ca="1" si="25"/>
        <v>0</v>
      </c>
      <c r="M93" s="1">
        <f t="shared" si="21"/>
        <v>0</v>
      </c>
      <c r="N93" s="1">
        <f t="shared" ca="1" si="22"/>
        <v>-344</v>
      </c>
      <c r="R93" s="13" t="str">
        <f t="shared" ca="1" si="23"/>
        <v/>
      </c>
      <c r="S93" s="13" t="str">
        <f t="shared" ca="1" si="24"/>
        <v/>
      </c>
    </row>
    <row r="94" spans="2:19" ht="13.75" customHeight="1" x14ac:dyDescent="0.2">
      <c r="B94" s="13" t="str">
        <f>IF(E94="","",VLOOKUP(E94, 'SKU Сливки'!$A$1:$B$50, 2, 0))</f>
        <v/>
      </c>
      <c r="C94" s="13"/>
      <c r="D94" s="13"/>
      <c r="G94" s="14" t="str">
        <f t="shared" ca="1" si="16"/>
        <v/>
      </c>
      <c r="H94" s="15" t="str">
        <f t="shared" ca="1" si="17"/>
        <v/>
      </c>
      <c r="I94" s="15" t="str">
        <f t="shared" ca="1" si="18"/>
        <v/>
      </c>
      <c r="K94" s="1">
        <f t="shared" ca="1" si="19"/>
        <v>0</v>
      </c>
      <c r="L94" s="1">
        <f t="shared" ca="1" si="25"/>
        <v>0</v>
      </c>
      <c r="M94" s="1">
        <f t="shared" si="21"/>
        <v>0</v>
      </c>
      <c r="N94" s="1">
        <f t="shared" ca="1" si="22"/>
        <v>-344</v>
      </c>
      <c r="R94" s="13" t="str">
        <f t="shared" ca="1" si="23"/>
        <v/>
      </c>
      <c r="S94" s="13" t="str">
        <f t="shared" ca="1" si="24"/>
        <v/>
      </c>
    </row>
    <row r="95" spans="2:19" ht="13.75" customHeight="1" x14ac:dyDescent="0.2">
      <c r="B95" s="13" t="str">
        <f>IF(E95="","",VLOOKUP(E95, 'SKU Сливки'!$A$1:$B$50, 2, 0))</f>
        <v/>
      </c>
      <c r="C95" s="13"/>
      <c r="D95" s="13"/>
      <c r="G95" s="14" t="str">
        <f t="shared" ca="1" si="16"/>
        <v/>
      </c>
      <c r="H95" s="15" t="str">
        <f t="shared" ca="1" si="17"/>
        <v/>
      </c>
      <c r="I95" s="15" t="str">
        <f t="shared" ca="1" si="18"/>
        <v/>
      </c>
      <c r="K95" s="1">
        <f t="shared" ca="1" si="19"/>
        <v>0</v>
      </c>
      <c r="L95" s="1">
        <f t="shared" ca="1" si="25"/>
        <v>0</v>
      </c>
      <c r="M95" s="1">
        <f t="shared" si="21"/>
        <v>0</v>
      </c>
      <c r="N95" s="1">
        <f t="shared" ca="1" si="22"/>
        <v>-344</v>
      </c>
      <c r="R95" s="13" t="str">
        <f t="shared" ca="1" si="23"/>
        <v/>
      </c>
      <c r="S95" s="13" t="str">
        <f t="shared" ca="1" si="24"/>
        <v/>
      </c>
    </row>
    <row r="96" spans="2:19" ht="13.75" customHeight="1" x14ac:dyDescent="0.2">
      <c r="B96" s="13" t="str">
        <f>IF(E96="","",VLOOKUP(E96, 'SKU Сливки'!$A$1:$B$50, 2, 0))</f>
        <v/>
      </c>
      <c r="C96" s="13"/>
      <c r="D96" s="13"/>
      <c r="G96" s="14" t="str">
        <f t="shared" ca="1" si="16"/>
        <v/>
      </c>
      <c r="H96" s="15" t="str">
        <f t="shared" ca="1" si="17"/>
        <v/>
      </c>
      <c r="I96" s="15" t="str">
        <f t="shared" ca="1" si="18"/>
        <v/>
      </c>
      <c r="K96" s="1">
        <f t="shared" ca="1" si="19"/>
        <v>0</v>
      </c>
      <c r="L96" s="1">
        <f t="shared" ca="1" si="25"/>
        <v>0</v>
      </c>
      <c r="M96" s="1">
        <f t="shared" si="21"/>
        <v>0</v>
      </c>
      <c r="N96" s="1">
        <f t="shared" ca="1" si="22"/>
        <v>-344</v>
      </c>
      <c r="R96" s="13" t="str">
        <f t="shared" ca="1" si="23"/>
        <v/>
      </c>
      <c r="S96" s="13" t="str">
        <f t="shared" ca="1" si="24"/>
        <v/>
      </c>
    </row>
    <row r="97" spans="2:19" ht="13.75" customHeight="1" x14ac:dyDescent="0.2">
      <c r="B97" s="13" t="str">
        <f>IF(E97="","",VLOOKUP(E97, 'SKU Сливки'!$A$1:$B$50, 2, 0))</f>
        <v/>
      </c>
      <c r="C97" s="13"/>
      <c r="D97" s="13"/>
      <c r="G97" s="14" t="str">
        <f t="shared" ca="1" si="16"/>
        <v/>
      </c>
      <c r="H97" s="15" t="str">
        <f t="shared" ca="1" si="17"/>
        <v/>
      </c>
      <c r="I97" s="15" t="str">
        <f t="shared" ca="1" si="18"/>
        <v/>
      </c>
      <c r="K97" s="1">
        <f t="shared" ca="1" si="19"/>
        <v>0</v>
      </c>
      <c r="L97" s="1">
        <f t="shared" ca="1" si="25"/>
        <v>0</v>
      </c>
      <c r="M97" s="1">
        <f t="shared" si="21"/>
        <v>0</v>
      </c>
      <c r="N97" s="1">
        <f t="shared" ca="1" si="22"/>
        <v>-344</v>
      </c>
      <c r="R97" s="13" t="str">
        <f t="shared" ca="1" si="23"/>
        <v/>
      </c>
      <c r="S97" s="13" t="str">
        <f t="shared" ca="1" si="24"/>
        <v/>
      </c>
    </row>
    <row r="98" spans="2:19" ht="13.75" customHeight="1" x14ac:dyDescent="0.2">
      <c r="B98" s="13" t="str">
        <f>IF(E98="","",VLOOKUP(E98, 'SKU Сливки'!$A$1:$B$50, 2, 0))</f>
        <v/>
      </c>
      <c r="C98" s="13"/>
      <c r="D98" s="13"/>
      <c r="G98" s="14" t="str">
        <f t="shared" ca="1" si="16"/>
        <v/>
      </c>
      <c r="H98" s="15" t="str">
        <f t="shared" ca="1" si="17"/>
        <v/>
      </c>
      <c r="I98" s="15" t="str">
        <f t="shared" ca="1" si="18"/>
        <v/>
      </c>
      <c r="K98" s="1">
        <f t="shared" ca="1" si="19"/>
        <v>0</v>
      </c>
      <c r="L98" s="1">
        <f t="shared" ca="1" si="25"/>
        <v>0</v>
      </c>
      <c r="M98" s="1">
        <f t="shared" si="21"/>
        <v>0</v>
      </c>
      <c r="N98" s="1">
        <f t="shared" ca="1" si="22"/>
        <v>-344</v>
      </c>
      <c r="R98" s="13" t="str">
        <f t="shared" ca="1" si="23"/>
        <v/>
      </c>
      <c r="S98" s="13" t="str">
        <f t="shared" ca="1" si="24"/>
        <v/>
      </c>
    </row>
    <row r="99" spans="2:19" ht="13.75" customHeight="1" x14ac:dyDescent="0.2">
      <c r="B99" s="13" t="str">
        <f>IF(E99="","",VLOOKUP(E99, 'SKU Сливки'!$A$1:$B$50, 2, 0))</f>
        <v/>
      </c>
      <c r="C99" s="13"/>
      <c r="D99" s="13"/>
      <c r="G99" s="14" t="str">
        <f t="shared" ref="G99:G130" ca="1" si="26">IF(J99="","",(INDIRECT("N" &amp; ROW() - 1) - N99))</f>
        <v/>
      </c>
      <c r="H99" s="15" t="str">
        <f t="shared" ref="H99:H130" ca="1" si="27">IF(J99 = "-", INDIRECT("D" &amp; ROW() - 1) * 1890,"")</f>
        <v/>
      </c>
      <c r="I99" s="15" t="str">
        <f t="shared" ca="1" si="18"/>
        <v/>
      </c>
      <c r="K99" s="1">
        <f t="shared" ref="K99:K130" ca="1" si="28">IF(J99 = "-", -INDIRECT("C" &amp; ROW() - 1),F99)</f>
        <v>0</v>
      </c>
      <c r="L99" s="1">
        <f t="shared" ca="1" si="25"/>
        <v>0</v>
      </c>
      <c r="M99" s="1">
        <f t="shared" ref="M99:M123" si="29">IF(J99="-",1,0)</f>
        <v>0</v>
      </c>
      <c r="N99" s="1">
        <f t="shared" ref="N99:N123" ca="1" si="30">IF(L99 = 0, INDIRECT("N" &amp; ROW() - 1), L99)</f>
        <v>-344</v>
      </c>
      <c r="R99" s="13" t="str">
        <f t="shared" ref="R99:R130" ca="1" si="31">IF(Q99 = "", "", Q99 / INDIRECT("D" &amp; ROW() - 1) )</f>
        <v/>
      </c>
      <c r="S99" s="13" t="str">
        <f t="shared" ca="1" si="24"/>
        <v/>
      </c>
    </row>
    <row r="100" spans="2:19" ht="13.75" customHeight="1" x14ac:dyDescent="0.2">
      <c r="B100" s="13" t="str">
        <f>IF(E100="","",VLOOKUP(E100, 'SKU Сливки'!$A$1:$B$50, 2, 0))</f>
        <v/>
      </c>
      <c r="C100" s="13"/>
      <c r="D100" s="13"/>
      <c r="G100" s="14" t="str">
        <f t="shared" ca="1" si="26"/>
        <v/>
      </c>
      <c r="H100" s="15" t="str">
        <f t="shared" ca="1" si="27"/>
        <v/>
      </c>
      <c r="I100" s="15" t="str">
        <f t="shared" ca="1" si="18"/>
        <v/>
      </c>
      <c r="K100" s="1">
        <f t="shared" ca="1" si="28"/>
        <v>0</v>
      </c>
      <c r="L100" s="1">
        <f t="shared" ca="1" si="25"/>
        <v>0</v>
      </c>
      <c r="M100" s="1">
        <f t="shared" si="29"/>
        <v>0</v>
      </c>
      <c r="N100" s="1">
        <f t="shared" ca="1" si="30"/>
        <v>-344</v>
      </c>
      <c r="R100" s="13" t="str">
        <f t="shared" ca="1" si="31"/>
        <v/>
      </c>
      <c r="S100" s="13" t="str">
        <f t="shared" ca="1" si="24"/>
        <v/>
      </c>
    </row>
    <row r="101" spans="2:19" ht="13.75" customHeight="1" x14ac:dyDescent="0.2">
      <c r="B101" s="13" t="str">
        <f>IF(E101="","",VLOOKUP(E101, 'SKU Сливки'!$A$1:$B$50, 0, 2))</f>
        <v/>
      </c>
      <c r="C101" s="13"/>
      <c r="D101" s="13"/>
      <c r="G101" s="14" t="str">
        <f t="shared" ca="1" si="26"/>
        <v/>
      </c>
      <c r="H101" s="15" t="str">
        <f t="shared" ca="1" si="27"/>
        <v/>
      </c>
      <c r="I101" s="15" t="str">
        <f t="shared" ca="1" si="18"/>
        <v/>
      </c>
      <c r="K101" s="1">
        <f t="shared" ca="1" si="28"/>
        <v>0</v>
      </c>
      <c r="L101" s="1">
        <f t="shared" ref="L101:L123" ca="1" si="32">IF(J101 = "-", SUM(INDIRECT(ADDRESS(2,COLUMN(K101)) &amp; ":" &amp; ADDRESS(ROW(),COLUMN(K101)))), 0)</f>
        <v>0</v>
      </c>
      <c r="M101" s="1">
        <f t="shared" si="29"/>
        <v>0</v>
      </c>
      <c r="N101" s="1">
        <f t="shared" ca="1" si="30"/>
        <v>-344</v>
      </c>
      <c r="R101" s="13" t="str">
        <f t="shared" ca="1" si="31"/>
        <v/>
      </c>
      <c r="S101" s="13" t="str">
        <f t="shared" ca="1" si="24"/>
        <v/>
      </c>
    </row>
    <row r="102" spans="2:19" ht="13.75" customHeight="1" x14ac:dyDescent="0.2">
      <c r="B102" s="13" t="str">
        <f>IF(E102="","",VLOOKUP(E102, 'SKU Сливки'!$A$1:$B$50, 0, 2))</f>
        <v/>
      </c>
      <c r="C102" s="13"/>
      <c r="D102" s="13"/>
      <c r="G102" s="14" t="str">
        <f t="shared" ca="1" si="26"/>
        <v/>
      </c>
      <c r="H102" s="15" t="str">
        <f t="shared" ca="1" si="27"/>
        <v/>
      </c>
      <c r="I102" s="15" t="str">
        <f t="shared" ca="1" si="18"/>
        <v/>
      </c>
      <c r="K102" s="1">
        <f t="shared" ca="1" si="28"/>
        <v>0</v>
      </c>
      <c r="L102" s="1">
        <f t="shared" ca="1" si="32"/>
        <v>0</v>
      </c>
      <c r="M102" s="1">
        <f t="shared" si="29"/>
        <v>0</v>
      </c>
      <c r="N102" s="1">
        <f t="shared" ca="1" si="30"/>
        <v>-344</v>
      </c>
      <c r="R102" s="13" t="str">
        <f t="shared" ca="1" si="31"/>
        <v/>
      </c>
      <c r="S102" s="13" t="str">
        <f t="shared" ca="1" si="24"/>
        <v/>
      </c>
    </row>
    <row r="103" spans="2:19" ht="13.75" customHeight="1" x14ac:dyDescent="0.2">
      <c r="B103" s="13" t="str">
        <f>IF(E103="","",VLOOKUP(E103, 'SKU Сливки'!$A$1:$B$50, 0, 2))</f>
        <v/>
      </c>
      <c r="C103" s="13"/>
      <c r="D103" s="13"/>
      <c r="G103" s="14" t="str">
        <f t="shared" ca="1" si="26"/>
        <v/>
      </c>
      <c r="H103" s="15" t="str">
        <f t="shared" ca="1" si="27"/>
        <v/>
      </c>
      <c r="I103" s="15" t="str">
        <f t="shared" ca="1" si="18"/>
        <v/>
      </c>
      <c r="K103" s="1">
        <f t="shared" ca="1" si="28"/>
        <v>0</v>
      </c>
      <c r="L103" s="1">
        <f t="shared" ca="1" si="32"/>
        <v>0</v>
      </c>
      <c r="M103" s="1">
        <f t="shared" si="29"/>
        <v>0</v>
      </c>
      <c r="N103" s="1">
        <f t="shared" ca="1" si="30"/>
        <v>-344</v>
      </c>
      <c r="R103" s="13" t="str">
        <f t="shared" ca="1" si="31"/>
        <v/>
      </c>
      <c r="S103" s="13" t="str">
        <f t="shared" ca="1" si="24"/>
        <v/>
      </c>
    </row>
    <row r="104" spans="2:19" ht="13.75" customHeight="1" x14ac:dyDescent="0.2">
      <c r="B104" s="13" t="str">
        <f>IF(E104="","",VLOOKUP(E104, 'SKU Сливки'!$A$1:$B$50, 0, 2))</f>
        <v/>
      </c>
      <c r="C104" s="13"/>
      <c r="D104" s="13"/>
      <c r="G104" s="14" t="str">
        <f t="shared" ca="1" si="26"/>
        <v/>
      </c>
      <c r="H104" s="15" t="str">
        <f t="shared" ca="1" si="27"/>
        <v/>
      </c>
      <c r="I104" s="15" t="str">
        <f t="shared" ca="1" si="18"/>
        <v/>
      </c>
      <c r="K104" s="1">
        <f t="shared" ca="1" si="28"/>
        <v>0</v>
      </c>
      <c r="L104" s="1">
        <f t="shared" ca="1" si="32"/>
        <v>0</v>
      </c>
      <c r="M104" s="1">
        <f t="shared" si="29"/>
        <v>0</v>
      </c>
      <c r="N104" s="1">
        <f t="shared" ca="1" si="30"/>
        <v>-344</v>
      </c>
      <c r="R104" s="13" t="str">
        <f t="shared" ca="1" si="31"/>
        <v/>
      </c>
      <c r="S104" s="13" t="str">
        <f t="shared" ca="1" si="24"/>
        <v/>
      </c>
    </row>
    <row r="105" spans="2:19" ht="13.75" customHeight="1" x14ac:dyDescent="0.2">
      <c r="B105" s="13" t="str">
        <f>IF(E105="","",VLOOKUP(E105, 'SKU Сливки'!$A$1:$B$50, 0, 2))</f>
        <v/>
      </c>
      <c r="C105" s="13"/>
      <c r="D105" s="13"/>
      <c r="G105" s="14" t="str">
        <f t="shared" ca="1" si="26"/>
        <v/>
      </c>
      <c r="H105" s="15" t="str">
        <f t="shared" ca="1" si="27"/>
        <v/>
      </c>
      <c r="I105" s="15" t="str">
        <f t="shared" ca="1" si="18"/>
        <v/>
      </c>
      <c r="K105" s="1">
        <f t="shared" ca="1" si="28"/>
        <v>0</v>
      </c>
      <c r="L105" s="1">
        <f t="shared" ca="1" si="32"/>
        <v>0</v>
      </c>
      <c r="M105" s="1">
        <f t="shared" si="29"/>
        <v>0</v>
      </c>
      <c r="N105" s="1">
        <f t="shared" ca="1" si="30"/>
        <v>-344</v>
      </c>
      <c r="R105" s="13" t="str">
        <f t="shared" ca="1" si="31"/>
        <v/>
      </c>
      <c r="S105" s="13" t="str">
        <f t="shared" ca="1" si="24"/>
        <v/>
      </c>
    </row>
    <row r="106" spans="2:19" ht="13.75" customHeight="1" x14ac:dyDescent="0.2">
      <c r="B106" s="13" t="str">
        <f>IF(E106="","",VLOOKUP(E106, 'SKU Сливки'!$A$1:$B$50, 0, 2))</f>
        <v/>
      </c>
      <c r="C106" s="13"/>
      <c r="D106" s="13"/>
      <c r="G106" s="14" t="str">
        <f t="shared" ca="1" si="26"/>
        <v/>
      </c>
      <c r="H106" s="15" t="str">
        <f t="shared" ca="1" si="27"/>
        <v/>
      </c>
      <c r="I106" s="15" t="str">
        <f t="shared" ca="1" si="18"/>
        <v/>
      </c>
      <c r="K106" s="1">
        <f t="shared" ca="1" si="28"/>
        <v>0</v>
      </c>
      <c r="L106" s="1">
        <f t="shared" ca="1" si="32"/>
        <v>0</v>
      </c>
      <c r="M106" s="1">
        <f t="shared" si="29"/>
        <v>0</v>
      </c>
      <c r="N106" s="1">
        <f t="shared" ca="1" si="30"/>
        <v>-344</v>
      </c>
      <c r="R106" s="13" t="str">
        <f t="shared" ca="1" si="31"/>
        <v/>
      </c>
      <c r="S106" s="13" t="str">
        <f t="shared" ca="1" si="24"/>
        <v/>
      </c>
    </row>
    <row r="107" spans="2:19" ht="13.75" customHeight="1" x14ac:dyDescent="0.2">
      <c r="B107" s="13" t="str">
        <f>IF(E107="","",VLOOKUP(E107, 'SKU Сливки'!$A$1:$B$50, 0, 2))</f>
        <v/>
      </c>
      <c r="C107" s="13"/>
      <c r="D107" s="13"/>
      <c r="G107" s="14" t="str">
        <f t="shared" ca="1" si="26"/>
        <v/>
      </c>
      <c r="H107" s="15" t="str">
        <f t="shared" ca="1" si="27"/>
        <v/>
      </c>
      <c r="I107" s="15" t="str">
        <f t="shared" ca="1" si="18"/>
        <v/>
      </c>
      <c r="K107" s="1">
        <f t="shared" ca="1" si="28"/>
        <v>0</v>
      </c>
      <c r="L107" s="1">
        <f t="shared" ca="1" si="32"/>
        <v>0</v>
      </c>
      <c r="M107" s="1">
        <f t="shared" si="29"/>
        <v>0</v>
      </c>
      <c r="N107" s="1">
        <f t="shared" ca="1" si="30"/>
        <v>-344</v>
      </c>
      <c r="R107" s="13" t="str">
        <f t="shared" ca="1" si="31"/>
        <v/>
      </c>
      <c r="S107" s="13" t="str">
        <f t="shared" ca="1" si="24"/>
        <v/>
      </c>
    </row>
    <row r="108" spans="2:19" ht="13.75" customHeight="1" x14ac:dyDescent="0.2">
      <c r="B108" s="13" t="str">
        <f>IF(E108="","",VLOOKUP(E108, 'SKU Сливки'!$A$1:$B$50, 0, 2))</f>
        <v/>
      </c>
      <c r="C108" s="13"/>
      <c r="D108" s="13"/>
      <c r="G108" s="14" t="str">
        <f t="shared" ca="1" si="26"/>
        <v/>
      </c>
      <c r="H108" s="15" t="str">
        <f t="shared" ca="1" si="27"/>
        <v/>
      </c>
      <c r="I108" s="15" t="str">
        <f t="shared" ca="1" si="18"/>
        <v/>
      </c>
      <c r="K108" s="1">
        <f t="shared" ca="1" si="28"/>
        <v>0</v>
      </c>
      <c r="L108" s="1">
        <f t="shared" ca="1" si="32"/>
        <v>0</v>
      </c>
      <c r="M108" s="1">
        <f t="shared" si="29"/>
        <v>0</v>
      </c>
      <c r="N108" s="1">
        <f t="shared" ca="1" si="30"/>
        <v>-344</v>
      </c>
      <c r="R108" s="13" t="str">
        <f t="shared" ca="1" si="31"/>
        <v/>
      </c>
      <c r="S108" s="13" t="str">
        <f t="shared" ca="1" si="24"/>
        <v/>
      </c>
    </row>
    <row r="109" spans="2:19" ht="13.75" customHeight="1" x14ac:dyDescent="0.2">
      <c r="B109" s="13" t="str">
        <f>IF(E109="","",VLOOKUP(E109, 'SKU Сливки'!$A$1:$B$50, 0, 2))</f>
        <v/>
      </c>
      <c r="C109" s="13"/>
      <c r="D109" s="13"/>
      <c r="G109" s="14" t="str">
        <f t="shared" ca="1" si="26"/>
        <v/>
      </c>
      <c r="H109" s="15" t="str">
        <f t="shared" ca="1" si="27"/>
        <v/>
      </c>
      <c r="I109" s="15" t="str">
        <f t="shared" ca="1" si="18"/>
        <v/>
      </c>
      <c r="K109" s="1">
        <f t="shared" ca="1" si="28"/>
        <v>0</v>
      </c>
      <c r="L109" s="1">
        <f t="shared" ca="1" si="32"/>
        <v>0</v>
      </c>
      <c r="M109" s="1">
        <f t="shared" si="29"/>
        <v>0</v>
      </c>
      <c r="N109" s="1">
        <f t="shared" ca="1" si="30"/>
        <v>-344</v>
      </c>
      <c r="R109" s="13" t="str">
        <f t="shared" ca="1" si="31"/>
        <v/>
      </c>
      <c r="S109" s="13" t="str">
        <f t="shared" ca="1" si="24"/>
        <v/>
      </c>
    </row>
    <row r="110" spans="2:19" ht="13.75" customHeight="1" x14ac:dyDescent="0.2">
      <c r="B110" s="13" t="str">
        <f>IF(E110="","",VLOOKUP(E110, 'SKU Сливки'!$A$1:$B$50, 0, 2))</f>
        <v/>
      </c>
      <c r="C110" s="13"/>
      <c r="D110" s="13"/>
      <c r="G110" s="14" t="str">
        <f t="shared" ca="1" si="26"/>
        <v/>
      </c>
      <c r="H110" s="15" t="str">
        <f t="shared" ca="1" si="27"/>
        <v/>
      </c>
      <c r="I110" s="15" t="str">
        <f t="shared" ca="1" si="18"/>
        <v/>
      </c>
      <c r="K110" s="1">
        <f t="shared" ca="1" si="28"/>
        <v>0</v>
      </c>
      <c r="L110" s="1">
        <f t="shared" ca="1" si="32"/>
        <v>0</v>
      </c>
      <c r="M110" s="1">
        <f t="shared" si="29"/>
        <v>0</v>
      </c>
      <c r="N110" s="1">
        <f t="shared" ca="1" si="30"/>
        <v>-344</v>
      </c>
      <c r="R110" s="13" t="str">
        <f t="shared" ca="1" si="31"/>
        <v/>
      </c>
      <c r="S110" s="13" t="str">
        <f t="shared" ca="1" si="24"/>
        <v/>
      </c>
    </row>
    <row r="111" spans="2:19" ht="13.75" customHeight="1" x14ac:dyDescent="0.2">
      <c r="B111" s="13" t="str">
        <f>IF(E111="","",VLOOKUP(E111, 'SKU Сливки'!$A$1:$B$50, 0, 2))</f>
        <v/>
      </c>
      <c r="C111" s="13"/>
      <c r="D111" s="13"/>
      <c r="G111" s="14" t="str">
        <f t="shared" ca="1" si="26"/>
        <v/>
      </c>
      <c r="H111" s="15" t="str">
        <f t="shared" ca="1" si="27"/>
        <v/>
      </c>
      <c r="I111" s="15" t="str">
        <f t="shared" ca="1" si="18"/>
        <v/>
      </c>
      <c r="K111" s="1">
        <f t="shared" ca="1" si="28"/>
        <v>0</v>
      </c>
      <c r="L111" s="1">
        <f t="shared" ca="1" si="32"/>
        <v>0</v>
      </c>
      <c r="M111" s="1">
        <f t="shared" si="29"/>
        <v>0</v>
      </c>
      <c r="N111" s="1">
        <f t="shared" ca="1" si="30"/>
        <v>-344</v>
      </c>
      <c r="R111" s="13" t="str">
        <f t="shared" ca="1" si="31"/>
        <v/>
      </c>
      <c r="S111" s="13" t="str">
        <f t="shared" ca="1" si="24"/>
        <v/>
      </c>
    </row>
    <row r="112" spans="2:19" ht="13.75" customHeight="1" x14ac:dyDescent="0.2">
      <c r="B112" s="13" t="str">
        <f>IF(E112="","",VLOOKUP(E112, 'SKU Сливки'!$A$1:$B$50, 0, 2))</f>
        <v/>
      </c>
      <c r="C112" s="13"/>
      <c r="D112" s="13"/>
      <c r="G112" s="14" t="str">
        <f t="shared" ca="1" si="26"/>
        <v/>
      </c>
      <c r="H112" s="15" t="str">
        <f t="shared" ca="1" si="27"/>
        <v/>
      </c>
      <c r="I112" s="15" t="str">
        <f t="shared" ca="1" si="18"/>
        <v/>
      </c>
      <c r="K112" s="1">
        <f t="shared" ca="1" si="28"/>
        <v>0</v>
      </c>
      <c r="L112" s="1">
        <f t="shared" ca="1" si="32"/>
        <v>0</v>
      </c>
      <c r="M112" s="1">
        <f t="shared" si="29"/>
        <v>0</v>
      </c>
      <c r="N112" s="1">
        <f t="shared" ca="1" si="30"/>
        <v>-344</v>
      </c>
      <c r="R112" s="13" t="str">
        <f t="shared" ca="1" si="31"/>
        <v/>
      </c>
      <c r="S112" s="13" t="str">
        <f t="shared" ca="1" si="24"/>
        <v/>
      </c>
    </row>
    <row r="113" spans="2:19" ht="13.75" customHeight="1" x14ac:dyDescent="0.2">
      <c r="B113" s="13" t="str">
        <f>IF(E113="","",VLOOKUP(E113, 'SKU Сливки'!$A$1:$B$50, 0, 2))</f>
        <v/>
      </c>
      <c r="C113" s="13"/>
      <c r="D113" s="13"/>
      <c r="G113" s="14" t="str">
        <f t="shared" ca="1" si="26"/>
        <v/>
      </c>
      <c r="H113" s="15" t="str">
        <f t="shared" ca="1" si="27"/>
        <v/>
      </c>
      <c r="I113" s="15" t="str">
        <f t="shared" ca="1" si="18"/>
        <v/>
      </c>
      <c r="K113" s="1">
        <f t="shared" ca="1" si="28"/>
        <v>0</v>
      </c>
      <c r="L113" s="1">
        <f t="shared" ca="1" si="32"/>
        <v>0</v>
      </c>
      <c r="M113" s="1">
        <f t="shared" si="29"/>
        <v>0</v>
      </c>
      <c r="N113" s="1">
        <f t="shared" ca="1" si="30"/>
        <v>-344</v>
      </c>
      <c r="R113" s="13" t="str">
        <f t="shared" ca="1" si="31"/>
        <v/>
      </c>
      <c r="S113" s="13" t="str">
        <f t="shared" ca="1" si="24"/>
        <v/>
      </c>
    </row>
    <row r="114" spans="2:19" ht="13.75" customHeight="1" x14ac:dyDescent="0.2">
      <c r="B114" s="13" t="str">
        <f>IF(E114="","",VLOOKUP(E114, 'SKU Сливки'!$A$1:$B$50, 0, 2))</f>
        <v/>
      </c>
      <c r="C114" s="13"/>
      <c r="D114" s="13"/>
      <c r="G114" s="14" t="str">
        <f t="shared" ca="1" si="26"/>
        <v/>
      </c>
      <c r="H114" s="15" t="str">
        <f t="shared" ca="1" si="27"/>
        <v/>
      </c>
      <c r="I114" s="15" t="str">
        <f t="shared" ca="1" si="18"/>
        <v/>
      </c>
      <c r="K114" s="1">
        <f t="shared" ca="1" si="28"/>
        <v>0</v>
      </c>
      <c r="L114" s="1">
        <f t="shared" ca="1" si="32"/>
        <v>0</v>
      </c>
      <c r="M114" s="1">
        <f t="shared" si="29"/>
        <v>0</v>
      </c>
      <c r="N114" s="1">
        <f t="shared" ca="1" si="30"/>
        <v>-344</v>
      </c>
      <c r="R114" s="13" t="str">
        <f t="shared" ca="1" si="31"/>
        <v/>
      </c>
      <c r="S114" s="13" t="str">
        <f t="shared" ca="1" si="24"/>
        <v/>
      </c>
    </row>
    <row r="115" spans="2:19" ht="13.75" customHeight="1" x14ac:dyDescent="0.2">
      <c r="B115" s="13" t="str">
        <f>IF(E115="","",VLOOKUP(E115, 'SKU Сливки'!$A$1:$B$50, 0, 2))</f>
        <v/>
      </c>
      <c r="C115" s="13"/>
      <c r="D115" s="13"/>
      <c r="G115" s="14" t="str">
        <f t="shared" ca="1" si="26"/>
        <v/>
      </c>
      <c r="H115" s="15" t="str">
        <f t="shared" ca="1" si="27"/>
        <v/>
      </c>
      <c r="I115" s="15" t="str">
        <f t="shared" ca="1" si="18"/>
        <v/>
      </c>
      <c r="K115" s="1">
        <f t="shared" ca="1" si="28"/>
        <v>0</v>
      </c>
      <c r="L115" s="1">
        <f t="shared" ca="1" si="32"/>
        <v>0</v>
      </c>
      <c r="M115" s="1">
        <f t="shared" si="29"/>
        <v>0</v>
      </c>
      <c r="N115" s="1">
        <f t="shared" ca="1" si="30"/>
        <v>-344</v>
      </c>
      <c r="R115" s="13" t="str">
        <f t="shared" ca="1" si="31"/>
        <v/>
      </c>
      <c r="S115" s="13" t="str">
        <f t="shared" ca="1" si="24"/>
        <v/>
      </c>
    </row>
    <row r="116" spans="2:19" ht="13.75" customHeight="1" x14ac:dyDescent="0.2">
      <c r="B116" s="13" t="str">
        <f>IF(E116="","",VLOOKUP(E116, 'SKU Сливки'!$A$1:$B$50, 0, 2))</f>
        <v/>
      </c>
      <c r="C116" s="13"/>
      <c r="D116" s="13"/>
      <c r="G116" s="14" t="str">
        <f t="shared" ca="1" si="26"/>
        <v/>
      </c>
      <c r="H116" s="15" t="str">
        <f t="shared" ca="1" si="27"/>
        <v/>
      </c>
      <c r="I116" s="15" t="str">
        <f t="shared" ca="1" si="18"/>
        <v/>
      </c>
      <c r="K116" s="1">
        <f t="shared" ca="1" si="28"/>
        <v>0</v>
      </c>
      <c r="L116" s="1">
        <f t="shared" ca="1" si="32"/>
        <v>0</v>
      </c>
      <c r="M116" s="1">
        <f t="shared" si="29"/>
        <v>0</v>
      </c>
      <c r="N116" s="1">
        <f t="shared" ca="1" si="30"/>
        <v>-344</v>
      </c>
      <c r="R116" s="13" t="str">
        <f t="shared" ca="1" si="31"/>
        <v/>
      </c>
      <c r="S116" s="13" t="str">
        <f t="shared" ca="1" si="24"/>
        <v/>
      </c>
    </row>
    <row r="117" spans="2:19" ht="13.75" customHeight="1" x14ac:dyDescent="0.2">
      <c r="B117" s="13" t="str">
        <f>IF(E117="","",VLOOKUP(E117, 'SKU Сливки'!$A$1:$B$50, 0, 2))</f>
        <v/>
      </c>
      <c r="C117" s="13"/>
      <c r="D117" s="13"/>
      <c r="G117" s="14" t="str">
        <f t="shared" ca="1" si="26"/>
        <v/>
      </c>
      <c r="H117" s="15" t="str">
        <f t="shared" ca="1" si="27"/>
        <v/>
      </c>
      <c r="I117" s="15" t="str">
        <f t="shared" ca="1" si="18"/>
        <v/>
      </c>
      <c r="K117" s="1">
        <f t="shared" ca="1" si="28"/>
        <v>0</v>
      </c>
      <c r="L117" s="1">
        <f t="shared" ca="1" si="32"/>
        <v>0</v>
      </c>
      <c r="M117" s="1">
        <f t="shared" si="29"/>
        <v>0</v>
      </c>
      <c r="N117" s="1">
        <f t="shared" ca="1" si="30"/>
        <v>-344</v>
      </c>
      <c r="R117" s="13" t="str">
        <f t="shared" ca="1" si="31"/>
        <v/>
      </c>
      <c r="S117" s="13" t="str">
        <f t="shared" ca="1" si="24"/>
        <v/>
      </c>
    </row>
    <row r="118" spans="2:19" ht="13.75" customHeight="1" x14ac:dyDescent="0.2">
      <c r="B118" s="13" t="str">
        <f>IF(E118="","",VLOOKUP(E118, 'SKU Сливки'!$A$1:$B$50, 0, 2))</f>
        <v/>
      </c>
      <c r="C118" s="13"/>
      <c r="D118" s="13"/>
      <c r="G118" s="14" t="str">
        <f t="shared" ca="1" si="26"/>
        <v/>
      </c>
      <c r="H118" s="15" t="str">
        <f t="shared" ca="1" si="27"/>
        <v/>
      </c>
      <c r="I118" s="15" t="str">
        <f t="shared" ca="1" si="18"/>
        <v/>
      </c>
      <c r="K118" s="1">
        <f t="shared" ca="1" si="28"/>
        <v>0</v>
      </c>
      <c r="L118" s="1">
        <f t="shared" ca="1" si="32"/>
        <v>0</v>
      </c>
      <c r="M118" s="1">
        <f t="shared" si="29"/>
        <v>0</v>
      </c>
      <c r="N118" s="1">
        <f t="shared" ca="1" si="30"/>
        <v>-344</v>
      </c>
      <c r="R118" s="13" t="str">
        <f t="shared" ca="1" si="31"/>
        <v/>
      </c>
      <c r="S118" s="13" t="str">
        <f t="shared" ca="1" si="24"/>
        <v/>
      </c>
    </row>
    <row r="119" spans="2:19" ht="13.75" customHeight="1" x14ac:dyDescent="0.2">
      <c r="B119" s="13" t="str">
        <f>IF(E119="","",VLOOKUP(E119, 'SKU Сливки'!$A$1:$B$50, 0, 2))</f>
        <v/>
      </c>
      <c r="C119" s="13"/>
      <c r="D119" s="13"/>
      <c r="G119" s="14" t="str">
        <f t="shared" ca="1" si="26"/>
        <v/>
      </c>
      <c r="H119" s="15" t="str">
        <f t="shared" ca="1" si="27"/>
        <v/>
      </c>
      <c r="I119" s="15" t="str">
        <f t="shared" ca="1" si="18"/>
        <v/>
      </c>
      <c r="K119" s="1">
        <f t="shared" ca="1" si="28"/>
        <v>0</v>
      </c>
      <c r="L119" s="1">
        <f t="shared" ca="1" si="32"/>
        <v>0</v>
      </c>
      <c r="M119" s="1">
        <f t="shared" si="29"/>
        <v>0</v>
      </c>
      <c r="N119" s="1">
        <f t="shared" ca="1" si="30"/>
        <v>-344</v>
      </c>
      <c r="R119" s="13" t="str">
        <f t="shared" ca="1" si="31"/>
        <v/>
      </c>
      <c r="S119" s="13" t="str">
        <f t="shared" ca="1" si="24"/>
        <v/>
      </c>
    </row>
    <row r="120" spans="2:19" ht="13.75" customHeight="1" x14ac:dyDescent="0.2">
      <c r="B120" s="13" t="str">
        <f>IF(E120="","",VLOOKUP(E120, 'SKU Сливки'!$A$1:$B$50, 0, 2))</f>
        <v/>
      </c>
      <c r="C120" s="13"/>
      <c r="D120" s="13"/>
      <c r="G120" s="14" t="str">
        <f t="shared" ca="1" si="26"/>
        <v/>
      </c>
      <c r="H120" s="15" t="str">
        <f t="shared" ca="1" si="27"/>
        <v/>
      </c>
      <c r="I120" s="15" t="str">
        <f t="shared" ca="1" si="18"/>
        <v/>
      </c>
      <c r="K120" s="1">
        <f t="shared" ca="1" si="28"/>
        <v>0</v>
      </c>
      <c r="L120" s="1">
        <f t="shared" ca="1" si="32"/>
        <v>0</v>
      </c>
      <c r="M120" s="1">
        <f t="shared" si="29"/>
        <v>0</v>
      </c>
      <c r="N120" s="1">
        <f t="shared" ca="1" si="30"/>
        <v>-344</v>
      </c>
      <c r="R120" s="13" t="str">
        <f t="shared" ca="1" si="31"/>
        <v/>
      </c>
      <c r="S120" s="13" t="str">
        <f t="shared" ca="1" si="24"/>
        <v/>
      </c>
    </row>
    <row r="121" spans="2:19" ht="13.75" customHeight="1" x14ac:dyDescent="0.2">
      <c r="B121" s="13" t="str">
        <f>IF(E121="","",VLOOKUP(E121, 'SKU Сливки'!$A$1:$B$50, 0, 2))</f>
        <v/>
      </c>
      <c r="C121" s="13"/>
      <c r="D121" s="13"/>
      <c r="G121" s="14" t="str">
        <f t="shared" ca="1" si="26"/>
        <v/>
      </c>
      <c r="H121" s="15" t="str">
        <f t="shared" ca="1" si="27"/>
        <v/>
      </c>
      <c r="I121" s="15" t="str">
        <f t="shared" ca="1" si="18"/>
        <v/>
      </c>
      <c r="K121" s="1">
        <f t="shared" ca="1" si="28"/>
        <v>0</v>
      </c>
      <c r="L121" s="1">
        <f t="shared" ca="1" si="32"/>
        <v>0</v>
      </c>
      <c r="M121" s="1">
        <f t="shared" si="29"/>
        <v>0</v>
      </c>
      <c r="N121" s="1">
        <f t="shared" ca="1" si="30"/>
        <v>-344</v>
      </c>
      <c r="R121" s="13" t="str">
        <f t="shared" ca="1" si="31"/>
        <v/>
      </c>
      <c r="S121" s="13" t="str">
        <f t="shared" ca="1" si="24"/>
        <v/>
      </c>
    </row>
    <row r="122" spans="2:19" ht="13.75" customHeight="1" x14ac:dyDescent="0.2">
      <c r="B122" s="13" t="str">
        <f>IF(E122="","",VLOOKUP(E122, 'SKU Сливки'!$A$1:$B$50, 0, 2))</f>
        <v/>
      </c>
      <c r="C122" s="13"/>
      <c r="D122" s="13" t="str">
        <f>IF(E122="","",VLOOKUP(E122,[1]SKU!$A$1:$D$150,4,0))</f>
        <v/>
      </c>
      <c r="G122" s="14" t="str">
        <f t="shared" ca="1" si="26"/>
        <v/>
      </c>
      <c r="H122" s="15" t="str">
        <f t="shared" ca="1" si="27"/>
        <v/>
      </c>
      <c r="I122" s="15" t="str">
        <f t="shared" ca="1" si="18"/>
        <v/>
      </c>
      <c r="K122" s="1">
        <f t="shared" ca="1" si="28"/>
        <v>0</v>
      </c>
      <c r="L122" s="1">
        <f t="shared" ca="1" si="32"/>
        <v>0</v>
      </c>
      <c r="M122" s="1">
        <f t="shared" si="29"/>
        <v>0</v>
      </c>
      <c r="N122" s="1">
        <f t="shared" ca="1" si="30"/>
        <v>-344</v>
      </c>
      <c r="R122" s="13" t="str">
        <f t="shared" ca="1" si="31"/>
        <v/>
      </c>
      <c r="S122" s="13" t="str">
        <f t="shared" ca="1" si="24"/>
        <v/>
      </c>
    </row>
    <row r="123" spans="2:19" ht="13.75" customHeight="1" x14ac:dyDescent="0.2">
      <c r="B123" s="13" t="str">
        <f>IF(E123="","",VLOOKUP(E123, 'SKU Сливки'!$A$1:$B$50, 0, 2))</f>
        <v/>
      </c>
      <c r="C123" s="13"/>
      <c r="D123" s="13" t="str">
        <f>IF(E123="","",VLOOKUP(E123,[1]SKU!$A$1:$D$150,4,0))</f>
        <v/>
      </c>
      <c r="G123" s="14" t="str">
        <f t="shared" ca="1" si="26"/>
        <v/>
      </c>
      <c r="H123" s="15" t="str">
        <f t="shared" ca="1" si="27"/>
        <v/>
      </c>
      <c r="I123" s="15" t="str">
        <f t="shared" ca="1" si="18"/>
        <v/>
      </c>
      <c r="K123" s="1">
        <f t="shared" ca="1" si="28"/>
        <v>0</v>
      </c>
      <c r="L123" s="1">
        <f t="shared" ca="1" si="32"/>
        <v>0</v>
      </c>
      <c r="M123" s="1">
        <f t="shared" si="29"/>
        <v>0</v>
      </c>
      <c r="N123" s="1">
        <f t="shared" ca="1" si="30"/>
        <v>-344</v>
      </c>
      <c r="R123" s="13" t="str">
        <f t="shared" ca="1" si="31"/>
        <v/>
      </c>
      <c r="S123" s="13" t="str">
        <f t="shared" ca="1" si="24"/>
        <v/>
      </c>
    </row>
    <row r="124" spans="2:19" ht="13.75" customHeight="1" x14ac:dyDescent="0.2">
      <c r="B124" s="13" t="str">
        <f>IF(E124="","",VLOOKUP(E124, 'SKU Сливки'!$A$1:$B$50, 0, 2))</f>
        <v/>
      </c>
      <c r="C124" s="13"/>
      <c r="D124" s="13" t="str">
        <f>IF(E124="","",VLOOKUP(E124,[1]SKU!$A$1:$D$150,4,0))</f>
        <v/>
      </c>
      <c r="G124" s="14" t="str">
        <f t="shared" ca="1" si="26"/>
        <v/>
      </c>
      <c r="H124" s="15" t="str">
        <f t="shared" ca="1" si="27"/>
        <v/>
      </c>
      <c r="I124" s="15" t="str">
        <f t="shared" ca="1" si="18"/>
        <v/>
      </c>
      <c r="R124" s="13" t="str">
        <f t="shared" ca="1" si="31"/>
        <v/>
      </c>
      <c r="S124" s="13" t="str">
        <f t="shared" ca="1" si="24"/>
        <v/>
      </c>
    </row>
    <row r="125" spans="2:19" ht="13.75" customHeight="1" x14ac:dyDescent="0.2">
      <c r="B125" s="13" t="str">
        <f>IF(E125="","",VLOOKUP(E125, 'SKU Сливки'!$A$1:$B$50, 0, 2))</f>
        <v/>
      </c>
      <c r="C125" s="13"/>
      <c r="D125" s="13" t="str">
        <f>IF(E125="","",VLOOKUP(E125,[1]SKU!$A$1:$D$150,4,0))</f>
        <v/>
      </c>
      <c r="G125" s="14" t="str">
        <f t="shared" ca="1" si="26"/>
        <v/>
      </c>
      <c r="H125" s="15" t="str">
        <f t="shared" ca="1" si="27"/>
        <v/>
      </c>
      <c r="I125" s="15" t="str">
        <f t="shared" ca="1" si="18"/>
        <v/>
      </c>
      <c r="R125" s="13" t="str">
        <f t="shared" ca="1" si="31"/>
        <v/>
      </c>
      <c r="S125" s="13" t="str">
        <f t="shared" ca="1" si="24"/>
        <v/>
      </c>
    </row>
    <row r="126" spans="2:19" ht="13.75" customHeight="1" x14ac:dyDescent="0.2">
      <c r="B126" s="13" t="str">
        <f>IF(E126="","",VLOOKUP(E126, 'SKU Сливки'!$A$1:$B$50, 0, 2))</f>
        <v/>
      </c>
      <c r="C126" s="13"/>
      <c r="D126" s="13" t="str">
        <f>IF(E126="","",VLOOKUP(E126,[1]SKU!$A$1:$D$150,4,0))</f>
        <v/>
      </c>
      <c r="G126" s="14" t="str">
        <f t="shared" ca="1" si="26"/>
        <v/>
      </c>
      <c r="H126" s="15" t="str">
        <f t="shared" ca="1" si="27"/>
        <v/>
      </c>
      <c r="I126" s="15" t="str">
        <f t="shared" ca="1" si="18"/>
        <v/>
      </c>
      <c r="R126" s="13" t="str">
        <f t="shared" ca="1" si="31"/>
        <v/>
      </c>
      <c r="S126" s="13" t="str">
        <f t="shared" ca="1" si="24"/>
        <v/>
      </c>
    </row>
    <row r="127" spans="2:19" ht="13.75" customHeight="1" x14ac:dyDescent="0.2">
      <c r="B127" s="13" t="str">
        <f>IF(E127="","",VLOOKUP(E127, 'SKU Сливки'!$A$1:$B$50, 0, 2))</f>
        <v/>
      </c>
      <c r="C127" s="13"/>
      <c r="D127" s="13" t="str">
        <f>IF(E127="","",VLOOKUP(E127,[1]SKU!$A$1:$D$150,4,0))</f>
        <v/>
      </c>
      <c r="G127" s="14" t="str">
        <f t="shared" ca="1" si="26"/>
        <v/>
      </c>
      <c r="H127" s="15" t="str">
        <f t="shared" ca="1" si="27"/>
        <v/>
      </c>
      <c r="I127" s="15" t="str">
        <f t="shared" ca="1" si="18"/>
        <v/>
      </c>
      <c r="R127" s="13" t="str">
        <f t="shared" ca="1" si="31"/>
        <v/>
      </c>
      <c r="S127" s="13" t="str">
        <f t="shared" ca="1" si="24"/>
        <v/>
      </c>
    </row>
    <row r="128" spans="2:19" ht="13.75" customHeight="1" x14ac:dyDescent="0.2">
      <c r="B128" s="13" t="str">
        <f>IF(E128="","",VLOOKUP(E128, 'SKU Сливки'!$A$1:$B$50, 0, 2))</f>
        <v/>
      </c>
      <c r="C128" s="13"/>
      <c r="D128" s="13" t="str">
        <f>IF(E128="","",VLOOKUP(E128,[1]SKU!$A$1:$D$150,4,0))</f>
        <v/>
      </c>
      <c r="G128" s="14" t="str">
        <f t="shared" ca="1" si="26"/>
        <v/>
      </c>
      <c r="H128" s="15" t="str">
        <f t="shared" ca="1" si="27"/>
        <v/>
      </c>
      <c r="I128" s="15" t="str">
        <f t="shared" ca="1" si="18"/>
        <v/>
      </c>
      <c r="R128" s="13" t="str">
        <f t="shared" ca="1" si="31"/>
        <v/>
      </c>
      <c r="S128" s="13" t="str">
        <f t="shared" ca="1" si="24"/>
        <v/>
      </c>
    </row>
    <row r="129" spans="2:19" ht="13.75" customHeight="1" x14ac:dyDescent="0.2">
      <c r="B129" s="13" t="str">
        <f>IF(E129="","",VLOOKUP(E129, 'SKU Сливки'!$A$1:$B$50, 0, 2))</f>
        <v/>
      </c>
      <c r="C129" s="13"/>
      <c r="D129" s="13" t="str">
        <f>IF(E129="","",VLOOKUP(E129,[1]SKU!$A$1:$D$150,4,0))</f>
        <v/>
      </c>
      <c r="G129" s="14" t="str">
        <f t="shared" ca="1" si="26"/>
        <v/>
      </c>
      <c r="H129" s="15" t="str">
        <f t="shared" ca="1" si="27"/>
        <v/>
      </c>
      <c r="I129" s="15" t="str">
        <f t="shared" ca="1" si="18"/>
        <v/>
      </c>
      <c r="R129" s="13" t="str">
        <f t="shared" ca="1" si="31"/>
        <v/>
      </c>
      <c r="S129" s="13" t="str">
        <f t="shared" ca="1" si="24"/>
        <v/>
      </c>
    </row>
    <row r="130" spans="2:19" ht="13.75" customHeight="1" x14ac:dyDescent="0.2">
      <c r="B130" s="13" t="str">
        <f>IF(E130="","",VLOOKUP(E130, 'SKU Сливки'!$A$1:$B$50, 0, 2))</f>
        <v/>
      </c>
      <c r="C130" s="13"/>
      <c r="D130" s="13" t="str">
        <f>IF(E130="","",VLOOKUP(E130,[1]SKU!$A$1:$D$150,4,0))</f>
        <v/>
      </c>
      <c r="G130" s="14" t="str">
        <f t="shared" ca="1" si="26"/>
        <v/>
      </c>
      <c r="H130" s="15" t="str">
        <f t="shared" ca="1" si="27"/>
        <v/>
      </c>
      <c r="I130" s="15" t="str">
        <f t="shared" ca="1" si="18"/>
        <v/>
      </c>
      <c r="R130" s="13" t="str">
        <f t="shared" ca="1" si="31"/>
        <v/>
      </c>
      <c r="S130" s="13" t="str">
        <f t="shared" ca="1" si="24"/>
        <v/>
      </c>
    </row>
    <row r="131" spans="2:19" ht="13.75" customHeight="1" x14ac:dyDescent="0.2">
      <c r="B131" s="13" t="str">
        <f>IF(E131="","",VLOOKUP(E131, 'SKU Сливки'!$A$1:$B$50, 0, 2))</f>
        <v/>
      </c>
      <c r="C131" s="13"/>
      <c r="D131" s="13" t="str">
        <f>IF(E131="","",VLOOKUP(E131,[1]SKU!$A$1:$D$150,4,0))</f>
        <v/>
      </c>
      <c r="G131" s="14" t="str">
        <f t="shared" ref="G131:G162" ca="1" si="33">IF(J131="","",(INDIRECT("N" &amp; ROW() - 1) - N131))</f>
        <v/>
      </c>
      <c r="H131" s="15" t="str">
        <f t="shared" ref="H131:H165" ca="1" si="34">IF(J131 = "-", INDIRECT("D" &amp; ROW() - 1) * 1890,"")</f>
        <v/>
      </c>
      <c r="I131" s="15" t="str">
        <f t="shared" ref="I131:I194" ca="1" si="35">IF(J131 = "-", INDIRECT("C" &amp; ROW() - 1),"")</f>
        <v/>
      </c>
      <c r="R131" s="13" t="str">
        <f t="shared" ref="R131:R162" ca="1" si="36">IF(Q131 = "", "", Q131 / INDIRECT("D" &amp; ROW() - 1) )</f>
        <v/>
      </c>
      <c r="S131" s="13" t="str">
        <f t="shared" ref="S131:S194" ca="1" si="37">IF(J131="-",IF(ISNUMBER(SEARCH(",", INDIRECT("B" &amp; ROW() - 1) )),1,""), "")</f>
        <v/>
      </c>
    </row>
    <row r="132" spans="2:19" ht="13.75" customHeight="1" x14ac:dyDescent="0.2">
      <c r="B132" s="13" t="str">
        <f>IF(E132="","",VLOOKUP(E132, 'SKU Сливки'!$A$1:$B$50, 0, 2))</f>
        <v/>
      </c>
      <c r="C132" s="13"/>
      <c r="D132" s="13" t="str">
        <f>IF(E132="","",VLOOKUP(E132,[1]SKU!$A$1:$D$150,4,0))</f>
        <v/>
      </c>
      <c r="G132" s="14" t="str">
        <f t="shared" ca="1" si="33"/>
        <v/>
      </c>
      <c r="H132" s="15" t="str">
        <f t="shared" ca="1" si="34"/>
        <v/>
      </c>
      <c r="I132" s="15" t="str">
        <f t="shared" ca="1" si="35"/>
        <v/>
      </c>
      <c r="R132" s="13" t="str">
        <f t="shared" ca="1" si="36"/>
        <v/>
      </c>
      <c r="S132" s="13" t="str">
        <f t="shared" ca="1" si="37"/>
        <v/>
      </c>
    </row>
    <row r="133" spans="2:19" ht="13.75" customHeight="1" x14ac:dyDescent="0.2">
      <c r="B133" s="13" t="str">
        <f>IF(E133="","",VLOOKUP(E133, 'SKU Сливки'!$A$1:$B$50, 0, 2))</f>
        <v/>
      </c>
      <c r="C133" s="13"/>
      <c r="D133" s="13" t="str">
        <f>IF(E133="","",VLOOKUP(E133,[1]SKU!$A$1:$D$150,4,0))</f>
        <v/>
      </c>
      <c r="G133" s="14" t="str">
        <f t="shared" ca="1" si="33"/>
        <v/>
      </c>
      <c r="H133" s="15" t="str">
        <f t="shared" ca="1" si="34"/>
        <v/>
      </c>
      <c r="I133" s="15" t="str">
        <f t="shared" ca="1" si="35"/>
        <v/>
      </c>
      <c r="R133" s="13" t="str">
        <f t="shared" ca="1" si="36"/>
        <v/>
      </c>
      <c r="S133" s="13" t="str">
        <f t="shared" ca="1" si="37"/>
        <v/>
      </c>
    </row>
    <row r="134" spans="2:19" ht="13.75" customHeight="1" x14ac:dyDescent="0.2">
      <c r="B134" s="13" t="str">
        <f>IF(E134="","",VLOOKUP(E134, 'SKU Сливки'!$A$1:$B$50, 0, 2))</f>
        <v/>
      </c>
      <c r="C134" s="13"/>
      <c r="D134" s="13" t="str">
        <f>IF(E134="","",VLOOKUP(E134,[1]SKU!$A$1:$D$150,4,0))</f>
        <v/>
      </c>
      <c r="G134" s="14" t="str">
        <f t="shared" ca="1" si="33"/>
        <v/>
      </c>
      <c r="H134" s="15" t="str">
        <f t="shared" ca="1" si="34"/>
        <v/>
      </c>
      <c r="I134" s="15" t="str">
        <f t="shared" ca="1" si="35"/>
        <v/>
      </c>
      <c r="R134" s="13" t="str">
        <f t="shared" ca="1" si="36"/>
        <v/>
      </c>
      <c r="S134" s="13" t="str">
        <f t="shared" ca="1" si="37"/>
        <v/>
      </c>
    </row>
    <row r="135" spans="2:19" ht="13.75" customHeight="1" x14ac:dyDescent="0.2">
      <c r="B135" s="13" t="str">
        <f>IF(E135="","",VLOOKUP(E135, 'SKU Сливки'!$A$1:$B$50, 0, 2))</f>
        <v/>
      </c>
      <c r="C135" s="13"/>
      <c r="D135" s="13"/>
      <c r="G135" s="14" t="str">
        <f t="shared" ca="1" si="33"/>
        <v/>
      </c>
      <c r="H135" s="15" t="str">
        <f t="shared" ca="1" si="34"/>
        <v/>
      </c>
      <c r="I135" s="15" t="str">
        <f t="shared" ca="1" si="35"/>
        <v/>
      </c>
      <c r="R135" s="13" t="str">
        <f t="shared" ca="1" si="36"/>
        <v/>
      </c>
      <c r="S135" s="13" t="str">
        <f t="shared" ca="1" si="37"/>
        <v/>
      </c>
    </row>
    <row r="136" spans="2:19" ht="13.75" customHeight="1" x14ac:dyDescent="0.2">
      <c r="B136" s="13" t="str">
        <f>IF(E136="","",VLOOKUP(E136, 'SKU Сливки'!$A$1:$B$50, 0, 2))</f>
        <v/>
      </c>
      <c r="C136" s="13"/>
      <c r="D136" s="13"/>
      <c r="G136" s="14" t="str">
        <f t="shared" ca="1" si="33"/>
        <v/>
      </c>
      <c r="H136" s="15" t="str">
        <f t="shared" ca="1" si="34"/>
        <v/>
      </c>
      <c r="I136" s="15" t="str">
        <f t="shared" ca="1" si="35"/>
        <v/>
      </c>
      <c r="R136" s="13" t="str">
        <f t="shared" ca="1" si="36"/>
        <v/>
      </c>
      <c r="S136" s="13" t="str">
        <f t="shared" ca="1" si="37"/>
        <v/>
      </c>
    </row>
    <row r="137" spans="2:19" ht="13.75" customHeight="1" x14ac:dyDescent="0.2">
      <c r="B137" s="13" t="str">
        <f>IF(E137="","",VLOOKUP(E137, 'SKU Сливки'!$A$1:$B$50, 0, 2))</f>
        <v/>
      </c>
      <c r="C137" s="13"/>
      <c r="D137" s="13"/>
      <c r="G137" s="14" t="str">
        <f t="shared" ca="1" si="33"/>
        <v/>
      </c>
      <c r="H137" s="15" t="str">
        <f t="shared" ca="1" si="34"/>
        <v/>
      </c>
      <c r="I137" s="15" t="str">
        <f t="shared" ca="1" si="35"/>
        <v/>
      </c>
      <c r="R137" s="13" t="str">
        <f t="shared" ca="1" si="36"/>
        <v/>
      </c>
      <c r="S137" s="13" t="str">
        <f t="shared" ca="1" si="37"/>
        <v/>
      </c>
    </row>
    <row r="138" spans="2:19" ht="13.75" customHeight="1" x14ac:dyDescent="0.2">
      <c r="B138" s="13" t="str">
        <f>IF(E138="","",VLOOKUP(E138, 'SKU Сливки'!$A$1:$B$50, 0, 2))</f>
        <v/>
      </c>
      <c r="C138" s="13"/>
      <c r="D138" s="13"/>
      <c r="G138" s="14" t="str">
        <f t="shared" ca="1" si="33"/>
        <v/>
      </c>
      <c r="H138" s="15" t="str">
        <f t="shared" ca="1" si="34"/>
        <v/>
      </c>
      <c r="I138" s="15" t="str">
        <f t="shared" ca="1" si="35"/>
        <v/>
      </c>
      <c r="R138" s="13" t="str">
        <f t="shared" ca="1" si="36"/>
        <v/>
      </c>
      <c r="S138" s="13" t="str">
        <f t="shared" ca="1" si="37"/>
        <v/>
      </c>
    </row>
    <row r="139" spans="2:19" ht="13.75" customHeight="1" x14ac:dyDescent="0.2">
      <c r="B139" s="13" t="str">
        <f>IF(E139="","",VLOOKUP(E139, 'SKU Сливки'!$A$1:$B$50, 0, 2))</f>
        <v/>
      </c>
      <c r="C139" s="13"/>
      <c r="D139" s="13"/>
      <c r="G139" s="14" t="str">
        <f t="shared" ca="1" si="33"/>
        <v/>
      </c>
      <c r="H139" s="15" t="str">
        <f t="shared" ca="1" si="34"/>
        <v/>
      </c>
      <c r="I139" s="15" t="str">
        <f t="shared" ca="1" si="35"/>
        <v/>
      </c>
      <c r="R139" s="13" t="str">
        <f t="shared" ca="1" si="36"/>
        <v/>
      </c>
      <c r="S139" s="13" t="str">
        <f t="shared" ca="1" si="37"/>
        <v/>
      </c>
    </row>
    <row r="140" spans="2:19" ht="13.75" customHeight="1" x14ac:dyDescent="0.2">
      <c r="B140" s="13" t="str">
        <f>IF(E140="","",VLOOKUP(E140, 'SKU Сливки'!$A$1:$B$50, 0, 2))</f>
        <v/>
      </c>
      <c r="C140" s="13"/>
      <c r="D140" s="13"/>
      <c r="G140" s="14" t="str">
        <f t="shared" ca="1" si="33"/>
        <v/>
      </c>
      <c r="H140" s="15" t="str">
        <f t="shared" ca="1" si="34"/>
        <v/>
      </c>
      <c r="I140" s="15" t="str">
        <f t="shared" ca="1" si="35"/>
        <v/>
      </c>
      <c r="R140" s="13" t="str">
        <f t="shared" ca="1" si="36"/>
        <v/>
      </c>
      <c r="S140" s="13" t="str">
        <f t="shared" ca="1" si="37"/>
        <v/>
      </c>
    </row>
    <row r="141" spans="2:19" ht="13.75" customHeight="1" x14ac:dyDescent="0.2">
      <c r="B141" s="13" t="str">
        <f>IF(E141="","",VLOOKUP(E141, 'SKU Сливки'!$A$1:$B$50, 0, 2))</f>
        <v/>
      </c>
      <c r="C141" s="13"/>
      <c r="D141" s="13"/>
      <c r="G141" s="14" t="str">
        <f t="shared" ca="1" si="33"/>
        <v/>
      </c>
      <c r="H141" s="15" t="str">
        <f t="shared" ca="1" si="34"/>
        <v/>
      </c>
      <c r="I141" s="15" t="str">
        <f t="shared" ca="1" si="35"/>
        <v/>
      </c>
      <c r="R141" s="13" t="str">
        <f t="shared" ca="1" si="36"/>
        <v/>
      </c>
      <c r="S141" s="13" t="str">
        <f t="shared" ca="1" si="37"/>
        <v/>
      </c>
    </row>
    <row r="142" spans="2:19" ht="13.75" customHeight="1" x14ac:dyDescent="0.2">
      <c r="B142" s="13" t="str">
        <f>IF(E142="","",VLOOKUP(E142, 'SKU Сливки'!$A$1:$B$50, 0, 2))</f>
        <v/>
      </c>
      <c r="C142" s="13"/>
      <c r="D142" s="13"/>
      <c r="G142" s="14" t="str">
        <f t="shared" ca="1" si="33"/>
        <v/>
      </c>
      <c r="H142" s="15" t="str">
        <f t="shared" ca="1" si="34"/>
        <v/>
      </c>
      <c r="I142" s="15" t="str">
        <f t="shared" ca="1" si="35"/>
        <v/>
      </c>
      <c r="R142" s="13" t="str">
        <f t="shared" ca="1" si="36"/>
        <v/>
      </c>
      <c r="S142" s="13" t="str">
        <f t="shared" ca="1" si="37"/>
        <v/>
      </c>
    </row>
    <row r="143" spans="2:19" ht="13.75" customHeight="1" x14ac:dyDescent="0.2">
      <c r="B143" s="13" t="str">
        <f>IF(E143="","",VLOOKUP(E143, 'SKU Сливки'!$A$1:$B$50, 0, 2))</f>
        <v/>
      </c>
      <c r="C143" s="13"/>
      <c r="D143" s="13"/>
      <c r="G143" s="14" t="str">
        <f t="shared" ca="1" si="33"/>
        <v/>
      </c>
      <c r="H143" s="15" t="str">
        <f t="shared" ca="1" si="34"/>
        <v/>
      </c>
      <c r="I143" s="15" t="str">
        <f t="shared" ca="1" si="35"/>
        <v/>
      </c>
      <c r="R143" s="13" t="str">
        <f t="shared" ca="1" si="36"/>
        <v/>
      </c>
      <c r="S143" s="13" t="str">
        <f t="shared" ca="1" si="37"/>
        <v/>
      </c>
    </row>
    <row r="144" spans="2:19" ht="13.75" customHeight="1" x14ac:dyDescent="0.2">
      <c r="B144" s="13" t="str">
        <f>IF(E144="","",VLOOKUP(E144, 'SKU Сливки'!$A$1:$B$50, 0, 2))</f>
        <v/>
      </c>
      <c r="C144" s="13"/>
      <c r="D144" s="13"/>
      <c r="G144" s="14" t="str">
        <f t="shared" ca="1" si="33"/>
        <v/>
      </c>
      <c r="H144" s="15" t="str">
        <f t="shared" ca="1" si="34"/>
        <v/>
      </c>
      <c r="I144" s="15" t="str">
        <f t="shared" ca="1" si="35"/>
        <v/>
      </c>
      <c r="R144" s="13" t="str">
        <f t="shared" ca="1" si="36"/>
        <v/>
      </c>
      <c r="S144" s="13" t="str">
        <f t="shared" ca="1" si="37"/>
        <v/>
      </c>
    </row>
    <row r="145" spans="2:19" ht="13.75" customHeight="1" x14ac:dyDescent="0.2">
      <c r="B145" s="13" t="str">
        <f>IF(E145="","",VLOOKUP(E145, 'SKU Сливки'!$A$1:$B$50, 0, 2))</f>
        <v/>
      </c>
      <c r="C145" s="13"/>
      <c r="D145" s="13"/>
      <c r="G145" s="14" t="str">
        <f t="shared" ca="1" si="33"/>
        <v/>
      </c>
      <c r="H145" s="15" t="str">
        <f t="shared" ca="1" si="34"/>
        <v/>
      </c>
      <c r="I145" s="15" t="str">
        <f t="shared" ca="1" si="35"/>
        <v/>
      </c>
      <c r="R145" s="13" t="str">
        <f t="shared" ca="1" si="36"/>
        <v/>
      </c>
      <c r="S145" s="13" t="str">
        <f t="shared" ca="1" si="37"/>
        <v/>
      </c>
    </row>
    <row r="146" spans="2:19" ht="13.75" customHeight="1" x14ac:dyDescent="0.2">
      <c r="B146" s="13" t="str">
        <f>IF(E146="","",VLOOKUP(E146, 'SKU Сливки'!$A$1:$B$50, 0, 2))</f>
        <v/>
      </c>
      <c r="C146" s="13"/>
      <c r="D146" s="13"/>
      <c r="G146" s="14" t="str">
        <f t="shared" ca="1" si="33"/>
        <v/>
      </c>
      <c r="H146" s="15" t="str">
        <f t="shared" ca="1" si="34"/>
        <v/>
      </c>
      <c r="I146" s="15" t="str">
        <f t="shared" ca="1" si="35"/>
        <v/>
      </c>
      <c r="R146" s="13" t="str">
        <f t="shared" ca="1" si="36"/>
        <v/>
      </c>
      <c r="S146" s="13" t="str">
        <f t="shared" ca="1" si="37"/>
        <v/>
      </c>
    </row>
    <row r="147" spans="2:19" ht="13.75" customHeight="1" x14ac:dyDescent="0.2">
      <c r="B147" s="13" t="str">
        <f>IF(E147="","",VLOOKUP(E147, 'SKU Сливки'!$A$1:$B$50, 0, 2))</f>
        <v/>
      </c>
      <c r="C147" s="13"/>
      <c r="D147" s="13"/>
      <c r="G147" s="14" t="str">
        <f t="shared" ca="1" si="33"/>
        <v/>
      </c>
      <c r="H147" s="15" t="str">
        <f t="shared" ca="1" si="34"/>
        <v/>
      </c>
      <c r="I147" s="15" t="str">
        <f t="shared" ca="1" si="35"/>
        <v/>
      </c>
      <c r="R147" s="13" t="str">
        <f t="shared" ca="1" si="36"/>
        <v/>
      </c>
      <c r="S147" s="13" t="str">
        <f t="shared" ca="1" si="37"/>
        <v/>
      </c>
    </row>
    <row r="148" spans="2:19" ht="13.75" customHeight="1" x14ac:dyDescent="0.2">
      <c r="B148" s="13" t="str">
        <f>IF(E148="","",VLOOKUP(E148, 'SKU Сливки'!$A$1:$B$50, 0, 2))</f>
        <v/>
      </c>
      <c r="C148" s="13"/>
      <c r="D148" s="13"/>
      <c r="G148" s="14" t="str">
        <f t="shared" ca="1" si="33"/>
        <v/>
      </c>
      <c r="H148" s="15" t="str">
        <f t="shared" ca="1" si="34"/>
        <v/>
      </c>
      <c r="I148" s="15" t="str">
        <f t="shared" ca="1" si="35"/>
        <v/>
      </c>
      <c r="R148" s="13" t="str">
        <f t="shared" ca="1" si="36"/>
        <v/>
      </c>
      <c r="S148" s="13" t="str">
        <f t="shared" ca="1" si="37"/>
        <v/>
      </c>
    </row>
    <row r="149" spans="2:19" ht="13.75" customHeight="1" x14ac:dyDescent="0.2">
      <c r="B149" s="13" t="str">
        <f>IF(E149="","",VLOOKUP(E149, 'SKU Сливки'!$A$1:$B$50, 0, 2))</f>
        <v/>
      </c>
      <c r="C149" s="13"/>
      <c r="D149" s="13"/>
      <c r="G149" s="14" t="str">
        <f t="shared" ca="1" si="33"/>
        <v/>
      </c>
      <c r="H149" s="15" t="str">
        <f t="shared" ca="1" si="34"/>
        <v/>
      </c>
      <c r="I149" s="15" t="str">
        <f t="shared" ca="1" si="35"/>
        <v/>
      </c>
      <c r="R149" s="13" t="str">
        <f t="shared" ca="1" si="36"/>
        <v/>
      </c>
      <c r="S149" s="13" t="str">
        <f t="shared" ca="1" si="37"/>
        <v/>
      </c>
    </row>
    <row r="150" spans="2:19" ht="13.75" customHeight="1" x14ac:dyDescent="0.2">
      <c r="B150" s="13" t="str">
        <f>IF(E150="","",VLOOKUP(E150, 'SKU Сливки'!$A$1:$B$50, 0, 2))</f>
        <v/>
      </c>
      <c r="C150" s="13"/>
      <c r="D150" s="13"/>
      <c r="G150" s="14" t="str">
        <f t="shared" ca="1" si="33"/>
        <v/>
      </c>
      <c r="H150" s="15" t="str">
        <f t="shared" ca="1" si="34"/>
        <v/>
      </c>
      <c r="I150" s="15" t="str">
        <f t="shared" ca="1" si="35"/>
        <v/>
      </c>
      <c r="R150" s="13" t="str">
        <f t="shared" ca="1" si="36"/>
        <v/>
      </c>
      <c r="S150" s="13" t="str">
        <f t="shared" ca="1" si="37"/>
        <v/>
      </c>
    </row>
    <row r="151" spans="2:19" ht="13.75" customHeight="1" x14ac:dyDescent="0.2">
      <c r="B151" s="13" t="str">
        <f>IF(E151="","",VLOOKUP(E151, 'SKU Сливки'!$A$1:$B$50, 0, 2))</f>
        <v/>
      </c>
      <c r="C151" s="13"/>
      <c r="D151" s="13"/>
      <c r="G151" s="14" t="str">
        <f t="shared" ca="1" si="33"/>
        <v/>
      </c>
      <c r="H151" s="15" t="str">
        <f t="shared" ca="1" si="34"/>
        <v/>
      </c>
      <c r="I151" s="15" t="str">
        <f t="shared" ca="1" si="35"/>
        <v/>
      </c>
      <c r="R151" s="13" t="str">
        <f t="shared" ca="1" si="36"/>
        <v/>
      </c>
      <c r="S151" s="13" t="str">
        <f t="shared" ca="1" si="37"/>
        <v/>
      </c>
    </row>
    <row r="152" spans="2:19" ht="13.75" customHeight="1" x14ac:dyDescent="0.2">
      <c r="B152" s="13" t="str">
        <f>IF(E152="","",VLOOKUP(E152, 'SKU Сливки'!$A$1:$B$50, 0, 2))</f>
        <v/>
      </c>
      <c r="C152" s="13"/>
      <c r="D152" s="13"/>
      <c r="G152" s="14" t="str">
        <f t="shared" ca="1" si="33"/>
        <v/>
      </c>
      <c r="H152" s="15" t="str">
        <f t="shared" ca="1" si="34"/>
        <v/>
      </c>
      <c r="I152" s="15" t="str">
        <f t="shared" ca="1" si="35"/>
        <v/>
      </c>
      <c r="R152" s="13" t="str">
        <f t="shared" ca="1" si="36"/>
        <v/>
      </c>
      <c r="S152" s="13" t="str">
        <f t="shared" ca="1" si="37"/>
        <v/>
      </c>
    </row>
    <row r="153" spans="2:19" ht="13.75" customHeight="1" x14ac:dyDescent="0.2">
      <c r="B153" s="13" t="str">
        <f>IF(E153="","",VLOOKUP(E153, 'SKU Сливки'!$A$1:$B$50, 0, 2))</f>
        <v/>
      </c>
      <c r="C153" s="13"/>
      <c r="D153" s="13"/>
      <c r="G153" s="14" t="str">
        <f t="shared" ca="1" si="33"/>
        <v/>
      </c>
      <c r="H153" s="15" t="str">
        <f t="shared" ca="1" si="34"/>
        <v/>
      </c>
      <c r="I153" s="15" t="str">
        <f t="shared" ca="1" si="35"/>
        <v/>
      </c>
      <c r="R153" s="13" t="str">
        <f t="shared" ca="1" si="36"/>
        <v/>
      </c>
      <c r="S153" s="13" t="str">
        <f t="shared" ca="1" si="37"/>
        <v/>
      </c>
    </row>
    <row r="154" spans="2:19" ht="13.75" customHeight="1" x14ac:dyDescent="0.2">
      <c r="B154" s="13" t="str">
        <f>IF(E154="","",VLOOKUP(E154, 'SKU Сливки'!$A$1:$B$50, 0, 2))</f>
        <v/>
      </c>
      <c r="C154" s="13"/>
      <c r="D154" s="13"/>
      <c r="G154" s="14" t="str">
        <f t="shared" ca="1" si="33"/>
        <v/>
      </c>
      <c r="H154" s="15" t="str">
        <f t="shared" ca="1" si="34"/>
        <v/>
      </c>
      <c r="I154" s="15" t="str">
        <f t="shared" ca="1" si="35"/>
        <v/>
      </c>
      <c r="R154" s="13" t="str">
        <f t="shared" ca="1" si="36"/>
        <v/>
      </c>
      <c r="S154" s="13" t="str">
        <f t="shared" ca="1" si="37"/>
        <v/>
      </c>
    </row>
    <row r="155" spans="2:19" ht="13.75" customHeight="1" x14ac:dyDescent="0.2">
      <c r="B155" s="13" t="str">
        <f>IF(E155="","",VLOOKUP(E155, 'SKU Сливки'!$A$1:$B$50, 0, 2))</f>
        <v/>
      </c>
      <c r="C155" s="13"/>
      <c r="D155" s="13"/>
      <c r="G155" s="14" t="str">
        <f t="shared" ca="1" si="33"/>
        <v/>
      </c>
      <c r="H155" s="15" t="str">
        <f t="shared" ca="1" si="34"/>
        <v/>
      </c>
      <c r="I155" s="15" t="str">
        <f t="shared" ca="1" si="35"/>
        <v/>
      </c>
      <c r="R155" s="13" t="str">
        <f t="shared" ca="1" si="36"/>
        <v/>
      </c>
      <c r="S155" s="13" t="str">
        <f t="shared" ca="1" si="37"/>
        <v/>
      </c>
    </row>
    <row r="156" spans="2:19" ht="13.75" customHeight="1" x14ac:dyDescent="0.2">
      <c r="B156" s="13" t="str">
        <f>IF(E156="","",VLOOKUP(E156, 'SKU Сливки'!$A$1:$B$50, 0, 2))</f>
        <v/>
      </c>
      <c r="C156" s="13"/>
      <c r="D156" s="13"/>
      <c r="G156" s="14" t="str">
        <f t="shared" ca="1" si="33"/>
        <v/>
      </c>
      <c r="H156" s="15" t="str">
        <f t="shared" ca="1" si="34"/>
        <v/>
      </c>
      <c r="I156" s="15" t="str">
        <f t="shared" ca="1" si="35"/>
        <v/>
      </c>
      <c r="R156" s="13" t="str">
        <f t="shared" ca="1" si="36"/>
        <v/>
      </c>
      <c r="S156" s="13" t="str">
        <f t="shared" ca="1" si="37"/>
        <v/>
      </c>
    </row>
    <row r="157" spans="2:19" ht="13.75" customHeight="1" x14ac:dyDescent="0.2">
      <c r="B157" s="13" t="str">
        <f>IF(E157="","",VLOOKUP(E157, 'SKU Сливки'!$A$1:$B$50, 0, 2))</f>
        <v/>
      </c>
      <c r="C157" s="13"/>
      <c r="D157" s="13"/>
      <c r="G157" s="14" t="str">
        <f t="shared" ca="1" si="33"/>
        <v/>
      </c>
      <c r="H157" s="15" t="str">
        <f t="shared" ca="1" si="34"/>
        <v/>
      </c>
      <c r="I157" s="15" t="str">
        <f t="shared" ca="1" si="35"/>
        <v/>
      </c>
      <c r="R157" s="13" t="str">
        <f t="shared" ca="1" si="36"/>
        <v/>
      </c>
      <c r="S157" s="13" t="str">
        <f t="shared" ca="1" si="37"/>
        <v/>
      </c>
    </row>
    <row r="158" spans="2:19" ht="13.75" customHeight="1" x14ac:dyDescent="0.2">
      <c r="B158" s="13" t="str">
        <f>IF(E158="","",VLOOKUP(E158, 'SKU Сливки'!$A$1:$B$50, 0, 2))</f>
        <v/>
      </c>
      <c r="C158" s="13"/>
      <c r="D158" s="13"/>
      <c r="G158" s="14" t="str">
        <f t="shared" ca="1" si="33"/>
        <v/>
      </c>
      <c r="H158" s="15" t="str">
        <f t="shared" ca="1" si="34"/>
        <v/>
      </c>
      <c r="I158" s="15" t="str">
        <f t="shared" ca="1" si="35"/>
        <v/>
      </c>
      <c r="R158" s="13" t="str">
        <f t="shared" ca="1" si="36"/>
        <v/>
      </c>
      <c r="S158" s="13" t="str">
        <f t="shared" ca="1" si="37"/>
        <v/>
      </c>
    </row>
    <row r="159" spans="2:19" ht="13.75" customHeight="1" x14ac:dyDescent="0.2">
      <c r="B159" s="13"/>
      <c r="C159" s="13"/>
      <c r="D159" s="13"/>
      <c r="G159" s="14" t="str">
        <f t="shared" ca="1" si="33"/>
        <v/>
      </c>
      <c r="H159" s="15" t="str">
        <f t="shared" ca="1" si="34"/>
        <v/>
      </c>
      <c r="I159" s="15" t="str">
        <f t="shared" ca="1" si="35"/>
        <v/>
      </c>
      <c r="R159" s="13" t="str">
        <f t="shared" ca="1" si="36"/>
        <v/>
      </c>
      <c r="S159" s="13" t="str">
        <f t="shared" ca="1" si="37"/>
        <v/>
      </c>
    </row>
    <row r="160" spans="2:19" ht="13.75" customHeight="1" x14ac:dyDescent="0.2">
      <c r="B160" s="13"/>
      <c r="C160" s="13"/>
      <c r="D160" s="13"/>
      <c r="G160" s="14" t="str">
        <f t="shared" ca="1" si="33"/>
        <v/>
      </c>
      <c r="H160" s="15" t="str">
        <f t="shared" ca="1" si="34"/>
        <v/>
      </c>
      <c r="I160" s="15" t="str">
        <f t="shared" ca="1" si="35"/>
        <v/>
      </c>
      <c r="R160" s="13" t="str">
        <f t="shared" ca="1" si="36"/>
        <v/>
      </c>
      <c r="S160" s="13" t="str">
        <f t="shared" ca="1" si="37"/>
        <v/>
      </c>
    </row>
    <row r="161" spans="2:19" ht="13.75" customHeight="1" x14ac:dyDescent="0.2">
      <c r="B161" s="13"/>
      <c r="C161" s="13"/>
      <c r="D161" s="13"/>
      <c r="G161" s="14" t="str">
        <f t="shared" ca="1" si="33"/>
        <v/>
      </c>
      <c r="H161" s="15" t="str">
        <f t="shared" ca="1" si="34"/>
        <v/>
      </c>
      <c r="I161" s="15" t="str">
        <f t="shared" ca="1" si="35"/>
        <v/>
      </c>
      <c r="R161" s="13" t="str">
        <f t="shared" ca="1" si="36"/>
        <v/>
      </c>
      <c r="S161" s="13" t="str">
        <f t="shared" ca="1" si="37"/>
        <v/>
      </c>
    </row>
    <row r="162" spans="2:19" ht="13.75" customHeight="1" x14ac:dyDescent="0.2">
      <c r="B162" s="13"/>
      <c r="C162" s="13"/>
      <c r="D162" s="13"/>
      <c r="G162" s="14" t="str">
        <f t="shared" ca="1" si="33"/>
        <v/>
      </c>
      <c r="H162" s="15" t="str">
        <f t="shared" ca="1" si="34"/>
        <v/>
      </c>
      <c r="I162" s="15" t="str">
        <f t="shared" ca="1" si="35"/>
        <v/>
      </c>
      <c r="R162" s="13" t="str">
        <f t="shared" ca="1" si="36"/>
        <v/>
      </c>
      <c r="S162" s="13" t="str">
        <f t="shared" ca="1" si="37"/>
        <v/>
      </c>
    </row>
    <row r="163" spans="2:19" ht="13.75" customHeight="1" x14ac:dyDescent="0.2">
      <c r="B163" s="13"/>
      <c r="C163" s="13"/>
      <c r="D163" s="13"/>
      <c r="G163" s="14" t="str">
        <f t="shared" ref="G163:G197" ca="1" si="38">IF(J163="","",(INDIRECT("N" &amp; ROW() - 1) - N163))</f>
        <v/>
      </c>
      <c r="H163" s="15" t="str">
        <f t="shared" ca="1" si="34"/>
        <v/>
      </c>
      <c r="I163" s="15" t="str">
        <f t="shared" ca="1" si="35"/>
        <v/>
      </c>
      <c r="R163" s="13" t="str">
        <f t="shared" ref="R163:R194" ca="1" si="39">IF(Q163 = "", "", Q163 / INDIRECT("D" &amp; ROW() - 1) )</f>
        <v/>
      </c>
      <c r="S163" s="13" t="str">
        <f t="shared" ca="1" si="37"/>
        <v/>
      </c>
    </row>
    <row r="164" spans="2:19" ht="13.75" customHeight="1" x14ac:dyDescent="0.2">
      <c r="B164" s="13"/>
      <c r="C164" s="13"/>
      <c r="D164" s="13"/>
      <c r="G164" s="14" t="str">
        <f t="shared" ca="1" si="38"/>
        <v/>
      </c>
      <c r="H164" s="15" t="str">
        <f t="shared" ca="1" si="34"/>
        <v/>
      </c>
      <c r="I164" s="15" t="str">
        <f t="shared" ca="1" si="35"/>
        <v/>
      </c>
      <c r="R164" s="13" t="str">
        <f t="shared" ca="1" si="39"/>
        <v/>
      </c>
      <c r="S164" s="13" t="str">
        <f t="shared" ca="1" si="37"/>
        <v/>
      </c>
    </row>
    <row r="165" spans="2:19" ht="13.75" customHeight="1" x14ac:dyDescent="0.2">
      <c r="B165" s="13"/>
      <c r="C165" s="13"/>
      <c r="D165" s="13"/>
      <c r="G165" s="14" t="str">
        <f t="shared" ca="1" si="38"/>
        <v/>
      </c>
      <c r="H165" s="15" t="str">
        <f t="shared" ca="1" si="34"/>
        <v/>
      </c>
      <c r="I165" s="15" t="str">
        <f t="shared" ca="1" si="35"/>
        <v/>
      </c>
      <c r="R165" s="13" t="str">
        <f t="shared" ca="1" si="39"/>
        <v/>
      </c>
      <c r="S165" s="13" t="str">
        <f t="shared" ca="1" si="37"/>
        <v/>
      </c>
    </row>
    <row r="166" spans="2:19" ht="13.75" customHeight="1" x14ac:dyDescent="0.2">
      <c r="B166" s="13"/>
      <c r="C166" s="13"/>
      <c r="D166" s="13"/>
      <c r="G166" s="14" t="str">
        <f t="shared" ca="1" si="38"/>
        <v/>
      </c>
      <c r="I166" s="15" t="str">
        <f t="shared" ca="1" si="35"/>
        <v/>
      </c>
      <c r="R166" s="13" t="str">
        <f t="shared" ca="1" si="39"/>
        <v/>
      </c>
      <c r="S166" s="13" t="str">
        <f t="shared" ca="1" si="37"/>
        <v/>
      </c>
    </row>
    <row r="167" spans="2:19" ht="13.75" customHeight="1" x14ac:dyDescent="0.2">
      <c r="B167" s="13"/>
      <c r="C167" s="13"/>
      <c r="D167" s="13"/>
      <c r="G167" s="14" t="str">
        <f t="shared" ca="1" si="38"/>
        <v/>
      </c>
      <c r="I167" s="15" t="str">
        <f t="shared" ca="1" si="35"/>
        <v/>
      </c>
      <c r="R167" s="13" t="str">
        <f t="shared" ca="1" si="39"/>
        <v/>
      </c>
      <c r="S167" s="13" t="str">
        <f t="shared" ca="1" si="37"/>
        <v/>
      </c>
    </row>
    <row r="168" spans="2:19" ht="13.75" customHeight="1" x14ac:dyDescent="0.2">
      <c r="B168" s="13"/>
      <c r="C168" s="13"/>
      <c r="D168" s="13"/>
      <c r="G168" s="14" t="str">
        <f t="shared" ca="1" si="38"/>
        <v/>
      </c>
      <c r="I168" s="15" t="str">
        <f t="shared" ca="1" si="35"/>
        <v/>
      </c>
      <c r="R168" s="13" t="str">
        <f t="shared" ca="1" si="39"/>
        <v/>
      </c>
      <c r="S168" s="13" t="str">
        <f t="shared" ca="1" si="37"/>
        <v/>
      </c>
    </row>
    <row r="169" spans="2:19" ht="13.75" customHeight="1" x14ac:dyDescent="0.2">
      <c r="B169" s="13"/>
      <c r="C169" s="13"/>
      <c r="D169" s="13"/>
      <c r="G169" s="14" t="str">
        <f t="shared" ca="1" si="38"/>
        <v/>
      </c>
      <c r="I169" s="15" t="str">
        <f t="shared" ca="1" si="35"/>
        <v/>
      </c>
      <c r="R169" s="13" t="str">
        <f t="shared" ca="1" si="39"/>
        <v/>
      </c>
      <c r="S169" s="13" t="str">
        <f t="shared" ca="1" si="37"/>
        <v/>
      </c>
    </row>
    <row r="170" spans="2:19" ht="13.75" customHeight="1" x14ac:dyDescent="0.2">
      <c r="B170" s="13"/>
      <c r="C170" s="13"/>
      <c r="D170" s="13"/>
      <c r="G170" s="14" t="str">
        <f t="shared" ca="1" si="38"/>
        <v/>
      </c>
      <c r="I170" s="15" t="str">
        <f t="shared" ca="1" si="35"/>
        <v/>
      </c>
      <c r="R170" s="13" t="str">
        <f t="shared" ca="1" si="39"/>
        <v/>
      </c>
      <c r="S170" s="13" t="str">
        <f t="shared" ca="1" si="37"/>
        <v/>
      </c>
    </row>
    <row r="171" spans="2:19" ht="13.75" customHeight="1" x14ac:dyDescent="0.2">
      <c r="B171" s="13"/>
      <c r="C171" s="13"/>
      <c r="D171" s="13"/>
      <c r="G171" s="14" t="str">
        <f t="shared" ca="1" si="38"/>
        <v/>
      </c>
      <c r="I171" s="15" t="str">
        <f t="shared" ca="1" si="35"/>
        <v/>
      </c>
      <c r="R171" s="13" t="str">
        <f t="shared" ca="1" si="39"/>
        <v/>
      </c>
      <c r="S171" s="13" t="str">
        <f t="shared" ca="1" si="37"/>
        <v/>
      </c>
    </row>
    <row r="172" spans="2:19" ht="13.75" customHeight="1" x14ac:dyDescent="0.2">
      <c r="B172" s="13"/>
      <c r="C172" s="13"/>
      <c r="D172" s="13"/>
      <c r="G172" s="14" t="str">
        <f t="shared" ca="1" si="38"/>
        <v/>
      </c>
      <c r="I172" s="15" t="str">
        <f t="shared" ca="1" si="35"/>
        <v/>
      </c>
      <c r="R172" s="13" t="str">
        <f t="shared" ca="1" si="39"/>
        <v/>
      </c>
      <c r="S172" s="13" t="str">
        <f t="shared" ca="1" si="37"/>
        <v/>
      </c>
    </row>
    <row r="173" spans="2:19" ht="13.75" customHeight="1" x14ac:dyDescent="0.2">
      <c r="B173" s="13"/>
      <c r="C173" s="13"/>
      <c r="D173" s="13"/>
      <c r="G173" s="14" t="str">
        <f t="shared" ca="1" si="38"/>
        <v/>
      </c>
      <c r="I173" s="15" t="str">
        <f t="shared" ca="1" si="35"/>
        <v/>
      </c>
      <c r="R173" s="13" t="str">
        <f t="shared" ca="1" si="39"/>
        <v/>
      </c>
      <c r="S173" s="13" t="str">
        <f t="shared" ca="1" si="37"/>
        <v/>
      </c>
    </row>
    <row r="174" spans="2:19" ht="13.75" customHeight="1" x14ac:dyDescent="0.2">
      <c r="B174" s="13"/>
      <c r="C174" s="13"/>
      <c r="D174" s="13"/>
      <c r="G174" s="14" t="str">
        <f t="shared" ca="1" si="38"/>
        <v/>
      </c>
      <c r="I174" s="15" t="str">
        <f t="shared" ca="1" si="35"/>
        <v/>
      </c>
      <c r="R174" s="13" t="str">
        <f t="shared" ca="1" si="39"/>
        <v/>
      </c>
      <c r="S174" s="13" t="str">
        <f t="shared" ca="1" si="37"/>
        <v/>
      </c>
    </row>
    <row r="175" spans="2:19" ht="13.75" customHeight="1" x14ac:dyDescent="0.2">
      <c r="B175" s="13"/>
      <c r="C175" s="13"/>
      <c r="D175" s="13"/>
      <c r="G175" s="14" t="str">
        <f t="shared" ca="1" si="38"/>
        <v/>
      </c>
      <c r="I175" s="15" t="str">
        <f t="shared" ca="1" si="35"/>
        <v/>
      </c>
      <c r="R175" s="13" t="str">
        <f t="shared" ca="1" si="39"/>
        <v/>
      </c>
      <c r="S175" s="13" t="str">
        <f t="shared" ca="1" si="37"/>
        <v/>
      </c>
    </row>
    <row r="176" spans="2:19" ht="13.75" customHeight="1" x14ac:dyDescent="0.2">
      <c r="B176" s="13"/>
      <c r="C176" s="13"/>
      <c r="D176" s="13"/>
      <c r="G176" s="14" t="str">
        <f t="shared" ca="1" si="38"/>
        <v/>
      </c>
      <c r="I176" s="15" t="str">
        <f t="shared" ca="1" si="35"/>
        <v/>
      </c>
      <c r="R176" s="13" t="str">
        <f t="shared" ca="1" si="39"/>
        <v/>
      </c>
      <c r="S176" s="13" t="str">
        <f t="shared" ca="1" si="37"/>
        <v/>
      </c>
    </row>
    <row r="177" spans="2:19" ht="13.75" customHeight="1" x14ac:dyDescent="0.2">
      <c r="B177" s="13"/>
      <c r="C177" s="13"/>
      <c r="D177" s="13"/>
      <c r="G177" s="14" t="str">
        <f t="shared" ca="1" si="38"/>
        <v/>
      </c>
      <c r="I177" s="15" t="str">
        <f t="shared" ca="1" si="35"/>
        <v/>
      </c>
      <c r="R177" s="13" t="str">
        <f t="shared" ca="1" si="39"/>
        <v/>
      </c>
      <c r="S177" s="13" t="str">
        <f t="shared" ca="1" si="37"/>
        <v/>
      </c>
    </row>
    <row r="178" spans="2:19" ht="13.75" customHeight="1" x14ac:dyDescent="0.2">
      <c r="B178" s="13"/>
      <c r="C178" s="13"/>
      <c r="D178" s="13"/>
      <c r="G178" s="14" t="str">
        <f t="shared" ca="1" si="38"/>
        <v/>
      </c>
      <c r="I178" s="15" t="str">
        <f t="shared" ca="1" si="35"/>
        <v/>
      </c>
      <c r="R178" s="13" t="str">
        <f t="shared" ca="1" si="39"/>
        <v/>
      </c>
      <c r="S178" s="13" t="str">
        <f t="shared" ca="1" si="37"/>
        <v/>
      </c>
    </row>
    <row r="179" spans="2:19" ht="13.75" customHeight="1" x14ac:dyDescent="0.2">
      <c r="B179" s="13"/>
      <c r="C179" s="13"/>
      <c r="D179" s="13"/>
      <c r="G179" s="14" t="str">
        <f t="shared" ca="1" si="38"/>
        <v/>
      </c>
      <c r="I179" s="15" t="str">
        <f t="shared" ca="1" si="35"/>
        <v/>
      </c>
      <c r="R179" s="13" t="str">
        <f t="shared" ca="1" si="39"/>
        <v/>
      </c>
      <c r="S179" s="13" t="str">
        <f t="shared" ca="1" si="37"/>
        <v/>
      </c>
    </row>
    <row r="180" spans="2:19" ht="13.75" customHeight="1" x14ac:dyDescent="0.2">
      <c r="B180" s="13"/>
      <c r="C180" s="13"/>
      <c r="D180" s="13"/>
      <c r="G180" s="14" t="str">
        <f t="shared" ca="1" si="38"/>
        <v/>
      </c>
      <c r="I180" s="15" t="str">
        <f t="shared" ca="1" si="35"/>
        <v/>
      </c>
      <c r="R180" s="13" t="str">
        <f t="shared" ca="1" si="39"/>
        <v/>
      </c>
      <c r="S180" s="13" t="str">
        <f t="shared" ca="1" si="37"/>
        <v/>
      </c>
    </row>
    <row r="181" spans="2:19" ht="13.75" customHeight="1" x14ac:dyDescent="0.2">
      <c r="B181" s="13"/>
      <c r="C181" s="13"/>
      <c r="D181" s="13"/>
      <c r="G181" s="14" t="str">
        <f t="shared" ca="1" si="38"/>
        <v/>
      </c>
      <c r="I181" s="15" t="str">
        <f t="shared" ca="1" si="35"/>
        <v/>
      </c>
      <c r="R181" s="13" t="str">
        <f t="shared" ca="1" si="39"/>
        <v/>
      </c>
      <c r="S181" s="13" t="str">
        <f t="shared" ca="1" si="37"/>
        <v/>
      </c>
    </row>
    <row r="182" spans="2:19" ht="13.75" customHeight="1" x14ac:dyDescent="0.2">
      <c r="B182" s="13"/>
      <c r="C182" s="13"/>
      <c r="D182" s="13"/>
      <c r="G182" s="14" t="str">
        <f t="shared" ca="1" si="38"/>
        <v/>
      </c>
      <c r="I182" s="15" t="str">
        <f t="shared" ca="1" si="35"/>
        <v/>
      </c>
      <c r="R182" s="13" t="str">
        <f t="shared" ca="1" si="39"/>
        <v/>
      </c>
      <c r="S182" s="13" t="str">
        <f t="shared" ca="1" si="37"/>
        <v/>
      </c>
    </row>
    <row r="183" spans="2:19" ht="13.75" customHeight="1" x14ac:dyDescent="0.2">
      <c r="B183" s="13"/>
      <c r="C183" s="13"/>
      <c r="D183" s="13"/>
      <c r="G183" s="14" t="str">
        <f t="shared" ca="1" si="38"/>
        <v/>
      </c>
      <c r="I183" s="15" t="str">
        <f t="shared" ca="1" si="35"/>
        <v/>
      </c>
      <c r="R183" s="13" t="str">
        <f t="shared" ca="1" si="39"/>
        <v/>
      </c>
      <c r="S183" s="13" t="str">
        <f t="shared" ca="1" si="37"/>
        <v/>
      </c>
    </row>
    <row r="184" spans="2:19" ht="13.75" customHeight="1" x14ac:dyDescent="0.2">
      <c r="B184" s="13"/>
      <c r="C184" s="13"/>
      <c r="D184" s="13"/>
      <c r="G184" s="14" t="str">
        <f t="shared" ca="1" si="38"/>
        <v/>
      </c>
      <c r="I184" s="15" t="str">
        <f t="shared" ca="1" si="35"/>
        <v/>
      </c>
      <c r="R184" s="13" t="str">
        <f t="shared" ca="1" si="39"/>
        <v/>
      </c>
      <c r="S184" s="13" t="str">
        <f t="shared" ca="1" si="37"/>
        <v/>
      </c>
    </row>
    <row r="185" spans="2:19" ht="13.75" customHeight="1" x14ac:dyDescent="0.2">
      <c r="B185" s="13"/>
      <c r="C185" s="13"/>
      <c r="D185" s="13"/>
      <c r="G185" s="14" t="str">
        <f t="shared" ca="1" si="38"/>
        <v/>
      </c>
      <c r="I185" s="15" t="str">
        <f t="shared" ca="1" si="35"/>
        <v/>
      </c>
      <c r="R185" s="13"/>
      <c r="S185" s="13" t="str">
        <f t="shared" ca="1" si="37"/>
        <v/>
      </c>
    </row>
    <row r="186" spans="2:19" ht="13.75" customHeight="1" x14ac:dyDescent="0.2">
      <c r="B186" s="13"/>
      <c r="C186" s="13"/>
      <c r="D186" s="13"/>
      <c r="G186" s="14" t="str">
        <f t="shared" ca="1" si="38"/>
        <v/>
      </c>
      <c r="I186" s="15" t="str">
        <f t="shared" ca="1" si="35"/>
        <v/>
      </c>
      <c r="R186" s="13"/>
      <c r="S186" s="13" t="str">
        <f t="shared" ca="1" si="37"/>
        <v/>
      </c>
    </row>
    <row r="187" spans="2:19" ht="13.75" customHeight="1" x14ac:dyDescent="0.2">
      <c r="B187" s="13"/>
      <c r="C187" s="13"/>
      <c r="D187" s="13"/>
      <c r="G187" s="14" t="str">
        <f t="shared" ca="1" si="38"/>
        <v/>
      </c>
      <c r="I187" s="15" t="str">
        <f t="shared" ca="1" si="35"/>
        <v/>
      </c>
      <c r="R187" s="13"/>
      <c r="S187" s="13" t="str">
        <f t="shared" ca="1" si="37"/>
        <v/>
      </c>
    </row>
    <row r="188" spans="2:19" ht="13.75" customHeight="1" x14ac:dyDescent="0.2">
      <c r="B188" s="13"/>
      <c r="C188" s="13"/>
      <c r="D188" s="13"/>
      <c r="G188" s="14" t="str">
        <f t="shared" ca="1" si="38"/>
        <v/>
      </c>
      <c r="I188" s="15" t="str">
        <f t="shared" ca="1" si="35"/>
        <v/>
      </c>
      <c r="R188" s="13"/>
      <c r="S188" s="13" t="str">
        <f t="shared" ca="1" si="37"/>
        <v/>
      </c>
    </row>
    <row r="189" spans="2:19" ht="13.75" customHeight="1" x14ac:dyDescent="0.2">
      <c r="B189" s="13"/>
      <c r="C189" s="13"/>
      <c r="D189" s="13"/>
      <c r="G189" s="14" t="str">
        <f t="shared" ca="1" si="38"/>
        <v/>
      </c>
      <c r="I189" s="15" t="str">
        <f t="shared" ca="1" si="35"/>
        <v/>
      </c>
      <c r="R189" s="13"/>
      <c r="S189" s="13" t="str">
        <f t="shared" ca="1" si="37"/>
        <v/>
      </c>
    </row>
    <row r="190" spans="2:19" ht="13.75" customHeight="1" x14ac:dyDescent="0.2">
      <c r="B190" s="13"/>
      <c r="C190" s="13"/>
      <c r="D190" s="13"/>
      <c r="G190" s="14" t="str">
        <f t="shared" ca="1" si="38"/>
        <v/>
      </c>
      <c r="I190" s="15" t="str">
        <f t="shared" ca="1" si="35"/>
        <v/>
      </c>
      <c r="R190" s="13"/>
      <c r="S190" s="13" t="str">
        <f t="shared" ca="1" si="37"/>
        <v/>
      </c>
    </row>
    <row r="191" spans="2:19" ht="13.75" customHeight="1" x14ac:dyDescent="0.2">
      <c r="B191" s="13"/>
      <c r="C191" s="13"/>
      <c r="D191" s="13"/>
      <c r="G191" s="14" t="str">
        <f t="shared" ca="1" si="38"/>
        <v/>
      </c>
      <c r="I191" s="15" t="str">
        <f t="shared" ca="1" si="35"/>
        <v/>
      </c>
      <c r="R191" s="13"/>
      <c r="S191" s="13" t="str">
        <f t="shared" ca="1" si="37"/>
        <v/>
      </c>
    </row>
    <row r="192" spans="2:19" ht="13.75" customHeight="1" x14ac:dyDescent="0.2">
      <c r="B192" s="13"/>
      <c r="C192" s="13"/>
      <c r="D192" s="13"/>
      <c r="G192" s="14" t="str">
        <f t="shared" ca="1" si="38"/>
        <v/>
      </c>
      <c r="I192" s="15" t="str">
        <f t="shared" ca="1" si="35"/>
        <v/>
      </c>
      <c r="R192" s="13"/>
      <c r="S192" s="13" t="str">
        <f t="shared" ca="1" si="37"/>
        <v/>
      </c>
    </row>
    <row r="193" spans="2:19" ht="13.75" customHeight="1" x14ac:dyDescent="0.2">
      <c r="B193" s="13"/>
      <c r="C193" s="13"/>
      <c r="D193" s="13"/>
      <c r="G193" s="14" t="str">
        <f t="shared" ca="1" si="38"/>
        <v/>
      </c>
      <c r="I193" s="15" t="str">
        <f t="shared" ca="1" si="35"/>
        <v/>
      </c>
      <c r="R193" s="13"/>
      <c r="S193" s="13" t="str">
        <f t="shared" ca="1" si="37"/>
        <v/>
      </c>
    </row>
    <row r="194" spans="2:19" ht="13.75" customHeight="1" x14ac:dyDescent="0.2">
      <c r="B194" s="13"/>
      <c r="C194" s="13"/>
      <c r="D194" s="13"/>
      <c r="G194" s="14" t="str">
        <f t="shared" ca="1" si="38"/>
        <v/>
      </c>
      <c r="I194" s="15" t="str">
        <f t="shared" ca="1" si="35"/>
        <v/>
      </c>
      <c r="R194" s="13"/>
      <c r="S194" s="13" t="str">
        <f t="shared" ca="1" si="37"/>
        <v/>
      </c>
    </row>
    <row r="195" spans="2:19" ht="13.75" customHeight="1" x14ac:dyDescent="0.2">
      <c r="B195" s="13"/>
      <c r="C195" s="13"/>
      <c r="D195" s="13"/>
      <c r="G195" s="14" t="str">
        <f t="shared" ca="1" si="38"/>
        <v/>
      </c>
      <c r="I195" s="15" t="str">
        <f t="shared" ref="I195:I258" ca="1" si="40">IF(J195 = "-", INDIRECT("C" &amp; ROW() - 1),"")</f>
        <v/>
      </c>
      <c r="R195" s="13"/>
      <c r="S195" s="13" t="str">
        <f t="shared" ref="S195:S229" ca="1" si="41">IF(J195="-",IF(ISNUMBER(SEARCH(",", INDIRECT("B" &amp; ROW() - 1) )),1,""), "")</f>
        <v/>
      </c>
    </row>
    <row r="196" spans="2:19" ht="13.75" customHeight="1" x14ac:dyDescent="0.2">
      <c r="B196" s="13"/>
      <c r="C196" s="13"/>
      <c r="D196" s="13"/>
      <c r="G196" s="14" t="str">
        <f t="shared" ca="1" si="38"/>
        <v/>
      </c>
      <c r="I196" s="15" t="str">
        <f t="shared" ca="1" si="40"/>
        <v/>
      </c>
      <c r="R196" s="13"/>
      <c r="S196" s="13" t="str">
        <f t="shared" ca="1" si="41"/>
        <v/>
      </c>
    </row>
    <row r="197" spans="2:19" ht="13.75" customHeight="1" x14ac:dyDescent="0.2">
      <c r="B197" s="13"/>
      <c r="C197" s="13"/>
      <c r="D197" s="13"/>
      <c r="G197" s="14" t="str">
        <f t="shared" ca="1" si="38"/>
        <v/>
      </c>
      <c r="I197" s="15" t="str">
        <f t="shared" ca="1" si="40"/>
        <v/>
      </c>
      <c r="R197" s="13"/>
      <c r="S197" s="13" t="str">
        <f t="shared" ca="1" si="41"/>
        <v/>
      </c>
    </row>
    <row r="198" spans="2:19" ht="13.75" customHeight="1" x14ac:dyDescent="0.2">
      <c r="B198" s="13"/>
      <c r="C198" s="13"/>
      <c r="D198" s="13"/>
      <c r="I198" s="15" t="str">
        <f t="shared" ca="1" si="40"/>
        <v/>
      </c>
      <c r="R198" s="13"/>
      <c r="S198" s="13" t="str">
        <f t="shared" ca="1" si="41"/>
        <v/>
      </c>
    </row>
    <row r="199" spans="2:19" ht="13.75" customHeight="1" x14ac:dyDescent="0.2">
      <c r="B199" s="13"/>
      <c r="C199" s="13"/>
      <c r="D199" s="13"/>
      <c r="I199" s="15" t="str">
        <f t="shared" ca="1" si="40"/>
        <v/>
      </c>
      <c r="R199" s="13"/>
      <c r="S199" s="13" t="str">
        <f t="shared" ca="1" si="41"/>
        <v/>
      </c>
    </row>
    <row r="200" spans="2:19" ht="13.75" customHeight="1" x14ac:dyDescent="0.2">
      <c r="B200" s="13"/>
      <c r="C200" s="13"/>
      <c r="D200" s="13"/>
      <c r="I200" s="15" t="str">
        <f t="shared" ca="1" si="40"/>
        <v/>
      </c>
      <c r="R200" s="13"/>
      <c r="S200" s="13" t="str">
        <f t="shared" ca="1" si="41"/>
        <v/>
      </c>
    </row>
    <row r="201" spans="2:19" ht="13.75" customHeight="1" x14ac:dyDescent="0.2">
      <c r="B201" s="13"/>
      <c r="C201" s="13"/>
      <c r="D201" s="13"/>
      <c r="I201" s="15" t="str">
        <f t="shared" ca="1" si="40"/>
        <v/>
      </c>
      <c r="R201" s="13"/>
      <c r="S201" s="13" t="str">
        <f t="shared" ca="1" si="41"/>
        <v/>
      </c>
    </row>
    <row r="202" spans="2:19" ht="13.75" customHeight="1" x14ac:dyDescent="0.2">
      <c r="B202" s="13"/>
      <c r="C202" s="13"/>
      <c r="D202" s="13"/>
      <c r="I202" s="15" t="str">
        <f t="shared" ca="1" si="40"/>
        <v/>
      </c>
      <c r="R202" s="13"/>
      <c r="S202" s="13" t="str">
        <f t="shared" ca="1" si="41"/>
        <v/>
      </c>
    </row>
    <row r="203" spans="2:19" ht="13.75" customHeight="1" x14ac:dyDescent="0.2">
      <c r="B203" s="13"/>
      <c r="C203" s="13"/>
      <c r="D203" s="13"/>
      <c r="I203" s="15" t="str">
        <f t="shared" ca="1" si="40"/>
        <v/>
      </c>
      <c r="R203" s="13"/>
      <c r="S203" s="13" t="str">
        <f t="shared" ca="1" si="41"/>
        <v/>
      </c>
    </row>
    <row r="204" spans="2:19" ht="13.75" customHeight="1" x14ac:dyDescent="0.2">
      <c r="B204" s="13"/>
      <c r="C204" s="13"/>
      <c r="D204" s="13"/>
      <c r="I204" s="15" t="str">
        <f t="shared" ca="1" si="40"/>
        <v/>
      </c>
      <c r="R204" s="13"/>
      <c r="S204" s="13" t="str">
        <f t="shared" ca="1" si="41"/>
        <v/>
      </c>
    </row>
    <row r="205" spans="2:19" ht="13.75" customHeight="1" x14ac:dyDescent="0.2">
      <c r="B205" s="13"/>
      <c r="C205" s="13"/>
      <c r="D205" s="13"/>
      <c r="I205" s="15" t="str">
        <f t="shared" ca="1" si="40"/>
        <v/>
      </c>
      <c r="R205" s="13"/>
      <c r="S205" s="13" t="str">
        <f t="shared" ca="1" si="41"/>
        <v/>
      </c>
    </row>
    <row r="206" spans="2:19" ht="13.75" customHeight="1" x14ac:dyDescent="0.2">
      <c r="B206" s="13"/>
      <c r="C206" s="13"/>
      <c r="D206" s="13"/>
      <c r="I206" s="15" t="str">
        <f t="shared" ca="1" si="40"/>
        <v/>
      </c>
      <c r="R206" s="13"/>
      <c r="S206" s="13" t="str">
        <f t="shared" ca="1" si="41"/>
        <v/>
      </c>
    </row>
    <row r="207" spans="2:19" ht="13.75" customHeight="1" x14ac:dyDescent="0.2">
      <c r="B207" s="13"/>
      <c r="C207" s="13"/>
      <c r="D207" s="13"/>
      <c r="I207" s="15" t="str">
        <f t="shared" ca="1" si="40"/>
        <v/>
      </c>
      <c r="R207" s="13"/>
      <c r="S207" s="13" t="str">
        <f t="shared" ca="1" si="41"/>
        <v/>
      </c>
    </row>
    <row r="208" spans="2:19" ht="13.75" customHeight="1" x14ac:dyDescent="0.2">
      <c r="B208" s="13"/>
      <c r="C208" s="13"/>
      <c r="D208" s="13"/>
      <c r="I208" s="15" t="str">
        <f t="shared" ca="1" si="40"/>
        <v/>
      </c>
      <c r="R208" s="13"/>
      <c r="S208" s="13" t="str">
        <f t="shared" ca="1" si="41"/>
        <v/>
      </c>
    </row>
    <row r="209" spans="2:19" ht="13.75" customHeight="1" x14ac:dyDescent="0.2">
      <c r="B209" s="13"/>
      <c r="C209" s="13"/>
      <c r="D209" s="13"/>
      <c r="I209" s="15" t="str">
        <f t="shared" ca="1" si="40"/>
        <v/>
      </c>
      <c r="R209" s="13"/>
      <c r="S209" s="13" t="str">
        <f t="shared" ca="1" si="41"/>
        <v/>
      </c>
    </row>
    <row r="210" spans="2:19" ht="13.75" customHeight="1" x14ac:dyDescent="0.2">
      <c r="B210" s="13"/>
      <c r="C210" s="13"/>
      <c r="D210" s="13"/>
      <c r="I210" s="15" t="str">
        <f t="shared" ca="1" si="40"/>
        <v/>
      </c>
      <c r="R210" s="13"/>
      <c r="S210" s="13" t="str">
        <f t="shared" ca="1" si="41"/>
        <v/>
      </c>
    </row>
    <row r="211" spans="2:19" ht="13.75" customHeight="1" x14ac:dyDescent="0.2">
      <c r="B211" s="13"/>
      <c r="C211" s="13"/>
      <c r="D211" s="13"/>
      <c r="I211" s="15" t="str">
        <f t="shared" ca="1" si="40"/>
        <v/>
      </c>
      <c r="R211" s="13"/>
      <c r="S211" s="13" t="str">
        <f t="shared" ca="1" si="41"/>
        <v/>
      </c>
    </row>
    <row r="212" spans="2:19" ht="13.75" customHeight="1" x14ac:dyDescent="0.2">
      <c r="B212" s="13"/>
      <c r="C212" s="13"/>
      <c r="D212" s="13"/>
      <c r="I212" s="15" t="str">
        <f t="shared" ca="1" si="40"/>
        <v/>
      </c>
      <c r="R212" s="13"/>
      <c r="S212" s="13" t="str">
        <f t="shared" ca="1" si="41"/>
        <v/>
      </c>
    </row>
    <row r="213" spans="2:19" ht="13.75" customHeight="1" x14ac:dyDescent="0.2">
      <c r="B213" s="13"/>
      <c r="C213" s="13"/>
      <c r="D213" s="13"/>
      <c r="I213" s="15" t="str">
        <f t="shared" ca="1" si="40"/>
        <v/>
      </c>
      <c r="R213" s="13"/>
      <c r="S213" s="13" t="str">
        <f t="shared" ca="1" si="41"/>
        <v/>
      </c>
    </row>
    <row r="214" spans="2:19" ht="13.75" customHeight="1" x14ac:dyDescent="0.2">
      <c r="B214" s="13"/>
      <c r="C214" s="13"/>
      <c r="D214" s="13"/>
      <c r="I214" s="15" t="str">
        <f t="shared" ca="1" si="40"/>
        <v/>
      </c>
      <c r="R214" s="13"/>
      <c r="S214" s="13" t="str">
        <f t="shared" ca="1" si="41"/>
        <v/>
      </c>
    </row>
    <row r="215" spans="2:19" ht="13.75" customHeight="1" x14ac:dyDescent="0.2">
      <c r="B215" s="13"/>
      <c r="C215" s="13"/>
      <c r="D215" s="13"/>
      <c r="I215" s="15" t="str">
        <f t="shared" ca="1" si="40"/>
        <v/>
      </c>
      <c r="R215" s="13"/>
      <c r="S215" s="13" t="str">
        <f t="shared" ca="1" si="41"/>
        <v/>
      </c>
    </row>
    <row r="216" spans="2:19" ht="13.75" customHeight="1" x14ac:dyDescent="0.2">
      <c r="B216" s="13"/>
      <c r="C216" s="13"/>
      <c r="D216" s="13"/>
      <c r="I216" s="15" t="str">
        <f t="shared" ca="1" si="40"/>
        <v/>
      </c>
      <c r="R216" s="13"/>
      <c r="S216" s="13" t="str">
        <f t="shared" ca="1" si="41"/>
        <v/>
      </c>
    </row>
    <row r="217" spans="2:19" ht="13.75" customHeight="1" x14ac:dyDescent="0.2">
      <c r="B217" s="13"/>
      <c r="C217" s="13"/>
      <c r="D217" s="13"/>
      <c r="I217" s="15" t="str">
        <f t="shared" ca="1" si="40"/>
        <v/>
      </c>
      <c r="R217" s="13"/>
      <c r="S217" s="13" t="str">
        <f t="shared" ca="1" si="41"/>
        <v/>
      </c>
    </row>
    <row r="218" spans="2:19" ht="13.75" customHeight="1" x14ac:dyDescent="0.2">
      <c r="B218" s="13"/>
      <c r="C218" s="13"/>
      <c r="D218" s="13"/>
      <c r="I218" s="15" t="str">
        <f t="shared" ca="1" si="40"/>
        <v/>
      </c>
      <c r="R218" s="13"/>
      <c r="S218" s="13" t="str">
        <f t="shared" ca="1" si="41"/>
        <v/>
      </c>
    </row>
    <row r="219" spans="2:19" ht="13.75" customHeight="1" x14ac:dyDescent="0.2">
      <c r="B219" s="13"/>
      <c r="C219" s="13"/>
      <c r="D219" s="13"/>
      <c r="I219" s="15" t="str">
        <f t="shared" ca="1" si="40"/>
        <v/>
      </c>
      <c r="R219" s="13"/>
      <c r="S219" s="13" t="str">
        <f t="shared" ca="1" si="41"/>
        <v/>
      </c>
    </row>
    <row r="220" spans="2:19" ht="13.75" customHeight="1" x14ac:dyDescent="0.2">
      <c r="B220" s="13"/>
      <c r="C220" s="13"/>
      <c r="D220" s="13"/>
      <c r="I220" s="15" t="str">
        <f t="shared" ca="1" si="40"/>
        <v/>
      </c>
      <c r="R220" s="13"/>
      <c r="S220" s="13" t="str">
        <f t="shared" ca="1" si="41"/>
        <v/>
      </c>
    </row>
    <row r="221" spans="2:19" ht="13.75" customHeight="1" x14ac:dyDescent="0.2">
      <c r="B221" s="13"/>
      <c r="C221" s="13"/>
      <c r="D221" s="13"/>
      <c r="I221" s="15" t="str">
        <f t="shared" ca="1" si="40"/>
        <v/>
      </c>
      <c r="R221" s="13"/>
      <c r="S221" s="13" t="str">
        <f t="shared" ca="1" si="41"/>
        <v/>
      </c>
    </row>
    <row r="222" spans="2:19" ht="13.75" customHeight="1" x14ac:dyDescent="0.2">
      <c r="B222" s="13"/>
      <c r="C222" s="13"/>
      <c r="D222" s="13"/>
      <c r="I222" s="15" t="str">
        <f t="shared" ca="1" si="40"/>
        <v/>
      </c>
      <c r="R222" s="13"/>
      <c r="S222" s="13" t="str">
        <f t="shared" ca="1" si="41"/>
        <v/>
      </c>
    </row>
    <row r="223" spans="2:19" ht="13.75" customHeight="1" x14ac:dyDescent="0.2">
      <c r="B223" s="13"/>
      <c r="C223" s="13"/>
      <c r="D223" s="13"/>
      <c r="I223" s="15" t="str">
        <f t="shared" ca="1" si="40"/>
        <v/>
      </c>
      <c r="R223" s="13"/>
      <c r="S223" s="13" t="str">
        <f t="shared" ca="1" si="41"/>
        <v/>
      </c>
    </row>
    <row r="224" spans="2:19" ht="13.75" customHeight="1" x14ac:dyDescent="0.2">
      <c r="B224" s="13"/>
      <c r="C224" s="13"/>
      <c r="D224" s="13"/>
      <c r="I224" s="15" t="str">
        <f t="shared" ca="1" si="40"/>
        <v/>
      </c>
      <c r="R224" s="13"/>
      <c r="S224" s="13" t="str">
        <f t="shared" ca="1" si="41"/>
        <v/>
      </c>
    </row>
    <row r="225" spans="2:19" ht="13.75" customHeight="1" x14ac:dyDescent="0.2">
      <c r="B225" s="13"/>
      <c r="C225" s="13"/>
      <c r="D225" s="13"/>
      <c r="I225" s="15" t="str">
        <f t="shared" ca="1" si="40"/>
        <v/>
      </c>
      <c r="R225" s="13"/>
      <c r="S225" s="13" t="str">
        <f t="shared" ca="1" si="41"/>
        <v/>
      </c>
    </row>
    <row r="226" spans="2:19" ht="13.75" customHeight="1" x14ac:dyDescent="0.2">
      <c r="B226" s="13"/>
      <c r="C226" s="13"/>
      <c r="D226" s="13"/>
      <c r="I226" s="15" t="str">
        <f t="shared" ca="1" si="40"/>
        <v/>
      </c>
      <c r="R226" s="13"/>
      <c r="S226" s="13" t="str">
        <f t="shared" ca="1" si="41"/>
        <v/>
      </c>
    </row>
    <row r="227" spans="2:19" ht="13.75" customHeight="1" x14ac:dyDescent="0.2">
      <c r="B227" s="13"/>
      <c r="C227" s="13"/>
      <c r="D227" s="13"/>
      <c r="I227" s="15" t="str">
        <f t="shared" ca="1" si="40"/>
        <v/>
      </c>
      <c r="R227" s="13"/>
      <c r="S227" s="13" t="str">
        <f t="shared" ca="1" si="41"/>
        <v/>
      </c>
    </row>
    <row r="228" spans="2:19" ht="13.75" customHeight="1" x14ac:dyDescent="0.2">
      <c r="B228" s="13"/>
      <c r="C228" s="13"/>
      <c r="D228" s="13"/>
      <c r="I228" s="15" t="str">
        <f t="shared" ca="1" si="40"/>
        <v/>
      </c>
      <c r="R228" s="13"/>
      <c r="S228" s="13" t="str">
        <f t="shared" ca="1" si="41"/>
        <v/>
      </c>
    </row>
    <row r="229" spans="2:19" ht="13.75" customHeight="1" x14ac:dyDescent="0.2">
      <c r="B229" s="13"/>
      <c r="C229" s="13"/>
      <c r="D229" s="13"/>
      <c r="I229" s="15" t="str">
        <f t="shared" ca="1" si="40"/>
        <v/>
      </c>
      <c r="R229" s="13"/>
      <c r="S229" s="13" t="str">
        <f t="shared" ca="1" si="41"/>
        <v/>
      </c>
    </row>
    <row r="230" spans="2:19" ht="13.75" customHeight="1" x14ac:dyDescent="0.2">
      <c r="B230" s="13"/>
      <c r="C230" s="13"/>
      <c r="D230" s="13"/>
      <c r="I230" s="15" t="str">
        <f t="shared" ca="1" si="40"/>
        <v/>
      </c>
      <c r="R230" s="13"/>
      <c r="S230" s="13"/>
    </row>
    <row r="231" spans="2:19" ht="13.75" customHeight="1" x14ac:dyDescent="0.2">
      <c r="B231" s="13"/>
      <c r="C231" s="13"/>
      <c r="D231" s="13"/>
      <c r="I231" s="15" t="str">
        <f t="shared" ca="1" si="40"/>
        <v/>
      </c>
      <c r="R231" s="13"/>
      <c r="S231" s="13"/>
    </row>
    <row r="232" spans="2:19" ht="13.75" customHeight="1" x14ac:dyDescent="0.2">
      <c r="B232" s="13"/>
      <c r="C232" s="13"/>
      <c r="D232" s="13"/>
      <c r="I232" s="15" t="str">
        <f t="shared" ca="1" si="40"/>
        <v/>
      </c>
      <c r="R232" s="13"/>
      <c r="S232" s="13"/>
    </row>
    <row r="233" spans="2:19" ht="13.75" customHeight="1" x14ac:dyDescent="0.2">
      <c r="B233" s="13"/>
      <c r="C233" s="13"/>
      <c r="D233" s="13"/>
      <c r="I233" s="15" t="str">
        <f t="shared" ca="1" si="40"/>
        <v/>
      </c>
      <c r="R233" s="13"/>
      <c r="S233" s="13"/>
    </row>
    <row r="234" spans="2:19" ht="13.75" customHeight="1" x14ac:dyDescent="0.2">
      <c r="B234" s="13"/>
      <c r="C234" s="13"/>
      <c r="D234" s="13"/>
      <c r="I234" s="15" t="str">
        <f t="shared" ca="1" si="40"/>
        <v/>
      </c>
      <c r="R234" s="13"/>
      <c r="S234" s="13"/>
    </row>
    <row r="235" spans="2:19" ht="13.75" customHeight="1" x14ac:dyDescent="0.2">
      <c r="B235" s="13"/>
      <c r="C235" s="13"/>
      <c r="D235" s="13"/>
      <c r="I235" s="15" t="str">
        <f t="shared" ca="1" si="40"/>
        <v/>
      </c>
      <c r="R235" s="13"/>
      <c r="S235" s="13"/>
    </row>
    <row r="236" spans="2:19" ht="13.75" customHeight="1" x14ac:dyDescent="0.2">
      <c r="B236" s="13"/>
      <c r="C236" s="13"/>
      <c r="D236" s="13"/>
      <c r="I236" s="15" t="str">
        <f t="shared" ca="1" si="40"/>
        <v/>
      </c>
      <c r="R236" s="13"/>
      <c r="S236" s="13"/>
    </row>
    <row r="237" spans="2:19" ht="13.75" customHeight="1" x14ac:dyDescent="0.2">
      <c r="B237" s="13"/>
      <c r="C237" s="13"/>
      <c r="D237" s="13"/>
      <c r="I237" s="15" t="str">
        <f t="shared" ca="1" si="40"/>
        <v/>
      </c>
      <c r="R237" s="13"/>
      <c r="S237" s="13"/>
    </row>
    <row r="238" spans="2:19" ht="13.75" customHeight="1" x14ac:dyDescent="0.2">
      <c r="B238" s="13"/>
      <c r="C238" s="13"/>
      <c r="D238" s="13"/>
      <c r="I238" s="15" t="str">
        <f t="shared" ca="1" si="40"/>
        <v/>
      </c>
      <c r="R238" s="13"/>
      <c r="S238" s="13"/>
    </row>
    <row r="239" spans="2:19" ht="13.75" customHeight="1" x14ac:dyDescent="0.2">
      <c r="B239" s="13"/>
      <c r="C239" s="13"/>
      <c r="D239" s="13"/>
      <c r="I239" s="15" t="str">
        <f t="shared" ca="1" si="40"/>
        <v/>
      </c>
      <c r="R239" s="13"/>
      <c r="S239" s="13"/>
    </row>
    <row r="240" spans="2:19" ht="13.75" customHeight="1" x14ac:dyDescent="0.2">
      <c r="B240" s="13"/>
      <c r="C240" s="13"/>
      <c r="D240" s="13"/>
      <c r="I240" s="15" t="str">
        <f t="shared" ca="1" si="40"/>
        <v/>
      </c>
      <c r="R240" s="13"/>
      <c r="S240" s="13"/>
    </row>
    <row r="241" spans="2:19" ht="13.75" customHeight="1" x14ac:dyDescent="0.2">
      <c r="B241" s="13"/>
      <c r="C241" s="13"/>
      <c r="D241" s="13"/>
      <c r="I241" s="15" t="str">
        <f t="shared" ca="1" si="40"/>
        <v/>
      </c>
      <c r="R241" s="13"/>
      <c r="S241" s="13"/>
    </row>
    <row r="242" spans="2:19" ht="13.75" customHeight="1" x14ac:dyDescent="0.2">
      <c r="B242" s="13"/>
      <c r="C242" s="13"/>
      <c r="D242" s="13"/>
      <c r="I242" s="15" t="str">
        <f t="shared" ca="1" si="40"/>
        <v/>
      </c>
      <c r="R242" s="13"/>
      <c r="S242" s="13"/>
    </row>
    <row r="243" spans="2:19" ht="13.75" customHeight="1" x14ac:dyDescent="0.2">
      <c r="B243" s="13"/>
      <c r="C243" s="13"/>
      <c r="D243" s="13"/>
      <c r="I243" s="15" t="str">
        <f t="shared" ca="1" si="40"/>
        <v/>
      </c>
      <c r="R243" s="13"/>
      <c r="S243" s="13"/>
    </row>
    <row r="244" spans="2:19" ht="13.75" customHeight="1" x14ac:dyDescent="0.2">
      <c r="B244" s="13"/>
      <c r="C244" s="13"/>
      <c r="D244" s="13"/>
      <c r="I244" s="15" t="str">
        <f t="shared" ca="1" si="40"/>
        <v/>
      </c>
      <c r="R244" s="13"/>
      <c r="S244" s="13"/>
    </row>
    <row r="245" spans="2:19" ht="13.75" customHeight="1" x14ac:dyDescent="0.2">
      <c r="B245" s="13"/>
      <c r="C245" s="13"/>
      <c r="D245" s="13"/>
      <c r="I245" s="15" t="str">
        <f t="shared" ca="1" si="40"/>
        <v/>
      </c>
      <c r="R245" s="13"/>
      <c r="S245" s="13"/>
    </row>
    <row r="246" spans="2:19" ht="13.75" customHeight="1" x14ac:dyDescent="0.2">
      <c r="B246" s="13"/>
      <c r="C246" s="13"/>
      <c r="D246" s="13"/>
      <c r="I246" s="15" t="str">
        <f t="shared" ca="1" si="40"/>
        <v/>
      </c>
      <c r="R246" s="13"/>
      <c r="S246" s="13"/>
    </row>
    <row r="247" spans="2:19" ht="13.75" customHeight="1" x14ac:dyDescent="0.2">
      <c r="B247" s="13"/>
      <c r="C247" s="13"/>
      <c r="D247" s="13"/>
      <c r="I247" s="15" t="str">
        <f t="shared" ca="1" si="40"/>
        <v/>
      </c>
      <c r="R247" s="13"/>
      <c r="S247" s="13"/>
    </row>
    <row r="248" spans="2:19" ht="13.75" customHeight="1" x14ac:dyDescent="0.2">
      <c r="B248" s="13"/>
      <c r="C248" s="13"/>
      <c r="D248" s="13"/>
      <c r="I248" s="15" t="str">
        <f t="shared" ca="1" si="40"/>
        <v/>
      </c>
      <c r="R248" s="13"/>
      <c r="S248" s="13"/>
    </row>
    <row r="249" spans="2:19" ht="13.75" customHeight="1" x14ac:dyDescent="0.2">
      <c r="B249" s="13"/>
      <c r="C249" s="13"/>
      <c r="D249" s="13"/>
      <c r="I249" s="15" t="str">
        <f t="shared" ca="1" si="40"/>
        <v/>
      </c>
      <c r="R249" s="13"/>
      <c r="S249" s="13"/>
    </row>
    <row r="250" spans="2:19" ht="13.75" customHeight="1" x14ac:dyDescent="0.2">
      <c r="B250" s="13"/>
      <c r="C250" s="13"/>
      <c r="D250" s="13"/>
      <c r="I250" s="15" t="str">
        <f t="shared" ca="1" si="40"/>
        <v/>
      </c>
      <c r="R250" s="13"/>
      <c r="S250" s="13"/>
    </row>
    <row r="251" spans="2:19" ht="13.75" customHeight="1" x14ac:dyDescent="0.2">
      <c r="B251" s="13"/>
      <c r="C251" s="13"/>
      <c r="D251" s="13"/>
      <c r="I251" s="15" t="str">
        <f t="shared" ca="1" si="40"/>
        <v/>
      </c>
      <c r="R251" s="13"/>
      <c r="S251" s="13"/>
    </row>
    <row r="252" spans="2:19" ht="13.75" customHeight="1" x14ac:dyDescent="0.2">
      <c r="B252" s="13"/>
      <c r="C252" s="13"/>
      <c r="D252" s="13"/>
      <c r="I252" s="15" t="str">
        <f t="shared" ca="1" si="40"/>
        <v/>
      </c>
      <c r="R252" s="13"/>
      <c r="S252" s="13"/>
    </row>
    <row r="253" spans="2:19" ht="13.75" customHeight="1" x14ac:dyDescent="0.2">
      <c r="B253" s="13"/>
      <c r="C253" s="13"/>
      <c r="D253" s="13"/>
      <c r="I253" s="15" t="str">
        <f t="shared" ca="1" si="40"/>
        <v/>
      </c>
      <c r="R253" s="13"/>
      <c r="S253" s="13"/>
    </row>
    <row r="254" spans="2:19" ht="13.75" customHeight="1" x14ac:dyDescent="0.2">
      <c r="B254" s="13"/>
      <c r="C254" s="13"/>
      <c r="D254" s="13"/>
      <c r="I254" s="15" t="str">
        <f t="shared" ca="1" si="40"/>
        <v/>
      </c>
      <c r="R254" s="13"/>
      <c r="S254" s="13"/>
    </row>
    <row r="255" spans="2:19" ht="13.75" customHeight="1" x14ac:dyDescent="0.2">
      <c r="B255" s="13"/>
      <c r="C255" s="13"/>
      <c r="D255" s="13"/>
      <c r="I255" s="15" t="str">
        <f t="shared" ca="1" si="40"/>
        <v/>
      </c>
      <c r="R255" s="13"/>
      <c r="S255" s="13"/>
    </row>
    <row r="256" spans="2:19" ht="13.75" customHeight="1" x14ac:dyDescent="0.2">
      <c r="B256" s="13"/>
      <c r="C256" s="13"/>
      <c r="D256" s="13"/>
      <c r="I256" s="15" t="str">
        <f t="shared" ca="1" si="40"/>
        <v/>
      </c>
      <c r="R256" s="13"/>
      <c r="S256" s="13"/>
    </row>
    <row r="257" spans="2:19" ht="13.75" customHeight="1" x14ac:dyDescent="0.2">
      <c r="B257" s="13"/>
      <c r="C257" s="13"/>
      <c r="D257" s="13"/>
      <c r="I257" s="15" t="str">
        <f t="shared" ca="1" si="40"/>
        <v/>
      </c>
      <c r="R257" s="13"/>
      <c r="S257" s="13"/>
    </row>
    <row r="258" spans="2:19" ht="13.75" customHeight="1" x14ac:dyDescent="0.2">
      <c r="B258" s="13"/>
      <c r="C258" s="13"/>
      <c r="D258" s="13"/>
      <c r="I258" s="15" t="str">
        <f t="shared" ca="1" si="40"/>
        <v/>
      </c>
      <c r="R258" s="13"/>
      <c r="S258" s="13"/>
    </row>
    <row r="259" spans="2:19" ht="13.75" customHeight="1" x14ac:dyDescent="0.2">
      <c r="B259" s="13"/>
      <c r="C259" s="13"/>
      <c r="D259" s="13"/>
      <c r="I259" s="15" t="str">
        <f t="shared" ref="I259:I322" ca="1" si="42">IF(J259 = "-", INDIRECT("C" &amp; ROW() - 1),"")</f>
        <v/>
      </c>
      <c r="R259" s="13"/>
      <c r="S259" s="13"/>
    </row>
    <row r="260" spans="2:19" ht="13.75" customHeight="1" x14ac:dyDescent="0.2">
      <c r="B260" s="13"/>
      <c r="C260" s="13"/>
      <c r="D260" s="13"/>
      <c r="I260" s="15" t="str">
        <f t="shared" ca="1" si="42"/>
        <v/>
      </c>
      <c r="R260" s="13"/>
      <c r="S260" s="13"/>
    </row>
    <row r="261" spans="2:19" ht="13.75" customHeight="1" x14ac:dyDescent="0.2">
      <c r="B261" s="13"/>
      <c r="C261" s="13"/>
      <c r="D261" s="13"/>
      <c r="I261" s="15" t="str">
        <f t="shared" ca="1" si="42"/>
        <v/>
      </c>
      <c r="R261" s="13"/>
      <c r="S261" s="13"/>
    </row>
    <row r="262" spans="2:19" ht="13.75" customHeight="1" x14ac:dyDescent="0.2">
      <c r="B262" s="13"/>
      <c r="C262" s="13"/>
      <c r="D262" s="13"/>
      <c r="I262" s="15" t="str">
        <f t="shared" ca="1" si="42"/>
        <v/>
      </c>
      <c r="R262" s="13"/>
      <c r="S262" s="13"/>
    </row>
    <row r="263" spans="2:19" ht="13.75" customHeight="1" x14ac:dyDescent="0.2">
      <c r="B263" s="13"/>
      <c r="C263" s="13"/>
      <c r="D263" s="13"/>
      <c r="I263" s="15" t="str">
        <f t="shared" ca="1" si="42"/>
        <v/>
      </c>
      <c r="R263" s="13"/>
      <c r="S263" s="13"/>
    </row>
    <row r="264" spans="2:19" ht="13.75" customHeight="1" x14ac:dyDescent="0.2">
      <c r="B264" s="13"/>
      <c r="C264" s="13"/>
      <c r="D264" s="13"/>
      <c r="I264" s="15" t="str">
        <f t="shared" ca="1" si="42"/>
        <v/>
      </c>
      <c r="R264" s="13"/>
      <c r="S264" s="13"/>
    </row>
    <row r="265" spans="2:19" ht="13.75" customHeight="1" x14ac:dyDescent="0.2">
      <c r="B265" s="13"/>
      <c r="C265" s="13"/>
      <c r="D265" s="13"/>
      <c r="I265" s="15" t="str">
        <f t="shared" ca="1" si="42"/>
        <v/>
      </c>
      <c r="R265" s="13"/>
      <c r="S265" s="13"/>
    </row>
    <row r="266" spans="2:19" ht="13.75" customHeight="1" x14ac:dyDescent="0.2">
      <c r="B266" s="13"/>
      <c r="C266" s="13"/>
      <c r="D266" s="13"/>
      <c r="I266" s="15" t="str">
        <f t="shared" ca="1" si="42"/>
        <v/>
      </c>
      <c r="R266" s="13"/>
      <c r="S266" s="13"/>
    </row>
    <row r="267" spans="2:19" ht="13.75" customHeight="1" x14ac:dyDescent="0.2">
      <c r="B267" s="13"/>
      <c r="C267" s="13"/>
      <c r="D267" s="13"/>
      <c r="I267" s="15" t="str">
        <f t="shared" ca="1" si="42"/>
        <v/>
      </c>
      <c r="R267" s="13"/>
      <c r="S267" s="13"/>
    </row>
    <row r="268" spans="2:19" ht="13.75" customHeight="1" x14ac:dyDescent="0.2">
      <c r="B268" s="13"/>
      <c r="C268" s="13"/>
      <c r="D268" s="13"/>
      <c r="I268" s="15" t="str">
        <f t="shared" ca="1" si="42"/>
        <v/>
      </c>
    </row>
    <row r="269" spans="2:19" ht="13.75" customHeight="1" x14ac:dyDescent="0.2">
      <c r="B269" s="13"/>
      <c r="C269" s="13"/>
      <c r="D269" s="13"/>
      <c r="I269" s="15" t="str">
        <f t="shared" ca="1" si="42"/>
        <v/>
      </c>
    </row>
    <row r="270" spans="2:19" ht="13.75" customHeight="1" x14ac:dyDescent="0.2">
      <c r="B270" s="13"/>
      <c r="C270" s="13"/>
      <c r="D270" s="13"/>
      <c r="I270" s="15" t="str">
        <f t="shared" ca="1" si="42"/>
        <v/>
      </c>
    </row>
    <row r="271" spans="2:19" ht="13.75" customHeight="1" x14ac:dyDescent="0.2">
      <c r="B271" s="13"/>
      <c r="C271" s="13"/>
      <c r="D271" s="13"/>
      <c r="I271" s="15" t="str">
        <f t="shared" ca="1" si="42"/>
        <v/>
      </c>
    </row>
    <row r="272" spans="2:19" ht="13.75" customHeight="1" x14ac:dyDescent="0.2">
      <c r="B272" s="13"/>
      <c r="C272" s="13"/>
      <c r="D272" s="13"/>
      <c r="I272" s="15" t="str">
        <f t="shared" ca="1" si="42"/>
        <v/>
      </c>
    </row>
    <row r="273" spans="2:9" ht="13.75" customHeight="1" x14ac:dyDescent="0.2">
      <c r="B273" s="13"/>
      <c r="C273" s="13"/>
      <c r="D273" s="13"/>
      <c r="I273" s="15" t="str">
        <f t="shared" ca="1" si="42"/>
        <v/>
      </c>
    </row>
    <row r="274" spans="2:9" ht="13.75" customHeight="1" x14ac:dyDescent="0.2">
      <c r="B274" s="13"/>
      <c r="C274" s="13"/>
      <c r="D274" s="13"/>
      <c r="I274" s="15" t="str">
        <f t="shared" ca="1" si="42"/>
        <v/>
      </c>
    </row>
    <row r="275" spans="2:9" ht="13.75" customHeight="1" x14ac:dyDescent="0.2">
      <c r="B275" s="13"/>
      <c r="C275" s="13"/>
      <c r="D275" s="13"/>
      <c r="I275" s="15" t="str">
        <f t="shared" ca="1" si="42"/>
        <v/>
      </c>
    </row>
    <row r="276" spans="2:9" ht="13.75" customHeight="1" x14ac:dyDescent="0.2">
      <c r="B276" s="13"/>
      <c r="C276" s="13"/>
      <c r="D276" s="13"/>
      <c r="I276" s="15" t="str">
        <f t="shared" ca="1" si="42"/>
        <v/>
      </c>
    </row>
    <row r="277" spans="2:9" ht="13.75" customHeight="1" x14ac:dyDescent="0.2">
      <c r="B277" s="13"/>
      <c r="C277" s="13"/>
      <c r="D277" s="13"/>
      <c r="I277" s="15" t="str">
        <f t="shared" ca="1" si="42"/>
        <v/>
      </c>
    </row>
    <row r="278" spans="2:9" ht="13.75" customHeight="1" x14ac:dyDescent="0.2">
      <c r="B278" s="13"/>
      <c r="C278" s="13"/>
      <c r="D278" s="13"/>
      <c r="I278" s="15" t="str">
        <f t="shared" ca="1" si="42"/>
        <v/>
      </c>
    </row>
    <row r="279" spans="2:9" ht="13.75" customHeight="1" x14ac:dyDescent="0.2">
      <c r="B279" s="13"/>
      <c r="C279" s="13"/>
      <c r="D279" s="13"/>
      <c r="I279" s="15" t="str">
        <f t="shared" ca="1" si="42"/>
        <v/>
      </c>
    </row>
    <row r="280" spans="2:9" ht="13.75" customHeight="1" x14ac:dyDescent="0.2">
      <c r="B280" s="13"/>
      <c r="C280" s="13"/>
      <c r="D280" s="13"/>
      <c r="I280" s="15" t="str">
        <f t="shared" ca="1" si="42"/>
        <v/>
      </c>
    </row>
    <row r="281" spans="2:9" ht="13.75" customHeight="1" x14ac:dyDescent="0.2">
      <c r="B281" s="13"/>
      <c r="C281" s="13"/>
      <c r="D281" s="13"/>
      <c r="I281" s="15" t="str">
        <f t="shared" ca="1" si="42"/>
        <v/>
      </c>
    </row>
    <row r="282" spans="2:9" ht="13.75" customHeight="1" x14ac:dyDescent="0.2">
      <c r="B282" s="13"/>
      <c r="C282" s="13"/>
      <c r="D282" s="13"/>
      <c r="I282" s="15" t="str">
        <f t="shared" ca="1" si="42"/>
        <v/>
      </c>
    </row>
    <row r="283" spans="2:9" ht="13.75" customHeight="1" x14ac:dyDescent="0.2">
      <c r="B283" s="13"/>
      <c r="C283" s="13"/>
      <c r="D283" s="13"/>
      <c r="I283" s="15" t="str">
        <f t="shared" ca="1" si="42"/>
        <v/>
      </c>
    </row>
    <row r="284" spans="2:9" ht="13.75" customHeight="1" x14ac:dyDescent="0.2">
      <c r="B284" s="13"/>
      <c r="C284" s="13"/>
      <c r="D284" s="13"/>
      <c r="I284" s="15" t="str">
        <f t="shared" ca="1" si="42"/>
        <v/>
      </c>
    </row>
    <row r="285" spans="2:9" ht="13.75" customHeight="1" x14ac:dyDescent="0.2">
      <c r="B285" s="13"/>
      <c r="C285" s="13"/>
      <c r="D285" s="13"/>
      <c r="I285" s="15" t="str">
        <f t="shared" ca="1" si="42"/>
        <v/>
      </c>
    </row>
    <row r="286" spans="2:9" ht="13.75" customHeight="1" x14ac:dyDescent="0.2">
      <c r="B286" s="13"/>
      <c r="C286" s="13"/>
      <c r="D286" s="13"/>
      <c r="I286" s="15" t="str">
        <f t="shared" ca="1" si="42"/>
        <v/>
      </c>
    </row>
    <row r="287" spans="2:9" ht="13.75" customHeight="1" x14ac:dyDescent="0.2">
      <c r="B287" s="13"/>
      <c r="C287" s="13"/>
      <c r="D287" s="13"/>
      <c r="I287" s="15" t="str">
        <f t="shared" ca="1" si="42"/>
        <v/>
      </c>
    </row>
    <row r="288" spans="2:9" ht="13.75" customHeight="1" x14ac:dyDescent="0.2">
      <c r="B288" s="13"/>
      <c r="C288" s="13"/>
      <c r="D288" s="13"/>
      <c r="I288" s="15" t="str">
        <f t="shared" ca="1" si="42"/>
        <v/>
      </c>
    </row>
    <row r="289" spans="2:9" ht="13.75" customHeight="1" x14ac:dyDescent="0.2">
      <c r="B289" s="13"/>
      <c r="C289" s="13"/>
      <c r="D289" s="13"/>
      <c r="I289" s="15" t="str">
        <f t="shared" ca="1" si="42"/>
        <v/>
      </c>
    </row>
    <row r="290" spans="2:9" ht="13.75" customHeight="1" x14ac:dyDescent="0.2">
      <c r="B290" s="13"/>
      <c r="C290" s="13"/>
      <c r="D290" s="13"/>
      <c r="I290" s="15" t="str">
        <f t="shared" ca="1" si="42"/>
        <v/>
      </c>
    </row>
    <row r="291" spans="2:9" ht="13.75" customHeight="1" x14ac:dyDescent="0.2">
      <c r="B291" s="13"/>
      <c r="C291" s="13"/>
      <c r="D291" s="13"/>
      <c r="I291" s="15" t="str">
        <f t="shared" ca="1" si="42"/>
        <v/>
      </c>
    </row>
    <row r="292" spans="2:9" ht="13.75" customHeight="1" x14ac:dyDescent="0.2">
      <c r="B292" s="13"/>
      <c r="C292" s="13"/>
      <c r="D292" s="13"/>
      <c r="I292" s="15" t="str">
        <f t="shared" ca="1" si="42"/>
        <v/>
      </c>
    </row>
    <row r="293" spans="2:9" ht="13.75" customHeight="1" x14ac:dyDescent="0.2">
      <c r="B293" s="13"/>
      <c r="C293" s="13"/>
      <c r="D293" s="13"/>
      <c r="I293" s="15" t="str">
        <f t="shared" ca="1" si="42"/>
        <v/>
      </c>
    </row>
    <row r="294" spans="2:9" ht="13.75" customHeight="1" x14ac:dyDescent="0.2">
      <c r="B294" s="13"/>
      <c r="C294" s="13"/>
      <c r="D294" s="13"/>
      <c r="I294" s="15" t="str">
        <f t="shared" ca="1" si="42"/>
        <v/>
      </c>
    </row>
    <row r="295" spans="2:9" ht="13.75" customHeight="1" x14ac:dyDescent="0.2">
      <c r="B295" s="13"/>
      <c r="C295" s="13"/>
      <c r="D295" s="13"/>
      <c r="I295" s="15" t="str">
        <f t="shared" ca="1" si="42"/>
        <v/>
      </c>
    </row>
    <row r="296" spans="2:9" ht="13.75" customHeight="1" x14ac:dyDescent="0.2">
      <c r="B296" s="13"/>
      <c r="C296" s="13"/>
      <c r="D296" s="13"/>
      <c r="I296" s="15" t="str">
        <f t="shared" ca="1" si="42"/>
        <v/>
      </c>
    </row>
    <row r="297" spans="2:9" ht="13.75" customHeight="1" x14ac:dyDescent="0.2">
      <c r="B297" s="13"/>
      <c r="C297" s="13"/>
      <c r="D297" s="13"/>
      <c r="I297" s="15" t="str">
        <f t="shared" ca="1" si="42"/>
        <v/>
      </c>
    </row>
    <row r="298" spans="2:9" ht="13.75" customHeight="1" x14ac:dyDescent="0.2">
      <c r="B298" s="13"/>
      <c r="C298" s="13"/>
      <c r="D298" s="13"/>
      <c r="I298" s="15" t="str">
        <f t="shared" ca="1" si="42"/>
        <v/>
      </c>
    </row>
    <row r="299" spans="2:9" ht="13.75" customHeight="1" x14ac:dyDescent="0.2">
      <c r="B299" s="13"/>
      <c r="C299" s="13"/>
      <c r="D299" s="13"/>
      <c r="I299" s="15" t="str">
        <f t="shared" ca="1" si="42"/>
        <v/>
      </c>
    </row>
    <row r="300" spans="2:9" ht="13.75" customHeight="1" x14ac:dyDescent="0.2">
      <c r="B300" s="13"/>
      <c r="C300" s="13"/>
      <c r="D300" s="13"/>
      <c r="I300" s="15" t="str">
        <f t="shared" ca="1" si="42"/>
        <v/>
      </c>
    </row>
    <row r="301" spans="2:9" ht="13.75" customHeight="1" x14ac:dyDescent="0.2">
      <c r="B301" s="13"/>
      <c r="C301" s="13"/>
      <c r="D301" s="13"/>
      <c r="I301" s="15" t="str">
        <f t="shared" ca="1" si="42"/>
        <v/>
      </c>
    </row>
    <row r="302" spans="2:9" ht="13.75" customHeight="1" x14ac:dyDescent="0.2">
      <c r="B302" s="13"/>
      <c r="C302" s="13"/>
      <c r="D302" s="13"/>
      <c r="I302" s="15" t="str">
        <f t="shared" ca="1" si="42"/>
        <v/>
      </c>
    </row>
    <row r="303" spans="2:9" ht="13.75" customHeight="1" x14ac:dyDescent="0.2">
      <c r="B303" s="13"/>
      <c r="C303" s="13"/>
      <c r="D303" s="13"/>
      <c r="I303" s="15" t="str">
        <f t="shared" ca="1" si="42"/>
        <v/>
      </c>
    </row>
    <row r="304" spans="2:9" ht="13.75" customHeight="1" x14ac:dyDescent="0.2">
      <c r="B304" s="13"/>
      <c r="C304" s="13"/>
      <c r="D304" s="13"/>
      <c r="I304" s="15" t="str">
        <f t="shared" ca="1" si="42"/>
        <v/>
      </c>
    </row>
    <row r="305" spans="2:9" ht="13.75" customHeight="1" x14ac:dyDescent="0.2">
      <c r="B305" s="13"/>
      <c r="C305" s="13"/>
      <c r="D305" s="13"/>
      <c r="I305" s="15" t="str">
        <f t="shared" ca="1" si="42"/>
        <v/>
      </c>
    </row>
    <row r="306" spans="2:9" ht="13.75" customHeight="1" x14ac:dyDescent="0.2">
      <c r="B306" s="13"/>
      <c r="C306" s="13"/>
      <c r="D306" s="13"/>
      <c r="I306" s="15" t="str">
        <f t="shared" ca="1" si="42"/>
        <v/>
      </c>
    </row>
    <row r="307" spans="2:9" ht="13.75" customHeight="1" x14ac:dyDescent="0.2">
      <c r="B307" s="13"/>
      <c r="C307" s="13"/>
      <c r="D307" s="13"/>
      <c r="I307" s="15" t="str">
        <f t="shared" ca="1" si="42"/>
        <v/>
      </c>
    </row>
    <row r="308" spans="2:9" ht="13.75" customHeight="1" x14ac:dyDescent="0.2">
      <c r="B308" s="13"/>
      <c r="C308" s="13"/>
      <c r="D308" s="13"/>
      <c r="I308" s="15" t="str">
        <f t="shared" ca="1" si="42"/>
        <v/>
      </c>
    </row>
    <row r="309" spans="2:9" ht="13.75" customHeight="1" x14ac:dyDescent="0.2">
      <c r="B309" s="13"/>
      <c r="C309" s="13"/>
      <c r="D309" s="13"/>
      <c r="I309" s="15" t="str">
        <f t="shared" ca="1" si="42"/>
        <v/>
      </c>
    </row>
    <row r="310" spans="2:9" ht="13.75" customHeight="1" x14ac:dyDescent="0.2">
      <c r="B310" s="13"/>
      <c r="C310" s="13"/>
      <c r="D310" s="13"/>
      <c r="I310" s="15" t="str">
        <f t="shared" ca="1" si="42"/>
        <v/>
      </c>
    </row>
    <row r="311" spans="2:9" ht="13.75" customHeight="1" x14ac:dyDescent="0.2">
      <c r="B311" s="13"/>
      <c r="C311" s="13"/>
      <c r="D311" s="13"/>
      <c r="I311" s="15" t="str">
        <f t="shared" ca="1" si="42"/>
        <v/>
      </c>
    </row>
    <row r="312" spans="2:9" ht="13.75" customHeight="1" x14ac:dyDescent="0.2">
      <c r="B312" s="13"/>
      <c r="C312" s="13"/>
      <c r="D312" s="13"/>
      <c r="I312" s="15" t="str">
        <f t="shared" ca="1" si="42"/>
        <v/>
      </c>
    </row>
    <row r="313" spans="2:9" ht="13.75" customHeight="1" x14ac:dyDescent="0.2">
      <c r="B313" s="13"/>
      <c r="C313" s="13"/>
      <c r="D313" s="13"/>
      <c r="I313" s="15" t="str">
        <f t="shared" ca="1" si="42"/>
        <v/>
      </c>
    </row>
    <row r="314" spans="2:9" ht="13.75" customHeight="1" x14ac:dyDescent="0.2">
      <c r="B314" s="13"/>
      <c r="C314" s="13"/>
      <c r="D314" s="13"/>
      <c r="I314" s="15" t="str">
        <f t="shared" ca="1" si="42"/>
        <v/>
      </c>
    </row>
    <row r="315" spans="2:9" ht="13.75" customHeight="1" x14ac:dyDescent="0.2">
      <c r="B315" s="13"/>
      <c r="C315" s="13"/>
      <c r="D315" s="13"/>
      <c r="I315" s="15" t="str">
        <f t="shared" ca="1" si="42"/>
        <v/>
      </c>
    </row>
    <row r="316" spans="2:9" ht="13.75" customHeight="1" x14ac:dyDescent="0.2">
      <c r="B316" s="13"/>
      <c r="C316" s="13"/>
      <c r="D316" s="13"/>
      <c r="I316" s="15" t="str">
        <f t="shared" ca="1" si="42"/>
        <v/>
      </c>
    </row>
    <row r="317" spans="2:9" ht="13.75" customHeight="1" x14ac:dyDescent="0.2">
      <c r="I317" s="15" t="str">
        <f t="shared" ca="1" si="42"/>
        <v/>
      </c>
    </row>
    <row r="318" spans="2:9" ht="13.75" customHeight="1" x14ac:dyDescent="0.2">
      <c r="I318" s="15" t="str">
        <f t="shared" ca="1" si="42"/>
        <v/>
      </c>
    </row>
    <row r="319" spans="2:9" ht="13.75" customHeight="1" x14ac:dyDescent="0.2">
      <c r="I319" s="15" t="str">
        <f t="shared" ca="1" si="42"/>
        <v/>
      </c>
    </row>
    <row r="320" spans="2:9" ht="13.75" customHeight="1" x14ac:dyDescent="0.2">
      <c r="I320" s="15" t="str">
        <f t="shared" ca="1" si="42"/>
        <v/>
      </c>
    </row>
    <row r="321" spans="9:9" ht="13.75" customHeight="1" x14ac:dyDescent="0.2">
      <c r="I321" s="15" t="str">
        <f t="shared" ca="1" si="42"/>
        <v/>
      </c>
    </row>
    <row r="322" spans="9:9" ht="13.75" customHeight="1" x14ac:dyDescent="0.2">
      <c r="I322" s="15" t="str">
        <f t="shared" ca="1" si="42"/>
        <v/>
      </c>
    </row>
    <row r="323" spans="9:9" ht="13.75" customHeight="1" x14ac:dyDescent="0.2">
      <c r="I323" s="15" t="str">
        <f t="shared" ref="I323:I386" ca="1" si="43">IF(J323 = "-", INDIRECT("C" &amp; ROW() - 1),"")</f>
        <v/>
      </c>
    </row>
    <row r="324" spans="9:9" ht="13.75" customHeight="1" x14ac:dyDescent="0.2">
      <c r="I324" s="15" t="str">
        <f t="shared" ca="1" si="43"/>
        <v/>
      </c>
    </row>
    <row r="325" spans="9:9" ht="13.75" customHeight="1" x14ac:dyDescent="0.2">
      <c r="I325" s="15" t="str">
        <f t="shared" ca="1" si="43"/>
        <v/>
      </c>
    </row>
    <row r="326" spans="9:9" ht="13.75" customHeight="1" x14ac:dyDescent="0.2">
      <c r="I326" s="15" t="str">
        <f t="shared" ca="1" si="43"/>
        <v/>
      </c>
    </row>
  </sheetData>
  <mergeCells count="12">
    <mergeCell ref="R1:R2"/>
    <mergeCell ref="S1:S2"/>
    <mergeCell ref="F1:F2"/>
    <mergeCell ref="G1:G2"/>
    <mergeCell ref="H1:H2"/>
    <mergeCell ref="I1:I2"/>
    <mergeCell ref="Q1:Q2"/>
    <mergeCell ref="A1:A2"/>
    <mergeCell ref="B1:B2"/>
    <mergeCell ref="C1:C2"/>
    <mergeCell ref="D1:D2"/>
    <mergeCell ref="E1:E2"/>
  </mergeCells>
  <conditionalFormatting sqref="B3:B158">
    <cfRule type="expression" dxfId="38" priority="2">
      <formula>$B3&lt;&gt;#REF!</formula>
    </cfRule>
    <cfRule type="expression" dxfId="37" priority="3">
      <formula>$B3&lt;&gt;#REF!</formula>
    </cfRule>
    <cfRule type="expression" dxfId="36" priority="4">
      <formula>$B3&lt;&gt;#REF!</formula>
    </cfRule>
    <cfRule type="expression" dxfId="35" priority="5">
      <formula>$B3&lt;&gt;#REF!</formula>
    </cfRule>
    <cfRule type="expression" dxfId="34" priority="6">
      <formula>$B3&lt;&gt;#REF!</formula>
    </cfRule>
    <cfRule type="expression" dxfId="33" priority="7">
      <formula>$B3&lt;&gt;#REF!</formula>
    </cfRule>
    <cfRule type="expression" dxfId="32" priority="8">
      <formula>$B3&lt;&gt;#REF!</formula>
    </cfRule>
    <cfRule type="expression" dxfId="31" priority="9">
      <formula>$B3&lt;&gt;#REF!</formula>
    </cfRule>
    <cfRule type="expression" dxfId="30" priority="10">
      <formula>$B3&lt;&gt;#REF!</formula>
    </cfRule>
    <cfRule type="expression" dxfId="29" priority="11">
      <formula>$B3&lt;&gt;#REF!</formula>
    </cfRule>
    <cfRule type="expression" dxfId="28" priority="12">
      <formula>$B3&lt;&gt;#REF!</formula>
    </cfRule>
    <cfRule type="expression" dxfId="27" priority="13">
      <formula>$B3&lt;&gt;#REF!</formula>
    </cfRule>
    <cfRule type="expression" dxfId="26" priority="14">
      <formula>$B3&lt;&gt;#REF!</formula>
    </cfRule>
    <cfRule type="expression" dxfId="25" priority="15">
      <formula>$B3&lt;&gt;#REF!</formula>
    </cfRule>
    <cfRule type="expression" dxfId="24" priority="16">
      <formula>$B3&lt;&gt;#REF!</formula>
    </cfRule>
    <cfRule type="expression" dxfId="23" priority="17">
      <formula>$B3&lt;&gt;#REF!</formula>
    </cfRule>
    <cfRule type="expression" dxfId="22" priority="18">
      <formula>$B3&lt;&gt;#REF!</formula>
    </cfRule>
    <cfRule type="expression" dxfId="21" priority="19">
      <formula>$B3&lt;&gt;#REF!</formula>
    </cfRule>
  </conditionalFormatting>
  <conditionalFormatting sqref="G5:G1048576">
    <cfRule type="expression" dxfId="20" priority="20">
      <formula>IF(I5="",0, G5)  &lt; - 0.05* IF(I5="",0,I5)</formula>
    </cfRule>
    <cfRule type="expression" dxfId="19" priority="21">
      <formula>AND(IF(I5="",0, G5)  &gt;= - 0.05* IF(I5="",0,I5), IF(I5="",0, G5) &lt; 0)</formula>
    </cfRule>
    <cfRule type="expression" dxfId="18" priority="22">
      <formula>AND(IF(I5="",0, G5)  &lt;= 0.05* IF(I5="",0,I5), IF(I5="",0, G5) &gt; 0)</formula>
    </cfRule>
    <cfRule type="expression" dxfId="17" priority="23">
      <formula>IF(I5="",0,G5)  &gt; 0.05* IF(I5="",0,I5)</formula>
    </cfRule>
  </conditionalFormatting>
  <conditionalFormatting sqref="G2">
    <cfRule type="expression" dxfId="16" priority="24">
      <formula>SUMIF(G3:G123,"&gt;0")-SUMIF(G3:G123,"&lt;0") &gt; 1</formula>
    </cfRule>
    <cfRule type="expression" dxfId="15" priority="25">
      <formula>IF(I2="",0, G2)  &lt; - 0.05* IF(I2="",0,I2)</formula>
    </cfRule>
    <cfRule type="expression" dxfId="14" priority="26">
      <formula>AND(IF(I2="",0, G2)  &gt;= - 0.05* IF(I2="",0,I2), IF(I2="",0, G2) &lt; 0)</formula>
    </cfRule>
    <cfRule type="expression" dxfId="13" priority="27">
      <formula>AND(IF(I2="",0, G2)  &lt;= 0.05* IF(I2="",0,I2), IF(I2="",0, G2) &gt; 0)</formula>
    </cfRule>
    <cfRule type="expression" dxfId="12" priority="28">
      <formula>IF(I2="",0,G2)  &gt; 0.05* IF(I2="",0,I2)</formula>
    </cfRule>
  </conditionalFormatting>
  <conditionalFormatting sqref="G3:G197">
    <cfRule type="expression" dxfId="11" priority="29">
      <formula>IF(I3="",0, G3)  &lt; - 0.05* IF(I3="",0,I3)</formula>
    </cfRule>
    <cfRule type="expression" dxfId="10" priority="30">
      <formula>AND(IF(I3="",0, G3)  &gt;= - 0.05* IF(I3="",0,I3), IF(I3="",0, G3) &lt; 0)</formula>
    </cfRule>
    <cfRule type="expression" dxfId="9" priority="31">
      <formula>AND(IF(I3="",0, G3)  &lt;= 0.05* IF(I3="",0,I3), IF(I3="",0, G3) &gt; 0)</formula>
    </cfRule>
    <cfRule type="expression" dxfId="8" priority="32">
      <formula>IF(I3="",0,G3)  &gt; 0.05* IF(I3="",0,I3)</formula>
    </cfRule>
    <cfRule type="expression" dxfId="7" priority="33">
      <formula>IF(I3="",0, G3)  &lt; - 0.05* IF(I3="",0,I3)</formula>
    </cfRule>
    <cfRule type="expression" dxfId="6" priority="34">
      <formula>AND(IF(I3="",0, G3)  &gt;= - 0.05* IF(I3="",0,I3), IF(I3="",0, G3) &lt; 0)</formula>
    </cfRule>
    <cfRule type="expression" dxfId="5" priority="35">
      <formula>AND(IF(I3="",0, G3)  &lt;= 0.05* IF(I3="",0,I3), IF(I3="",0, G3) &gt; 0)</formula>
    </cfRule>
    <cfRule type="expression" dxfId="4" priority="36">
      <formula>IF(I3="",0,G3)  &gt; 0.05* IF(I3="",0,I3)</formula>
    </cfRule>
    <cfRule type="expression" dxfId="3" priority="37">
      <formula>IF(I3="",0, G3)  &lt; - 0.05* IF(I3="",0,I3)</formula>
    </cfRule>
    <cfRule type="expression" dxfId="2" priority="38">
      <formula>AND(IF(I3="",0, G3)  &gt;= - 0.05* IF(I3="",0,I3), IF(I3="",0, G3) &lt; 0)</formula>
    </cfRule>
    <cfRule type="expression" dxfId="1" priority="39">
      <formula>AND(IF(I3="",0, G3)  &lt;= 0.05* IF(I3="",0,I3), IF(I3="",0, G3) &gt; 0)</formula>
    </cfRule>
    <cfRule type="expression" dxfId="0" priority="40">
      <formula>IF(I3="",0,G3)  &gt; 0.05* IF(I3="",0,I3)</formula>
    </cfRule>
  </conditionalFormatting>
  <dataValidations count="1">
    <dataValidation type="list" showInputMessage="1" sqref="B101:B158" xr:uid="{00000000-0002-0000-0400-000000000000}">
      <formula1>#REF!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400-000001000000}">
          <x14:formula1>
            <xm:f>'SKU Сливки'!$A$1:$A$50</xm:f>
          </x14:formula1>
          <x14:formula2>
            <xm:f>0</xm:f>
          </x14:formula2>
          <xm:sqref>E3:E100</xm:sqref>
        </x14:dataValidation>
        <x14:dataValidation type="list" showInputMessage="1" xr:uid="{00000000-0002-0000-0400-000002000000}">
          <x14:formula1>
            <xm:f>'SKU Сливки'!$B$1:$B$50</xm:f>
          </x14:formula1>
          <x14:formula2>
            <xm:f>0</xm:f>
          </x14:formula2>
          <xm:sqref>B3:B100</xm:sqref>
        </x14:dataValidation>
        <x14:dataValidation type="list" operator="equal" showErrorMessage="1" xr:uid="{00000000-0002-0000-0400-000003000000}">
          <x14:formula1>
            <xm:f>Заквасочники!$C$2:$C$26</xm:f>
          </x14:formula1>
          <x14:formula2>
            <xm:f>0</xm:f>
          </x14:formula2>
          <xm:sqref>D3:D100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0"/>
  <sheetViews>
    <sheetView topLeftCell="A19" zoomScaleNormal="100" workbookViewId="0">
      <selection activeCell="E12" sqref="E12"/>
    </sheetView>
  </sheetViews>
  <sheetFormatPr baseColWidth="10" defaultColWidth="8.83203125" defaultRowHeight="15" x14ac:dyDescent="0.2"/>
  <cols>
    <col min="1" max="1025" width="9.1640625" style="1" customWidth="1"/>
  </cols>
  <sheetData>
    <row r="1" spans="1:2" x14ac:dyDescent="0.2">
      <c r="A1" s="26" t="s">
        <v>686</v>
      </c>
      <c r="B1" s="26" t="s">
        <v>686</v>
      </c>
    </row>
    <row r="2" spans="1:2" x14ac:dyDescent="0.2">
      <c r="A2" s="26" t="s">
        <v>303</v>
      </c>
      <c r="B2" s="26" t="s">
        <v>660</v>
      </c>
    </row>
    <row r="3" spans="1:2" x14ac:dyDescent="0.2">
      <c r="A3" s="26" t="s">
        <v>304</v>
      </c>
      <c r="B3" s="26" t="s">
        <v>660</v>
      </c>
    </row>
    <row r="4" spans="1:2" x14ac:dyDescent="0.2">
      <c r="A4" s="26" t="s">
        <v>302</v>
      </c>
      <c r="B4" s="26" t="s">
        <v>660</v>
      </c>
    </row>
    <row r="5" spans="1:2" x14ac:dyDescent="0.2">
      <c r="A5" s="26" t="s">
        <v>309</v>
      </c>
      <c r="B5" s="26" t="s">
        <v>660</v>
      </c>
    </row>
    <row r="6" spans="1:2" x14ac:dyDescent="0.2">
      <c r="A6" s="26" t="s">
        <v>307</v>
      </c>
      <c r="B6" s="26" t="s">
        <v>660</v>
      </c>
    </row>
    <row r="7" spans="1:2" x14ac:dyDescent="0.2">
      <c r="A7" s="26" t="s">
        <v>308</v>
      </c>
      <c r="B7" s="26" t="s">
        <v>660</v>
      </c>
    </row>
    <row r="8" spans="1:2" x14ac:dyDescent="0.2">
      <c r="A8" s="26" t="s">
        <v>305</v>
      </c>
      <c r="B8" s="26" t="s">
        <v>660</v>
      </c>
    </row>
    <row r="9" spans="1:2" x14ac:dyDescent="0.2">
      <c r="A9" s="26" t="s">
        <v>310</v>
      </c>
      <c r="B9" s="26" t="s">
        <v>663</v>
      </c>
    </row>
    <row r="10" spans="1:2" x14ac:dyDescent="0.2">
      <c r="A10" s="26" t="s">
        <v>306</v>
      </c>
      <c r="B10" s="26" t="s">
        <v>663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0"/>
  <sheetViews>
    <sheetView topLeftCell="A14" zoomScaleNormal="100" workbookViewId="0"/>
  </sheetViews>
  <sheetFormatPr baseColWidth="10" defaultColWidth="8.83203125" defaultRowHeight="15" x14ac:dyDescent="0.2"/>
  <cols>
    <col min="1" max="1025" width="9.1640625" style="1" customWidth="1"/>
  </cols>
  <sheetData>
    <row r="1" spans="1:2" x14ac:dyDescent="0.2">
      <c r="A1" s="26" t="s">
        <v>686</v>
      </c>
      <c r="B1" s="26" t="s">
        <v>686</v>
      </c>
    </row>
    <row r="2" spans="1:2" x14ac:dyDescent="0.2">
      <c r="A2" s="26" t="s">
        <v>294</v>
      </c>
      <c r="B2" s="26" t="s">
        <v>670</v>
      </c>
    </row>
    <row r="3" spans="1:2" x14ac:dyDescent="0.2">
      <c r="A3" s="26" t="s">
        <v>297</v>
      </c>
      <c r="B3" s="26" t="s">
        <v>667</v>
      </c>
    </row>
    <row r="4" spans="1:2" x14ac:dyDescent="0.2">
      <c r="A4" s="26" t="s">
        <v>292</v>
      </c>
      <c r="B4" s="26" t="s">
        <v>667</v>
      </c>
    </row>
    <row r="5" spans="1:2" x14ac:dyDescent="0.2">
      <c r="A5" s="26" t="s">
        <v>295</v>
      </c>
      <c r="B5" s="26" t="s">
        <v>667</v>
      </c>
    </row>
    <row r="6" spans="1:2" x14ac:dyDescent="0.2">
      <c r="A6" s="26" t="s">
        <v>293</v>
      </c>
      <c r="B6" s="26" t="s">
        <v>670</v>
      </c>
    </row>
    <row r="7" spans="1:2" x14ac:dyDescent="0.2">
      <c r="A7" s="26" t="s">
        <v>296</v>
      </c>
      <c r="B7" s="26" t="s">
        <v>670</v>
      </c>
    </row>
    <row r="8" spans="1:2" x14ac:dyDescent="0.2">
      <c r="A8" s="26" t="s">
        <v>301</v>
      </c>
      <c r="B8" s="26" t="s">
        <v>672</v>
      </c>
    </row>
    <row r="9" spans="1:2" x14ac:dyDescent="0.2">
      <c r="A9" s="26" t="s">
        <v>299</v>
      </c>
      <c r="B9" s="26" t="s">
        <v>672</v>
      </c>
    </row>
    <row r="10" spans="1:2" x14ac:dyDescent="0.2">
      <c r="A10" s="26" t="s">
        <v>298</v>
      </c>
      <c r="B10" s="26" t="s">
        <v>672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3"/>
  <sheetViews>
    <sheetView zoomScaleNormal="100" workbookViewId="0"/>
  </sheetViews>
  <sheetFormatPr baseColWidth="10" defaultColWidth="8.83203125" defaultRowHeight="15" x14ac:dyDescent="0.2"/>
  <cols>
    <col min="1" max="1025" width="9.1640625" style="1" customWidth="1"/>
  </cols>
  <sheetData>
    <row r="1" spans="1:2" x14ac:dyDescent="0.2">
      <c r="A1" s="26" t="s">
        <v>686</v>
      </c>
      <c r="B1" s="26" t="s">
        <v>686</v>
      </c>
    </row>
    <row r="2" spans="1:2" x14ac:dyDescent="0.2">
      <c r="A2" s="26" t="s">
        <v>291</v>
      </c>
      <c r="B2" s="26" t="s">
        <v>665</v>
      </c>
    </row>
    <row r="3" spans="1:2" x14ac:dyDescent="0.2">
      <c r="A3" s="26" t="s">
        <v>289</v>
      </c>
      <c r="B3" s="26" t="s">
        <v>665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3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1" max="1" width="18.1640625" style="1" customWidth="1"/>
    <col min="2" max="2" width="18" style="1" customWidth="1"/>
    <col min="3" max="3" width="18.1640625" style="1" customWidth="1"/>
    <col min="4" max="1025" width="9.1640625" style="1" customWidth="1"/>
  </cols>
  <sheetData>
    <row r="1" spans="1:3" ht="12.75" customHeight="1" x14ac:dyDescent="0.2">
      <c r="A1" s="1" t="s">
        <v>155</v>
      </c>
      <c r="B1" s="1" t="s">
        <v>689</v>
      </c>
      <c r="C1" s="1" t="s">
        <v>152</v>
      </c>
    </row>
    <row r="2" spans="1:3" x14ac:dyDescent="0.2">
      <c r="A2" s="26" t="s">
        <v>685</v>
      </c>
      <c r="B2" s="26" t="s">
        <v>690</v>
      </c>
      <c r="C2" s="26" t="s">
        <v>685</v>
      </c>
    </row>
    <row r="3" spans="1:3" x14ac:dyDescent="0.2">
      <c r="A3" s="26" t="s">
        <v>687</v>
      </c>
      <c r="B3" s="26" t="s">
        <v>691</v>
      </c>
      <c r="C3" s="26" t="s">
        <v>687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файл остатки</vt:lpstr>
      <vt:lpstr>планирование суточное</vt:lpstr>
      <vt:lpstr>Маскарпоне</vt:lpstr>
      <vt:lpstr>Крем чиз</vt:lpstr>
      <vt:lpstr>Сливки</vt:lpstr>
      <vt:lpstr>SKU Маскарпоне</vt:lpstr>
      <vt:lpstr>SKU Крем чиз</vt:lpstr>
      <vt:lpstr>SKU Сливки</vt:lpstr>
      <vt:lpstr>Заквасочники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94</cp:revision>
  <dcterms:created xsi:type="dcterms:W3CDTF">2020-12-13T08:44:49Z</dcterms:created>
  <dcterms:modified xsi:type="dcterms:W3CDTF">2021-04-12T18:57:16Z</dcterms:modified>
  <dc:language>en-US</dc:language>
</cp:coreProperties>
</file>