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marklidenberg/Yandex.Disk.localized/master/code/git/2020.10-umalat/umalat/app/data/static/samples/inputs/by_day/2021-07-10/"/>
    </mc:Choice>
  </mc:AlternateContent>
  <xr:revisionPtr revIDLastSave="0" documentId="13_ncr:1_{A6B6B9DD-4296-E342-9DA0-E049043BB604}" xr6:coauthVersionLast="46" xr6:coauthVersionMax="46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91029" iterateDelta="1E-4"/>
</workbook>
</file>

<file path=xl/calcChain.xml><?xml version="1.0" encoding="utf-8"?>
<calcChain xmlns="http://schemas.openxmlformats.org/spreadsheetml/2006/main">
  <c r="X122" i="2" l="1"/>
  <c r="V122" i="2"/>
  <c r="U122" i="2"/>
  <c r="T122" i="2"/>
  <c r="R122" i="2"/>
  <c r="Q122" i="2"/>
  <c r="P122" i="2"/>
  <c r="N122" i="2"/>
  <c r="J122" i="2"/>
  <c r="X121" i="2"/>
  <c r="V121" i="2"/>
  <c r="U121" i="2"/>
  <c r="T121" i="2"/>
  <c r="R121" i="2"/>
  <c r="Q121" i="2"/>
  <c r="P121" i="2"/>
  <c r="N121" i="2"/>
  <c r="J121" i="2"/>
  <c r="X120" i="2"/>
  <c r="N120" i="2" s="1"/>
  <c r="V120" i="2"/>
  <c r="U120" i="2"/>
  <c r="W120" i="2" s="1"/>
  <c r="T120" i="2"/>
  <c r="R120" i="2"/>
  <c r="Q120" i="2"/>
  <c r="P120" i="2"/>
  <c r="J120" i="2"/>
  <c r="X119" i="2"/>
  <c r="N119" i="2" s="1"/>
  <c r="V119" i="2"/>
  <c r="U119" i="2"/>
  <c r="T119" i="2"/>
  <c r="R119" i="2"/>
  <c r="Q119" i="2"/>
  <c r="P119" i="2"/>
  <c r="J119" i="2"/>
  <c r="X118" i="2"/>
  <c r="W118" i="2"/>
  <c r="V118" i="2"/>
  <c r="U118" i="2"/>
  <c r="T118" i="2"/>
  <c r="R118" i="2"/>
  <c r="Q118" i="2"/>
  <c r="P118" i="2"/>
  <c r="N118" i="2"/>
  <c r="J118" i="2"/>
  <c r="X117" i="2"/>
  <c r="N117" i="2" s="1"/>
  <c r="V117" i="2"/>
  <c r="W117" i="2" s="1"/>
  <c r="U117" i="2"/>
  <c r="T117" i="2"/>
  <c r="R117" i="2"/>
  <c r="Q117" i="2"/>
  <c r="P117" i="2"/>
  <c r="J117" i="2"/>
  <c r="X116" i="2"/>
  <c r="V116" i="2"/>
  <c r="U116" i="2"/>
  <c r="W116" i="2" s="1"/>
  <c r="T116" i="2"/>
  <c r="R116" i="2"/>
  <c r="Q116" i="2"/>
  <c r="P116" i="2"/>
  <c r="N116" i="2"/>
  <c r="J116" i="2"/>
  <c r="X115" i="2"/>
  <c r="N115" i="2" s="1"/>
  <c r="W115" i="2"/>
  <c r="V115" i="2"/>
  <c r="U115" i="2"/>
  <c r="T115" i="2"/>
  <c r="R115" i="2"/>
  <c r="Q115" i="2"/>
  <c r="P115" i="2"/>
  <c r="J115" i="2"/>
  <c r="X114" i="2"/>
  <c r="V114" i="2"/>
  <c r="U114" i="2"/>
  <c r="T114" i="2"/>
  <c r="R114" i="2"/>
  <c r="Q114" i="2"/>
  <c r="P114" i="2"/>
  <c r="N114" i="2"/>
  <c r="J114" i="2"/>
  <c r="X113" i="2"/>
  <c r="N113" i="2" s="1"/>
  <c r="V113" i="2"/>
  <c r="U113" i="2"/>
  <c r="T113" i="2"/>
  <c r="R113" i="2"/>
  <c r="Q113" i="2"/>
  <c r="P113" i="2"/>
  <c r="J113" i="2"/>
  <c r="X112" i="2"/>
  <c r="N112" i="2" s="1"/>
  <c r="V112" i="2"/>
  <c r="U112" i="2"/>
  <c r="W112" i="2" s="1"/>
  <c r="T112" i="2"/>
  <c r="R112" i="2"/>
  <c r="Q112" i="2"/>
  <c r="P112" i="2"/>
  <c r="J112" i="2"/>
  <c r="X111" i="2"/>
  <c r="N111" i="2" s="1"/>
  <c r="V111" i="2"/>
  <c r="U111" i="2"/>
  <c r="T111" i="2"/>
  <c r="R111" i="2"/>
  <c r="Q111" i="2"/>
  <c r="P111" i="2"/>
  <c r="J111" i="2"/>
  <c r="X110" i="2"/>
  <c r="W110" i="2"/>
  <c r="V110" i="2"/>
  <c r="U110" i="2"/>
  <c r="T110" i="2"/>
  <c r="R110" i="2"/>
  <c r="Q110" i="2"/>
  <c r="P110" i="2"/>
  <c r="N110" i="2"/>
  <c r="J110" i="2"/>
  <c r="X109" i="2"/>
  <c r="N109" i="2" s="1"/>
  <c r="V109" i="2"/>
  <c r="U109" i="2"/>
  <c r="T109" i="2"/>
  <c r="R109" i="2"/>
  <c r="Q109" i="2"/>
  <c r="P109" i="2"/>
  <c r="J109" i="2"/>
  <c r="X108" i="2"/>
  <c r="W108" i="2"/>
  <c r="V108" i="2"/>
  <c r="U108" i="2"/>
  <c r="T108" i="2"/>
  <c r="R108" i="2"/>
  <c r="Q108" i="2"/>
  <c r="P108" i="2"/>
  <c r="N108" i="2"/>
  <c r="J108" i="2"/>
  <c r="X107" i="2"/>
  <c r="N107" i="2" s="1"/>
  <c r="V107" i="2"/>
  <c r="U107" i="2"/>
  <c r="W107" i="2" s="1"/>
  <c r="T107" i="2"/>
  <c r="R107" i="2"/>
  <c r="Q107" i="2"/>
  <c r="P107" i="2"/>
  <c r="J107" i="2"/>
  <c r="X106" i="2"/>
  <c r="V106" i="2"/>
  <c r="U106" i="2"/>
  <c r="T106" i="2"/>
  <c r="R106" i="2"/>
  <c r="Q106" i="2"/>
  <c r="P106" i="2"/>
  <c r="N106" i="2"/>
  <c r="J106" i="2"/>
  <c r="X105" i="2"/>
  <c r="N105" i="2" s="1"/>
  <c r="V105" i="2"/>
  <c r="U105" i="2"/>
  <c r="T105" i="2"/>
  <c r="R105" i="2"/>
  <c r="Q105" i="2"/>
  <c r="P105" i="2"/>
  <c r="J105" i="2"/>
  <c r="X104" i="2"/>
  <c r="N104" i="2" s="1"/>
  <c r="V104" i="2"/>
  <c r="U104" i="2"/>
  <c r="W104" i="2" s="1"/>
  <c r="T104" i="2"/>
  <c r="R104" i="2"/>
  <c r="Q104" i="2"/>
  <c r="P104" i="2"/>
  <c r="J104" i="2"/>
  <c r="X103" i="2"/>
  <c r="V103" i="2"/>
  <c r="U103" i="2"/>
  <c r="T103" i="2"/>
  <c r="R103" i="2"/>
  <c r="Q103" i="2"/>
  <c r="P103" i="2"/>
  <c r="N103" i="2"/>
  <c r="J103" i="2"/>
  <c r="X102" i="2"/>
  <c r="W102" i="2"/>
  <c r="V102" i="2"/>
  <c r="U102" i="2"/>
  <c r="T102" i="2"/>
  <c r="R102" i="2"/>
  <c r="Q102" i="2"/>
  <c r="P102" i="2"/>
  <c r="N102" i="2"/>
  <c r="J102" i="2"/>
  <c r="X101" i="2"/>
  <c r="N101" i="2" s="1"/>
  <c r="V101" i="2"/>
  <c r="U101" i="2"/>
  <c r="T101" i="2"/>
  <c r="R101" i="2"/>
  <c r="Q101" i="2"/>
  <c r="P101" i="2"/>
  <c r="J101" i="2"/>
  <c r="X100" i="2"/>
  <c r="N100" i="2" s="1"/>
  <c r="W100" i="2"/>
  <c r="V100" i="2"/>
  <c r="U100" i="2"/>
  <c r="T100" i="2"/>
  <c r="R100" i="2"/>
  <c r="Q100" i="2"/>
  <c r="P100" i="2"/>
  <c r="J100" i="2"/>
  <c r="X99" i="2"/>
  <c r="V99" i="2"/>
  <c r="U99" i="2"/>
  <c r="W99" i="2" s="1"/>
  <c r="T99" i="2"/>
  <c r="R99" i="2"/>
  <c r="Q99" i="2"/>
  <c r="P99" i="2"/>
  <c r="N99" i="2"/>
  <c r="J99" i="2"/>
  <c r="X98" i="2"/>
  <c r="V98" i="2"/>
  <c r="U98" i="2"/>
  <c r="T98" i="2"/>
  <c r="R98" i="2"/>
  <c r="Q98" i="2"/>
  <c r="P98" i="2"/>
  <c r="N98" i="2"/>
  <c r="J98" i="2"/>
  <c r="X97" i="2"/>
  <c r="V97" i="2"/>
  <c r="U97" i="2"/>
  <c r="T97" i="2"/>
  <c r="R97" i="2"/>
  <c r="Q97" i="2"/>
  <c r="P97" i="2"/>
  <c r="N97" i="2"/>
  <c r="J97" i="2"/>
  <c r="X96" i="2"/>
  <c r="N96" i="2" s="1"/>
  <c r="W96" i="2"/>
  <c r="V96" i="2"/>
  <c r="U96" i="2"/>
  <c r="T96" i="2"/>
  <c r="R96" i="2"/>
  <c r="Q96" i="2"/>
  <c r="P96" i="2"/>
  <c r="J96" i="2"/>
  <c r="X95" i="2"/>
  <c r="N95" i="2" s="1"/>
  <c r="V95" i="2"/>
  <c r="U95" i="2"/>
  <c r="T95" i="2"/>
  <c r="R95" i="2"/>
  <c r="Q95" i="2"/>
  <c r="P95" i="2"/>
  <c r="J95" i="2"/>
  <c r="X94" i="2"/>
  <c r="N94" i="2" s="1"/>
  <c r="V94" i="2"/>
  <c r="U94" i="2"/>
  <c r="T94" i="2"/>
  <c r="R94" i="2"/>
  <c r="Q94" i="2"/>
  <c r="P94" i="2"/>
  <c r="J94" i="2"/>
  <c r="X93" i="2"/>
  <c r="N93" i="2" s="1"/>
  <c r="V93" i="2"/>
  <c r="W93" i="2" s="1"/>
  <c r="U93" i="2"/>
  <c r="T93" i="2"/>
  <c r="R93" i="2"/>
  <c r="Q93" i="2"/>
  <c r="P93" i="2"/>
  <c r="J93" i="2"/>
  <c r="X92" i="2"/>
  <c r="V92" i="2"/>
  <c r="W92" i="2" s="1"/>
  <c r="U92" i="2"/>
  <c r="T92" i="2"/>
  <c r="R92" i="2"/>
  <c r="Q92" i="2"/>
  <c r="P92" i="2"/>
  <c r="N92" i="2"/>
  <c r="J92" i="2"/>
  <c r="X91" i="2"/>
  <c r="V91" i="2"/>
  <c r="U91" i="2"/>
  <c r="W91" i="2" s="1"/>
  <c r="T91" i="2"/>
  <c r="R91" i="2"/>
  <c r="Q91" i="2"/>
  <c r="P91" i="2"/>
  <c r="N91" i="2"/>
  <c r="J91" i="2"/>
  <c r="X90" i="2"/>
  <c r="V90" i="2"/>
  <c r="U90" i="2"/>
  <c r="T90" i="2"/>
  <c r="R90" i="2"/>
  <c r="Q90" i="2"/>
  <c r="P90" i="2"/>
  <c r="N90" i="2"/>
  <c r="J90" i="2"/>
  <c r="X89" i="2"/>
  <c r="V89" i="2"/>
  <c r="U89" i="2"/>
  <c r="T89" i="2"/>
  <c r="R89" i="2"/>
  <c r="Q89" i="2"/>
  <c r="P89" i="2"/>
  <c r="N89" i="2"/>
  <c r="J89" i="2"/>
  <c r="X88" i="2"/>
  <c r="N88" i="2" s="1"/>
  <c r="W88" i="2"/>
  <c r="V88" i="2"/>
  <c r="U88" i="2"/>
  <c r="T88" i="2"/>
  <c r="R88" i="2"/>
  <c r="Q88" i="2"/>
  <c r="P88" i="2"/>
  <c r="J88" i="2"/>
  <c r="X87" i="2"/>
  <c r="N87" i="2" s="1"/>
  <c r="V87" i="2"/>
  <c r="W87" i="2" s="1"/>
  <c r="U87" i="2"/>
  <c r="T87" i="2"/>
  <c r="R87" i="2"/>
  <c r="Q87" i="2"/>
  <c r="P87" i="2"/>
  <c r="J87" i="2"/>
  <c r="X86" i="2"/>
  <c r="N86" i="2" s="1"/>
  <c r="V86" i="2"/>
  <c r="U86" i="2"/>
  <c r="T86" i="2"/>
  <c r="R86" i="2"/>
  <c r="Q86" i="2"/>
  <c r="P86" i="2"/>
  <c r="J86" i="2"/>
  <c r="X85" i="2"/>
  <c r="N85" i="2" s="1"/>
  <c r="V85" i="2"/>
  <c r="W85" i="2" s="1"/>
  <c r="U85" i="2"/>
  <c r="T85" i="2"/>
  <c r="R85" i="2"/>
  <c r="Q85" i="2"/>
  <c r="P85" i="2"/>
  <c r="J85" i="2"/>
  <c r="X84" i="2"/>
  <c r="V84" i="2"/>
  <c r="W84" i="2" s="1"/>
  <c r="U84" i="2"/>
  <c r="T84" i="2"/>
  <c r="R84" i="2"/>
  <c r="Q84" i="2"/>
  <c r="P84" i="2"/>
  <c r="N84" i="2"/>
  <c r="J84" i="2"/>
  <c r="X83" i="2"/>
  <c r="V83" i="2"/>
  <c r="U83" i="2"/>
  <c r="W83" i="2" s="1"/>
  <c r="T83" i="2"/>
  <c r="R83" i="2"/>
  <c r="Q83" i="2"/>
  <c r="P83" i="2"/>
  <c r="N83" i="2"/>
  <c r="J83" i="2"/>
  <c r="X82" i="2"/>
  <c r="N82" i="2" s="1"/>
  <c r="V82" i="2"/>
  <c r="U82" i="2"/>
  <c r="T82" i="2"/>
  <c r="R82" i="2"/>
  <c r="Q82" i="2"/>
  <c r="P82" i="2"/>
  <c r="J82" i="2"/>
  <c r="X81" i="2"/>
  <c r="V81" i="2"/>
  <c r="U81" i="2"/>
  <c r="T81" i="2"/>
  <c r="R81" i="2"/>
  <c r="Q81" i="2"/>
  <c r="P81" i="2"/>
  <c r="N81" i="2"/>
  <c r="J81" i="2"/>
  <c r="X80" i="2"/>
  <c r="N80" i="2" s="1"/>
  <c r="W80" i="2"/>
  <c r="V80" i="2"/>
  <c r="U80" i="2"/>
  <c r="T80" i="2"/>
  <c r="R80" i="2"/>
  <c r="Q80" i="2"/>
  <c r="P80" i="2"/>
  <c r="J80" i="2"/>
  <c r="X79" i="2"/>
  <c r="N79" i="2" s="1"/>
  <c r="V79" i="2"/>
  <c r="W79" i="2" s="1"/>
  <c r="U79" i="2"/>
  <c r="T79" i="2"/>
  <c r="R79" i="2"/>
  <c r="Q79" i="2"/>
  <c r="P79" i="2"/>
  <c r="J79" i="2"/>
  <c r="X78" i="2"/>
  <c r="N78" i="2" s="1"/>
  <c r="V78" i="2"/>
  <c r="U78" i="2"/>
  <c r="T78" i="2"/>
  <c r="R78" i="2"/>
  <c r="Q78" i="2"/>
  <c r="P78" i="2"/>
  <c r="J78" i="2"/>
  <c r="X77" i="2"/>
  <c r="N77" i="2" s="1"/>
  <c r="V77" i="2"/>
  <c r="W77" i="2" s="1"/>
  <c r="U77" i="2"/>
  <c r="T77" i="2"/>
  <c r="R77" i="2"/>
  <c r="Q77" i="2"/>
  <c r="P77" i="2"/>
  <c r="J77" i="2"/>
  <c r="X76" i="2"/>
  <c r="V76" i="2"/>
  <c r="W76" i="2" s="1"/>
  <c r="U76" i="2"/>
  <c r="T76" i="2"/>
  <c r="R76" i="2"/>
  <c r="Q76" i="2"/>
  <c r="P76" i="2"/>
  <c r="N76" i="2"/>
  <c r="J76" i="2"/>
  <c r="X75" i="2"/>
  <c r="W75" i="2"/>
  <c r="V75" i="2"/>
  <c r="U75" i="2"/>
  <c r="T75" i="2"/>
  <c r="R75" i="2"/>
  <c r="Q75" i="2"/>
  <c r="P75" i="2"/>
  <c r="N75" i="2"/>
  <c r="J75" i="2"/>
  <c r="X74" i="2"/>
  <c r="V74" i="2"/>
  <c r="U74" i="2"/>
  <c r="T74" i="2"/>
  <c r="R74" i="2"/>
  <c r="Q74" i="2"/>
  <c r="P74" i="2"/>
  <c r="N74" i="2"/>
  <c r="J74" i="2"/>
  <c r="X73" i="2"/>
  <c r="V73" i="2"/>
  <c r="U73" i="2"/>
  <c r="T73" i="2"/>
  <c r="R73" i="2"/>
  <c r="Q73" i="2"/>
  <c r="P73" i="2"/>
  <c r="N73" i="2"/>
  <c r="J73" i="2"/>
  <c r="X72" i="2"/>
  <c r="N72" i="2" s="1"/>
  <c r="W72" i="2"/>
  <c r="V72" i="2"/>
  <c r="U72" i="2"/>
  <c r="T72" i="2"/>
  <c r="R72" i="2"/>
  <c r="Q72" i="2"/>
  <c r="P72" i="2"/>
  <c r="J72" i="2"/>
  <c r="X71" i="2"/>
  <c r="N71" i="2" s="1"/>
  <c r="V71" i="2"/>
  <c r="W71" i="2" s="1"/>
  <c r="U71" i="2"/>
  <c r="T71" i="2"/>
  <c r="R71" i="2"/>
  <c r="Q71" i="2"/>
  <c r="P71" i="2"/>
  <c r="J71" i="2"/>
  <c r="X70" i="2"/>
  <c r="N70" i="2" s="1"/>
  <c r="W70" i="2"/>
  <c r="V70" i="2"/>
  <c r="U70" i="2"/>
  <c r="T70" i="2"/>
  <c r="R70" i="2"/>
  <c r="Q70" i="2"/>
  <c r="P70" i="2"/>
  <c r="J70" i="2"/>
  <c r="X69" i="2"/>
  <c r="N69" i="2" s="1"/>
  <c r="V69" i="2"/>
  <c r="U69" i="2"/>
  <c r="T69" i="2"/>
  <c r="R69" i="2"/>
  <c r="Q69" i="2"/>
  <c r="P69" i="2"/>
  <c r="J69" i="2"/>
  <c r="X68" i="2"/>
  <c r="N68" i="2" s="1"/>
  <c r="V68" i="2"/>
  <c r="U68" i="2"/>
  <c r="T68" i="2"/>
  <c r="R68" i="2"/>
  <c r="Q68" i="2"/>
  <c r="P68" i="2"/>
  <c r="J68" i="2"/>
  <c r="X67" i="2"/>
  <c r="V67" i="2"/>
  <c r="U67" i="2"/>
  <c r="W67" i="2" s="1"/>
  <c r="T67" i="2"/>
  <c r="R67" i="2"/>
  <c r="Q67" i="2"/>
  <c r="P67" i="2"/>
  <c r="N67" i="2"/>
  <c r="J67" i="2"/>
  <c r="X66" i="2"/>
  <c r="V66" i="2"/>
  <c r="U66" i="2"/>
  <c r="T66" i="2"/>
  <c r="R66" i="2"/>
  <c r="Q66" i="2"/>
  <c r="P66" i="2"/>
  <c r="N66" i="2"/>
  <c r="J66" i="2"/>
  <c r="X65" i="2"/>
  <c r="N65" i="2" s="1"/>
  <c r="V65" i="2"/>
  <c r="U65" i="2"/>
  <c r="T65" i="2"/>
  <c r="R65" i="2"/>
  <c r="Q65" i="2"/>
  <c r="P65" i="2"/>
  <c r="J65" i="2"/>
  <c r="X64" i="2"/>
  <c r="N64" i="2" s="1"/>
  <c r="W64" i="2"/>
  <c r="V64" i="2"/>
  <c r="U64" i="2"/>
  <c r="T64" i="2"/>
  <c r="R64" i="2"/>
  <c r="Q64" i="2"/>
  <c r="P64" i="2"/>
  <c r="J64" i="2"/>
  <c r="X63" i="2"/>
  <c r="N63" i="2" s="1"/>
  <c r="V63" i="2"/>
  <c r="U63" i="2"/>
  <c r="T63" i="2"/>
  <c r="R63" i="2"/>
  <c r="Q63" i="2"/>
  <c r="P63" i="2"/>
  <c r="J63" i="2"/>
  <c r="X62" i="2"/>
  <c r="W62" i="2"/>
  <c r="V62" i="2"/>
  <c r="U62" i="2"/>
  <c r="T62" i="2"/>
  <c r="R62" i="2"/>
  <c r="Q62" i="2"/>
  <c r="P62" i="2"/>
  <c r="N62" i="2"/>
  <c r="J62" i="2"/>
  <c r="X61" i="2"/>
  <c r="N61" i="2" s="1"/>
  <c r="V61" i="2"/>
  <c r="U61" i="2"/>
  <c r="T61" i="2"/>
  <c r="R61" i="2"/>
  <c r="Q61" i="2"/>
  <c r="P61" i="2"/>
  <c r="J61" i="2"/>
  <c r="X60" i="2"/>
  <c r="V60" i="2"/>
  <c r="W60" i="2" s="1"/>
  <c r="U60" i="2"/>
  <c r="T60" i="2"/>
  <c r="R60" i="2"/>
  <c r="Q60" i="2"/>
  <c r="P60" i="2"/>
  <c r="N60" i="2"/>
  <c r="J60" i="2"/>
  <c r="X59" i="2"/>
  <c r="N59" i="2" s="1"/>
  <c r="V59" i="2"/>
  <c r="U59" i="2"/>
  <c r="W59" i="2" s="1"/>
  <c r="T59" i="2"/>
  <c r="R59" i="2"/>
  <c r="Q59" i="2"/>
  <c r="P59" i="2"/>
  <c r="J59" i="2"/>
  <c r="X58" i="2"/>
  <c r="V58" i="2"/>
  <c r="U58" i="2"/>
  <c r="T58" i="2"/>
  <c r="R58" i="2"/>
  <c r="Q58" i="2"/>
  <c r="P58" i="2"/>
  <c r="N58" i="2"/>
  <c r="J58" i="2"/>
  <c r="X57" i="2"/>
  <c r="N57" i="2" s="1"/>
  <c r="V57" i="2"/>
  <c r="U57" i="2"/>
  <c r="T57" i="2"/>
  <c r="R57" i="2"/>
  <c r="Q57" i="2"/>
  <c r="P57" i="2"/>
  <c r="J57" i="2"/>
  <c r="X56" i="2"/>
  <c r="W56" i="2"/>
  <c r="V56" i="2"/>
  <c r="U56" i="2"/>
  <c r="T56" i="2"/>
  <c r="R56" i="2"/>
  <c r="Q56" i="2"/>
  <c r="P56" i="2"/>
  <c r="N56" i="2"/>
  <c r="J56" i="2"/>
  <c r="X55" i="2"/>
  <c r="W55" i="2"/>
  <c r="V55" i="2"/>
  <c r="U55" i="2"/>
  <c r="T55" i="2"/>
  <c r="R55" i="2"/>
  <c r="Q55" i="2"/>
  <c r="P55" i="2"/>
  <c r="N55" i="2"/>
  <c r="J55" i="2"/>
  <c r="X54" i="2"/>
  <c r="V54" i="2"/>
  <c r="U54" i="2"/>
  <c r="T54" i="2"/>
  <c r="R54" i="2"/>
  <c r="Q54" i="2"/>
  <c r="P54" i="2"/>
  <c r="N54" i="2"/>
  <c r="J54" i="2"/>
  <c r="X53" i="2"/>
  <c r="N53" i="2" s="1"/>
  <c r="V53" i="2"/>
  <c r="U53" i="2"/>
  <c r="T53" i="2"/>
  <c r="R53" i="2"/>
  <c r="Q53" i="2"/>
  <c r="P53" i="2"/>
  <c r="J53" i="2"/>
  <c r="X52" i="2"/>
  <c r="N52" i="2" s="1"/>
  <c r="V52" i="2"/>
  <c r="U52" i="2"/>
  <c r="T52" i="2"/>
  <c r="R52" i="2"/>
  <c r="Q52" i="2"/>
  <c r="P52" i="2"/>
  <c r="J52" i="2"/>
  <c r="X51" i="2"/>
  <c r="N51" i="2" s="1"/>
  <c r="V51" i="2"/>
  <c r="U51" i="2"/>
  <c r="W51" i="2" s="1"/>
  <c r="T51" i="2"/>
  <c r="R51" i="2"/>
  <c r="Q51" i="2"/>
  <c r="P51" i="2"/>
  <c r="J51" i="2"/>
  <c r="X50" i="2"/>
  <c r="V50" i="2"/>
  <c r="U50" i="2"/>
  <c r="T50" i="2"/>
  <c r="R50" i="2"/>
  <c r="Q50" i="2"/>
  <c r="P50" i="2"/>
  <c r="N50" i="2"/>
  <c r="J50" i="2"/>
  <c r="V49" i="2"/>
  <c r="T49" i="2"/>
  <c r="R49" i="2"/>
  <c r="A49" i="2"/>
  <c r="X48" i="2"/>
  <c r="N48" i="2" s="1"/>
  <c r="V48" i="2"/>
  <c r="U48" i="2"/>
  <c r="T48" i="2"/>
  <c r="R48" i="2"/>
  <c r="Q48" i="2"/>
  <c r="P48" i="2"/>
  <c r="J48" i="2"/>
  <c r="V47" i="2"/>
  <c r="T47" i="2"/>
  <c r="R47" i="2"/>
  <c r="A47" i="2"/>
  <c r="X46" i="2"/>
  <c r="N46" i="2" s="1"/>
  <c r="V46" i="2"/>
  <c r="U46" i="2"/>
  <c r="T46" i="2"/>
  <c r="R46" i="2"/>
  <c r="Q46" i="2"/>
  <c r="P46" i="2"/>
  <c r="J46" i="2"/>
  <c r="V45" i="2"/>
  <c r="T45" i="2"/>
  <c r="R45" i="2"/>
  <c r="A45" i="2"/>
  <c r="X44" i="2"/>
  <c r="N44" i="2" s="1"/>
  <c r="V44" i="2"/>
  <c r="U44" i="2"/>
  <c r="T44" i="2"/>
  <c r="R44" i="2"/>
  <c r="Q44" i="2"/>
  <c r="P44" i="2"/>
  <c r="J44" i="2"/>
  <c r="V43" i="2"/>
  <c r="T43" i="2"/>
  <c r="R43" i="2"/>
  <c r="A43" i="2"/>
  <c r="X42" i="2"/>
  <c r="N42" i="2" s="1"/>
  <c r="V42" i="2"/>
  <c r="U42" i="2"/>
  <c r="T42" i="2"/>
  <c r="R42" i="2"/>
  <c r="Q42" i="2"/>
  <c r="P42" i="2"/>
  <c r="J42" i="2"/>
  <c r="V41" i="2"/>
  <c r="T41" i="2"/>
  <c r="R41" i="2"/>
  <c r="A41" i="2"/>
  <c r="X40" i="2"/>
  <c r="N40" i="2" s="1"/>
  <c r="V40" i="2"/>
  <c r="U40" i="2"/>
  <c r="T40" i="2"/>
  <c r="R40" i="2"/>
  <c r="Q40" i="2"/>
  <c r="P40" i="2"/>
  <c r="J40" i="2"/>
  <c r="X39" i="2"/>
  <c r="V39" i="2"/>
  <c r="U39" i="2"/>
  <c r="W39" i="2" s="1"/>
  <c r="T39" i="2"/>
  <c r="R39" i="2"/>
  <c r="Q39" i="2"/>
  <c r="P39" i="2"/>
  <c r="N39" i="2"/>
  <c r="J39" i="2"/>
  <c r="X38" i="2"/>
  <c r="N38" i="2" s="1"/>
  <c r="V38" i="2"/>
  <c r="U38" i="2"/>
  <c r="T38" i="2"/>
  <c r="R38" i="2"/>
  <c r="Q38" i="2"/>
  <c r="P38" i="2"/>
  <c r="J38" i="2"/>
  <c r="X37" i="2"/>
  <c r="N37" i="2" s="1"/>
  <c r="V37" i="2"/>
  <c r="W37" i="2" s="1"/>
  <c r="U37" i="2"/>
  <c r="T37" i="2"/>
  <c r="R37" i="2"/>
  <c r="Q37" i="2"/>
  <c r="P37" i="2"/>
  <c r="J37" i="2"/>
  <c r="V36" i="2"/>
  <c r="T36" i="2"/>
  <c r="R36" i="2"/>
  <c r="A36" i="2"/>
  <c r="X35" i="2"/>
  <c r="V35" i="2"/>
  <c r="W35" i="2" s="1"/>
  <c r="U35" i="2"/>
  <c r="T35" i="2"/>
  <c r="R35" i="2"/>
  <c r="Q35" i="2"/>
  <c r="P35" i="2"/>
  <c r="N35" i="2"/>
  <c r="J35" i="2"/>
  <c r="V34" i="2"/>
  <c r="T34" i="2"/>
  <c r="R34" i="2"/>
  <c r="A34" i="2"/>
  <c r="X33" i="2"/>
  <c r="V33" i="2"/>
  <c r="U33" i="2"/>
  <c r="T33" i="2"/>
  <c r="R33" i="2"/>
  <c r="Q33" i="2"/>
  <c r="P33" i="2"/>
  <c r="N33" i="2"/>
  <c r="J33" i="2"/>
  <c r="X32" i="2"/>
  <c r="N32" i="2" s="1"/>
  <c r="V32" i="2"/>
  <c r="W32" i="2" s="1"/>
  <c r="U32" i="2"/>
  <c r="T32" i="2"/>
  <c r="R32" i="2"/>
  <c r="Q32" i="2"/>
  <c r="P32" i="2"/>
  <c r="J32" i="2"/>
  <c r="X31" i="2"/>
  <c r="N31" i="2" s="1"/>
  <c r="V31" i="2"/>
  <c r="W31" i="2" s="1"/>
  <c r="U31" i="2"/>
  <c r="T31" i="2"/>
  <c r="R31" i="2"/>
  <c r="Q31" i="2"/>
  <c r="P31" i="2"/>
  <c r="J31" i="2"/>
  <c r="X30" i="2"/>
  <c r="N30" i="2" s="1"/>
  <c r="V30" i="2"/>
  <c r="U30" i="2"/>
  <c r="T30" i="2"/>
  <c r="R30" i="2"/>
  <c r="Q30" i="2"/>
  <c r="P30" i="2"/>
  <c r="J30" i="2"/>
  <c r="X29" i="2"/>
  <c r="N29" i="2" s="1"/>
  <c r="W29" i="2"/>
  <c r="V29" i="2"/>
  <c r="U29" i="2"/>
  <c r="T29" i="2"/>
  <c r="R29" i="2"/>
  <c r="Q29" i="2"/>
  <c r="P29" i="2"/>
  <c r="J29" i="2"/>
  <c r="X28" i="2"/>
  <c r="N28" i="2" s="1"/>
  <c r="V28" i="2"/>
  <c r="U28" i="2"/>
  <c r="T28" i="2"/>
  <c r="R28" i="2"/>
  <c r="Q28" i="2"/>
  <c r="P28" i="2"/>
  <c r="J28" i="2"/>
  <c r="V27" i="2"/>
  <c r="T27" i="2"/>
  <c r="R27" i="2"/>
  <c r="A27" i="2"/>
  <c r="X26" i="2"/>
  <c r="N26" i="2" s="1"/>
  <c r="V26" i="2"/>
  <c r="U26" i="2"/>
  <c r="T26" i="2"/>
  <c r="R26" i="2"/>
  <c r="Q26" i="2"/>
  <c r="P26" i="2"/>
  <c r="J26" i="2"/>
  <c r="V25" i="2"/>
  <c r="T25" i="2"/>
  <c r="R25" i="2"/>
  <c r="A25" i="2"/>
  <c r="X24" i="2"/>
  <c r="N24" i="2" s="1"/>
  <c r="V24" i="2"/>
  <c r="U24" i="2"/>
  <c r="T24" i="2"/>
  <c r="R24" i="2"/>
  <c r="Q24" i="2"/>
  <c r="P24" i="2"/>
  <c r="J24" i="2"/>
  <c r="X23" i="2"/>
  <c r="V23" i="2"/>
  <c r="W23" i="2" s="1"/>
  <c r="U23" i="2"/>
  <c r="T23" i="2"/>
  <c r="R23" i="2"/>
  <c r="Q23" i="2"/>
  <c r="P23" i="2"/>
  <c r="N23" i="2"/>
  <c r="J23" i="2"/>
  <c r="V22" i="2"/>
  <c r="T22" i="2"/>
  <c r="R22" i="2"/>
  <c r="A22" i="2"/>
  <c r="X21" i="2"/>
  <c r="V21" i="2"/>
  <c r="U21" i="2"/>
  <c r="T21" i="2"/>
  <c r="R21" i="2"/>
  <c r="Q21" i="2"/>
  <c r="P21" i="2"/>
  <c r="N21" i="2"/>
  <c r="J21" i="2"/>
  <c r="X20" i="2"/>
  <c r="N20" i="2" s="1"/>
  <c r="V20" i="2"/>
  <c r="U20" i="2"/>
  <c r="T20" i="2"/>
  <c r="R20" i="2"/>
  <c r="Q20" i="2"/>
  <c r="P20" i="2"/>
  <c r="J20" i="2"/>
  <c r="X19" i="2"/>
  <c r="N19" i="2" s="1"/>
  <c r="V19" i="2"/>
  <c r="W19" i="2" s="1"/>
  <c r="U19" i="2"/>
  <c r="T19" i="2"/>
  <c r="R19" i="2"/>
  <c r="Q19" i="2"/>
  <c r="P19" i="2"/>
  <c r="J19" i="2"/>
  <c r="V18" i="2"/>
  <c r="T18" i="2"/>
  <c r="R18" i="2"/>
  <c r="A18" i="2"/>
  <c r="X17" i="2"/>
  <c r="N17" i="2" s="1"/>
  <c r="V17" i="2"/>
  <c r="U17" i="2"/>
  <c r="T17" i="2"/>
  <c r="R17" i="2"/>
  <c r="Q17" i="2"/>
  <c r="P17" i="2"/>
  <c r="J17" i="2"/>
  <c r="X16" i="2"/>
  <c r="N16" i="2" s="1"/>
  <c r="V16" i="2"/>
  <c r="U16" i="2"/>
  <c r="T16" i="2"/>
  <c r="R16" i="2"/>
  <c r="Q16" i="2"/>
  <c r="P16" i="2"/>
  <c r="J16" i="2"/>
  <c r="X15" i="2"/>
  <c r="N15" i="2" s="1"/>
  <c r="V15" i="2"/>
  <c r="U15" i="2"/>
  <c r="T15" i="2"/>
  <c r="R15" i="2"/>
  <c r="Q15" i="2"/>
  <c r="P15" i="2"/>
  <c r="J15" i="2"/>
  <c r="X14" i="2"/>
  <c r="N14" i="2" s="1"/>
  <c r="V14" i="2"/>
  <c r="U14" i="2"/>
  <c r="T14" i="2"/>
  <c r="R14" i="2"/>
  <c r="Q14" i="2"/>
  <c r="P14" i="2"/>
  <c r="J14" i="2"/>
  <c r="X13" i="2"/>
  <c r="W13" i="2"/>
  <c r="V13" i="2"/>
  <c r="U13" i="2"/>
  <c r="T13" i="2"/>
  <c r="R13" i="2"/>
  <c r="Q13" i="2"/>
  <c r="P13" i="2"/>
  <c r="N13" i="2"/>
  <c r="J13" i="2"/>
  <c r="V12" i="2"/>
  <c r="T12" i="2"/>
  <c r="R12" i="2"/>
  <c r="A12" i="2"/>
  <c r="X11" i="2"/>
  <c r="V11" i="2"/>
  <c r="U11" i="2"/>
  <c r="T11" i="2"/>
  <c r="R11" i="2"/>
  <c r="Q11" i="2"/>
  <c r="P11" i="2"/>
  <c r="N11" i="2"/>
  <c r="J11" i="2"/>
  <c r="X10" i="2"/>
  <c r="V10" i="2"/>
  <c r="U10" i="2"/>
  <c r="W10" i="2" s="1"/>
  <c r="T10" i="2"/>
  <c r="R10" i="2"/>
  <c r="Q10" i="2"/>
  <c r="P10" i="2"/>
  <c r="N10" i="2"/>
  <c r="J10" i="2"/>
  <c r="X9" i="2"/>
  <c r="N9" i="2" s="1"/>
  <c r="V9" i="2"/>
  <c r="W9" i="2" s="1"/>
  <c r="U9" i="2"/>
  <c r="T9" i="2"/>
  <c r="R9" i="2"/>
  <c r="Q9" i="2"/>
  <c r="P9" i="2"/>
  <c r="J9" i="2"/>
  <c r="X8" i="2"/>
  <c r="N8" i="2" s="1"/>
  <c r="W8" i="2"/>
  <c r="V8" i="2"/>
  <c r="U8" i="2"/>
  <c r="T8" i="2"/>
  <c r="R8" i="2"/>
  <c r="Q8" i="2"/>
  <c r="P8" i="2"/>
  <c r="J8" i="2"/>
  <c r="X7" i="2"/>
  <c r="N7" i="2" s="1"/>
  <c r="V7" i="2"/>
  <c r="W7" i="2" s="1"/>
  <c r="U7" i="2"/>
  <c r="T7" i="2"/>
  <c r="R7" i="2"/>
  <c r="Q7" i="2"/>
  <c r="P7" i="2"/>
  <c r="J7" i="2"/>
  <c r="X6" i="2"/>
  <c r="V6" i="2"/>
  <c r="U6" i="2"/>
  <c r="W6" i="2" s="1"/>
  <c r="T6" i="2"/>
  <c r="R6" i="2"/>
  <c r="Q6" i="2"/>
  <c r="P6" i="2"/>
  <c r="N6" i="2"/>
  <c r="J6" i="2"/>
  <c r="X5" i="2"/>
  <c r="N5" i="2" s="1"/>
  <c r="V5" i="2"/>
  <c r="U5" i="2"/>
  <c r="T5" i="2"/>
  <c r="R5" i="2"/>
  <c r="Q5" i="2"/>
  <c r="P5" i="2"/>
  <c r="J5" i="2"/>
  <c r="V4" i="2"/>
  <c r="T4" i="2"/>
  <c r="R4" i="2"/>
  <c r="A4" i="2"/>
  <c r="X3" i="2"/>
  <c r="N3" i="2" s="1"/>
  <c r="V3" i="2"/>
  <c r="U3" i="2"/>
  <c r="T3" i="2"/>
  <c r="R3" i="2"/>
  <c r="Q3" i="2"/>
  <c r="P3" i="2"/>
  <c r="J3" i="2"/>
  <c r="X2" i="2"/>
  <c r="V2" i="2"/>
  <c r="U2" i="2"/>
  <c r="W2" i="2" s="1"/>
  <c r="T2" i="2"/>
  <c r="R2" i="2"/>
  <c r="Q2" i="2"/>
  <c r="P2" i="2"/>
  <c r="N2" i="2"/>
  <c r="J2" i="2"/>
  <c r="U45" i="2"/>
  <c r="A38" i="2"/>
  <c r="A35" i="2"/>
  <c r="A19" i="2"/>
  <c r="A10" i="2"/>
  <c r="A8" i="2"/>
  <c r="A6" i="2"/>
  <c r="U4" i="2"/>
  <c r="A2" i="2"/>
  <c r="A40" i="2"/>
  <c r="A14" i="2"/>
  <c r="A11" i="2"/>
  <c r="A9" i="2"/>
  <c r="A7" i="2"/>
  <c r="A3" i="2"/>
  <c r="U43" i="2"/>
  <c r="A44" i="2"/>
  <c r="A28" i="2"/>
  <c r="U22" i="2"/>
  <c r="U47" i="2"/>
  <c r="A21" i="2"/>
  <c r="U18" i="2"/>
  <c r="U41" i="2"/>
  <c r="A31" i="2"/>
  <c r="U25" i="2"/>
  <c r="A15" i="2"/>
  <c r="U12" i="2"/>
  <c r="A37" i="2"/>
  <c r="U34" i="2"/>
  <c r="A5" i="2"/>
  <c r="A33" i="2"/>
  <c r="U27" i="2"/>
  <c r="A46" i="2"/>
  <c r="A30" i="2"/>
  <c r="U49" i="2"/>
  <c r="A42" i="2"/>
  <c r="A39" i="2"/>
  <c r="U36" i="2"/>
  <c r="A26" i="2"/>
  <c r="A23" i="2"/>
  <c r="A48" i="2"/>
  <c r="A32" i="2"/>
  <c r="A29" i="2"/>
  <c r="A16" i="2"/>
  <c r="A13" i="2"/>
  <c r="A24" i="2"/>
  <c r="A20" i="2"/>
  <c r="A17" i="2"/>
  <c r="S2" i="2"/>
  <c r="S3" i="2" s="1"/>
  <c r="W63" i="2" l="1"/>
  <c r="W78" i="2"/>
  <c r="W86" i="2"/>
  <c r="W94" i="2"/>
  <c r="W101" i="2"/>
  <c r="W109" i="2"/>
  <c r="W21" i="2"/>
  <c r="W33" i="2"/>
  <c r="W42" i="2"/>
  <c r="W57" i="2"/>
  <c r="W65" i="2"/>
  <c r="W119" i="2"/>
  <c r="W5" i="2"/>
  <c r="W15" i="2"/>
  <c r="W16" i="2"/>
  <c r="W26" i="2"/>
  <c r="W58" i="2"/>
  <c r="W66" i="2"/>
  <c r="W73" i="2"/>
  <c r="W81" i="2"/>
  <c r="W89" i="2"/>
  <c r="W97" i="2"/>
  <c r="W103" i="2"/>
  <c r="W111" i="2"/>
  <c r="W11" i="2"/>
  <c r="W17" i="2"/>
  <c r="W52" i="2"/>
  <c r="W53" i="2"/>
  <c r="W74" i="2"/>
  <c r="W98" i="2"/>
  <c r="W105" i="2"/>
  <c r="W113" i="2"/>
  <c r="W121" i="2"/>
  <c r="W54" i="2"/>
  <c r="W106" i="2"/>
  <c r="W114" i="2"/>
  <c r="W122" i="2"/>
  <c r="W3" i="2"/>
  <c r="W40" i="2"/>
  <c r="W48" i="2"/>
  <c r="W68" i="2"/>
  <c r="W69" i="2"/>
  <c r="W43" i="2"/>
  <c r="P43" i="2" s="1"/>
  <c r="W4" i="2"/>
  <c r="P4" i="2" s="1"/>
  <c r="N4" i="2"/>
  <c r="N45" i="2"/>
  <c r="W45" i="2"/>
  <c r="P45" i="2" s="1"/>
  <c r="N43" i="2"/>
  <c r="N47" i="2"/>
  <c r="N27" i="2"/>
  <c r="W41" i="2"/>
  <c r="P41" i="2" s="1"/>
  <c r="N49" i="2"/>
  <c r="W25" i="2"/>
  <c r="P25" i="2" s="1"/>
  <c r="W27" i="2"/>
  <c r="P27" i="2" s="1"/>
  <c r="N25" i="2"/>
  <c r="N41" i="2"/>
  <c r="W14" i="2"/>
  <c r="W30" i="2"/>
  <c r="W46" i="2"/>
  <c r="W49" i="2"/>
  <c r="P49" i="2" s="1"/>
  <c r="W24" i="2"/>
  <c r="W18" i="2"/>
  <c r="P18" i="2" s="1"/>
  <c r="N18" i="2"/>
  <c r="W34" i="2"/>
  <c r="P34" i="2" s="1"/>
  <c r="N34" i="2"/>
  <c r="W50" i="2"/>
  <c r="W20" i="2"/>
  <c r="W12" i="2"/>
  <c r="P12" i="2" s="1"/>
  <c r="N12" i="2"/>
  <c r="W28" i="2"/>
  <c r="W44" i="2"/>
  <c r="W47" i="2"/>
  <c r="P47" i="2" s="1"/>
  <c r="W61" i="2"/>
  <c r="W90" i="2"/>
  <c r="W36" i="2"/>
  <c r="P36" i="2" s="1"/>
  <c r="N36" i="2"/>
  <c r="W22" i="2"/>
  <c r="P22" i="2" s="1"/>
  <c r="N22" i="2"/>
  <c r="W38" i="2"/>
  <c r="W82" i="2"/>
  <c r="W95" i="2"/>
  <c r="Q18" i="2"/>
  <c r="Q34" i="2"/>
  <c r="Q47" i="2"/>
  <c r="Q36" i="2"/>
  <c r="Q22" i="2"/>
  <c r="Q25" i="2"/>
  <c r="Q41" i="2"/>
  <c r="Q45" i="2"/>
  <c r="Q49" i="2"/>
  <c r="Q12" i="2"/>
  <c r="Q4" i="2"/>
  <c r="Q27" i="2"/>
  <c r="Q43" i="2"/>
  <c r="S43" i="2" l="1"/>
  <c r="S27" i="2"/>
  <c r="S4" i="2"/>
  <c r="S12" i="2"/>
  <c r="S49" i="2"/>
  <c r="S45" i="2"/>
  <c r="S41" i="2"/>
  <c r="S25" i="2"/>
  <c r="S22" i="2"/>
  <c r="S36" i="2"/>
  <c r="S47" i="2"/>
  <c r="S34" i="2"/>
  <c r="S18" i="2"/>
  <c r="S44" i="2"/>
  <c r="S23" i="2"/>
  <c r="S24" i="2" s="1"/>
  <c r="S28" i="2"/>
  <c r="S29" i="2" s="1"/>
  <c r="S30" i="2" s="1"/>
  <c r="S31" i="2" s="1"/>
  <c r="S32" i="2" s="1"/>
  <c r="S33" i="2" s="1"/>
  <c r="S37" i="2"/>
  <c r="S38" i="2" s="1"/>
  <c r="S39" i="2" s="1"/>
  <c r="S40" i="2" s="1"/>
  <c r="J4" i="2"/>
  <c r="X4" i="2"/>
  <c r="S5" i="2"/>
  <c r="S6" i="2" s="1"/>
  <c r="S7" i="2" s="1"/>
  <c r="S8" i="2" s="1"/>
  <c r="S9" i="2" s="1"/>
  <c r="S10" i="2" s="1"/>
  <c r="S11" i="2" s="1"/>
  <c r="S13" i="2"/>
  <c r="S14" i="2" s="1"/>
  <c r="S15" i="2" s="1"/>
  <c r="S16" i="2" s="1"/>
  <c r="S17" i="2" s="1"/>
  <c r="S19" i="2"/>
  <c r="S20" i="2" s="1"/>
  <c r="S21" i="2" s="1"/>
  <c r="S48" i="2"/>
  <c r="S35" i="2"/>
  <c r="S50" i="2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46" i="2"/>
  <c r="S42" i="2"/>
  <c r="S26" i="2"/>
  <c r="J45" i="2"/>
  <c r="X45" i="2"/>
  <c r="X25" i="2"/>
  <c r="J25" i="2"/>
  <c r="J34" i="2"/>
  <c r="X34" i="2"/>
  <c r="X41" i="2"/>
  <c r="J41" i="2"/>
  <c r="J12" i="2"/>
  <c r="X12" i="2"/>
  <c r="J18" i="2"/>
  <c r="X18" i="2"/>
  <c r="J22" i="2"/>
  <c r="X22" i="2"/>
  <c r="J49" i="2"/>
  <c r="X49" i="2"/>
  <c r="J36" i="2"/>
  <c r="X36" i="2"/>
  <c r="J47" i="2"/>
  <c r="X47" i="2"/>
  <c r="X43" i="2"/>
  <c r="J43" i="2"/>
  <c r="J27" i="2"/>
  <c r="X27" i="2"/>
</calcChain>
</file>

<file path=xl/sharedStrings.xml><?xml version="1.0" encoding="utf-8"?>
<sst xmlns="http://schemas.openxmlformats.org/spreadsheetml/2006/main" count="2014" uniqueCount="282">
  <si>
    <t>График наливов</t>
  </si>
  <si>
    <t>09.07.2021</t>
  </si>
  <si>
    <t>22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</si>
  <si>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</si>
  <si>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</si>
  <si>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</si>
  <si>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</si>
  <si>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</si>
  <si>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</si>
  <si>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</si>
  <si>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</si>
  <si>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</si>
  <si>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</si>
  <si>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</si>
  <si>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23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</si>
  <si>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</si>
  <si>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</si>
  <si>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</si>
  <si>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</si>
  <si>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</si>
  <si>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</si>
  <si>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</si>
  <si>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</si>
  <si>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</si>
  <si>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</si>
  <si>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</si>
  <si>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</si>
  <si>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</si>
  <si>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</si>
  <si>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</si>
  <si>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</si>
  <si>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</si>
  <si>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</si>
  <si>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</si>
  <si>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1 смена</t>
  </si>
  <si>
    <t>2 смена</t>
  </si>
  <si>
    <t>Сыроизготовитель №1 Poly 1</t>
  </si>
  <si>
    <t>97 налив</t>
  </si>
  <si>
    <t>3.3 Альче безлактозная 8000кг</t>
  </si>
  <si>
    <t>99 налив</t>
  </si>
  <si>
    <t>3.6 Альче  8000кг</t>
  </si>
  <si>
    <t>101 налив</t>
  </si>
  <si>
    <t>3.3 Сакко  8000кг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</si>
  <si>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</si>
  <si>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</si>
  <si>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</si>
  <si>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</si>
  <si>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</si>
  <si>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</si>
  <si>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98 налив</t>
  </si>
  <si>
    <t>100 налив</t>
  </si>
  <si>
    <t>102 налив</t>
  </si>
  <si>
    <t>Мойка термизатора</t>
  </si>
  <si>
    <t>Полная мойка</t>
  </si>
  <si>
    <t>Сыроизготовитель №1 Poly 3</t>
  </si>
  <si>
    <t>103 налив</t>
  </si>
  <si>
    <t>2.7 Альче  8000кг</t>
  </si>
  <si>
    <t>105 налив</t>
  </si>
  <si>
    <t>107 налив</t>
  </si>
  <si>
    <t>109 налив</t>
  </si>
  <si>
    <t>Сыроизготовитель №1 Poly 4</t>
  </si>
  <si>
    <t>104 налив</t>
  </si>
  <si>
    <t>106 налив</t>
  </si>
  <si>
    <t>3.6 Альче  4000кг</t>
  </si>
  <si>
    <t>108 налив</t>
  </si>
  <si>
    <t>Оператор + Помощник</t>
  </si>
  <si>
    <t>Мойка мультиголовы</t>
  </si>
  <si>
    <t>Линия плавления моцареллы в воде №1</t>
  </si>
  <si>
    <t>подача и вымешивание</t>
  </si>
  <si>
    <t>97</t>
  </si>
  <si>
    <t xml:space="preserve"> 0.008/0.125</t>
  </si>
  <si>
    <t>98</t>
  </si>
  <si>
    <t xml:space="preserve"> 0.125/0.1</t>
  </si>
  <si>
    <t>99</t>
  </si>
  <si>
    <t xml:space="preserve"> 0.2/0.125</t>
  </si>
  <si>
    <t>100</t>
  </si>
  <si>
    <t xml:space="preserve"> 0.1/0.008</t>
  </si>
  <si>
    <t>101</t>
  </si>
  <si>
    <t xml:space="preserve"> 0.008</t>
  </si>
  <si>
    <t>102</t>
  </si>
  <si>
    <t>плавление/формирование</t>
  </si>
  <si>
    <t>охлаждение</t>
  </si>
  <si>
    <t>бригадир упаковки + 5 рабочих</t>
  </si>
  <si>
    <t>ЧЛДЖ 0.008/ФДЛ 0.125</t>
  </si>
  <si>
    <t>ФДЛ 0.125/0.1</t>
  </si>
  <si>
    <t>ФДЛ 0.2/0.125</t>
  </si>
  <si>
    <t>ФДЛ 0.1/ЧЛДЖ 0.008</t>
  </si>
  <si>
    <t>ЧЛДЖ 0.008</t>
  </si>
  <si>
    <t>Чильеджина 0.008</t>
  </si>
  <si>
    <t>Красная птица/Unagrande/Красная птица/ВкусВилл/Pretto/Fine Life/Красная птица</t>
  </si>
  <si>
    <t>Красная птица/Aventino/Каждый день/Ваш выбор/Orecchio Oro</t>
  </si>
  <si>
    <t>Unagrande</t>
  </si>
  <si>
    <t>Pretto/Unagrande/Fine Life/Красная птица/Orecchio Oro/Ваш выбор</t>
  </si>
  <si>
    <t>Ваш выбор/Каждый день/Aventino/Pretto</t>
  </si>
  <si>
    <t>Pretto</t>
  </si>
  <si>
    <t>1 смена оператор + помощник</t>
  </si>
  <si>
    <t>Линия плавления моцареллы в рассоле №2</t>
  </si>
  <si>
    <t>103</t>
  </si>
  <si>
    <t xml:space="preserve"> Палочки 30.0г</t>
  </si>
  <si>
    <t>108</t>
  </si>
  <si>
    <t xml:space="preserve"> 0.28</t>
  </si>
  <si>
    <t>посолка</t>
  </si>
  <si>
    <t>104</t>
  </si>
  <si>
    <t>109</t>
  </si>
  <si>
    <t>105</t>
  </si>
  <si>
    <t>106</t>
  </si>
  <si>
    <t xml:space="preserve"> 0.7</t>
  </si>
  <si>
    <t>107</t>
  </si>
  <si>
    <t>Бригадир упаковки +5 рабочих упаковки + наладчик</t>
  </si>
  <si>
    <t>бригадир + наладчик + 5 рабочих</t>
  </si>
  <si>
    <t>ПИЦЦА Палочки 30.0г</t>
  </si>
  <si>
    <t>ПИЦЦА Палочки 30.0г/CYЛГ Палочки 30.0г</t>
  </si>
  <si>
    <t>Сулугуни Палочки 30.0г</t>
  </si>
  <si>
    <t>Качокавалло 0.7</t>
  </si>
  <si>
    <t>Сулугуни 0.28</t>
  </si>
  <si>
    <t>ВкусВилл/Бонджорно</t>
  </si>
  <si>
    <t>Unagrande/Красная птица/Умалат</t>
  </si>
  <si>
    <t>Умалат</t>
  </si>
  <si>
    <t>Метро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</si>
  <si>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</si>
  <si>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</si>
  <si>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</si>
  <si>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</si>
  <si>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</si>
  <si>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</si>
  <si>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</si>
  <si>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</si>
  <si>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</si>
  <si>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</si>
  <si>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</si>
  <si>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</si>
  <si>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</si>
  <si>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</si>
  <si>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</si>
  <si>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</si>
  <si>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</si>
  <si>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</si>
  <si>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</si>
  <si>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</si>
  <si>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</si>
  <si>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</si>
  <si>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2.7, Альче</t>
  </si>
  <si>
    <t>Для пиццы</t>
  </si>
  <si>
    <t>Палочки 30.0г</t>
  </si>
  <si>
    <t>Соль: 30</t>
  </si>
  <si>
    <t>Ульма</t>
  </si>
  <si>
    <t>Моцарелла палочки "ВкусВилл", 45%, 0,12 кг, т/ф</t>
  </si>
  <si>
    <t>Моцарелла палочки "Бонджорно", 45%, 0,12 кг, т/ф</t>
  </si>
  <si>
    <t>-</t>
  </si>
  <si>
    <t>3.3, Альче, без лактозы</t>
  </si>
  <si>
    <t>Чильеджина</t>
  </si>
  <si>
    <t>0.008</t>
  </si>
  <si>
    <t>Вода: 8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</si>
  <si>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</si>
  <si>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</si>
  <si>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</si>
  <si>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</si>
  <si>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</si>
  <si>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</si>
  <si>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без лактозы "Красная птица", 45%, 0,125/0,225 кг, ф/п</t>
  </si>
  <si>
    <t>Моцарелла в воде Фиор Ди Латте без лактозы "ВкусВилл", 45%, 0,125/0,225 кг, ф/п (8 шт)</t>
  </si>
  <si>
    <t>Моцарелла Фиор Ди Латте в воде "Pretto", 45%, 0,125/0,225 кг, ф/п, (8 шт)</t>
  </si>
  <si>
    <t>Моцарелла Фиор ди латте в воде "Fine Life", 45%, 0,125/0,225 кг, ф/п</t>
  </si>
  <si>
    <t>Моцарелла Фиор ди Латте в воде "Красная птица", 45%, 0,125/0,225 кг, ф/п</t>
  </si>
  <si>
    <t>3.3, Сакко</t>
  </si>
  <si>
    <t>0.1</t>
  </si>
  <si>
    <t>Вода: 100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</si>
  <si>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</si>
  <si>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</si>
  <si>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Фиор ди Латте в воде "Ваш выбор", 50%, 0,1/0,18 кг, ф/п</t>
  </si>
  <si>
    <t>Моцарелла в воде Фиор Ди Латте "Orecchio Oro", 45%, 0,1/0,18 кг, ф/п</t>
  </si>
  <si>
    <t>Моцарелла палочки "Unagrande", 45%, 0,12 кг, т/ф</t>
  </si>
  <si>
    <t>Сулугуни</t>
  </si>
  <si>
    <t>Сулугуни палочки "Красная птица", 45%, 0,12 кг, т/ф</t>
  </si>
  <si>
    <t>Сулугуни палочки "Умалат", 45%, 0,12 кг, т/ф (10 шт.)</t>
  </si>
  <si>
    <t>3.6, Альче</t>
  </si>
  <si>
    <t>0.2</t>
  </si>
  <si>
    <t>Вода: 200</t>
  </si>
  <si>
    <t>малый Комет</t>
  </si>
  <si>
    <t>Моцарелла Грандиоза в воде "Unagrande", 50%, 0,2/0,36 кг, ф/п</t>
  </si>
  <si>
    <t>Моцарелла Фиор ди латте в воде "Unagrande", 50%, 0,125/0,225 кг, ф/п, (8 шт)</t>
  </si>
  <si>
    <t>Моцарелла Фиор Ди Латте в воде "Pretto", 45%, 0,1/0,18 кг, ф/п, (8 шт)</t>
  </si>
  <si>
    <t>Моцарелла Чильеджина в воде "Unagrande", 50%, 0,125/0,225 кг, ф/п, (8 шт)</t>
  </si>
  <si>
    <t>Моцарелла Чильеджина в воде "Fine Life", 45%, 0,125/0,225 кг, ф/п</t>
  </si>
  <si>
    <t>Моцарелла Чильеджина в воде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</si>
  <si>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</si>
  <si>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</si>
  <si>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Качокавалло</t>
  </si>
  <si>
    <t>0.7</t>
  </si>
  <si>
    <t>Соль: 700</t>
  </si>
  <si>
    <t>ручная работа</t>
  </si>
  <si>
    <t>Качокавалло "Unagrande", 45%, 0,8 кг</t>
  </si>
  <si>
    <t>Моцарелла в воде Чильеджина "Каждый день", 45%, 0,1/0,18 кг, ф/п</t>
  </si>
  <si>
    <t>Моцарелла в воде Чильеджина "Aventino", 45%, 0,1/0,18 кг, ф/п</t>
  </si>
  <si>
    <t>Моцарелла Чильеджина в воде "Pretto", 45%, 0,1/0,18 кг, ф/п, (8 шт)</t>
  </si>
  <si>
    <t>0.28</t>
  </si>
  <si>
    <t>Соль: 280</t>
  </si>
  <si>
    <t>Сулугуни "Умалат", 45%, 0,28 кг, т/ф, (8 шт)</t>
  </si>
  <si>
    <t>Короткая мойка</t>
  </si>
  <si>
    <t>Длинная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</si>
  <si>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</si>
  <si>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</si>
  <si>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</si>
  <si>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кг</t>
  </si>
  <si>
    <t>Качокавалло "Unagrande", 45%, кг Х5</t>
  </si>
  <si>
    <t>Моцарелла "Pretto" (для бутербродов), 45%, 0,2 кг, т/ф, (9 шт)</t>
  </si>
  <si>
    <t>2.7, Сакко</t>
  </si>
  <si>
    <t>Моцарелла "Pretto", 45%, 1,2 кг, т/ф</t>
  </si>
  <si>
    <t>Моцарелла "Unagrande", 45%, 0,12 кг, ф/п (кубики)</t>
  </si>
  <si>
    <t>Моцарелла "Unagrande", 45%, 1,2 кг, т/ф</t>
  </si>
  <si>
    <t>Моцарелла "Unagrande", 45%, 3 кг, пл/л</t>
  </si>
  <si>
    <t>Моцарелла (палочки), 45%, кг, пл/л</t>
  </si>
  <si>
    <t>Моцарелла без лактозы для сэндвичей "Unagrande", 45%, 0,28 кг, т/ф</t>
  </si>
  <si>
    <t>2.7, Альче, без лактозы</t>
  </si>
  <si>
    <t>Моцарелла в воде Фиор Ди Латте "Metro Chef" 45%, 0,125/0,225 кг, ф/п</t>
  </si>
  <si>
    <t>Моцарелла в воде Фиор Ди Латте без лактозы "Unagrande", 45%, 0,125 кг, ф/п, (8 шт)</t>
  </si>
  <si>
    <t>Моцарелла в воде Фиор Ди Латте без лактозы “Unagrande", 45%, 0,125/0,225 кг, ф/п, (8 шт)</t>
  </si>
  <si>
    <t>Моцарелла в воде Чильеджина "Metro Chef" 45%, 0,125/0,225 кг, ф/п</t>
  </si>
  <si>
    <t>Моцарелла для бутербродов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</si>
  <si>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</si>
  <si>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</si>
  <si>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"Pretto", 45 %, 0,46 кг, т/ф, (8 шт)</t>
  </si>
  <si>
    <t>Моцарелла для пиццы "Pretto", 45%, 0,46 кг, т/ф, (8 шт)</t>
  </si>
  <si>
    <t>Моцарелла для пиццы "Unagrande", 45%, 0,46 кг, в/у</t>
  </si>
  <si>
    <t>Моцарелла для пиццы "Unagrande", 45%, 0,46 кг, в/у, (8 шт)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</si>
  <si>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</si>
  <si>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</si>
  <si>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</si>
  <si>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</si>
  <si>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"Красная птица", 45%, 0,12 кг, т/ф</t>
  </si>
  <si>
    <t>Моцарелла палочки 7,5 гр Эсперсен, 45%, кг, пл/л</t>
  </si>
  <si>
    <t>Моцарелла сердечки в воде "Unagrande", 45%, 0,125/0,225 кг, ф/п, (8 шт)</t>
  </si>
  <si>
    <t>3.3, Альче</t>
  </si>
  <si>
    <t>Моцарелла шары "Metro Chef", 45%, кг, в/у</t>
  </si>
  <si>
    <t>Моцарелла, 45%, 3,5 кг, пл/л (палочки 15 г)</t>
  </si>
  <si>
    <t>Моцарелла, 45%, 3,6 кг, пл/л (палочки 7,5 г)</t>
  </si>
  <si>
    <t>Сулугуни  "Умалат", 45%, 0,37 кг, т/ф, (6 шт)</t>
  </si>
  <si>
    <t>Сулугуни "ВкусВилл", 45%, 0,28 кг, т/ф</t>
  </si>
  <si>
    <t>Сулугуни "Зеленая линия", 45%, 0,28 кг, т/ф</t>
  </si>
  <si>
    <t>Сулугуни "Маркет Перекресток", 45%, 0,28 кг, т/ф</t>
  </si>
  <si>
    <t>Сулугуни "Умалат" (для хачапури), 45%, 0,12 кг, ф/п</t>
  </si>
  <si>
    <t>Сулугуни "Умалат", 45%, 0,2 кг, т/ф, (9 шт)</t>
  </si>
  <si>
    <t>Сулугуни без лактозы "ВкусВилл", 45%, 0,2 кг, т/ф</t>
  </si>
  <si>
    <t>Сулугуни кубики "ВкусВилл", 45%, 0,12 кг, ф/п</t>
  </si>
  <si>
    <t>Задание на упаковку линии воды Моцарельного цеха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</si>
  <si>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</si>
  <si>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</si>
  <si>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</si>
  <si>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</si>
  <si>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</si>
  <si>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</si>
  <si>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</si>
  <si>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</si>
  <si>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Н0000094728</t>
  </si>
  <si>
    <t>Н0000094729</t>
  </si>
  <si>
    <t>327193010</t>
  </si>
  <si>
    <t>Н0000090381</t>
  </si>
  <si>
    <t>Н0000087862</t>
  </si>
  <si>
    <t>Н0000094736</t>
  </si>
  <si>
    <t>Н0000087861</t>
  </si>
  <si>
    <t>Н0000094727</t>
  </si>
  <si>
    <t>Н0000094737</t>
  </si>
  <si>
    <t>327192013</t>
  </si>
  <si>
    <t>Н0000090380</t>
  </si>
  <si>
    <t>Н0000095981</t>
  </si>
  <si>
    <t>Н0000096804</t>
  </si>
  <si>
    <t>Н0000095415</t>
  </si>
  <si>
    <t>Н0000096635</t>
  </si>
  <si>
    <t>Н0000096234</t>
  </si>
  <si>
    <t>Н0000096233</t>
  </si>
  <si>
    <t>Н0000095985</t>
  </si>
  <si>
    <t>Н0000096805</t>
  </si>
  <si>
    <t>Н0000095553</t>
  </si>
  <si>
    <t>Н0000096636</t>
  </si>
  <si>
    <t>Задание на упаковку линии пиццы Моцарельного цеха</t>
  </si>
  <si>
    <t>Н0000098165</t>
  </si>
  <si>
    <t>Н0000093998</t>
  </si>
  <si>
    <t>Н0000095934</t>
  </si>
  <si>
    <t>Н0000094497</t>
  </si>
  <si>
    <t>Н0000081879</t>
  </si>
  <si>
    <t>Н0000096639</t>
  </si>
  <si>
    <t>Н0000093444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</si>
</sst>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10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1DADA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  <fill>
      <patternFill patternType="solid">
        <fgColor rgb="FFE0E0E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Alignment="1"/>
    <xf numFmtId="0" fontId="0" fillId="0" borderId="0" xfId="0" applyAlignment="1"/>
    <xf numFmtId="0" fontId="0" fillId="0" borderId="0" xfId="0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0" borderId="1" xfId="0" applyFont="1" applyBorder="1"/>
    <xf numFmtId="0" fontId="11" fillId="19" borderId="1" xfId="0" applyFont="1" applyFill="1" applyBorder="1" applyAlignment="1">
      <alignment horizontal="center" vertical="center" wrapText="1"/>
    </xf>
    <xf numFmtId="0" fontId="10" fillId="19" borderId="1" xfId="0" applyFont="1" applyFill="1" applyBorder="1"/>
    <xf numFmtId="0" fontId="10" fillId="0" borderId="1" xfId="0" applyFont="1" applyBorder="1"/>
    <xf numFmtId="0" fontId="10" fillId="20" borderId="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textRotation="90" wrapText="1"/>
    </xf>
    <xf numFmtId="0" fontId="10" fillId="8" borderId="3" xfId="0" applyFont="1" applyFill="1" applyBorder="1" applyAlignment="1">
      <alignment horizontal="center" vertical="center" textRotation="90" wrapText="1"/>
    </xf>
    <xf numFmtId="0" fontId="8" fillId="9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8" fillId="10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9" fillId="6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7" fillId="15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12" borderId="5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16" borderId="8" xfId="0" applyFont="1" applyFill="1" applyBorder="1" applyAlignment="1">
      <alignment horizontal="center" vertical="center" wrapText="1"/>
    </xf>
    <xf numFmtId="0" fontId="8" fillId="17" borderId="8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15" borderId="3" xfId="0" applyFont="1" applyFill="1" applyBorder="1" applyAlignment="1">
      <alignment horizontal="center" vertical="center" wrapText="1"/>
    </xf>
    <xf numFmtId="0" fontId="8" fillId="18" borderId="8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/>
    <xf numFmtId="0" fontId="0" fillId="0" borderId="4" xfId="0" applyBorder="1"/>
    <xf numFmtId="0" fontId="9" fillId="0" borderId="1" xfId="0" applyFont="1" applyBorder="1" applyAlignment="1">
      <alignment horizontal="center" vertical="center" wrapText="1"/>
    </xf>
    <xf numFmtId="0" fontId="0" fillId="0" borderId="1" xfId="0" applyBorder="1"/>
    <xf numFmtId="164" fontId="9" fillId="0" borderId="1" xfId="0" applyNumberFormat="1" applyFont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20" borderId="1" xfId="0" applyFont="1" applyFill="1" applyBorder="1"/>
    <xf numFmtId="0" fontId="10" fillId="19" borderId="1" xfId="0" applyFont="1" applyFill="1" applyBorder="1"/>
  </cellXfs>
  <cellStyles count="1">
    <cellStyle name="Normal" xfId="0" builtinId="0"/>
  </cellStyles>
  <dxfs count="7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9"/>
  <sheetViews>
    <sheetView tabSelected="1" zoomScale="55" zoomScaleNormal="90" workbookViewId="0">
      <selection activeCell="H53" sqref="H53"/>
    </sheetView>
  </sheetViews>
  <sheetFormatPr baseColWidth="10" defaultColWidth="8.83203125" defaultRowHeight="15" x14ac:dyDescent="0.2"/>
  <cols>
    <col min="1" max="1" width="21" style="1" customWidth="1"/>
    <col min="2" max="4" width="21" style="2" customWidth="1"/>
    <col min="5" max="576" width="2.33203125" style="2" customWidth="1"/>
    <col min="577" max="1025" width="21" style="1" customWidth="1"/>
  </cols>
  <sheetData>
    <row r="1" spans="2:570" ht="25" customHeight="1" x14ac:dyDescent="0.2">
      <c r="C1" s="24" t="s">
        <v>0</v>
      </c>
      <c r="D1" s="25" t="s">
        <v>1</v>
      </c>
      <c r="E1" s="26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12</v>
      </c>
      <c r="P1" s="27" t="s">
        <v>13</v>
      </c>
      <c r="Q1" s="26" t="s">
        <v>14</v>
      </c>
      <c r="R1" s="27" t="s">
        <v>3</v>
      </c>
      <c r="S1" s="27" t="s">
        <v>4</v>
      </c>
      <c r="T1" s="27" t="s">
        <v>5</v>
      </c>
      <c r="U1" s="27" t="s">
        <v>6</v>
      </c>
      <c r="V1" s="27" t="s">
        <v>7</v>
      </c>
      <c r="W1" s="27" t="s">
        <v>8</v>
      </c>
      <c r="X1" s="27" t="s">
        <v>9</v>
      </c>
      <c r="Y1" s="27" t="s">
        <v>10</v>
      </c>
      <c r="Z1" s="27" t="s">
        <v>11</v>
      </c>
      <c r="AA1" s="27" t="s">
        <v>12</v>
      </c>
      <c r="AB1" s="27" t="s">
        <v>13</v>
      </c>
      <c r="AC1" s="26" t="s">
        <v>15</v>
      </c>
      <c r="AD1" s="27" t="s">
        <v>3</v>
      </c>
      <c r="AE1" s="27" t="s">
        <v>4</v>
      </c>
      <c r="AF1" s="27" t="s">
        <v>5</v>
      </c>
      <c r="AG1" s="27" t="s">
        <v>6</v>
      </c>
      <c r="AH1" s="27" t="s">
        <v>7</v>
      </c>
      <c r="AI1" s="27" t="s">
        <v>8</v>
      </c>
      <c r="AJ1" s="27" t="s">
        <v>9</v>
      </c>
      <c r="AK1" s="27" t="s">
        <v>10</v>
      </c>
      <c r="AL1" s="27" t="s">
        <v>11</v>
      </c>
      <c r="AM1" s="27" t="s">
        <v>12</v>
      </c>
      <c r="AN1" s="27" t="s">
        <v>13</v>
      </c>
      <c r="AO1" s="26" t="s">
        <v>16</v>
      </c>
      <c r="AP1" s="27" t="s">
        <v>3</v>
      </c>
      <c r="AQ1" s="27" t="s">
        <v>4</v>
      </c>
      <c r="AR1" s="27" t="s">
        <v>5</v>
      </c>
      <c r="AS1" s="27" t="s">
        <v>6</v>
      </c>
      <c r="AT1" s="27" t="s">
        <v>7</v>
      </c>
      <c r="AU1" s="27" t="s">
        <v>8</v>
      </c>
      <c r="AV1" s="27" t="s">
        <v>9</v>
      </c>
      <c r="AW1" s="27" t="s">
        <v>10</v>
      </c>
      <c r="AX1" s="27" t="s">
        <v>11</v>
      </c>
      <c r="AY1" s="27" t="s">
        <v>12</v>
      </c>
      <c r="AZ1" s="27" t="s">
        <v>13</v>
      </c>
      <c r="BA1" s="26" t="s">
        <v>17</v>
      </c>
      <c r="BB1" s="27" t="s">
        <v>3</v>
      </c>
      <c r="BC1" s="27" t="s">
        <v>4</v>
      </c>
      <c r="BD1" s="27" t="s">
        <v>5</v>
      </c>
      <c r="BE1" s="27" t="s">
        <v>6</v>
      </c>
      <c r="BF1" s="27" t="s">
        <v>7</v>
      </c>
      <c r="BG1" s="27" t="s">
        <v>8</v>
      </c>
      <c r="BH1" s="27" t="s">
        <v>9</v>
      </c>
      <c r="BI1" s="27" t="s">
        <v>10</v>
      </c>
      <c r="BJ1" s="27" t="s">
        <v>11</v>
      </c>
      <c r="BK1" s="27" t="s">
        <v>12</v>
      </c>
      <c r="BL1" s="27" t="s">
        <v>13</v>
      </c>
      <c r="BM1" s="26" t="s">
        <v>18</v>
      </c>
      <c r="BN1" s="27" t="s">
        <v>3</v>
      </c>
      <c r="BO1" s="27" t="s">
        <v>4</v>
      </c>
      <c r="BP1" s="27" t="s">
        <v>5</v>
      </c>
      <c r="BQ1" s="27" t="s">
        <v>6</v>
      </c>
      <c r="BR1" s="27" t="s">
        <v>7</v>
      </c>
      <c r="BS1" s="27" t="s">
        <v>8</v>
      </c>
      <c r="BT1" s="27" t="s">
        <v>9</v>
      </c>
      <c r="BU1" s="27" t="s">
        <v>10</v>
      </c>
      <c r="BV1" s="27" t="s">
        <v>11</v>
      </c>
      <c r="BW1" s="27" t="s">
        <v>12</v>
      </c>
      <c r="BX1" s="27" t="s">
        <v>13</v>
      </c>
      <c r="BY1" s="26" t="s">
        <v>19</v>
      </c>
      <c r="BZ1" s="27" t="s">
        <v>3</v>
      </c>
      <c r="CA1" s="27" t="s">
        <v>4</v>
      </c>
      <c r="CB1" s="27" t="s">
        <v>5</v>
      </c>
      <c r="CC1" s="27" t="s">
        <v>6</v>
      </c>
      <c r="CD1" s="27" t="s">
        <v>7</v>
      </c>
      <c r="CE1" s="27" t="s">
        <v>8</v>
      </c>
      <c r="CF1" s="27" t="s">
        <v>9</v>
      </c>
      <c r="CG1" s="27" t="s">
        <v>10</v>
      </c>
      <c r="CH1" s="27" t="s">
        <v>11</v>
      </c>
      <c r="CI1" s="27" t="s">
        <v>12</v>
      </c>
      <c r="CJ1" s="27" t="s">
        <v>13</v>
      </c>
      <c r="CK1" s="26" t="s">
        <v>20</v>
      </c>
      <c r="CL1" s="27" t="s">
        <v>3</v>
      </c>
      <c r="CM1" s="27" t="s">
        <v>4</v>
      </c>
      <c r="CN1" s="27" t="s">
        <v>5</v>
      </c>
      <c r="CO1" s="27" t="s">
        <v>6</v>
      </c>
      <c r="CP1" s="27" t="s">
        <v>7</v>
      </c>
      <c r="CQ1" s="27" t="s">
        <v>8</v>
      </c>
      <c r="CR1" s="27" t="s">
        <v>9</v>
      </c>
      <c r="CS1" s="27" t="s">
        <v>10</v>
      </c>
      <c r="CT1" s="27" t="s">
        <v>11</v>
      </c>
      <c r="CU1" s="27" t="s">
        <v>12</v>
      </c>
      <c r="CV1" s="27" t="s">
        <v>13</v>
      </c>
      <c r="CW1" s="26" t="s">
        <v>21</v>
      </c>
      <c r="CX1" s="27" t="s">
        <v>3</v>
      </c>
      <c r="CY1" s="27" t="s">
        <v>4</v>
      </c>
      <c r="CZ1" s="27" t="s">
        <v>5</v>
      </c>
      <c r="DA1" s="27" t="s">
        <v>6</v>
      </c>
      <c r="DB1" s="27" t="s">
        <v>7</v>
      </c>
      <c r="DC1" s="27" t="s">
        <v>8</v>
      </c>
      <c r="DD1" s="27" t="s">
        <v>9</v>
      </c>
      <c r="DE1" s="27" t="s">
        <v>10</v>
      </c>
      <c r="DF1" s="27" t="s">
        <v>11</v>
      </c>
      <c r="DG1" s="27" t="s">
        <v>12</v>
      </c>
      <c r="DH1" s="27" t="s">
        <v>13</v>
      </c>
      <c r="DI1" s="26" t="s">
        <v>22</v>
      </c>
      <c r="DJ1" s="27" t="s">
        <v>3</v>
      </c>
      <c r="DK1" s="27" t="s">
        <v>4</v>
      </c>
      <c r="DL1" s="27" t="s">
        <v>5</v>
      </c>
      <c r="DM1" s="27" t="s">
        <v>6</v>
      </c>
      <c r="DN1" s="27" t="s">
        <v>7</v>
      </c>
      <c r="DO1" s="27" t="s">
        <v>8</v>
      </c>
      <c r="DP1" s="27" t="s">
        <v>9</v>
      </c>
      <c r="DQ1" s="27" t="s">
        <v>10</v>
      </c>
      <c r="DR1" s="27" t="s">
        <v>11</v>
      </c>
      <c r="DS1" s="27" t="s">
        <v>12</v>
      </c>
      <c r="DT1" s="27" t="s">
        <v>13</v>
      </c>
      <c r="DU1" s="26" t="s">
        <v>23</v>
      </c>
      <c r="DV1" s="27" t="s">
        <v>3</v>
      </c>
      <c r="DW1" s="27" t="s">
        <v>4</v>
      </c>
      <c r="DX1" s="27" t="s">
        <v>5</v>
      </c>
      <c r="DY1" s="27" t="s">
        <v>6</v>
      </c>
      <c r="DZ1" s="27" t="s">
        <v>7</v>
      </c>
      <c r="EA1" s="27" t="s">
        <v>8</v>
      </c>
      <c r="EB1" s="27" t="s">
        <v>9</v>
      </c>
      <c r="EC1" s="27" t="s">
        <v>10</v>
      </c>
      <c r="ED1" s="27" t="s">
        <v>11</v>
      </c>
      <c r="EE1" s="27" t="s">
        <v>12</v>
      </c>
      <c r="EF1" s="27" t="s">
        <v>13</v>
      </c>
      <c r="EG1" s="26" t="s">
        <v>24</v>
      </c>
      <c r="EH1" s="27" t="s">
        <v>3</v>
      </c>
      <c r="EI1" s="27" t="s">
        <v>4</v>
      </c>
      <c r="EJ1" s="27" t="s">
        <v>5</v>
      </c>
      <c r="EK1" s="27" t="s">
        <v>6</v>
      </c>
      <c r="EL1" s="27" t="s">
        <v>7</v>
      </c>
      <c r="EM1" s="27" t="s">
        <v>8</v>
      </c>
      <c r="EN1" s="27" t="s">
        <v>9</v>
      </c>
      <c r="EO1" s="27" t="s">
        <v>10</v>
      </c>
      <c r="EP1" s="27" t="s">
        <v>11</v>
      </c>
      <c r="EQ1" s="27" t="s">
        <v>12</v>
      </c>
      <c r="ER1" s="27" t="s">
        <v>13</v>
      </c>
      <c r="ES1" s="26" t="s">
        <v>4</v>
      </c>
      <c r="ET1" s="27" t="s">
        <v>3</v>
      </c>
      <c r="EU1" s="27" t="s">
        <v>4</v>
      </c>
      <c r="EV1" s="27" t="s">
        <v>5</v>
      </c>
      <c r="EW1" s="27" t="s">
        <v>6</v>
      </c>
      <c r="EX1" s="27" t="s">
        <v>7</v>
      </c>
      <c r="EY1" s="27" t="s">
        <v>8</v>
      </c>
      <c r="EZ1" s="27" t="s">
        <v>9</v>
      </c>
      <c r="FA1" s="27" t="s">
        <v>10</v>
      </c>
      <c r="FB1" s="27" t="s">
        <v>11</v>
      </c>
      <c r="FC1" s="27" t="s">
        <v>12</v>
      </c>
      <c r="FD1" s="27" t="s">
        <v>13</v>
      </c>
      <c r="FE1" s="26" t="s">
        <v>25</v>
      </c>
      <c r="FF1" s="27" t="s">
        <v>3</v>
      </c>
      <c r="FG1" s="27" t="s">
        <v>4</v>
      </c>
      <c r="FH1" s="27" t="s">
        <v>5</v>
      </c>
      <c r="FI1" s="27" t="s">
        <v>6</v>
      </c>
      <c r="FJ1" s="27" t="s">
        <v>7</v>
      </c>
      <c r="FK1" s="27" t="s">
        <v>8</v>
      </c>
      <c r="FL1" s="27" t="s">
        <v>9</v>
      </c>
      <c r="FM1" s="27" t="s">
        <v>10</v>
      </c>
      <c r="FN1" s="27" t="s">
        <v>11</v>
      </c>
      <c r="FO1" s="27" t="s">
        <v>12</v>
      </c>
      <c r="FP1" s="27" t="s">
        <v>13</v>
      </c>
      <c r="FQ1" s="26" t="s">
        <v>26</v>
      </c>
      <c r="FR1" s="27" t="s">
        <v>3</v>
      </c>
      <c r="FS1" s="27" t="s">
        <v>4</v>
      </c>
      <c r="FT1" s="27" t="s">
        <v>5</v>
      </c>
      <c r="FU1" s="27" t="s">
        <v>6</v>
      </c>
      <c r="FV1" s="27" t="s">
        <v>7</v>
      </c>
      <c r="FW1" s="27" t="s">
        <v>8</v>
      </c>
      <c r="FX1" s="27" t="s">
        <v>9</v>
      </c>
      <c r="FY1" s="27" t="s">
        <v>10</v>
      </c>
      <c r="FZ1" s="27" t="s">
        <v>11</v>
      </c>
      <c r="GA1" s="27" t="s">
        <v>12</v>
      </c>
      <c r="GB1" s="27" t="s">
        <v>13</v>
      </c>
      <c r="GC1" s="26" t="s">
        <v>27</v>
      </c>
      <c r="GD1" s="27" t="s">
        <v>3</v>
      </c>
      <c r="GE1" s="27" t="s">
        <v>4</v>
      </c>
      <c r="GF1" s="27" t="s">
        <v>5</v>
      </c>
      <c r="GG1" s="27" t="s">
        <v>6</v>
      </c>
      <c r="GH1" s="27" t="s">
        <v>7</v>
      </c>
      <c r="GI1" s="27" t="s">
        <v>8</v>
      </c>
      <c r="GJ1" s="27" t="s">
        <v>9</v>
      </c>
      <c r="GK1" s="27" t="s">
        <v>10</v>
      </c>
      <c r="GL1" s="27" t="s">
        <v>11</v>
      </c>
      <c r="GM1" s="27" t="s">
        <v>12</v>
      </c>
      <c r="GN1" s="27" t="s">
        <v>13</v>
      </c>
      <c r="GO1" s="26" t="s">
        <v>28</v>
      </c>
      <c r="GP1" s="27" t="s">
        <v>3</v>
      </c>
      <c r="GQ1" s="27" t="s">
        <v>4</v>
      </c>
      <c r="GR1" s="27" t="s">
        <v>5</v>
      </c>
      <c r="GS1" s="27" t="s">
        <v>6</v>
      </c>
      <c r="GT1" s="27" t="s">
        <v>7</v>
      </c>
      <c r="GU1" s="27" t="s">
        <v>8</v>
      </c>
      <c r="GV1" s="27" t="s">
        <v>9</v>
      </c>
      <c r="GW1" s="27" t="s">
        <v>10</v>
      </c>
      <c r="GX1" s="27" t="s">
        <v>11</v>
      </c>
      <c r="GY1" s="27" t="s">
        <v>12</v>
      </c>
      <c r="GZ1" s="27" t="s">
        <v>13</v>
      </c>
      <c r="HA1" s="26" t="s">
        <v>5</v>
      </c>
      <c r="HB1" s="27" t="s">
        <v>3</v>
      </c>
      <c r="HC1" s="27" t="s">
        <v>4</v>
      </c>
      <c r="HD1" s="27" t="s">
        <v>5</v>
      </c>
      <c r="HE1" s="27" t="s">
        <v>6</v>
      </c>
      <c r="HF1" s="27" t="s">
        <v>7</v>
      </c>
      <c r="HG1" s="27" t="s">
        <v>8</v>
      </c>
      <c r="HH1" s="27" t="s">
        <v>9</v>
      </c>
      <c r="HI1" s="27" t="s">
        <v>10</v>
      </c>
      <c r="HJ1" s="27" t="s">
        <v>11</v>
      </c>
      <c r="HK1" s="27" t="s">
        <v>12</v>
      </c>
      <c r="HL1" s="27" t="s">
        <v>13</v>
      </c>
      <c r="HM1" s="26" t="s">
        <v>29</v>
      </c>
      <c r="HN1" s="27" t="s">
        <v>3</v>
      </c>
      <c r="HO1" s="27" t="s">
        <v>4</v>
      </c>
      <c r="HP1" s="27" t="s">
        <v>5</v>
      </c>
      <c r="HQ1" s="27" t="s">
        <v>6</v>
      </c>
      <c r="HR1" s="27" t="s">
        <v>7</v>
      </c>
      <c r="HS1" s="27" t="s">
        <v>8</v>
      </c>
      <c r="HT1" s="27" t="s">
        <v>9</v>
      </c>
      <c r="HU1" s="27" t="s">
        <v>10</v>
      </c>
      <c r="HV1" s="27" t="s">
        <v>11</v>
      </c>
      <c r="HW1" s="27" t="s">
        <v>12</v>
      </c>
      <c r="HX1" s="27" t="s">
        <v>13</v>
      </c>
      <c r="HY1" s="26" t="s">
        <v>30</v>
      </c>
      <c r="HZ1" s="27" t="s">
        <v>3</v>
      </c>
      <c r="IA1" s="27" t="s">
        <v>4</v>
      </c>
      <c r="IB1" s="27" t="s">
        <v>5</v>
      </c>
      <c r="IC1" s="27" t="s">
        <v>6</v>
      </c>
      <c r="ID1" s="27" t="s">
        <v>7</v>
      </c>
      <c r="IE1" s="27" t="s">
        <v>8</v>
      </c>
      <c r="IF1" s="27" t="s">
        <v>9</v>
      </c>
      <c r="IG1" s="27" t="s">
        <v>10</v>
      </c>
      <c r="IH1" s="27" t="s">
        <v>11</v>
      </c>
      <c r="II1" s="27" t="s">
        <v>12</v>
      </c>
      <c r="IJ1" s="27" t="s">
        <v>13</v>
      </c>
      <c r="IK1" s="26" t="s">
        <v>31</v>
      </c>
      <c r="IL1" s="27" t="s">
        <v>3</v>
      </c>
      <c r="IM1" s="27" t="s">
        <v>4</v>
      </c>
      <c r="IN1" s="27" t="s">
        <v>5</v>
      </c>
      <c r="IO1" s="27" t="s">
        <v>6</v>
      </c>
      <c r="IP1" s="27" t="s">
        <v>7</v>
      </c>
      <c r="IQ1" s="27" t="s">
        <v>8</v>
      </c>
      <c r="IR1" s="27" t="s">
        <v>9</v>
      </c>
      <c r="IS1" s="27" t="s">
        <v>10</v>
      </c>
      <c r="IT1" s="27" t="s">
        <v>11</v>
      </c>
      <c r="IU1" s="27" t="s">
        <v>12</v>
      </c>
      <c r="IV1" s="27" t="s">
        <v>13</v>
      </c>
      <c r="IW1" s="26" t="s">
        <v>32</v>
      </c>
      <c r="IX1" s="27" t="s">
        <v>3</v>
      </c>
      <c r="IY1" s="27" t="s">
        <v>4</v>
      </c>
      <c r="IZ1" s="27" t="s">
        <v>5</v>
      </c>
      <c r="JA1" s="27" t="s">
        <v>6</v>
      </c>
      <c r="JB1" s="27" t="s">
        <v>7</v>
      </c>
      <c r="JC1" s="27" t="s">
        <v>8</v>
      </c>
      <c r="JD1" s="27" t="s">
        <v>9</v>
      </c>
      <c r="JE1" s="27" t="s">
        <v>10</v>
      </c>
      <c r="JF1" s="27" t="s">
        <v>11</v>
      </c>
      <c r="JG1" s="27" t="s">
        <v>12</v>
      </c>
      <c r="JH1" s="27" t="s">
        <v>13</v>
      </c>
      <c r="JI1" s="26" t="s">
        <v>6</v>
      </c>
      <c r="JJ1" s="27" t="s">
        <v>3</v>
      </c>
      <c r="JK1" s="27" t="s">
        <v>4</v>
      </c>
      <c r="JL1" s="27" t="s">
        <v>5</v>
      </c>
      <c r="JM1" s="27" t="s">
        <v>6</v>
      </c>
      <c r="JN1" s="27" t="s">
        <v>7</v>
      </c>
      <c r="JO1" s="27" t="s">
        <v>8</v>
      </c>
      <c r="JP1" s="27" t="s">
        <v>9</v>
      </c>
      <c r="JQ1" s="27" t="s">
        <v>10</v>
      </c>
      <c r="JR1" s="27" t="s">
        <v>11</v>
      </c>
      <c r="JS1" s="27" t="s">
        <v>12</v>
      </c>
      <c r="JT1" s="27" t="s">
        <v>13</v>
      </c>
      <c r="JU1" s="26" t="s">
        <v>33</v>
      </c>
      <c r="JV1" s="27" t="s">
        <v>3</v>
      </c>
      <c r="JW1" s="27" t="s">
        <v>4</v>
      </c>
      <c r="JX1" s="27" t="s">
        <v>5</v>
      </c>
      <c r="JY1" s="27" t="s">
        <v>6</v>
      </c>
      <c r="JZ1" s="27" t="s">
        <v>7</v>
      </c>
      <c r="KA1" s="27" t="s">
        <v>8</v>
      </c>
      <c r="KB1" s="27" t="s">
        <v>9</v>
      </c>
      <c r="KC1" s="27" t="s">
        <v>10</v>
      </c>
      <c r="KD1" s="27" t="s">
        <v>11</v>
      </c>
      <c r="KE1" s="27" t="s">
        <v>12</v>
      </c>
      <c r="KF1" s="27" t="s">
        <v>13</v>
      </c>
      <c r="KG1" s="26" t="s">
        <v>2</v>
      </c>
      <c r="KH1" s="27" t="s">
        <v>3</v>
      </c>
      <c r="KI1" s="27" t="s">
        <v>4</v>
      </c>
      <c r="KJ1" s="27" t="s">
        <v>5</v>
      </c>
      <c r="KK1" s="27" t="s">
        <v>6</v>
      </c>
      <c r="KL1" s="27" t="s">
        <v>7</v>
      </c>
      <c r="KM1" s="27" t="s">
        <v>8</v>
      </c>
      <c r="KN1" s="27" t="s">
        <v>9</v>
      </c>
      <c r="KO1" s="27" t="s">
        <v>10</v>
      </c>
      <c r="KP1" s="27" t="s">
        <v>11</v>
      </c>
      <c r="KQ1" s="27" t="s">
        <v>12</v>
      </c>
      <c r="KR1" s="27" t="s">
        <v>13</v>
      </c>
      <c r="KS1" s="26" t="s">
        <v>14</v>
      </c>
      <c r="KT1" s="27" t="s">
        <v>3</v>
      </c>
      <c r="KU1" s="27" t="s">
        <v>4</v>
      </c>
      <c r="KV1" s="27" t="s">
        <v>5</v>
      </c>
      <c r="KW1" s="27" t="s">
        <v>6</v>
      </c>
      <c r="KX1" s="27" t="s">
        <v>7</v>
      </c>
      <c r="KY1" s="27" t="s">
        <v>8</v>
      </c>
      <c r="KZ1" s="27" t="s">
        <v>9</v>
      </c>
      <c r="LA1" s="27" t="s">
        <v>10</v>
      </c>
      <c r="LB1" s="27" t="s">
        <v>11</v>
      </c>
      <c r="LC1" s="27" t="s">
        <v>12</v>
      </c>
      <c r="LD1" s="27" t="s">
        <v>13</v>
      </c>
      <c r="LE1" s="26" t="s">
        <v>15</v>
      </c>
      <c r="LF1" s="27" t="s">
        <v>3</v>
      </c>
      <c r="LG1" s="27" t="s">
        <v>4</v>
      </c>
      <c r="LH1" s="27" t="s">
        <v>5</v>
      </c>
      <c r="LI1" s="27" t="s">
        <v>6</v>
      </c>
      <c r="LJ1" s="27" t="s">
        <v>7</v>
      </c>
      <c r="LK1" s="27" t="s">
        <v>8</v>
      </c>
      <c r="LL1" s="27" t="s">
        <v>9</v>
      </c>
      <c r="LM1" s="27" t="s">
        <v>10</v>
      </c>
      <c r="LN1" s="27" t="s">
        <v>11</v>
      </c>
      <c r="LO1" s="27" t="s">
        <v>12</v>
      </c>
      <c r="LP1" s="27" t="s">
        <v>13</v>
      </c>
      <c r="LQ1" s="26" t="s">
        <v>16</v>
      </c>
      <c r="LR1" s="27" t="s">
        <v>3</v>
      </c>
      <c r="LS1" s="27" t="s">
        <v>4</v>
      </c>
      <c r="LT1" s="27" t="s">
        <v>5</v>
      </c>
      <c r="LU1" s="27" t="s">
        <v>6</v>
      </c>
      <c r="LV1" s="27" t="s">
        <v>7</v>
      </c>
      <c r="LW1" s="27" t="s">
        <v>8</v>
      </c>
      <c r="LX1" s="27" t="s">
        <v>9</v>
      </c>
      <c r="LY1" s="27" t="s">
        <v>10</v>
      </c>
      <c r="LZ1" s="27" t="s">
        <v>11</v>
      </c>
      <c r="MA1" s="27" t="s">
        <v>12</v>
      </c>
      <c r="MB1" s="27" t="s">
        <v>13</v>
      </c>
      <c r="MC1" s="26" t="s">
        <v>17</v>
      </c>
      <c r="MD1" s="27" t="s">
        <v>3</v>
      </c>
      <c r="ME1" s="27" t="s">
        <v>4</v>
      </c>
      <c r="MF1" s="27" t="s">
        <v>5</v>
      </c>
      <c r="MG1" s="27" t="s">
        <v>6</v>
      </c>
      <c r="MH1" s="27" t="s">
        <v>7</v>
      </c>
      <c r="MI1" s="27" t="s">
        <v>8</v>
      </c>
      <c r="MJ1" s="27" t="s">
        <v>9</v>
      </c>
      <c r="MK1" s="27" t="s">
        <v>10</v>
      </c>
      <c r="ML1" s="27" t="s">
        <v>11</v>
      </c>
      <c r="MM1" s="27" t="s">
        <v>12</v>
      </c>
      <c r="MN1" s="27" t="s">
        <v>13</v>
      </c>
      <c r="MO1" s="26" t="s">
        <v>18</v>
      </c>
      <c r="MP1" s="27" t="s">
        <v>3</v>
      </c>
      <c r="MQ1" s="27" t="s">
        <v>4</v>
      </c>
      <c r="MR1" s="27" t="s">
        <v>5</v>
      </c>
      <c r="MS1" s="27" t="s">
        <v>6</v>
      </c>
      <c r="MT1" s="27" t="s">
        <v>7</v>
      </c>
      <c r="MU1" s="27" t="s">
        <v>8</v>
      </c>
      <c r="MV1" s="27" t="s">
        <v>9</v>
      </c>
      <c r="MW1" s="27" t="s">
        <v>10</v>
      </c>
      <c r="MX1" s="27" t="s">
        <v>11</v>
      </c>
      <c r="MY1" s="27" t="s">
        <v>12</v>
      </c>
      <c r="MZ1" s="27" t="s">
        <v>13</v>
      </c>
      <c r="NA1" s="26" t="s">
        <v>19</v>
      </c>
      <c r="NB1" s="27" t="s">
        <v>3</v>
      </c>
      <c r="NC1" s="27" t="s">
        <v>4</v>
      </c>
      <c r="ND1" s="27" t="s">
        <v>5</v>
      </c>
      <c r="NE1" s="27" t="s">
        <v>6</v>
      </c>
      <c r="NF1" s="27" t="s">
        <v>7</v>
      </c>
      <c r="NG1" s="27" t="s">
        <v>8</v>
      </c>
      <c r="NH1" s="27" t="s">
        <v>9</v>
      </c>
      <c r="NI1" s="27" t="s">
        <v>10</v>
      </c>
      <c r="NJ1" s="27" t="s">
        <v>11</v>
      </c>
      <c r="NK1" s="27" t="s">
        <v>12</v>
      </c>
      <c r="NL1" s="27" t="s">
        <v>13</v>
      </c>
      <c r="NM1" s="26" t="s">
        <v>20</v>
      </c>
      <c r="NN1" s="27" t="s">
        <v>3</v>
      </c>
      <c r="NO1" s="27" t="s">
        <v>4</v>
      </c>
      <c r="NP1" s="27" t="s">
        <v>5</v>
      </c>
      <c r="NQ1" s="27" t="s">
        <v>6</v>
      </c>
      <c r="NR1" s="27" t="s">
        <v>7</v>
      </c>
      <c r="NS1" s="27" t="s">
        <v>8</v>
      </c>
      <c r="NT1" s="27" t="s">
        <v>9</v>
      </c>
      <c r="NU1" s="27" t="s">
        <v>10</v>
      </c>
      <c r="NV1" s="27" t="s">
        <v>11</v>
      </c>
      <c r="NW1" s="27" t="s">
        <v>12</v>
      </c>
      <c r="NX1" s="27" t="s">
        <v>13</v>
      </c>
      <c r="NY1" s="26" t="s">
        <v>21</v>
      </c>
      <c r="NZ1" s="27" t="s">
        <v>3</v>
      </c>
      <c r="OA1" s="27" t="s">
        <v>4</v>
      </c>
      <c r="OB1" s="27" t="s">
        <v>5</v>
      </c>
      <c r="OC1" s="27" t="s">
        <v>6</v>
      </c>
      <c r="OD1" s="27" t="s">
        <v>7</v>
      </c>
      <c r="OE1" s="27" t="s">
        <v>8</v>
      </c>
      <c r="OF1" s="27" t="s">
        <v>9</v>
      </c>
      <c r="OG1" s="27" t="s">
        <v>10</v>
      </c>
      <c r="OH1" s="27" t="s">
        <v>11</v>
      </c>
      <c r="OI1" s="27" t="s">
        <v>12</v>
      </c>
      <c r="OJ1" s="27" t="s">
        <v>13</v>
      </c>
      <c r="OK1" s="26" t="s">
        <v>22</v>
      </c>
      <c r="OL1" s="27" t="s">
        <v>3</v>
      </c>
      <c r="OM1" s="27" t="s">
        <v>4</v>
      </c>
      <c r="ON1" s="27" t="s">
        <v>5</v>
      </c>
      <c r="OO1" s="27" t="s">
        <v>6</v>
      </c>
      <c r="OP1" s="27" t="s">
        <v>7</v>
      </c>
      <c r="OQ1" s="27" t="s">
        <v>8</v>
      </c>
      <c r="OR1" s="27" t="s">
        <v>9</v>
      </c>
      <c r="OS1" s="27" t="s">
        <v>10</v>
      </c>
      <c r="OT1" s="27" t="s">
        <v>11</v>
      </c>
      <c r="OU1" s="27" t="s">
        <v>12</v>
      </c>
      <c r="OV1" s="27" t="s">
        <v>13</v>
      </c>
      <c r="OW1" s="26" t="s">
        <v>23</v>
      </c>
      <c r="OX1" s="27" t="s">
        <v>3</v>
      </c>
      <c r="OY1" s="27" t="s">
        <v>4</v>
      </c>
      <c r="OZ1" s="27" t="s">
        <v>5</v>
      </c>
      <c r="PA1" s="27" t="s">
        <v>6</v>
      </c>
      <c r="PB1" s="27" t="s">
        <v>7</v>
      </c>
      <c r="PC1" s="27" t="s">
        <v>8</v>
      </c>
      <c r="PD1" s="27" t="s">
        <v>9</v>
      </c>
      <c r="PE1" s="27" t="s">
        <v>10</v>
      </c>
      <c r="PF1" s="27" t="s">
        <v>11</v>
      </c>
      <c r="PG1" s="27" t="s">
        <v>12</v>
      </c>
      <c r="PH1" s="27" t="s">
        <v>13</v>
      </c>
      <c r="PI1" s="26" t="s">
        <v>24</v>
      </c>
      <c r="PJ1" s="27" t="s">
        <v>3</v>
      </c>
      <c r="PK1" s="27" t="s">
        <v>4</v>
      </c>
      <c r="PL1" s="27" t="s">
        <v>5</v>
      </c>
      <c r="PM1" s="27" t="s">
        <v>6</v>
      </c>
      <c r="PN1" s="27" t="s">
        <v>7</v>
      </c>
      <c r="PO1" s="27" t="s">
        <v>8</v>
      </c>
      <c r="PP1" s="27" t="s">
        <v>9</v>
      </c>
      <c r="PQ1" s="27" t="s">
        <v>10</v>
      </c>
      <c r="PR1" s="27" t="s">
        <v>11</v>
      </c>
      <c r="PS1" s="27" t="s">
        <v>12</v>
      </c>
      <c r="PT1" s="27" t="s">
        <v>13</v>
      </c>
      <c r="PU1" s="26" t="s">
        <v>4</v>
      </c>
      <c r="PV1" s="27" t="s">
        <v>3</v>
      </c>
      <c r="PW1" s="27" t="s">
        <v>4</v>
      </c>
      <c r="PX1" s="27" t="s">
        <v>5</v>
      </c>
      <c r="PY1" s="27" t="s">
        <v>6</v>
      </c>
      <c r="PZ1" s="27" t="s">
        <v>7</v>
      </c>
      <c r="QA1" s="27" t="s">
        <v>8</v>
      </c>
      <c r="QB1" s="27" t="s">
        <v>9</v>
      </c>
      <c r="QC1" s="27" t="s">
        <v>10</v>
      </c>
      <c r="QD1" s="27" t="s">
        <v>11</v>
      </c>
      <c r="QE1" s="27" t="s">
        <v>12</v>
      </c>
      <c r="QF1" s="27" t="s">
        <v>13</v>
      </c>
      <c r="QG1" s="26" t="s">
        <v>25</v>
      </c>
      <c r="QH1" s="27" t="s">
        <v>3</v>
      </c>
      <c r="QI1" s="27" t="s">
        <v>4</v>
      </c>
      <c r="QJ1" s="27" t="s">
        <v>5</v>
      </c>
      <c r="QK1" s="27" t="s">
        <v>6</v>
      </c>
      <c r="QL1" s="27" t="s">
        <v>7</v>
      </c>
      <c r="QM1" s="27" t="s">
        <v>8</v>
      </c>
      <c r="QN1" s="27" t="s">
        <v>9</v>
      </c>
      <c r="QO1" s="27" t="s">
        <v>10</v>
      </c>
      <c r="QP1" s="27" t="s">
        <v>11</v>
      </c>
      <c r="QQ1" s="27" t="s">
        <v>12</v>
      </c>
      <c r="QR1" s="27" t="s">
        <v>13</v>
      </c>
      <c r="QS1" s="26" t="s">
        <v>26</v>
      </c>
      <c r="QT1" s="27" t="s">
        <v>3</v>
      </c>
      <c r="QU1" s="27" t="s">
        <v>4</v>
      </c>
      <c r="QV1" s="27" t="s">
        <v>5</v>
      </c>
      <c r="QW1" s="27" t="s">
        <v>6</v>
      </c>
      <c r="QX1" s="27" t="s">
        <v>7</v>
      </c>
      <c r="QY1" s="27" t="s">
        <v>8</v>
      </c>
      <c r="QZ1" s="27" t="s">
        <v>9</v>
      </c>
      <c r="RA1" s="27" t="s">
        <v>10</v>
      </c>
      <c r="RB1" s="27" t="s">
        <v>11</v>
      </c>
      <c r="RC1" s="27" t="s">
        <v>12</v>
      </c>
      <c r="RD1" s="27" t="s">
        <v>13</v>
      </c>
      <c r="RE1" s="26" t="s">
        <v>27</v>
      </c>
      <c r="RF1" s="27" t="s">
        <v>3</v>
      </c>
      <c r="RG1" s="27" t="s">
        <v>4</v>
      </c>
      <c r="RH1" s="27" t="s">
        <v>5</v>
      </c>
      <c r="RI1" s="27" t="s">
        <v>6</v>
      </c>
      <c r="RJ1" s="27" t="s">
        <v>7</v>
      </c>
      <c r="RK1" s="27" t="s">
        <v>8</v>
      </c>
      <c r="RL1" s="27" t="s">
        <v>9</v>
      </c>
      <c r="RM1" s="27" t="s">
        <v>10</v>
      </c>
      <c r="RN1" s="27" t="s">
        <v>11</v>
      </c>
      <c r="RO1" s="27" t="s">
        <v>12</v>
      </c>
      <c r="RP1" s="27" t="s">
        <v>13</v>
      </c>
      <c r="RQ1" s="26" t="s">
        <v>28</v>
      </c>
      <c r="RR1" s="27" t="s">
        <v>3</v>
      </c>
      <c r="RS1" s="27" t="s">
        <v>4</v>
      </c>
      <c r="RT1" s="27" t="s">
        <v>5</v>
      </c>
      <c r="RU1" s="27" t="s">
        <v>6</v>
      </c>
      <c r="RV1" s="27" t="s">
        <v>7</v>
      </c>
      <c r="RW1" s="27" t="s">
        <v>8</v>
      </c>
      <c r="RX1" s="27" t="s">
        <v>9</v>
      </c>
      <c r="RY1" s="27" t="s">
        <v>10</v>
      </c>
      <c r="RZ1" s="27" t="s">
        <v>11</v>
      </c>
      <c r="SA1" s="27" t="s">
        <v>12</v>
      </c>
      <c r="SB1" s="27" t="s">
        <v>13</v>
      </c>
      <c r="SC1" s="26" t="s">
        <v>5</v>
      </c>
      <c r="SD1" s="27" t="s">
        <v>3</v>
      </c>
      <c r="SE1" s="27" t="s">
        <v>4</v>
      </c>
      <c r="SF1" s="27" t="s">
        <v>5</v>
      </c>
      <c r="SG1" s="27" t="s">
        <v>6</v>
      </c>
      <c r="SH1" s="27" t="s">
        <v>7</v>
      </c>
      <c r="SI1" s="27" t="s">
        <v>8</v>
      </c>
      <c r="SJ1" s="27" t="s">
        <v>9</v>
      </c>
      <c r="SK1" s="27" t="s">
        <v>10</v>
      </c>
      <c r="SL1" s="27" t="s">
        <v>11</v>
      </c>
      <c r="SM1" s="27" t="s">
        <v>12</v>
      </c>
      <c r="SN1" s="27" t="s">
        <v>13</v>
      </c>
      <c r="SO1" s="26" t="s">
        <v>29</v>
      </c>
      <c r="SP1" s="27" t="s">
        <v>3</v>
      </c>
      <c r="SQ1" s="27" t="s">
        <v>4</v>
      </c>
      <c r="SR1" s="27" t="s">
        <v>5</v>
      </c>
      <c r="SS1" s="27" t="s">
        <v>6</v>
      </c>
      <c r="ST1" s="27" t="s">
        <v>7</v>
      </c>
      <c r="SU1" s="27" t="s">
        <v>8</v>
      </c>
      <c r="SV1" s="27" t="s">
        <v>9</v>
      </c>
      <c r="SW1" s="27" t="s">
        <v>10</v>
      </c>
      <c r="SX1" s="27" t="s">
        <v>11</v>
      </c>
      <c r="SY1" s="27" t="s">
        <v>12</v>
      </c>
      <c r="SZ1" s="27" t="s">
        <v>13</v>
      </c>
      <c r="TA1" s="26" t="s">
        <v>30</v>
      </c>
      <c r="TB1" s="27" t="s">
        <v>3</v>
      </c>
      <c r="TC1" s="27" t="s">
        <v>4</v>
      </c>
      <c r="TD1" s="27" t="s">
        <v>5</v>
      </c>
      <c r="TE1" s="27" t="s">
        <v>6</v>
      </c>
      <c r="TF1" s="27" t="s">
        <v>7</v>
      </c>
      <c r="TG1" s="27" t="s">
        <v>8</v>
      </c>
      <c r="TH1" s="27" t="s">
        <v>9</v>
      </c>
      <c r="TI1" s="27" t="s">
        <v>10</v>
      </c>
      <c r="TJ1" s="27" t="s">
        <v>11</v>
      </c>
      <c r="TK1" s="27" t="s">
        <v>12</v>
      </c>
      <c r="TL1" s="27" t="s">
        <v>13</v>
      </c>
      <c r="TM1" s="26" t="s">
        <v>31</v>
      </c>
      <c r="TN1" s="27" t="s">
        <v>3</v>
      </c>
      <c r="TO1" s="27" t="s">
        <v>4</v>
      </c>
      <c r="TP1" s="27" t="s">
        <v>5</v>
      </c>
      <c r="TQ1" s="27" t="s">
        <v>6</v>
      </c>
      <c r="TR1" s="27" t="s">
        <v>7</v>
      </c>
      <c r="TS1" s="27" t="s">
        <v>8</v>
      </c>
      <c r="TT1" s="27" t="s">
        <v>9</v>
      </c>
      <c r="TU1" s="27" t="s">
        <v>10</v>
      </c>
      <c r="TV1" s="27" t="s">
        <v>11</v>
      </c>
      <c r="TW1" s="27" t="s">
        <v>12</v>
      </c>
      <c r="TX1" s="27" t="s">
        <v>13</v>
      </c>
      <c r="TY1" s="26" t="s">
        <v>32</v>
      </c>
      <c r="TZ1" s="27" t="s">
        <v>3</v>
      </c>
      <c r="UA1" s="27" t="s">
        <v>4</v>
      </c>
      <c r="UB1" s="27" t="s">
        <v>5</v>
      </c>
      <c r="UC1" s="27" t="s">
        <v>6</v>
      </c>
      <c r="UD1" s="27" t="s">
        <v>7</v>
      </c>
      <c r="UE1" s="27" t="s">
        <v>8</v>
      </c>
      <c r="UF1" s="27" t="s">
        <v>9</v>
      </c>
      <c r="UG1" s="27" t="s">
        <v>10</v>
      </c>
      <c r="UH1" s="27" t="s">
        <v>11</v>
      </c>
      <c r="UI1" s="27" t="s">
        <v>12</v>
      </c>
      <c r="UJ1" s="27" t="s">
        <v>13</v>
      </c>
      <c r="UK1" s="26" t="s">
        <v>6</v>
      </c>
      <c r="UL1" s="27" t="s">
        <v>3</v>
      </c>
      <c r="UM1" s="27" t="s">
        <v>4</v>
      </c>
      <c r="UN1" s="27" t="s">
        <v>5</v>
      </c>
      <c r="UO1" s="27" t="s">
        <v>6</v>
      </c>
      <c r="UP1" s="27" t="s">
        <v>7</v>
      </c>
      <c r="UQ1" s="27" t="s">
        <v>8</v>
      </c>
      <c r="UR1" s="27" t="s">
        <v>9</v>
      </c>
      <c r="US1" s="27" t="s">
        <v>10</v>
      </c>
      <c r="UT1" s="27" t="s">
        <v>11</v>
      </c>
      <c r="UU1" s="27" t="s">
        <v>12</v>
      </c>
      <c r="UV1" s="27" t="s">
        <v>13</v>
      </c>
      <c r="UW1" s="26" t="s">
        <v>33</v>
      </c>
      <c r="UX1" s="27" t="s">
        <v>3</v>
      </c>
    </row>
    <row r="2" spans="2:570" ht="25" customHeight="1" x14ac:dyDescent="0.2">
      <c r="E2" s="28" t="s">
        <v>34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30"/>
      <c r="ES2" s="28" t="s">
        <v>35</v>
      </c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30"/>
    </row>
    <row r="3" spans="2:570" ht="25" customHeight="1" x14ac:dyDescent="0.2">
      <c r="B3" s="31" t="s">
        <v>36</v>
      </c>
      <c r="C3" s="32"/>
      <c r="D3" s="33"/>
      <c r="AI3" s="37" t="s">
        <v>37</v>
      </c>
      <c r="AJ3" s="29"/>
      <c r="AK3" s="29"/>
      <c r="AL3" s="29"/>
      <c r="AM3" s="29"/>
      <c r="AN3" s="30"/>
      <c r="AO3" s="38" t="s">
        <v>38</v>
      </c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30"/>
      <c r="BX3" s="37" t="s">
        <v>39</v>
      </c>
      <c r="BY3" s="29"/>
      <c r="BZ3" s="29"/>
      <c r="CA3" s="29"/>
      <c r="CB3" s="29"/>
      <c r="CC3" s="30"/>
      <c r="CD3" s="38" t="s">
        <v>40</v>
      </c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30"/>
      <c r="DL3" s="37" t="s">
        <v>41</v>
      </c>
      <c r="DM3" s="29"/>
      <c r="DN3" s="29"/>
      <c r="DO3" s="29"/>
      <c r="DP3" s="29"/>
      <c r="DQ3" s="30"/>
      <c r="DR3" s="38" t="s">
        <v>42</v>
      </c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30"/>
    </row>
    <row r="4" spans="2:570" ht="25" customHeight="1" x14ac:dyDescent="0.2">
      <c r="B4" s="34"/>
      <c r="C4" s="35"/>
      <c r="D4" s="36"/>
      <c r="AI4" s="39" t="s">
        <v>43</v>
      </c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30"/>
      <c r="AU4" s="40" t="s">
        <v>44</v>
      </c>
      <c r="AV4" s="29"/>
      <c r="AW4" s="29"/>
      <c r="AX4" s="30"/>
      <c r="AY4" s="41" t="s">
        <v>45</v>
      </c>
      <c r="AZ4" s="29"/>
      <c r="BA4" s="29"/>
      <c r="BB4" s="29"/>
      <c r="BC4" s="29"/>
      <c r="BD4" s="29"/>
      <c r="BE4" s="30"/>
      <c r="BF4" s="42" t="s">
        <v>46</v>
      </c>
      <c r="BG4" s="43" t="s">
        <v>47</v>
      </c>
      <c r="BH4" s="29"/>
      <c r="BI4" s="30"/>
      <c r="BJ4" s="44"/>
      <c r="BK4" s="30"/>
      <c r="BX4" s="39" t="s">
        <v>43</v>
      </c>
      <c r="BY4" s="29"/>
      <c r="BZ4" s="29"/>
      <c r="CA4" s="29"/>
      <c r="CB4" s="29"/>
      <c r="CC4" s="29"/>
      <c r="CD4" s="29"/>
      <c r="CE4" s="29"/>
      <c r="CF4" s="29"/>
      <c r="CG4" s="30"/>
      <c r="CH4" s="40" t="s">
        <v>44</v>
      </c>
      <c r="CI4" s="29"/>
      <c r="CJ4" s="29"/>
      <c r="CK4" s="29"/>
      <c r="CL4" s="30"/>
      <c r="CM4" s="41" t="s">
        <v>45</v>
      </c>
      <c r="CN4" s="29"/>
      <c r="CO4" s="29"/>
      <c r="CP4" s="29"/>
      <c r="CQ4" s="29"/>
      <c r="CR4" s="29"/>
      <c r="CS4" s="29"/>
      <c r="CT4" s="30"/>
      <c r="CU4" s="42" t="s">
        <v>46</v>
      </c>
      <c r="CV4" s="43" t="s">
        <v>47</v>
      </c>
      <c r="CW4" s="29"/>
      <c r="CX4" s="30"/>
      <c r="CY4" s="44"/>
      <c r="CZ4" s="30"/>
      <c r="DL4" s="39" t="s">
        <v>43</v>
      </c>
      <c r="DM4" s="29"/>
      <c r="DN4" s="29"/>
      <c r="DO4" s="29"/>
      <c r="DP4" s="29"/>
      <c r="DQ4" s="29"/>
      <c r="DR4" s="29"/>
      <c r="DS4" s="29"/>
      <c r="DT4" s="29"/>
      <c r="DU4" s="30"/>
      <c r="DV4" s="40" t="s">
        <v>44</v>
      </c>
      <c r="DW4" s="29"/>
      <c r="DX4" s="29"/>
      <c r="DY4" s="30"/>
      <c r="DZ4" s="41" t="s">
        <v>45</v>
      </c>
      <c r="EA4" s="29"/>
      <c r="EB4" s="29"/>
      <c r="EC4" s="29"/>
      <c r="ED4" s="29"/>
      <c r="EE4" s="29"/>
      <c r="EF4" s="29"/>
      <c r="EG4" s="30"/>
      <c r="EH4" s="42" t="s">
        <v>46</v>
      </c>
      <c r="EI4" s="43" t="s">
        <v>47</v>
      </c>
      <c r="EJ4" s="29"/>
      <c r="EK4" s="30"/>
      <c r="EL4" s="44"/>
      <c r="EM4" s="30"/>
    </row>
    <row r="5" spans="2:570" ht="25" customHeight="1" x14ac:dyDescent="0.2"/>
    <row r="6" spans="2:570" ht="25" customHeight="1" x14ac:dyDescent="0.2"/>
    <row r="7" spans="2:570" ht="25" customHeight="1" x14ac:dyDescent="0.2">
      <c r="B7" s="31" t="s">
        <v>48</v>
      </c>
      <c r="C7" s="32"/>
      <c r="D7" s="33"/>
      <c r="BD7" s="37" t="s">
        <v>49</v>
      </c>
      <c r="BE7" s="29"/>
      <c r="BF7" s="29"/>
      <c r="BG7" s="29"/>
      <c r="BH7" s="29"/>
      <c r="BI7" s="30"/>
      <c r="BJ7" s="38" t="s">
        <v>42</v>
      </c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30"/>
      <c r="CU7" s="37" t="s">
        <v>50</v>
      </c>
      <c r="CV7" s="29"/>
      <c r="CW7" s="29"/>
      <c r="CX7" s="29"/>
      <c r="CY7" s="29"/>
      <c r="CZ7" s="30"/>
      <c r="DA7" s="38" t="s">
        <v>42</v>
      </c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30"/>
      <c r="ED7" s="37" t="s">
        <v>51</v>
      </c>
      <c r="EE7" s="29"/>
      <c r="EF7" s="29"/>
      <c r="EG7" s="29"/>
      <c r="EH7" s="29"/>
      <c r="EI7" s="30"/>
      <c r="EJ7" s="38" t="s">
        <v>42</v>
      </c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30"/>
    </row>
    <row r="8" spans="2:570" ht="25" customHeight="1" x14ac:dyDescent="0.2">
      <c r="B8" s="34"/>
      <c r="C8" s="35"/>
      <c r="D8" s="36"/>
      <c r="BD8" s="39" t="s">
        <v>43</v>
      </c>
      <c r="BE8" s="29"/>
      <c r="BF8" s="29"/>
      <c r="BG8" s="29"/>
      <c r="BH8" s="29"/>
      <c r="BI8" s="29"/>
      <c r="BJ8" s="29"/>
      <c r="BK8" s="29"/>
      <c r="BL8" s="29"/>
      <c r="BM8" s="30"/>
      <c r="BN8" s="40" t="s">
        <v>44</v>
      </c>
      <c r="BO8" s="29"/>
      <c r="BP8" s="29"/>
      <c r="BQ8" s="30"/>
      <c r="BR8" s="41" t="s">
        <v>45</v>
      </c>
      <c r="BS8" s="29"/>
      <c r="BT8" s="29"/>
      <c r="BU8" s="29"/>
      <c r="BV8" s="29"/>
      <c r="BW8" s="29"/>
      <c r="BX8" s="29"/>
      <c r="BY8" s="30"/>
      <c r="BZ8" s="42" t="s">
        <v>46</v>
      </c>
      <c r="CA8" s="43" t="s">
        <v>47</v>
      </c>
      <c r="CB8" s="29"/>
      <c r="CC8" s="30"/>
      <c r="CD8" s="44"/>
      <c r="CE8" s="30"/>
      <c r="CU8" s="39" t="s">
        <v>43</v>
      </c>
      <c r="CV8" s="29"/>
      <c r="CW8" s="29"/>
      <c r="CX8" s="29"/>
      <c r="CY8" s="29"/>
      <c r="CZ8" s="29"/>
      <c r="DA8" s="29"/>
      <c r="DB8" s="29"/>
      <c r="DC8" s="29"/>
      <c r="DD8" s="30"/>
      <c r="DE8" s="40" t="s">
        <v>44</v>
      </c>
      <c r="DF8" s="29"/>
      <c r="DG8" s="29"/>
      <c r="DH8" s="30"/>
      <c r="DI8" s="41" t="s">
        <v>45</v>
      </c>
      <c r="DJ8" s="29"/>
      <c r="DK8" s="29"/>
      <c r="DL8" s="29"/>
      <c r="DM8" s="29"/>
      <c r="DN8" s="29"/>
      <c r="DO8" s="29"/>
      <c r="DP8" s="30"/>
      <c r="DQ8" s="42" t="s">
        <v>46</v>
      </c>
      <c r="DR8" s="43" t="s">
        <v>47</v>
      </c>
      <c r="DS8" s="29"/>
      <c r="DT8" s="30"/>
      <c r="DU8" s="44"/>
      <c r="DV8" s="30"/>
      <c r="ED8" s="39" t="s">
        <v>43</v>
      </c>
      <c r="EE8" s="29"/>
      <c r="EF8" s="29"/>
      <c r="EG8" s="29"/>
      <c r="EH8" s="29"/>
      <c r="EI8" s="29"/>
      <c r="EJ8" s="29"/>
      <c r="EK8" s="29"/>
      <c r="EL8" s="29"/>
      <c r="EM8" s="30"/>
      <c r="EN8" s="40" t="s">
        <v>44</v>
      </c>
      <c r="EO8" s="29"/>
      <c r="EP8" s="29"/>
      <c r="EQ8" s="30"/>
      <c r="ER8" s="41" t="s">
        <v>45</v>
      </c>
      <c r="ES8" s="29"/>
      <c r="ET8" s="29"/>
      <c r="EU8" s="29"/>
      <c r="EV8" s="29"/>
      <c r="EW8" s="29"/>
      <c r="EX8" s="29"/>
      <c r="EY8" s="30"/>
      <c r="EZ8" s="42" t="s">
        <v>46</v>
      </c>
      <c r="FA8" s="43" t="s">
        <v>47</v>
      </c>
      <c r="FB8" s="29"/>
      <c r="FC8" s="30"/>
      <c r="FD8" s="44"/>
      <c r="FE8" s="30"/>
    </row>
    <row r="9" spans="2:570" ht="25" customHeight="1" x14ac:dyDescent="0.2"/>
    <row r="10" spans="2:570" ht="25" customHeight="1" x14ac:dyDescent="0.2"/>
    <row r="11" spans="2:570" ht="25" customHeight="1" x14ac:dyDescent="0.2">
      <c r="B11" s="45" t="s">
        <v>52</v>
      </c>
      <c r="C11" s="32"/>
      <c r="D11" s="33"/>
      <c r="FF11" s="46" t="s">
        <v>53</v>
      </c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3"/>
    </row>
    <row r="12" spans="2:570" ht="25" customHeight="1" x14ac:dyDescent="0.2">
      <c r="B12" s="34"/>
      <c r="C12" s="35"/>
      <c r="D12" s="36"/>
      <c r="FF12" s="34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6"/>
    </row>
    <row r="13" spans="2:570" ht="25" customHeight="1" x14ac:dyDescent="0.2"/>
    <row r="14" spans="2:570" ht="25" customHeight="1" x14ac:dyDescent="0.2"/>
    <row r="15" spans="2:570" ht="25" customHeight="1" x14ac:dyDescent="0.2">
      <c r="B15" s="31" t="s">
        <v>54</v>
      </c>
      <c r="C15" s="32"/>
      <c r="D15" s="33"/>
      <c r="AV15" s="37" t="s">
        <v>55</v>
      </c>
      <c r="AW15" s="29"/>
      <c r="AX15" s="29"/>
      <c r="AY15" s="29"/>
      <c r="AZ15" s="29"/>
      <c r="BA15" s="30"/>
      <c r="BB15" s="38" t="s">
        <v>56</v>
      </c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30"/>
      <c r="CO15" s="37" t="s">
        <v>57</v>
      </c>
      <c r="CP15" s="29"/>
      <c r="CQ15" s="29"/>
      <c r="CR15" s="29"/>
      <c r="CS15" s="29"/>
      <c r="CT15" s="30"/>
      <c r="CU15" s="38" t="s">
        <v>56</v>
      </c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30"/>
      <c r="DV15" s="37" t="s">
        <v>58</v>
      </c>
      <c r="DW15" s="29"/>
      <c r="DX15" s="29"/>
      <c r="DY15" s="29"/>
      <c r="DZ15" s="29"/>
      <c r="EA15" s="30"/>
      <c r="EB15" s="38" t="s">
        <v>56</v>
      </c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30"/>
      <c r="EY15" s="37" t="s">
        <v>59</v>
      </c>
      <c r="EZ15" s="29"/>
      <c r="FA15" s="29"/>
      <c r="FB15" s="29"/>
      <c r="FC15" s="29"/>
      <c r="FD15" s="30"/>
      <c r="FE15" s="38" t="s">
        <v>56</v>
      </c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30"/>
    </row>
    <row r="16" spans="2:570" ht="25" customHeight="1" x14ac:dyDescent="0.2">
      <c r="B16" s="34"/>
      <c r="C16" s="35"/>
      <c r="D16" s="36"/>
      <c r="AV16" s="39" t="s">
        <v>43</v>
      </c>
      <c r="AW16" s="29"/>
      <c r="AX16" s="29"/>
      <c r="AY16" s="29"/>
      <c r="AZ16" s="29"/>
      <c r="BA16" s="29"/>
      <c r="BB16" s="29"/>
      <c r="BC16" s="30"/>
      <c r="BD16" s="40" t="s">
        <v>44</v>
      </c>
      <c r="BE16" s="29"/>
      <c r="BF16" s="29"/>
      <c r="BG16" s="30"/>
      <c r="BH16" s="41" t="s">
        <v>45</v>
      </c>
      <c r="BI16" s="29"/>
      <c r="BJ16" s="29"/>
      <c r="BK16" s="30"/>
      <c r="BL16" s="42" t="s">
        <v>46</v>
      </c>
      <c r="BM16" s="43" t="s">
        <v>47</v>
      </c>
      <c r="BN16" s="29"/>
      <c r="BO16" s="30"/>
      <c r="BP16" s="44"/>
      <c r="BQ16" s="30"/>
      <c r="CO16" s="39" t="s">
        <v>43</v>
      </c>
      <c r="CP16" s="29"/>
      <c r="CQ16" s="29"/>
      <c r="CR16" s="29"/>
      <c r="CS16" s="29"/>
      <c r="CT16" s="29"/>
      <c r="CU16" s="29"/>
      <c r="CV16" s="30"/>
      <c r="CW16" s="40" t="s">
        <v>44</v>
      </c>
      <c r="CX16" s="29"/>
      <c r="CY16" s="29"/>
      <c r="CZ16" s="30"/>
      <c r="DA16" s="41" t="s">
        <v>45</v>
      </c>
      <c r="DB16" s="29"/>
      <c r="DC16" s="29"/>
      <c r="DD16" s="30"/>
      <c r="DE16" s="42" t="s">
        <v>46</v>
      </c>
      <c r="DF16" s="43" t="s">
        <v>47</v>
      </c>
      <c r="DG16" s="29"/>
      <c r="DH16" s="30"/>
      <c r="DI16" s="44"/>
      <c r="DJ16" s="30"/>
      <c r="DV16" s="39" t="s">
        <v>43</v>
      </c>
      <c r="DW16" s="29"/>
      <c r="DX16" s="29"/>
      <c r="DY16" s="29"/>
      <c r="DZ16" s="29"/>
      <c r="EA16" s="29"/>
      <c r="EB16" s="29"/>
      <c r="EC16" s="30"/>
      <c r="ED16" s="40" t="s">
        <v>44</v>
      </c>
      <c r="EE16" s="29"/>
      <c r="EF16" s="29"/>
      <c r="EG16" s="30"/>
      <c r="EH16" s="41" t="s">
        <v>45</v>
      </c>
      <c r="EI16" s="29"/>
      <c r="EJ16" s="29"/>
      <c r="EK16" s="30"/>
      <c r="EL16" s="42" t="s">
        <v>46</v>
      </c>
      <c r="EM16" s="43" t="s">
        <v>47</v>
      </c>
      <c r="EN16" s="29"/>
      <c r="EO16" s="30"/>
      <c r="EP16" s="44"/>
      <c r="EQ16" s="30"/>
      <c r="EY16" s="39" t="s">
        <v>43</v>
      </c>
      <c r="EZ16" s="29"/>
      <c r="FA16" s="29"/>
      <c r="FB16" s="29"/>
      <c r="FC16" s="29"/>
      <c r="FD16" s="29"/>
      <c r="FE16" s="29"/>
      <c r="FF16" s="30"/>
      <c r="FG16" s="40" t="s">
        <v>44</v>
      </c>
      <c r="FH16" s="29"/>
      <c r="FI16" s="29"/>
      <c r="FJ16" s="30"/>
      <c r="FK16" s="41" t="s">
        <v>45</v>
      </c>
      <c r="FL16" s="29"/>
      <c r="FM16" s="29"/>
      <c r="FN16" s="30"/>
      <c r="FO16" s="42" t="s">
        <v>46</v>
      </c>
      <c r="FP16" s="43" t="s">
        <v>47</v>
      </c>
      <c r="FQ16" s="29"/>
      <c r="FR16" s="30"/>
      <c r="FS16" s="44"/>
      <c r="FT16" s="30"/>
    </row>
    <row r="17" spans="2:570" ht="25" customHeight="1" x14ac:dyDescent="0.2"/>
    <row r="18" spans="2:570" ht="25" customHeight="1" x14ac:dyDescent="0.2"/>
    <row r="19" spans="2:570" ht="25" customHeight="1" x14ac:dyDescent="0.2">
      <c r="B19" s="31" t="s">
        <v>60</v>
      </c>
      <c r="C19" s="32"/>
      <c r="D19" s="33"/>
      <c r="BR19" s="37" t="s">
        <v>61</v>
      </c>
      <c r="BS19" s="29"/>
      <c r="BT19" s="29"/>
      <c r="BU19" s="29"/>
      <c r="BV19" s="29"/>
      <c r="BW19" s="30"/>
      <c r="BX19" s="38" t="s">
        <v>56</v>
      </c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30"/>
      <c r="DA19" s="37" t="s">
        <v>62</v>
      </c>
      <c r="DB19" s="29"/>
      <c r="DC19" s="29"/>
      <c r="DD19" s="29"/>
      <c r="DE19" s="29"/>
      <c r="DF19" s="30"/>
      <c r="DG19" s="38" t="s">
        <v>63</v>
      </c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30"/>
      <c r="EN19" s="37" t="s">
        <v>64</v>
      </c>
      <c r="EO19" s="29"/>
      <c r="EP19" s="29"/>
      <c r="EQ19" s="29"/>
      <c r="ER19" s="29"/>
      <c r="ES19" s="30"/>
      <c r="ET19" s="38" t="s">
        <v>56</v>
      </c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30"/>
    </row>
    <row r="20" spans="2:570" ht="25" customHeight="1" x14ac:dyDescent="0.2">
      <c r="B20" s="34"/>
      <c r="C20" s="35"/>
      <c r="D20" s="36"/>
      <c r="BR20" s="39" t="s">
        <v>43</v>
      </c>
      <c r="BS20" s="29"/>
      <c r="BT20" s="29"/>
      <c r="BU20" s="29"/>
      <c r="BV20" s="29"/>
      <c r="BW20" s="29"/>
      <c r="BX20" s="29"/>
      <c r="BY20" s="30"/>
      <c r="BZ20" s="40" t="s">
        <v>44</v>
      </c>
      <c r="CA20" s="29"/>
      <c r="CB20" s="29"/>
      <c r="CC20" s="30"/>
      <c r="CD20" s="41" t="s">
        <v>45</v>
      </c>
      <c r="CE20" s="29"/>
      <c r="CF20" s="29"/>
      <c r="CG20" s="30"/>
      <c r="CH20" s="42" t="s">
        <v>46</v>
      </c>
      <c r="CI20" s="43" t="s">
        <v>47</v>
      </c>
      <c r="CJ20" s="29"/>
      <c r="CK20" s="30"/>
      <c r="CL20" s="44"/>
      <c r="CM20" s="30"/>
      <c r="DA20" s="39" t="s">
        <v>43</v>
      </c>
      <c r="DB20" s="29"/>
      <c r="DC20" s="29"/>
      <c r="DD20" s="29"/>
      <c r="DE20" s="29"/>
      <c r="DF20" s="29"/>
      <c r="DG20" s="29"/>
      <c r="DH20" s="29"/>
      <c r="DI20" s="29"/>
      <c r="DJ20" s="30"/>
      <c r="DK20" s="40" t="s">
        <v>44</v>
      </c>
      <c r="DL20" s="29"/>
      <c r="DM20" s="29"/>
      <c r="DN20" s="29"/>
      <c r="DO20" s="29"/>
      <c r="DP20" s="29"/>
      <c r="DQ20" s="30"/>
      <c r="DR20" s="41" t="s">
        <v>45</v>
      </c>
      <c r="DS20" s="29"/>
      <c r="DT20" s="29"/>
      <c r="DU20" s="29"/>
      <c r="DV20" s="29"/>
      <c r="DW20" s="29"/>
      <c r="DX20" s="30"/>
      <c r="DY20" s="42" t="s">
        <v>46</v>
      </c>
      <c r="DZ20" s="43" t="s">
        <v>47</v>
      </c>
      <c r="EA20" s="29"/>
      <c r="EB20" s="30"/>
      <c r="EC20" s="44"/>
      <c r="ED20" s="30"/>
      <c r="EN20" s="39" t="s">
        <v>43</v>
      </c>
      <c r="EO20" s="29"/>
      <c r="EP20" s="29"/>
      <c r="EQ20" s="29"/>
      <c r="ER20" s="29"/>
      <c r="ES20" s="29"/>
      <c r="ET20" s="29"/>
      <c r="EU20" s="30"/>
      <c r="EV20" s="40" t="s">
        <v>44</v>
      </c>
      <c r="EW20" s="29"/>
      <c r="EX20" s="29"/>
      <c r="EY20" s="30"/>
      <c r="EZ20" s="41" t="s">
        <v>45</v>
      </c>
      <c r="FA20" s="29"/>
      <c r="FB20" s="29"/>
      <c r="FC20" s="30"/>
      <c r="FD20" s="42" t="s">
        <v>46</v>
      </c>
      <c r="FE20" s="43" t="s">
        <v>47</v>
      </c>
      <c r="FF20" s="29"/>
      <c r="FG20" s="30"/>
      <c r="FH20" s="44"/>
      <c r="FI20" s="30"/>
    </row>
    <row r="21" spans="2:570" ht="25" customHeight="1" x14ac:dyDescent="0.2"/>
    <row r="22" spans="2:570" ht="25" customHeight="1" x14ac:dyDescent="0.2"/>
    <row r="23" spans="2:570" ht="25" customHeight="1" x14ac:dyDescent="0.2">
      <c r="E23" s="28" t="s">
        <v>65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30"/>
    </row>
    <row r="24" spans="2:570" ht="25" customHeight="1" x14ac:dyDescent="0.2">
      <c r="C24" s="24" t="s">
        <v>0</v>
      </c>
      <c r="D24" s="25" t="s">
        <v>1</v>
      </c>
      <c r="E24" s="26" t="s">
        <v>19</v>
      </c>
      <c r="F24" s="27" t="s">
        <v>3</v>
      </c>
      <c r="G24" s="27" t="s">
        <v>4</v>
      </c>
      <c r="H24" s="27" t="s">
        <v>5</v>
      </c>
      <c r="I24" s="27" t="s">
        <v>6</v>
      </c>
      <c r="J24" s="27" t="s">
        <v>7</v>
      </c>
      <c r="K24" s="27" t="s">
        <v>8</v>
      </c>
      <c r="L24" s="27" t="s">
        <v>9</v>
      </c>
      <c r="M24" s="27" t="s">
        <v>10</v>
      </c>
      <c r="N24" s="27" t="s">
        <v>11</v>
      </c>
      <c r="O24" s="27" t="s">
        <v>12</v>
      </c>
      <c r="P24" s="27" t="s">
        <v>13</v>
      </c>
      <c r="Q24" s="26" t="s">
        <v>20</v>
      </c>
      <c r="R24" s="27" t="s">
        <v>3</v>
      </c>
      <c r="S24" s="27" t="s">
        <v>4</v>
      </c>
      <c r="T24" s="27" t="s">
        <v>5</v>
      </c>
      <c r="U24" s="27" t="s">
        <v>6</v>
      </c>
      <c r="V24" s="27" t="s">
        <v>7</v>
      </c>
      <c r="W24" s="27" t="s">
        <v>8</v>
      </c>
      <c r="X24" s="27" t="s">
        <v>9</v>
      </c>
      <c r="Y24" s="27" t="s">
        <v>10</v>
      </c>
      <c r="Z24" s="27" t="s">
        <v>11</v>
      </c>
      <c r="AA24" s="27" t="s">
        <v>12</v>
      </c>
      <c r="AB24" s="27" t="s">
        <v>13</v>
      </c>
      <c r="AC24" s="26" t="s">
        <v>21</v>
      </c>
      <c r="AD24" s="27" t="s">
        <v>3</v>
      </c>
      <c r="AE24" s="27" t="s">
        <v>4</v>
      </c>
      <c r="AF24" s="27" t="s">
        <v>5</v>
      </c>
      <c r="AG24" s="27" t="s">
        <v>6</v>
      </c>
      <c r="AH24" s="27" t="s">
        <v>7</v>
      </c>
      <c r="AI24" s="27" t="s">
        <v>8</v>
      </c>
      <c r="AJ24" s="27" t="s">
        <v>9</v>
      </c>
      <c r="AK24" s="27" t="s">
        <v>10</v>
      </c>
      <c r="AL24" s="27" t="s">
        <v>11</v>
      </c>
      <c r="AM24" s="27" t="s">
        <v>12</v>
      </c>
      <c r="AN24" s="27" t="s">
        <v>13</v>
      </c>
      <c r="AO24" s="26" t="s">
        <v>22</v>
      </c>
      <c r="AP24" s="27" t="s">
        <v>3</v>
      </c>
      <c r="AQ24" s="27" t="s">
        <v>4</v>
      </c>
      <c r="AR24" s="27" t="s">
        <v>5</v>
      </c>
      <c r="AS24" s="27" t="s">
        <v>6</v>
      </c>
      <c r="AT24" s="27" t="s">
        <v>7</v>
      </c>
      <c r="AU24" s="27" t="s">
        <v>8</v>
      </c>
      <c r="AV24" s="27" t="s">
        <v>9</v>
      </c>
      <c r="AW24" s="27" t="s">
        <v>10</v>
      </c>
      <c r="AX24" s="27" t="s">
        <v>11</v>
      </c>
      <c r="AY24" s="27" t="s">
        <v>12</v>
      </c>
      <c r="AZ24" s="27" t="s">
        <v>13</v>
      </c>
      <c r="BA24" s="26" t="s">
        <v>23</v>
      </c>
      <c r="BB24" s="27" t="s">
        <v>3</v>
      </c>
      <c r="BC24" s="27" t="s">
        <v>4</v>
      </c>
      <c r="BD24" s="27" t="s">
        <v>5</v>
      </c>
      <c r="BE24" s="27" t="s">
        <v>6</v>
      </c>
      <c r="BF24" s="27" t="s">
        <v>7</v>
      </c>
      <c r="BG24" s="27" t="s">
        <v>8</v>
      </c>
      <c r="BH24" s="27" t="s">
        <v>9</v>
      </c>
      <c r="BI24" s="27" t="s">
        <v>10</v>
      </c>
      <c r="BJ24" s="27" t="s">
        <v>11</v>
      </c>
      <c r="BK24" s="27" t="s">
        <v>12</v>
      </c>
      <c r="BL24" s="27" t="s">
        <v>13</v>
      </c>
      <c r="BM24" s="26" t="s">
        <v>24</v>
      </c>
      <c r="BN24" s="27" t="s">
        <v>3</v>
      </c>
      <c r="BO24" s="27" t="s">
        <v>4</v>
      </c>
      <c r="BP24" s="27" t="s">
        <v>5</v>
      </c>
      <c r="BQ24" s="27" t="s">
        <v>6</v>
      </c>
      <c r="BR24" s="27" t="s">
        <v>7</v>
      </c>
      <c r="BS24" s="27" t="s">
        <v>8</v>
      </c>
      <c r="BT24" s="27" t="s">
        <v>9</v>
      </c>
      <c r="BU24" s="27" t="s">
        <v>10</v>
      </c>
      <c r="BV24" s="27" t="s">
        <v>11</v>
      </c>
      <c r="BW24" s="27" t="s">
        <v>12</v>
      </c>
      <c r="BX24" s="27" t="s">
        <v>13</v>
      </c>
      <c r="BY24" s="26" t="s">
        <v>4</v>
      </c>
      <c r="BZ24" s="27" t="s">
        <v>3</v>
      </c>
      <c r="CA24" s="27" t="s">
        <v>4</v>
      </c>
      <c r="CB24" s="27" t="s">
        <v>5</v>
      </c>
      <c r="CC24" s="27" t="s">
        <v>6</v>
      </c>
      <c r="CD24" s="27" t="s">
        <v>7</v>
      </c>
      <c r="CE24" s="27" t="s">
        <v>8</v>
      </c>
      <c r="CF24" s="27" t="s">
        <v>9</v>
      </c>
      <c r="CG24" s="27" t="s">
        <v>10</v>
      </c>
      <c r="CH24" s="27" t="s">
        <v>11</v>
      </c>
      <c r="CI24" s="27" t="s">
        <v>12</v>
      </c>
      <c r="CJ24" s="27" t="s">
        <v>13</v>
      </c>
      <c r="CK24" s="26" t="s">
        <v>25</v>
      </c>
      <c r="CL24" s="27" t="s">
        <v>3</v>
      </c>
      <c r="CM24" s="27" t="s">
        <v>4</v>
      </c>
      <c r="CN24" s="27" t="s">
        <v>5</v>
      </c>
      <c r="CO24" s="27" t="s">
        <v>6</v>
      </c>
      <c r="CP24" s="27" t="s">
        <v>7</v>
      </c>
      <c r="CQ24" s="27" t="s">
        <v>8</v>
      </c>
      <c r="CR24" s="27" t="s">
        <v>9</v>
      </c>
      <c r="CS24" s="27" t="s">
        <v>10</v>
      </c>
      <c r="CT24" s="27" t="s">
        <v>11</v>
      </c>
      <c r="CU24" s="27" t="s">
        <v>12</v>
      </c>
      <c r="CV24" s="27" t="s">
        <v>13</v>
      </c>
      <c r="CW24" s="26" t="s">
        <v>26</v>
      </c>
      <c r="CX24" s="27" t="s">
        <v>3</v>
      </c>
      <c r="CY24" s="27" t="s">
        <v>4</v>
      </c>
      <c r="CZ24" s="27" t="s">
        <v>5</v>
      </c>
      <c r="DA24" s="27" t="s">
        <v>6</v>
      </c>
      <c r="DB24" s="27" t="s">
        <v>7</v>
      </c>
      <c r="DC24" s="27" t="s">
        <v>8</v>
      </c>
      <c r="DD24" s="27" t="s">
        <v>9</v>
      </c>
      <c r="DE24" s="27" t="s">
        <v>10</v>
      </c>
      <c r="DF24" s="27" t="s">
        <v>11</v>
      </c>
      <c r="DG24" s="27" t="s">
        <v>12</v>
      </c>
      <c r="DH24" s="27" t="s">
        <v>13</v>
      </c>
      <c r="DI24" s="26" t="s">
        <v>27</v>
      </c>
      <c r="DJ24" s="27" t="s">
        <v>3</v>
      </c>
      <c r="DK24" s="27" t="s">
        <v>4</v>
      </c>
      <c r="DL24" s="27" t="s">
        <v>5</v>
      </c>
      <c r="DM24" s="27" t="s">
        <v>6</v>
      </c>
      <c r="DN24" s="27" t="s">
        <v>7</v>
      </c>
      <c r="DO24" s="27" t="s">
        <v>8</v>
      </c>
      <c r="DP24" s="27" t="s">
        <v>9</v>
      </c>
      <c r="DQ24" s="27" t="s">
        <v>10</v>
      </c>
      <c r="DR24" s="27" t="s">
        <v>11</v>
      </c>
      <c r="DS24" s="27" t="s">
        <v>12</v>
      </c>
      <c r="DT24" s="27" t="s">
        <v>13</v>
      </c>
      <c r="DU24" s="26" t="s">
        <v>28</v>
      </c>
      <c r="DV24" s="27" t="s">
        <v>3</v>
      </c>
      <c r="DW24" s="27" t="s">
        <v>4</v>
      </c>
      <c r="DX24" s="27" t="s">
        <v>5</v>
      </c>
      <c r="DY24" s="27" t="s">
        <v>6</v>
      </c>
      <c r="DZ24" s="27" t="s">
        <v>7</v>
      </c>
      <c r="EA24" s="27" t="s">
        <v>8</v>
      </c>
      <c r="EB24" s="27" t="s">
        <v>9</v>
      </c>
      <c r="EC24" s="27" t="s">
        <v>10</v>
      </c>
      <c r="ED24" s="27" t="s">
        <v>11</v>
      </c>
      <c r="EE24" s="27" t="s">
        <v>12</v>
      </c>
      <c r="EF24" s="27" t="s">
        <v>13</v>
      </c>
      <c r="EG24" s="26" t="s">
        <v>5</v>
      </c>
      <c r="EH24" s="27" t="s">
        <v>3</v>
      </c>
      <c r="EI24" s="27" t="s">
        <v>4</v>
      </c>
      <c r="EJ24" s="27" t="s">
        <v>5</v>
      </c>
      <c r="EK24" s="27" t="s">
        <v>6</v>
      </c>
      <c r="EL24" s="27" t="s">
        <v>7</v>
      </c>
      <c r="EM24" s="27" t="s">
        <v>8</v>
      </c>
      <c r="EN24" s="27" t="s">
        <v>9</v>
      </c>
      <c r="EO24" s="27" t="s">
        <v>10</v>
      </c>
      <c r="EP24" s="27" t="s">
        <v>11</v>
      </c>
      <c r="EQ24" s="27" t="s">
        <v>12</v>
      </c>
      <c r="ER24" s="27" t="s">
        <v>13</v>
      </c>
      <c r="ES24" s="26" t="s">
        <v>29</v>
      </c>
      <c r="ET24" s="27" t="s">
        <v>3</v>
      </c>
      <c r="EU24" s="27" t="s">
        <v>4</v>
      </c>
      <c r="EV24" s="27" t="s">
        <v>5</v>
      </c>
      <c r="EW24" s="27" t="s">
        <v>6</v>
      </c>
      <c r="EX24" s="27" t="s">
        <v>7</v>
      </c>
      <c r="EY24" s="27" t="s">
        <v>8</v>
      </c>
      <c r="EZ24" s="27" t="s">
        <v>9</v>
      </c>
      <c r="FA24" s="27" t="s">
        <v>10</v>
      </c>
      <c r="FB24" s="27" t="s">
        <v>11</v>
      </c>
      <c r="FC24" s="27" t="s">
        <v>12</v>
      </c>
      <c r="FD24" s="27" t="s">
        <v>13</v>
      </c>
      <c r="FE24" s="26" t="s">
        <v>30</v>
      </c>
      <c r="FF24" s="27" t="s">
        <v>3</v>
      </c>
      <c r="FG24" s="27" t="s">
        <v>4</v>
      </c>
      <c r="FH24" s="27" t="s">
        <v>5</v>
      </c>
      <c r="FI24" s="27" t="s">
        <v>6</v>
      </c>
      <c r="FJ24" s="27" t="s">
        <v>7</v>
      </c>
      <c r="FK24" s="27" t="s">
        <v>8</v>
      </c>
      <c r="FL24" s="27" t="s">
        <v>9</v>
      </c>
      <c r="FM24" s="27" t="s">
        <v>10</v>
      </c>
      <c r="FN24" s="27" t="s">
        <v>11</v>
      </c>
      <c r="FO24" s="27" t="s">
        <v>12</v>
      </c>
      <c r="FP24" s="27" t="s">
        <v>13</v>
      </c>
      <c r="FQ24" s="26" t="s">
        <v>31</v>
      </c>
      <c r="FR24" s="27" t="s">
        <v>3</v>
      </c>
      <c r="FS24" s="27" t="s">
        <v>4</v>
      </c>
      <c r="FT24" s="27" t="s">
        <v>5</v>
      </c>
      <c r="FU24" s="27" t="s">
        <v>6</v>
      </c>
      <c r="FV24" s="27" t="s">
        <v>7</v>
      </c>
      <c r="FW24" s="27" t="s">
        <v>8</v>
      </c>
      <c r="FX24" s="27" t="s">
        <v>9</v>
      </c>
      <c r="FY24" s="27" t="s">
        <v>10</v>
      </c>
      <c r="FZ24" s="27" t="s">
        <v>11</v>
      </c>
      <c r="GA24" s="27" t="s">
        <v>12</v>
      </c>
      <c r="GB24" s="27" t="s">
        <v>13</v>
      </c>
      <c r="GC24" s="26" t="s">
        <v>32</v>
      </c>
      <c r="GD24" s="27" t="s">
        <v>3</v>
      </c>
      <c r="GE24" s="27" t="s">
        <v>4</v>
      </c>
      <c r="GF24" s="27" t="s">
        <v>5</v>
      </c>
      <c r="GG24" s="27" t="s">
        <v>6</v>
      </c>
      <c r="GH24" s="27" t="s">
        <v>7</v>
      </c>
      <c r="GI24" s="27" t="s">
        <v>8</v>
      </c>
      <c r="GJ24" s="27" t="s">
        <v>9</v>
      </c>
      <c r="GK24" s="27" t="s">
        <v>10</v>
      </c>
      <c r="GL24" s="27" t="s">
        <v>11</v>
      </c>
      <c r="GM24" s="27" t="s">
        <v>12</v>
      </c>
      <c r="GN24" s="27" t="s">
        <v>13</v>
      </c>
      <c r="GO24" s="26" t="s">
        <v>6</v>
      </c>
      <c r="GP24" s="27" t="s">
        <v>3</v>
      </c>
      <c r="GQ24" s="27" t="s">
        <v>4</v>
      </c>
      <c r="GR24" s="27" t="s">
        <v>5</v>
      </c>
      <c r="GS24" s="27" t="s">
        <v>6</v>
      </c>
      <c r="GT24" s="27" t="s">
        <v>7</v>
      </c>
      <c r="GU24" s="27" t="s">
        <v>8</v>
      </c>
      <c r="GV24" s="27" t="s">
        <v>9</v>
      </c>
      <c r="GW24" s="27" t="s">
        <v>10</v>
      </c>
      <c r="GX24" s="27" t="s">
        <v>11</v>
      </c>
      <c r="GY24" s="27" t="s">
        <v>12</v>
      </c>
      <c r="GZ24" s="27" t="s">
        <v>13</v>
      </c>
      <c r="HA24" s="26" t="s">
        <v>33</v>
      </c>
      <c r="HB24" s="27" t="s">
        <v>3</v>
      </c>
      <c r="HC24" s="27" t="s">
        <v>4</v>
      </c>
      <c r="HD24" s="27" t="s">
        <v>5</v>
      </c>
      <c r="HE24" s="27" t="s">
        <v>6</v>
      </c>
      <c r="HF24" s="27" t="s">
        <v>7</v>
      </c>
      <c r="HG24" s="27" t="s">
        <v>8</v>
      </c>
      <c r="HH24" s="27" t="s">
        <v>9</v>
      </c>
      <c r="HI24" s="27" t="s">
        <v>10</v>
      </c>
      <c r="HJ24" s="27" t="s">
        <v>11</v>
      </c>
      <c r="HK24" s="27" t="s">
        <v>12</v>
      </c>
      <c r="HL24" s="27" t="s">
        <v>13</v>
      </c>
      <c r="HM24" s="26" t="s">
        <v>2</v>
      </c>
      <c r="HN24" s="27" t="s">
        <v>3</v>
      </c>
      <c r="HO24" s="27" t="s">
        <v>4</v>
      </c>
      <c r="HP24" s="27" t="s">
        <v>5</v>
      </c>
      <c r="HQ24" s="27" t="s">
        <v>6</v>
      </c>
      <c r="HR24" s="27" t="s">
        <v>7</v>
      </c>
      <c r="HS24" s="27" t="s">
        <v>8</v>
      </c>
      <c r="HT24" s="27" t="s">
        <v>9</v>
      </c>
      <c r="HU24" s="27" t="s">
        <v>10</v>
      </c>
      <c r="HV24" s="27" t="s">
        <v>11</v>
      </c>
      <c r="HW24" s="27" t="s">
        <v>12</v>
      </c>
      <c r="HX24" s="27" t="s">
        <v>13</v>
      </c>
      <c r="HY24" s="26" t="s">
        <v>14</v>
      </c>
      <c r="HZ24" s="27" t="s">
        <v>3</v>
      </c>
      <c r="IA24" s="27" t="s">
        <v>4</v>
      </c>
      <c r="IB24" s="27" t="s">
        <v>5</v>
      </c>
      <c r="IC24" s="27" t="s">
        <v>6</v>
      </c>
      <c r="ID24" s="27" t="s">
        <v>7</v>
      </c>
      <c r="IE24" s="27" t="s">
        <v>8</v>
      </c>
      <c r="IF24" s="27" t="s">
        <v>9</v>
      </c>
      <c r="IG24" s="27" t="s">
        <v>10</v>
      </c>
      <c r="IH24" s="27" t="s">
        <v>11</v>
      </c>
      <c r="II24" s="27" t="s">
        <v>12</v>
      </c>
      <c r="IJ24" s="27" t="s">
        <v>13</v>
      </c>
      <c r="IK24" s="26" t="s">
        <v>15</v>
      </c>
      <c r="IL24" s="27" t="s">
        <v>3</v>
      </c>
      <c r="IM24" s="27" t="s">
        <v>4</v>
      </c>
      <c r="IN24" s="27" t="s">
        <v>5</v>
      </c>
      <c r="IO24" s="27" t="s">
        <v>6</v>
      </c>
      <c r="IP24" s="27" t="s">
        <v>7</v>
      </c>
      <c r="IQ24" s="27" t="s">
        <v>8</v>
      </c>
      <c r="IR24" s="27" t="s">
        <v>9</v>
      </c>
      <c r="IS24" s="27" t="s">
        <v>10</v>
      </c>
      <c r="IT24" s="27" t="s">
        <v>11</v>
      </c>
      <c r="IU24" s="27" t="s">
        <v>12</v>
      </c>
      <c r="IV24" s="27" t="s">
        <v>13</v>
      </c>
      <c r="IW24" s="26" t="s">
        <v>16</v>
      </c>
      <c r="IX24" s="27" t="s">
        <v>3</v>
      </c>
      <c r="IY24" s="27" t="s">
        <v>4</v>
      </c>
      <c r="IZ24" s="27" t="s">
        <v>5</v>
      </c>
      <c r="JA24" s="27" t="s">
        <v>6</v>
      </c>
      <c r="JB24" s="27" t="s">
        <v>7</v>
      </c>
      <c r="JC24" s="27" t="s">
        <v>8</v>
      </c>
      <c r="JD24" s="27" t="s">
        <v>9</v>
      </c>
      <c r="JE24" s="27" t="s">
        <v>10</v>
      </c>
      <c r="JF24" s="27" t="s">
        <v>11</v>
      </c>
      <c r="JG24" s="27" t="s">
        <v>12</v>
      </c>
      <c r="JH24" s="27" t="s">
        <v>13</v>
      </c>
      <c r="JI24" s="26" t="s">
        <v>17</v>
      </c>
      <c r="JJ24" s="27" t="s">
        <v>3</v>
      </c>
      <c r="JK24" s="27" t="s">
        <v>4</v>
      </c>
      <c r="JL24" s="27" t="s">
        <v>5</v>
      </c>
      <c r="JM24" s="27" t="s">
        <v>6</v>
      </c>
      <c r="JN24" s="27" t="s">
        <v>7</v>
      </c>
      <c r="JO24" s="27" t="s">
        <v>8</v>
      </c>
      <c r="JP24" s="27" t="s">
        <v>9</v>
      </c>
      <c r="JQ24" s="27" t="s">
        <v>10</v>
      </c>
      <c r="JR24" s="27" t="s">
        <v>11</v>
      </c>
      <c r="JS24" s="27" t="s">
        <v>12</v>
      </c>
      <c r="JT24" s="27" t="s">
        <v>13</v>
      </c>
      <c r="JU24" s="26" t="s">
        <v>18</v>
      </c>
      <c r="JV24" s="27" t="s">
        <v>3</v>
      </c>
      <c r="JW24" s="27" t="s">
        <v>4</v>
      </c>
      <c r="JX24" s="27" t="s">
        <v>5</v>
      </c>
      <c r="JY24" s="27" t="s">
        <v>6</v>
      </c>
      <c r="JZ24" s="27" t="s">
        <v>7</v>
      </c>
      <c r="KA24" s="27" t="s">
        <v>8</v>
      </c>
      <c r="KB24" s="27" t="s">
        <v>9</v>
      </c>
      <c r="KC24" s="27" t="s">
        <v>10</v>
      </c>
      <c r="KD24" s="27" t="s">
        <v>11</v>
      </c>
      <c r="KE24" s="27" t="s">
        <v>12</v>
      </c>
      <c r="KF24" s="27" t="s">
        <v>13</v>
      </c>
      <c r="KG24" s="26" t="s">
        <v>19</v>
      </c>
      <c r="KH24" s="27" t="s">
        <v>3</v>
      </c>
      <c r="KI24" s="27" t="s">
        <v>4</v>
      </c>
      <c r="KJ24" s="27" t="s">
        <v>5</v>
      </c>
      <c r="KK24" s="27" t="s">
        <v>6</v>
      </c>
      <c r="KL24" s="27" t="s">
        <v>7</v>
      </c>
      <c r="KM24" s="27" t="s">
        <v>8</v>
      </c>
      <c r="KN24" s="27" t="s">
        <v>9</v>
      </c>
      <c r="KO24" s="27" t="s">
        <v>10</v>
      </c>
      <c r="KP24" s="27" t="s">
        <v>11</v>
      </c>
      <c r="KQ24" s="27" t="s">
        <v>12</v>
      </c>
      <c r="KR24" s="27" t="s">
        <v>13</v>
      </c>
      <c r="KS24" s="26" t="s">
        <v>20</v>
      </c>
      <c r="KT24" s="27" t="s">
        <v>3</v>
      </c>
      <c r="KU24" s="27" t="s">
        <v>4</v>
      </c>
      <c r="KV24" s="27" t="s">
        <v>5</v>
      </c>
      <c r="KW24" s="27" t="s">
        <v>6</v>
      </c>
      <c r="KX24" s="27" t="s">
        <v>7</v>
      </c>
      <c r="KY24" s="27" t="s">
        <v>8</v>
      </c>
      <c r="KZ24" s="27" t="s">
        <v>9</v>
      </c>
      <c r="LA24" s="27" t="s">
        <v>10</v>
      </c>
      <c r="LB24" s="27" t="s">
        <v>11</v>
      </c>
      <c r="LC24" s="27" t="s">
        <v>12</v>
      </c>
      <c r="LD24" s="27" t="s">
        <v>13</v>
      </c>
      <c r="LE24" s="26" t="s">
        <v>21</v>
      </c>
      <c r="LF24" s="27" t="s">
        <v>3</v>
      </c>
      <c r="LG24" s="27" t="s">
        <v>4</v>
      </c>
      <c r="LH24" s="27" t="s">
        <v>5</v>
      </c>
      <c r="LI24" s="27" t="s">
        <v>6</v>
      </c>
      <c r="LJ24" s="27" t="s">
        <v>7</v>
      </c>
      <c r="LK24" s="27" t="s">
        <v>8</v>
      </c>
      <c r="LL24" s="27" t="s">
        <v>9</v>
      </c>
      <c r="LM24" s="27" t="s">
        <v>10</v>
      </c>
      <c r="LN24" s="27" t="s">
        <v>11</v>
      </c>
      <c r="LO24" s="27" t="s">
        <v>12</v>
      </c>
      <c r="LP24" s="27" t="s">
        <v>13</v>
      </c>
      <c r="LQ24" s="26" t="s">
        <v>22</v>
      </c>
      <c r="LR24" s="27" t="s">
        <v>3</v>
      </c>
      <c r="LS24" s="27" t="s">
        <v>4</v>
      </c>
      <c r="LT24" s="27" t="s">
        <v>5</v>
      </c>
      <c r="LU24" s="27" t="s">
        <v>6</v>
      </c>
      <c r="LV24" s="27" t="s">
        <v>7</v>
      </c>
      <c r="LW24" s="27" t="s">
        <v>8</v>
      </c>
      <c r="LX24" s="27" t="s">
        <v>9</v>
      </c>
      <c r="LY24" s="27" t="s">
        <v>10</v>
      </c>
      <c r="LZ24" s="27" t="s">
        <v>11</v>
      </c>
      <c r="MA24" s="27" t="s">
        <v>12</v>
      </c>
      <c r="MB24" s="27" t="s">
        <v>13</v>
      </c>
      <c r="MC24" s="26" t="s">
        <v>23</v>
      </c>
      <c r="MD24" s="27" t="s">
        <v>3</v>
      </c>
      <c r="ME24" s="27" t="s">
        <v>4</v>
      </c>
      <c r="MF24" s="27" t="s">
        <v>5</v>
      </c>
      <c r="MG24" s="27" t="s">
        <v>6</v>
      </c>
      <c r="MH24" s="27" t="s">
        <v>7</v>
      </c>
      <c r="MI24" s="27" t="s">
        <v>8</v>
      </c>
      <c r="MJ24" s="27" t="s">
        <v>9</v>
      </c>
      <c r="MK24" s="27" t="s">
        <v>10</v>
      </c>
      <c r="ML24" s="27" t="s">
        <v>11</v>
      </c>
      <c r="MM24" s="27" t="s">
        <v>12</v>
      </c>
      <c r="MN24" s="27" t="s">
        <v>13</v>
      </c>
      <c r="MO24" s="26" t="s">
        <v>24</v>
      </c>
      <c r="MP24" s="27" t="s">
        <v>3</v>
      </c>
      <c r="MQ24" s="27" t="s">
        <v>4</v>
      </c>
      <c r="MR24" s="27" t="s">
        <v>5</v>
      </c>
      <c r="MS24" s="27" t="s">
        <v>6</v>
      </c>
      <c r="MT24" s="27" t="s">
        <v>7</v>
      </c>
      <c r="MU24" s="27" t="s">
        <v>8</v>
      </c>
      <c r="MV24" s="27" t="s">
        <v>9</v>
      </c>
      <c r="MW24" s="27" t="s">
        <v>10</v>
      </c>
      <c r="MX24" s="27" t="s">
        <v>11</v>
      </c>
      <c r="MY24" s="27" t="s">
        <v>12</v>
      </c>
      <c r="MZ24" s="27" t="s">
        <v>13</v>
      </c>
      <c r="NA24" s="26" t="s">
        <v>4</v>
      </c>
      <c r="NB24" s="27" t="s">
        <v>3</v>
      </c>
      <c r="NC24" s="27" t="s">
        <v>4</v>
      </c>
      <c r="ND24" s="27" t="s">
        <v>5</v>
      </c>
      <c r="NE24" s="27" t="s">
        <v>6</v>
      </c>
      <c r="NF24" s="27" t="s">
        <v>7</v>
      </c>
      <c r="NG24" s="27" t="s">
        <v>8</v>
      </c>
      <c r="NH24" s="27" t="s">
        <v>9</v>
      </c>
      <c r="NI24" s="27" t="s">
        <v>10</v>
      </c>
      <c r="NJ24" s="27" t="s">
        <v>11</v>
      </c>
      <c r="NK24" s="27" t="s">
        <v>12</v>
      </c>
      <c r="NL24" s="27" t="s">
        <v>13</v>
      </c>
      <c r="NM24" s="26" t="s">
        <v>25</v>
      </c>
      <c r="NN24" s="27" t="s">
        <v>3</v>
      </c>
      <c r="NO24" s="27" t="s">
        <v>4</v>
      </c>
      <c r="NP24" s="27" t="s">
        <v>5</v>
      </c>
      <c r="NQ24" s="27" t="s">
        <v>6</v>
      </c>
      <c r="NR24" s="27" t="s">
        <v>7</v>
      </c>
      <c r="NS24" s="27" t="s">
        <v>8</v>
      </c>
      <c r="NT24" s="27" t="s">
        <v>9</v>
      </c>
      <c r="NU24" s="27" t="s">
        <v>10</v>
      </c>
      <c r="NV24" s="27" t="s">
        <v>11</v>
      </c>
      <c r="NW24" s="27" t="s">
        <v>12</v>
      </c>
      <c r="NX24" s="27" t="s">
        <v>13</v>
      </c>
      <c r="NY24" s="26" t="s">
        <v>26</v>
      </c>
      <c r="NZ24" s="27" t="s">
        <v>3</v>
      </c>
      <c r="OA24" s="27" t="s">
        <v>4</v>
      </c>
      <c r="OB24" s="27" t="s">
        <v>5</v>
      </c>
      <c r="OC24" s="27" t="s">
        <v>6</v>
      </c>
      <c r="OD24" s="27" t="s">
        <v>7</v>
      </c>
      <c r="OE24" s="27" t="s">
        <v>8</v>
      </c>
      <c r="OF24" s="27" t="s">
        <v>9</v>
      </c>
      <c r="OG24" s="27" t="s">
        <v>10</v>
      </c>
      <c r="OH24" s="27" t="s">
        <v>11</v>
      </c>
      <c r="OI24" s="27" t="s">
        <v>12</v>
      </c>
      <c r="OJ24" s="27" t="s">
        <v>13</v>
      </c>
      <c r="OK24" s="26" t="s">
        <v>27</v>
      </c>
      <c r="OL24" s="27" t="s">
        <v>3</v>
      </c>
      <c r="OM24" s="27" t="s">
        <v>4</v>
      </c>
      <c r="ON24" s="27" t="s">
        <v>5</v>
      </c>
      <c r="OO24" s="27" t="s">
        <v>6</v>
      </c>
      <c r="OP24" s="27" t="s">
        <v>7</v>
      </c>
      <c r="OQ24" s="27" t="s">
        <v>8</v>
      </c>
      <c r="OR24" s="27" t="s">
        <v>9</v>
      </c>
      <c r="OS24" s="27" t="s">
        <v>10</v>
      </c>
      <c r="OT24" s="27" t="s">
        <v>11</v>
      </c>
      <c r="OU24" s="27" t="s">
        <v>12</v>
      </c>
      <c r="OV24" s="27" t="s">
        <v>13</v>
      </c>
      <c r="OW24" s="26" t="s">
        <v>28</v>
      </c>
      <c r="OX24" s="27" t="s">
        <v>3</v>
      </c>
      <c r="OY24" s="27" t="s">
        <v>4</v>
      </c>
      <c r="OZ24" s="27" t="s">
        <v>5</v>
      </c>
      <c r="PA24" s="27" t="s">
        <v>6</v>
      </c>
      <c r="PB24" s="27" t="s">
        <v>7</v>
      </c>
      <c r="PC24" s="27" t="s">
        <v>8</v>
      </c>
      <c r="PD24" s="27" t="s">
        <v>9</v>
      </c>
      <c r="PE24" s="27" t="s">
        <v>10</v>
      </c>
      <c r="PF24" s="27" t="s">
        <v>11</v>
      </c>
      <c r="PG24" s="27" t="s">
        <v>12</v>
      </c>
      <c r="PH24" s="27" t="s">
        <v>13</v>
      </c>
      <c r="PI24" s="26" t="s">
        <v>5</v>
      </c>
      <c r="PJ24" s="27" t="s">
        <v>3</v>
      </c>
      <c r="PK24" s="27" t="s">
        <v>4</v>
      </c>
      <c r="PL24" s="27" t="s">
        <v>5</v>
      </c>
      <c r="PM24" s="27" t="s">
        <v>6</v>
      </c>
      <c r="PN24" s="27" t="s">
        <v>7</v>
      </c>
      <c r="PO24" s="27" t="s">
        <v>8</v>
      </c>
      <c r="PP24" s="27" t="s">
        <v>9</v>
      </c>
      <c r="PQ24" s="27" t="s">
        <v>10</v>
      </c>
      <c r="PR24" s="27" t="s">
        <v>11</v>
      </c>
      <c r="PS24" s="27" t="s">
        <v>12</v>
      </c>
      <c r="PT24" s="27" t="s">
        <v>13</v>
      </c>
      <c r="PU24" s="26" t="s">
        <v>29</v>
      </c>
      <c r="PV24" s="27" t="s">
        <v>3</v>
      </c>
      <c r="PW24" s="27" t="s">
        <v>4</v>
      </c>
      <c r="PX24" s="27" t="s">
        <v>5</v>
      </c>
      <c r="PY24" s="27" t="s">
        <v>6</v>
      </c>
      <c r="PZ24" s="27" t="s">
        <v>7</v>
      </c>
      <c r="QA24" s="27" t="s">
        <v>8</v>
      </c>
      <c r="QB24" s="27" t="s">
        <v>9</v>
      </c>
      <c r="QC24" s="27" t="s">
        <v>10</v>
      </c>
      <c r="QD24" s="27" t="s">
        <v>11</v>
      </c>
      <c r="QE24" s="27" t="s">
        <v>12</v>
      </c>
      <c r="QF24" s="27" t="s">
        <v>13</v>
      </c>
      <c r="QG24" s="26" t="s">
        <v>30</v>
      </c>
      <c r="QH24" s="27" t="s">
        <v>3</v>
      </c>
      <c r="QI24" s="27" t="s">
        <v>4</v>
      </c>
      <c r="QJ24" s="27" t="s">
        <v>5</v>
      </c>
      <c r="QK24" s="27" t="s">
        <v>6</v>
      </c>
      <c r="QL24" s="27" t="s">
        <v>7</v>
      </c>
      <c r="QM24" s="27" t="s">
        <v>8</v>
      </c>
      <c r="QN24" s="27" t="s">
        <v>9</v>
      </c>
      <c r="QO24" s="27" t="s">
        <v>10</v>
      </c>
      <c r="QP24" s="27" t="s">
        <v>11</v>
      </c>
      <c r="QQ24" s="27" t="s">
        <v>12</v>
      </c>
      <c r="QR24" s="27" t="s">
        <v>13</v>
      </c>
      <c r="QS24" s="26" t="s">
        <v>31</v>
      </c>
      <c r="QT24" s="27" t="s">
        <v>3</v>
      </c>
      <c r="QU24" s="27" t="s">
        <v>4</v>
      </c>
      <c r="QV24" s="27" t="s">
        <v>5</v>
      </c>
      <c r="QW24" s="27" t="s">
        <v>6</v>
      </c>
      <c r="QX24" s="27" t="s">
        <v>7</v>
      </c>
      <c r="QY24" s="27" t="s">
        <v>8</v>
      </c>
      <c r="QZ24" s="27" t="s">
        <v>9</v>
      </c>
      <c r="RA24" s="27" t="s">
        <v>10</v>
      </c>
      <c r="RB24" s="27" t="s">
        <v>11</v>
      </c>
      <c r="RC24" s="27" t="s">
        <v>12</v>
      </c>
      <c r="RD24" s="27" t="s">
        <v>13</v>
      </c>
      <c r="RE24" s="26" t="s">
        <v>32</v>
      </c>
      <c r="RF24" s="27" t="s">
        <v>3</v>
      </c>
      <c r="RG24" s="27" t="s">
        <v>4</v>
      </c>
      <c r="RH24" s="27" t="s">
        <v>5</v>
      </c>
      <c r="RI24" s="27" t="s">
        <v>6</v>
      </c>
      <c r="RJ24" s="27" t="s">
        <v>7</v>
      </c>
      <c r="RK24" s="27" t="s">
        <v>8</v>
      </c>
      <c r="RL24" s="27" t="s">
        <v>9</v>
      </c>
      <c r="RM24" s="27" t="s">
        <v>10</v>
      </c>
      <c r="RN24" s="27" t="s">
        <v>11</v>
      </c>
      <c r="RO24" s="27" t="s">
        <v>12</v>
      </c>
      <c r="RP24" s="27" t="s">
        <v>13</v>
      </c>
      <c r="RQ24" s="26" t="s">
        <v>6</v>
      </c>
      <c r="RR24" s="27" t="s">
        <v>3</v>
      </c>
      <c r="RS24" s="27" t="s">
        <v>4</v>
      </c>
      <c r="RT24" s="27" t="s">
        <v>5</v>
      </c>
      <c r="RU24" s="27" t="s">
        <v>6</v>
      </c>
      <c r="RV24" s="27" t="s">
        <v>7</v>
      </c>
      <c r="RW24" s="27" t="s">
        <v>8</v>
      </c>
      <c r="RX24" s="27" t="s">
        <v>9</v>
      </c>
      <c r="RY24" s="27" t="s">
        <v>10</v>
      </c>
      <c r="RZ24" s="27" t="s">
        <v>11</v>
      </c>
      <c r="SA24" s="27" t="s">
        <v>12</v>
      </c>
      <c r="SB24" s="27" t="s">
        <v>13</v>
      </c>
      <c r="SC24" s="26" t="s">
        <v>33</v>
      </c>
      <c r="SD24" s="27" t="s">
        <v>3</v>
      </c>
      <c r="SE24" s="27" t="s">
        <v>4</v>
      </c>
      <c r="SF24" s="27" t="s">
        <v>5</v>
      </c>
      <c r="SG24" s="27" t="s">
        <v>6</v>
      </c>
      <c r="SH24" s="27" t="s">
        <v>7</v>
      </c>
      <c r="SI24" s="27" t="s">
        <v>8</v>
      </c>
      <c r="SJ24" s="27" t="s">
        <v>9</v>
      </c>
      <c r="SK24" s="27" t="s">
        <v>10</v>
      </c>
      <c r="SL24" s="27" t="s">
        <v>11</v>
      </c>
      <c r="SM24" s="27" t="s">
        <v>12</v>
      </c>
      <c r="SN24" s="27" t="s">
        <v>13</v>
      </c>
      <c r="SO24" s="26" t="s">
        <v>2</v>
      </c>
      <c r="SP24" s="27" t="s">
        <v>3</v>
      </c>
      <c r="SQ24" s="27" t="s">
        <v>4</v>
      </c>
      <c r="SR24" s="27" t="s">
        <v>5</v>
      </c>
      <c r="SS24" s="27" t="s">
        <v>6</v>
      </c>
      <c r="ST24" s="27" t="s">
        <v>7</v>
      </c>
      <c r="SU24" s="27" t="s">
        <v>8</v>
      </c>
      <c r="SV24" s="27" t="s">
        <v>9</v>
      </c>
      <c r="SW24" s="27" t="s">
        <v>10</v>
      </c>
      <c r="SX24" s="27" t="s">
        <v>11</v>
      </c>
      <c r="SY24" s="27" t="s">
        <v>12</v>
      </c>
      <c r="SZ24" s="27" t="s">
        <v>13</v>
      </c>
      <c r="TA24" s="26" t="s">
        <v>14</v>
      </c>
      <c r="TB24" s="27" t="s">
        <v>3</v>
      </c>
      <c r="TC24" s="27" t="s">
        <v>4</v>
      </c>
      <c r="TD24" s="27" t="s">
        <v>5</v>
      </c>
      <c r="TE24" s="27" t="s">
        <v>6</v>
      </c>
      <c r="TF24" s="27" t="s">
        <v>7</v>
      </c>
      <c r="TG24" s="27" t="s">
        <v>8</v>
      </c>
      <c r="TH24" s="27" t="s">
        <v>9</v>
      </c>
      <c r="TI24" s="27" t="s">
        <v>10</v>
      </c>
      <c r="TJ24" s="27" t="s">
        <v>11</v>
      </c>
      <c r="TK24" s="27" t="s">
        <v>12</v>
      </c>
      <c r="TL24" s="27" t="s">
        <v>13</v>
      </c>
      <c r="TM24" s="26" t="s">
        <v>15</v>
      </c>
      <c r="TN24" s="27" t="s">
        <v>3</v>
      </c>
      <c r="TO24" s="27" t="s">
        <v>4</v>
      </c>
      <c r="TP24" s="27" t="s">
        <v>5</v>
      </c>
      <c r="TQ24" s="27" t="s">
        <v>6</v>
      </c>
      <c r="TR24" s="27" t="s">
        <v>7</v>
      </c>
      <c r="TS24" s="27" t="s">
        <v>8</v>
      </c>
      <c r="TT24" s="27" t="s">
        <v>9</v>
      </c>
      <c r="TU24" s="27" t="s">
        <v>10</v>
      </c>
      <c r="TV24" s="27" t="s">
        <v>11</v>
      </c>
      <c r="TW24" s="27" t="s">
        <v>12</v>
      </c>
      <c r="TX24" s="27" t="s">
        <v>13</v>
      </c>
      <c r="TY24" s="26" t="s">
        <v>16</v>
      </c>
      <c r="TZ24" s="27" t="s">
        <v>3</v>
      </c>
      <c r="UA24" s="27" t="s">
        <v>4</v>
      </c>
      <c r="UB24" s="27" t="s">
        <v>5</v>
      </c>
      <c r="UC24" s="27" t="s">
        <v>6</v>
      </c>
      <c r="UD24" s="27" t="s">
        <v>7</v>
      </c>
      <c r="UE24" s="27" t="s">
        <v>8</v>
      </c>
      <c r="UF24" s="27" t="s">
        <v>9</v>
      </c>
      <c r="UG24" s="27" t="s">
        <v>10</v>
      </c>
      <c r="UH24" s="27" t="s">
        <v>11</v>
      </c>
      <c r="UI24" s="27" t="s">
        <v>12</v>
      </c>
      <c r="UJ24" s="27" t="s">
        <v>13</v>
      </c>
      <c r="UK24" s="26" t="s">
        <v>17</v>
      </c>
      <c r="UL24" s="27" t="s">
        <v>3</v>
      </c>
      <c r="UM24" s="27" t="s">
        <v>4</v>
      </c>
      <c r="UN24" s="27" t="s">
        <v>5</v>
      </c>
      <c r="UO24" s="27" t="s">
        <v>6</v>
      </c>
      <c r="UP24" s="27" t="s">
        <v>7</v>
      </c>
      <c r="UQ24" s="27" t="s">
        <v>8</v>
      </c>
      <c r="UR24" s="27" t="s">
        <v>9</v>
      </c>
      <c r="US24" s="27" t="s">
        <v>10</v>
      </c>
      <c r="UT24" s="27" t="s">
        <v>11</v>
      </c>
      <c r="UU24" s="27" t="s">
        <v>12</v>
      </c>
      <c r="UV24" s="27" t="s">
        <v>13</v>
      </c>
      <c r="UW24" s="26" t="s">
        <v>18</v>
      </c>
      <c r="UX24" s="27" t="s">
        <v>3</v>
      </c>
    </row>
    <row r="25" spans="2:570" ht="25" customHeight="1" x14ac:dyDescent="0.2">
      <c r="FQ25" s="47" t="s">
        <v>66</v>
      </c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30"/>
    </row>
    <row r="26" spans="2:570" ht="25" customHeight="1" x14ac:dyDescent="0.2">
      <c r="B26" s="48" t="s">
        <v>67</v>
      </c>
      <c r="C26" s="32"/>
      <c r="D26" s="33"/>
      <c r="AI26" s="49" t="s">
        <v>68</v>
      </c>
      <c r="AJ26" s="29"/>
      <c r="AK26" s="29"/>
      <c r="AL26" s="29"/>
      <c r="AM26" s="29"/>
      <c r="AN26" s="30"/>
      <c r="BC26" s="49" t="s">
        <v>68</v>
      </c>
      <c r="BD26" s="29"/>
      <c r="BE26" s="29"/>
      <c r="BF26" s="29"/>
      <c r="BG26" s="29"/>
      <c r="BH26" s="30"/>
      <c r="BX26" s="49" t="s">
        <v>68</v>
      </c>
      <c r="BY26" s="29"/>
      <c r="BZ26" s="29"/>
      <c r="CA26" s="29"/>
      <c r="CB26" s="29"/>
      <c r="CC26" s="30"/>
      <c r="CT26" s="49" t="s">
        <v>68</v>
      </c>
      <c r="CU26" s="29"/>
      <c r="CV26" s="29"/>
      <c r="CW26" s="29"/>
      <c r="CX26" s="29"/>
      <c r="CY26" s="30"/>
      <c r="DK26" s="49" t="s">
        <v>68</v>
      </c>
      <c r="DL26" s="29"/>
      <c r="DM26" s="29"/>
      <c r="DN26" s="29"/>
      <c r="DO26" s="29"/>
      <c r="DP26" s="30"/>
      <c r="EC26" s="49" t="s">
        <v>68</v>
      </c>
      <c r="ED26" s="29"/>
      <c r="EE26" s="29"/>
      <c r="EF26" s="29"/>
      <c r="EG26" s="29"/>
      <c r="EH26" s="30"/>
    </row>
    <row r="27" spans="2:570" ht="25" customHeight="1" x14ac:dyDescent="0.2">
      <c r="B27" s="34"/>
      <c r="C27" s="35"/>
      <c r="D27" s="36"/>
      <c r="AO27" s="37" t="s">
        <v>69</v>
      </c>
      <c r="AP27" s="29"/>
      <c r="AQ27" s="29"/>
      <c r="AR27" s="30"/>
      <c r="AS27" s="38" t="s">
        <v>70</v>
      </c>
      <c r="AT27" s="29"/>
      <c r="AU27" s="29"/>
      <c r="AV27" s="29"/>
      <c r="AW27" s="29"/>
      <c r="AX27" s="29"/>
      <c r="AY27" s="29"/>
      <c r="AZ27" s="29"/>
      <c r="BA27" s="29"/>
      <c r="BB27" s="30"/>
      <c r="BI27" s="37" t="s">
        <v>71</v>
      </c>
      <c r="BJ27" s="29"/>
      <c r="BK27" s="29"/>
      <c r="BL27" s="30"/>
      <c r="BM27" s="38" t="s">
        <v>72</v>
      </c>
      <c r="BN27" s="29"/>
      <c r="BO27" s="29"/>
      <c r="BP27" s="29"/>
      <c r="BQ27" s="29"/>
      <c r="BR27" s="29"/>
      <c r="BS27" s="29"/>
      <c r="BT27" s="29"/>
      <c r="BU27" s="29"/>
      <c r="BV27" s="30"/>
      <c r="CD27" s="37" t="s">
        <v>73</v>
      </c>
      <c r="CE27" s="29"/>
      <c r="CF27" s="29"/>
      <c r="CG27" s="30"/>
      <c r="CH27" s="38" t="s">
        <v>74</v>
      </c>
      <c r="CI27" s="29"/>
      <c r="CJ27" s="29"/>
      <c r="CK27" s="29"/>
      <c r="CL27" s="29"/>
      <c r="CM27" s="29"/>
      <c r="CN27" s="29"/>
      <c r="CO27" s="29"/>
      <c r="CP27" s="29"/>
      <c r="CQ27" s="30"/>
      <c r="CZ27" s="37" t="s">
        <v>75</v>
      </c>
      <c r="DA27" s="29"/>
      <c r="DB27" s="29"/>
      <c r="DC27" s="30"/>
      <c r="DD27" s="38" t="s">
        <v>76</v>
      </c>
      <c r="DE27" s="29"/>
      <c r="DF27" s="29"/>
      <c r="DG27" s="29"/>
      <c r="DH27" s="29"/>
      <c r="DI27" s="29"/>
      <c r="DJ27" s="29"/>
      <c r="DK27" s="29"/>
      <c r="DL27" s="29"/>
      <c r="DM27" s="30"/>
      <c r="DQ27" s="37" t="s">
        <v>77</v>
      </c>
      <c r="DR27" s="29"/>
      <c r="DS27" s="29"/>
      <c r="DT27" s="30"/>
      <c r="DU27" s="38" t="s">
        <v>78</v>
      </c>
      <c r="DV27" s="29"/>
      <c r="DW27" s="29"/>
      <c r="DX27" s="29"/>
      <c r="DY27" s="29"/>
      <c r="DZ27" s="29"/>
      <c r="EA27" s="29"/>
      <c r="EB27" s="29"/>
      <c r="EC27" s="30"/>
      <c r="EI27" s="37" t="s">
        <v>79</v>
      </c>
      <c r="EJ27" s="29"/>
      <c r="EK27" s="29"/>
      <c r="EL27" s="30"/>
      <c r="EM27" s="38" t="s">
        <v>78</v>
      </c>
      <c r="EN27" s="29"/>
      <c r="EO27" s="29"/>
      <c r="EP27" s="29"/>
      <c r="EQ27" s="29"/>
      <c r="ER27" s="29"/>
      <c r="ES27" s="29"/>
      <c r="ET27" s="29"/>
      <c r="EU27" s="30"/>
    </row>
    <row r="28" spans="2:570" ht="25" customHeight="1" x14ac:dyDescent="0.2">
      <c r="AO28" s="49" t="s">
        <v>80</v>
      </c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30"/>
      <c r="BI28" s="49" t="s">
        <v>80</v>
      </c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30"/>
      <c r="CD28" s="49" t="s">
        <v>80</v>
      </c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30"/>
      <c r="CZ28" s="49" t="s">
        <v>80</v>
      </c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30"/>
      <c r="DQ28" s="49" t="s">
        <v>80</v>
      </c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30"/>
      <c r="EI28" s="49" t="s">
        <v>80</v>
      </c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30"/>
    </row>
    <row r="29" spans="2:570" ht="25" customHeight="1" x14ac:dyDescent="0.2">
      <c r="AO29" s="38" t="s">
        <v>81</v>
      </c>
      <c r="AP29" s="29"/>
      <c r="AQ29" s="29"/>
      <c r="AR29" s="29"/>
      <c r="AS29" s="30"/>
      <c r="AT29" s="38" t="s">
        <v>81</v>
      </c>
      <c r="AU29" s="29"/>
      <c r="AV29" s="29"/>
      <c r="AW29" s="30"/>
      <c r="BI29" s="38" t="s">
        <v>81</v>
      </c>
      <c r="BJ29" s="29"/>
      <c r="BK29" s="29"/>
      <c r="BL29" s="29"/>
      <c r="BM29" s="30"/>
      <c r="BN29" s="38" t="s">
        <v>81</v>
      </c>
      <c r="BO29" s="29"/>
      <c r="BP29" s="29"/>
      <c r="BQ29" s="29"/>
      <c r="BR29" s="29"/>
      <c r="BS29" s="29"/>
      <c r="BT29" s="29"/>
      <c r="BU29" s="29"/>
      <c r="BV29" s="29"/>
      <c r="BW29" s="30"/>
      <c r="CD29" s="38" t="s">
        <v>81</v>
      </c>
      <c r="CE29" s="29"/>
      <c r="CF29" s="29"/>
      <c r="CG29" s="29"/>
      <c r="CH29" s="30"/>
      <c r="CI29" s="38" t="s">
        <v>81</v>
      </c>
      <c r="CJ29" s="29"/>
      <c r="CK29" s="29"/>
      <c r="CL29" s="29"/>
      <c r="CM29" s="29"/>
      <c r="CN29" s="29"/>
      <c r="CO29" s="29"/>
      <c r="CP29" s="29"/>
      <c r="CQ29" s="29"/>
      <c r="CR29" s="30"/>
      <c r="CZ29" s="38" t="s">
        <v>81</v>
      </c>
      <c r="DA29" s="29"/>
      <c r="DB29" s="29"/>
      <c r="DC29" s="29"/>
      <c r="DD29" s="30"/>
      <c r="DE29" s="38" t="s">
        <v>81</v>
      </c>
      <c r="DF29" s="29"/>
      <c r="DG29" s="29"/>
      <c r="DH29" s="29"/>
      <c r="DI29" s="29"/>
      <c r="DJ29" s="29"/>
      <c r="DK29" s="29"/>
      <c r="DL29" s="29"/>
      <c r="DM29" s="29"/>
      <c r="DN29" s="30"/>
      <c r="DQ29" s="38" t="s">
        <v>81</v>
      </c>
      <c r="DR29" s="29"/>
      <c r="DS29" s="29"/>
      <c r="DT29" s="29"/>
      <c r="DU29" s="30"/>
      <c r="DV29" s="38" t="s">
        <v>81</v>
      </c>
      <c r="DW29" s="29"/>
      <c r="DX29" s="29"/>
      <c r="DY29" s="30"/>
      <c r="EI29" s="38" t="s">
        <v>81</v>
      </c>
      <c r="EJ29" s="29"/>
      <c r="EK29" s="29"/>
      <c r="EL29" s="29"/>
      <c r="EM29" s="30"/>
      <c r="EN29" s="38" t="s">
        <v>81</v>
      </c>
      <c r="EO29" s="29"/>
      <c r="EP29" s="29"/>
      <c r="EQ29" s="30"/>
    </row>
    <row r="30" spans="2:570" ht="25" customHeight="1" x14ac:dyDescent="0.2"/>
    <row r="31" spans="2:570" ht="25" customHeight="1" x14ac:dyDescent="0.2"/>
    <row r="32" spans="2:570" ht="25" customHeight="1" x14ac:dyDescent="0.2">
      <c r="E32" s="28" t="s">
        <v>82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30"/>
    </row>
    <row r="33" spans="2:274" ht="25" customHeight="1" x14ac:dyDescent="0.2">
      <c r="AX33" s="37" t="s">
        <v>69</v>
      </c>
      <c r="AY33" s="29"/>
      <c r="AZ33" s="30"/>
      <c r="BA33" s="38" t="s">
        <v>83</v>
      </c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30"/>
      <c r="BX33" s="37" t="s">
        <v>71</v>
      </c>
      <c r="BY33" s="29"/>
      <c r="BZ33" s="30"/>
      <c r="CA33" s="38" t="s">
        <v>84</v>
      </c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30"/>
      <c r="CS33" s="37" t="s">
        <v>73</v>
      </c>
      <c r="CT33" s="29"/>
      <c r="CU33" s="30"/>
      <c r="CV33" s="38" t="s">
        <v>85</v>
      </c>
      <c r="CW33" s="29"/>
      <c r="CX33" s="29"/>
      <c r="CY33" s="29"/>
      <c r="CZ33" s="29"/>
      <c r="DA33" s="29"/>
      <c r="DB33" s="29"/>
      <c r="DC33" s="29"/>
      <c r="DD33" s="29"/>
      <c r="DE33" s="29"/>
      <c r="DF33" s="30"/>
      <c r="DO33" s="37" t="s">
        <v>75</v>
      </c>
      <c r="DP33" s="29"/>
      <c r="DQ33" s="30"/>
      <c r="DR33" s="38" t="s">
        <v>86</v>
      </c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30"/>
      <c r="EH33" s="37" t="s">
        <v>77</v>
      </c>
      <c r="EI33" s="29"/>
      <c r="EJ33" s="30"/>
      <c r="EK33" s="38" t="s">
        <v>87</v>
      </c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30"/>
      <c r="EZ33" s="37" t="s">
        <v>79</v>
      </c>
      <c r="FA33" s="29"/>
      <c r="FB33" s="30"/>
      <c r="FC33" s="38" t="s">
        <v>88</v>
      </c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30"/>
    </row>
    <row r="34" spans="2:274" ht="25" customHeight="1" x14ac:dyDescent="0.2">
      <c r="AX34" s="50" t="s">
        <v>89</v>
      </c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30"/>
      <c r="BX34" s="50" t="s">
        <v>90</v>
      </c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30"/>
      <c r="CS34" s="50" t="s">
        <v>91</v>
      </c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30"/>
      <c r="DO34" s="50" t="s">
        <v>92</v>
      </c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30"/>
      <c r="EH34" s="50" t="s">
        <v>93</v>
      </c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30"/>
      <c r="EZ34" s="50" t="s">
        <v>94</v>
      </c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30"/>
    </row>
    <row r="35" spans="2:274" ht="25" customHeight="1" x14ac:dyDescent="0.2">
      <c r="AX35" s="51"/>
      <c r="AY35" s="52"/>
      <c r="AZ35" s="50"/>
      <c r="BA35" s="30"/>
      <c r="BB35" s="52"/>
      <c r="BH35" s="51"/>
      <c r="BI35" s="52"/>
      <c r="BJ35" s="50"/>
      <c r="BK35" s="29"/>
      <c r="BL35" s="29"/>
      <c r="BM35" s="29"/>
      <c r="BN35" s="30"/>
      <c r="BO35" s="52"/>
      <c r="BP35" s="51"/>
      <c r="BQ35" s="52"/>
      <c r="BR35" s="51"/>
      <c r="BS35" s="52"/>
      <c r="BT35" s="51"/>
      <c r="BU35" s="52"/>
      <c r="BX35" s="50"/>
      <c r="BY35" s="29"/>
      <c r="BZ35" s="29"/>
      <c r="CA35" s="29"/>
      <c r="CB35" s="29"/>
      <c r="CC35" s="30"/>
      <c r="CD35" s="52"/>
      <c r="CE35" s="51"/>
      <c r="CF35" s="52"/>
      <c r="CG35" s="51"/>
      <c r="CH35" s="52"/>
      <c r="CI35" s="50"/>
      <c r="CJ35" s="30"/>
      <c r="CK35" s="52"/>
      <c r="CL35" s="50"/>
      <c r="CM35" s="29"/>
      <c r="CN35" s="30"/>
      <c r="CO35" s="52"/>
      <c r="CS35" s="51"/>
      <c r="CT35" s="52"/>
      <c r="CU35" s="50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30"/>
      <c r="DG35" s="52"/>
      <c r="DO35" s="50"/>
      <c r="DP35" s="29"/>
      <c r="DQ35" s="29"/>
      <c r="DR35" s="30"/>
      <c r="DS35" s="52"/>
      <c r="DT35" s="51"/>
      <c r="DU35" s="52"/>
      <c r="DV35" s="51"/>
      <c r="DW35" s="52"/>
      <c r="DX35" s="50"/>
      <c r="DY35" s="29"/>
      <c r="DZ35" s="30"/>
      <c r="EA35" s="52"/>
      <c r="EB35" s="50"/>
      <c r="EC35" s="29"/>
      <c r="ED35" s="30"/>
      <c r="EE35" s="52"/>
      <c r="EF35" s="51"/>
      <c r="EG35" s="52"/>
      <c r="EH35" s="50"/>
      <c r="EI35" s="29"/>
      <c r="EJ35" s="30"/>
      <c r="EK35" s="52"/>
      <c r="EL35" s="50"/>
      <c r="EM35" s="29"/>
      <c r="EN35" s="30"/>
      <c r="EO35" s="52"/>
      <c r="EP35" s="50"/>
      <c r="EQ35" s="29"/>
      <c r="ER35" s="30"/>
      <c r="ES35" s="52"/>
      <c r="ET35" s="50"/>
      <c r="EU35" s="29"/>
      <c r="EV35" s="29"/>
      <c r="EW35" s="29"/>
      <c r="EX35" s="30"/>
      <c r="EY35" s="52"/>
      <c r="EZ35" s="50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30"/>
    </row>
    <row r="36" spans="2:274" ht="25" customHeight="1" x14ac:dyDescent="0.2"/>
    <row r="37" spans="2:274" ht="25" customHeight="1" x14ac:dyDescent="0.2"/>
    <row r="38" spans="2:274" ht="25" customHeight="1" x14ac:dyDescent="0.2"/>
    <row r="39" spans="2:274" ht="25" customHeight="1" x14ac:dyDescent="0.2">
      <c r="E39" s="28" t="s">
        <v>95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30"/>
      <c r="ES39" s="28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9"/>
      <c r="FX39" s="29"/>
      <c r="FY39" s="29"/>
      <c r="FZ39" s="29"/>
      <c r="GA39" s="29"/>
      <c r="GB39" s="29"/>
      <c r="GC39" s="29"/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29"/>
      <c r="GO39" s="29"/>
      <c r="GP39" s="29"/>
      <c r="GQ39" s="29"/>
      <c r="GR39" s="29"/>
      <c r="GS39" s="29"/>
      <c r="GT39" s="29"/>
      <c r="GU39" s="29"/>
      <c r="GV39" s="29"/>
      <c r="GW39" s="29"/>
      <c r="GX39" s="29"/>
      <c r="GY39" s="29"/>
      <c r="GZ39" s="29"/>
      <c r="HA39" s="29"/>
      <c r="HB39" s="29"/>
      <c r="HC39" s="29"/>
      <c r="HD39" s="29"/>
      <c r="HE39" s="29"/>
      <c r="HF39" s="29"/>
      <c r="HG39" s="29"/>
      <c r="HH39" s="29"/>
      <c r="HI39" s="29"/>
      <c r="HJ39" s="29"/>
      <c r="HK39" s="29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29"/>
      <c r="HX39" s="29"/>
      <c r="HY39" s="29"/>
      <c r="HZ39" s="29"/>
      <c r="IA39" s="29"/>
      <c r="IB39" s="29"/>
      <c r="IC39" s="29"/>
      <c r="ID39" s="29"/>
      <c r="IE39" s="29"/>
      <c r="IF39" s="29"/>
      <c r="IG39" s="29"/>
      <c r="IH39" s="29"/>
      <c r="II39" s="29"/>
      <c r="IJ39" s="29"/>
      <c r="IK39" s="29"/>
      <c r="IL39" s="29"/>
      <c r="IM39" s="29"/>
      <c r="IN39" s="29"/>
      <c r="IO39" s="29"/>
      <c r="IP39" s="29"/>
      <c r="IQ39" s="29"/>
      <c r="IR39" s="29"/>
      <c r="IS39" s="29"/>
      <c r="IT39" s="29"/>
      <c r="IU39" s="29"/>
      <c r="IV39" s="29"/>
      <c r="IW39" s="29"/>
      <c r="IX39" s="29"/>
      <c r="IY39" s="29"/>
      <c r="IZ39" s="29"/>
      <c r="JA39" s="29"/>
      <c r="JB39" s="29"/>
      <c r="JC39" s="29"/>
      <c r="JD39" s="29"/>
      <c r="JE39" s="29"/>
      <c r="JF39" s="29"/>
      <c r="JG39" s="29"/>
      <c r="JH39" s="29"/>
      <c r="JI39" s="29"/>
      <c r="JJ39" s="29"/>
      <c r="JK39" s="29"/>
      <c r="JL39" s="29"/>
      <c r="JM39" s="29"/>
      <c r="JN39" s="30"/>
    </row>
    <row r="40" spans="2:274" ht="25" customHeight="1" x14ac:dyDescent="0.2">
      <c r="B40" s="48" t="s">
        <v>96</v>
      </c>
      <c r="C40" s="32"/>
      <c r="D40" s="33"/>
      <c r="AC40" s="37" t="s">
        <v>97</v>
      </c>
      <c r="AD40" s="29"/>
      <c r="AE40" s="29"/>
      <c r="AF40" s="30"/>
      <c r="AG40" s="38" t="s">
        <v>98</v>
      </c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30"/>
      <c r="DU40" s="37" t="s">
        <v>99</v>
      </c>
      <c r="DV40" s="29"/>
      <c r="DW40" s="29"/>
      <c r="DX40" s="30"/>
      <c r="DY40" s="38" t="s">
        <v>100</v>
      </c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30"/>
    </row>
    <row r="41" spans="2:274" ht="25" customHeight="1" x14ac:dyDescent="0.2">
      <c r="B41" s="54"/>
      <c r="C41" s="55"/>
      <c r="D41" s="56"/>
      <c r="AC41" s="49" t="s">
        <v>68</v>
      </c>
      <c r="AD41" s="29"/>
      <c r="AE41" s="29"/>
      <c r="AF41" s="29"/>
      <c r="AG41" s="29"/>
      <c r="AH41" s="30"/>
      <c r="AI41" s="49" t="s">
        <v>80</v>
      </c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30"/>
      <c r="BD41" s="53" t="s">
        <v>101</v>
      </c>
      <c r="BE41" s="30"/>
      <c r="DU41" s="49" t="s">
        <v>68</v>
      </c>
      <c r="DV41" s="29"/>
      <c r="DW41" s="29"/>
      <c r="DX41" s="29"/>
      <c r="DY41" s="29"/>
      <c r="DZ41" s="30"/>
      <c r="EA41" s="49" t="s">
        <v>80</v>
      </c>
      <c r="EB41" s="29"/>
      <c r="EC41" s="29"/>
      <c r="ED41" s="29"/>
      <c r="EE41" s="29"/>
      <c r="EF41" s="29"/>
      <c r="EG41" s="29"/>
      <c r="EH41" s="29"/>
      <c r="EI41" s="29"/>
      <c r="EJ41" s="30"/>
      <c r="EK41" s="53" t="s">
        <v>101</v>
      </c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30"/>
    </row>
    <row r="42" spans="2:274" ht="25" customHeight="1" x14ac:dyDescent="0.2">
      <c r="B42" s="54"/>
      <c r="C42" s="55"/>
      <c r="D42" s="56"/>
      <c r="AI42" s="53" t="s">
        <v>101</v>
      </c>
      <c r="AJ42" s="30"/>
      <c r="EA42" s="53" t="s">
        <v>101</v>
      </c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30"/>
    </row>
    <row r="43" spans="2:274" ht="25" customHeight="1" x14ac:dyDescent="0.2">
      <c r="B43" s="54"/>
      <c r="C43" s="55"/>
      <c r="D43" s="56"/>
    </row>
    <row r="44" spans="2:274" ht="25" customHeight="1" x14ac:dyDescent="0.2">
      <c r="B44" s="54"/>
      <c r="C44" s="55"/>
      <c r="D44" s="56"/>
      <c r="AY44" s="37" t="s">
        <v>102</v>
      </c>
      <c r="AZ44" s="29"/>
      <c r="BA44" s="29"/>
      <c r="BB44" s="30"/>
      <c r="BC44" s="38" t="s">
        <v>98</v>
      </c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30"/>
      <c r="EF44" s="37" t="s">
        <v>103</v>
      </c>
      <c r="EG44" s="29"/>
      <c r="EH44" s="29"/>
      <c r="EI44" s="30"/>
      <c r="EJ44" s="38" t="s">
        <v>100</v>
      </c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30"/>
    </row>
    <row r="45" spans="2:274" ht="25" customHeight="1" x14ac:dyDescent="0.2">
      <c r="B45" s="34"/>
      <c r="C45" s="35"/>
      <c r="D45" s="36"/>
      <c r="AY45" s="49" t="s">
        <v>68</v>
      </c>
      <c r="AZ45" s="29"/>
      <c r="BA45" s="29"/>
      <c r="BB45" s="29"/>
      <c r="BC45" s="29"/>
      <c r="BD45" s="30"/>
      <c r="BE45" s="49" t="s">
        <v>80</v>
      </c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30"/>
      <c r="CA45" s="53" t="s">
        <v>101</v>
      </c>
      <c r="CB45" s="30"/>
      <c r="EF45" s="49" t="s">
        <v>68</v>
      </c>
      <c r="EG45" s="29"/>
      <c r="EH45" s="29"/>
      <c r="EI45" s="29"/>
      <c r="EJ45" s="29"/>
      <c r="EK45" s="30"/>
      <c r="EL45" s="49" t="s">
        <v>80</v>
      </c>
      <c r="EM45" s="29"/>
      <c r="EN45" s="29"/>
      <c r="EO45" s="29"/>
      <c r="EP45" s="29"/>
      <c r="EQ45" s="29"/>
      <c r="ER45" s="29"/>
      <c r="ES45" s="29"/>
      <c r="ET45" s="29"/>
      <c r="EU45" s="30"/>
      <c r="EV45" s="53" t="s">
        <v>101</v>
      </c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30"/>
    </row>
    <row r="46" spans="2:274" ht="25" customHeight="1" x14ac:dyDescent="0.2">
      <c r="BE46" s="53" t="s">
        <v>101</v>
      </c>
      <c r="BF46" s="30"/>
      <c r="EL46" s="53" t="s">
        <v>101</v>
      </c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30"/>
    </row>
    <row r="47" spans="2:274" ht="25" customHeight="1" x14ac:dyDescent="0.2"/>
    <row r="48" spans="2:274" ht="25" customHeight="1" x14ac:dyDescent="0.2">
      <c r="BV48" s="37" t="s">
        <v>104</v>
      </c>
      <c r="BW48" s="29"/>
      <c r="BX48" s="29"/>
      <c r="BY48" s="30"/>
      <c r="BZ48" s="38" t="s">
        <v>98</v>
      </c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30"/>
    </row>
    <row r="49" spans="5:311" ht="25" customHeight="1" x14ac:dyDescent="0.2">
      <c r="BV49" s="49" t="s">
        <v>68</v>
      </c>
      <c r="BW49" s="29"/>
      <c r="BX49" s="29"/>
      <c r="BY49" s="29"/>
      <c r="BZ49" s="29"/>
      <c r="CA49" s="30"/>
      <c r="CB49" s="49" t="s">
        <v>80</v>
      </c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30"/>
      <c r="CV49" s="53" t="s">
        <v>101</v>
      </c>
      <c r="CW49" s="30"/>
    </row>
    <row r="50" spans="5:311" ht="25" customHeight="1" x14ac:dyDescent="0.2">
      <c r="CB50" s="53" t="s">
        <v>101</v>
      </c>
      <c r="CC50" s="30"/>
    </row>
    <row r="51" spans="5:311" ht="25" customHeight="1" x14ac:dyDescent="0.2"/>
    <row r="52" spans="5:311" ht="25" customHeight="1" x14ac:dyDescent="0.2">
      <c r="CP52" s="37" t="s">
        <v>105</v>
      </c>
      <c r="CQ52" s="29"/>
      <c r="CR52" s="29"/>
      <c r="CS52" s="30"/>
      <c r="CT52" s="38" t="s">
        <v>106</v>
      </c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30"/>
    </row>
    <row r="53" spans="5:311" ht="25" customHeight="1" x14ac:dyDescent="0.2">
      <c r="CP53" s="49" t="s">
        <v>68</v>
      </c>
      <c r="CQ53" s="29"/>
      <c r="CR53" s="29"/>
      <c r="CS53" s="29"/>
      <c r="CT53" s="29"/>
      <c r="CU53" s="30"/>
      <c r="CV53" s="49" t="s">
        <v>80</v>
      </c>
      <c r="CW53" s="29"/>
      <c r="CX53" s="29"/>
      <c r="CY53" s="29"/>
      <c r="CZ53" s="29"/>
      <c r="DA53" s="29"/>
      <c r="DB53" s="29"/>
      <c r="DC53" s="30"/>
      <c r="DD53" s="53" t="s">
        <v>101</v>
      </c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30"/>
    </row>
    <row r="54" spans="5:311" ht="25" customHeight="1" x14ac:dyDescent="0.2">
      <c r="CV54" s="53" t="s">
        <v>101</v>
      </c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30"/>
    </row>
    <row r="55" spans="5:311" ht="25" customHeight="1" x14ac:dyDescent="0.2"/>
    <row r="56" spans="5:311" ht="25" customHeight="1" x14ac:dyDescent="0.2">
      <c r="DC56" s="37" t="s">
        <v>107</v>
      </c>
      <c r="DD56" s="29"/>
      <c r="DE56" s="29"/>
      <c r="DF56" s="30"/>
      <c r="DG56" s="38" t="s">
        <v>100</v>
      </c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30"/>
    </row>
    <row r="57" spans="5:311" ht="25" customHeight="1" x14ac:dyDescent="0.2">
      <c r="DC57" s="49" t="s">
        <v>68</v>
      </c>
      <c r="DD57" s="29"/>
      <c r="DE57" s="29"/>
      <c r="DF57" s="29"/>
      <c r="DG57" s="29"/>
      <c r="DH57" s="30"/>
      <c r="DI57" s="49" t="s">
        <v>80</v>
      </c>
      <c r="DJ57" s="29"/>
      <c r="DK57" s="29"/>
      <c r="DL57" s="29"/>
      <c r="DM57" s="29"/>
      <c r="DN57" s="29"/>
      <c r="DO57" s="29"/>
      <c r="DP57" s="29"/>
      <c r="DQ57" s="29"/>
      <c r="DR57" s="30"/>
      <c r="DS57" s="53" t="s">
        <v>101</v>
      </c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30"/>
    </row>
    <row r="58" spans="5:311" ht="25" customHeight="1" x14ac:dyDescent="0.2">
      <c r="DI58" s="53" t="s">
        <v>101</v>
      </c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30"/>
    </row>
    <row r="59" spans="5:311" ht="25" customHeight="1" x14ac:dyDescent="0.2"/>
    <row r="60" spans="5:311" ht="25" customHeight="1" x14ac:dyDescent="0.2">
      <c r="E60" s="28" t="s">
        <v>108</v>
      </c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/>
      <c r="EQ60" s="29"/>
      <c r="ER60" s="30"/>
      <c r="ES60" s="28" t="s">
        <v>109</v>
      </c>
      <c r="ET60" s="29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29"/>
      <c r="FI60" s="29"/>
      <c r="FJ60" s="29"/>
      <c r="FK60" s="29"/>
      <c r="FL60" s="29"/>
      <c r="FM60" s="29"/>
      <c r="FN60" s="29"/>
      <c r="FO60" s="29"/>
      <c r="FP60" s="29"/>
      <c r="FQ60" s="29"/>
      <c r="FR60" s="29"/>
      <c r="FS60" s="29"/>
      <c r="FT60" s="29"/>
      <c r="FU60" s="29"/>
      <c r="FV60" s="29"/>
      <c r="FW60" s="29"/>
      <c r="FX60" s="29"/>
      <c r="FY60" s="29"/>
      <c r="FZ60" s="29"/>
      <c r="GA60" s="29"/>
      <c r="GB60" s="29"/>
      <c r="GC60" s="29"/>
      <c r="GD60" s="29"/>
      <c r="GE60" s="29"/>
      <c r="GF60" s="29"/>
      <c r="GG60" s="29"/>
      <c r="GH60" s="29"/>
      <c r="GI60" s="29"/>
      <c r="GJ60" s="29"/>
      <c r="GK60" s="29"/>
      <c r="GL60" s="29"/>
      <c r="GM60" s="29"/>
      <c r="GN60" s="29"/>
      <c r="GO60" s="29"/>
      <c r="GP60" s="29"/>
      <c r="GQ60" s="29"/>
      <c r="GR60" s="29"/>
      <c r="GS60" s="29"/>
      <c r="GT60" s="29"/>
      <c r="GU60" s="29"/>
      <c r="GV60" s="29"/>
      <c r="GW60" s="29"/>
      <c r="GX60" s="29"/>
      <c r="GY60" s="29"/>
      <c r="GZ60" s="29"/>
      <c r="HA60" s="29"/>
      <c r="HB60" s="29"/>
      <c r="HC60" s="29"/>
      <c r="HD60" s="29"/>
      <c r="HE60" s="29"/>
      <c r="HF60" s="29"/>
      <c r="HG60" s="29"/>
      <c r="HH60" s="29"/>
      <c r="HI60" s="29"/>
      <c r="HJ60" s="29"/>
      <c r="HK60" s="29"/>
      <c r="HL60" s="29"/>
      <c r="HM60" s="29"/>
      <c r="HN60" s="29"/>
      <c r="HO60" s="29"/>
      <c r="HP60" s="29"/>
      <c r="HQ60" s="29"/>
      <c r="HR60" s="29"/>
      <c r="HS60" s="29"/>
      <c r="HT60" s="29"/>
      <c r="HU60" s="29"/>
      <c r="HV60" s="29"/>
      <c r="HW60" s="29"/>
      <c r="HX60" s="29"/>
      <c r="HY60" s="29"/>
      <c r="HZ60" s="29"/>
      <c r="IA60" s="29"/>
      <c r="IB60" s="29"/>
      <c r="IC60" s="29"/>
      <c r="ID60" s="29"/>
      <c r="IE60" s="29"/>
      <c r="IF60" s="29"/>
      <c r="IG60" s="29"/>
      <c r="IH60" s="29"/>
      <c r="II60" s="29"/>
      <c r="IJ60" s="29"/>
      <c r="IK60" s="29"/>
      <c r="IL60" s="29"/>
      <c r="IM60" s="29"/>
      <c r="IN60" s="29"/>
      <c r="IO60" s="29"/>
      <c r="IP60" s="29"/>
      <c r="IQ60" s="29"/>
      <c r="IR60" s="29"/>
      <c r="IS60" s="29"/>
      <c r="IT60" s="29"/>
      <c r="IU60" s="29"/>
      <c r="IV60" s="29"/>
      <c r="IW60" s="29"/>
      <c r="IX60" s="29"/>
      <c r="IY60" s="29"/>
      <c r="IZ60" s="29"/>
      <c r="JA60" s="29"/>
      <c r="JB60" s="29"/>
      <c r="JC60" s="29"/>
      <c r="JD60" s="29"/>
      <c r="JE60" s="29"/>
      <c r="JF60" s="29"/>
      <c r="JG60" s="29"/>
      <c r="JH60" s="29"/>
      <c r="JI60" s="29"/>
      <c r="JJ60" s="29"/>
      <c r="JK60" s="29"/>
      <c r="JL60" s="29"/>
      <c r="JM60" s="29"/>
      <c r="JN60" s="29"/>
      <c r="JO60" s="29"/>
      <c r="JP60" s="29"/>
      <c r="JQ60" s="29"/>
      <c r="JR60" s="29"/>
      <c r="JS60" s="29"/>
      <c r="JT60" s="29"/>
      <c r="JU60" s="29"/>
      <c r="JV60" s="29"/>
      <c r="JW60" s="29"/>
      <c r="JX60" s="29"/>
      <c r="JY60" s="29"/>
      <c r="JZ60" s="29"/>
      <c r="KA60" s="29"/>
      <c r="KB60" s="29"/>
      <c r="KC60" s="29"/>
      <c r="KD60" s="29"/>
      <c r="KE60" s="29"/>
      <c r="KF60" s="29"/>
      <c r="KG60" s="29"/>
      <c r="KH60" s="29"/>
      <c r="KI60" s="29"/>
      <c r="KJ60" s="29"/>
      <c r="KK60" s="29"/>
      <c r="KL60" s="29"/>
      <c r="KM60" s="29"/>
      <c r="KN60" s="29"/>
      <c r="KO60" s="29"/>
      <c r="KP60" s="29"/>
      <c r="KQ60" s="29"/>
      <c r="KR60" s="29"/>
      <c r="KS60" s="29"/>
      <c r="KT60" s="29"/>
      <c r="KU60" s="29"/>
      <c r="KV60" s="29"/>
      <c r="KW60" s="29"/>
      <c r="KX60" s="29"/>
      <c r="KY60" s="30"/>
    </row>
    <row r="61" spans="5:311" ht="25" customHeight="1" x14ac:dyDescent="0.2">
      <c r="AK61" s="37" t="s">
        <v>97</v>
      </c>
      <c r="AL61" s="29"/>
      <c r="AM61" s="30"/>
      <c r="AN61" s="38" t="s">
        <v>110</v>
      </c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30"/>
      <c r="BG61" s="37" t="s">
        <v>102</v>
      </c>
      <c r="BH61" s="29"/>
      <c r="BI61" s="30"/>
      <c r="BJ61" s="38" t="s">
        <v>111</v>
      </c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30"/>
      <c r="CD61" s="37" t="s">
        <v>104</v>
      </c>
      <c r="CE61" s="29"/>
      <c r="CF61" s="30"/>
      <c r="CG61" s="38" t="s">
        <v>112</v>
      </c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30"/>
      <c r="DT61" s="37" t="s">
        <v>105</v>
      </c>
      <c r="DU61" s="29"/>
      <c r="DV61" s="30"/>
      <c r="DW61" s="38" t="s">
        <v>113</v>
      </c>
      <c r="DX61" s="29"/>
      <c r="DY61" s="29"/>
      <c r="DZ61" s="29"/>
      <c r="EA61" s="30"/>
      <c r="EG61" s="37" t="s">
        <v>107</v>
      </c>
      <c r="EH61" s="29"/>
      <c r="EI61" s="30"/>
      <c r="EJ61" s="38" t="s">
        <v>114</v>
      </c>
      <c r="EK61" s="29"/>
      <c r="EL61" s="29"/>
      <c r="EM61" s="29"/>
      <c r="EN61" s="29"/>
      <c r="EO61" s="29"/>
      <c r="EP61" s="30"/>
      <c r="EY61" s="37" t="s">
        <v>99</v>
      </c>
      <c r="EZ61" s="29"/>
      <c r="FA61" s="30"/>
      <c r="FB61" s="38" t="s">
        <v>114</v>
      </c>
      <c r="FC61" s="29"/>
      <c r="FD61" s="29"/>
      <c r="FE61" s="29"/>
      <c r="FF61" s="29"/>
      <c r="FG61" s="29"/>
      <c r="FH61" s="30"/>
      <c r="FJ61" s="37" t="s">
        <v>103</v>
      </c>
      <c r="FK61" s="29"/>
      <c r="FL61" s="30"/>
      <c r="FM61" s="38" t="s">
        <v>114</v>
      </c>
      <c r="FN61" s="29"/>
      <c r="FO61" s="29"/>
      <c r="FP61" s="29"/>
      <c r="FQ61" s="29"/>
      <c r="FR61" s="29"/>
      <c r="FS61" s="30"/>
    </row>
    <row r="62" spans="5:311" ht="25" customHeight="1" x14ac:dyDescent="0.2">
      <c r="AK62" s="50" t="s">
        <v>115</v>
      </c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30"/>
      <c r="BG62" s="50" t="s">
        <v>116</v>
      </c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30"/>
      <c r="CD62" s="50" t="s">
        <v>117</v>
      </c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30"/>
      <c r="DT62" s="50" t="s">
        <v>118</v>
      </c>
      <c r="DU62" s="29"/>
      <c r="DV62" s="29"/>
      <c r="DW62" s="29"/>
      <c r="DX62" s="29"/>
      <c r="DY62" s="29"/>
      <c r="DZ62" s="29"/>
      <c r="EA62" s="30"/>
      <c r="EG62" s="50" t="s">
        <v>117</v>
      </c>
      <c r="EH62" s="29"/>
      <c r="EI62" s="29"/>
      <c r="EJ62" s="29"/>
      <c r="EK62" s="29"/>
      <c r="EL62" s="29"/>
      <c r="EM62" s="29"/>
      <c r="EN62" s="29"/>
      <c r="EO62" s="29"/>
      <c r="EP62" s="30"/>
      <c r="EY62" s="50" t="s">
        <v>117</v>
      </c>
      <c r="EZ62" s="29"/>
      <c r="FA62" s="29"/>
      <c r="FB62" s="29"/>
      <c r="FC62" s="29"/>
      <c r="FD62" s="29"/>
      <c r="FE62" s="29"/>
      <c r="FF62" s="29"/>
      <c r="FG62" s="29"/>
      <c r="FH62" s="30"/>
      <c r="FJ62" s="50" t="s">
        <v>117</v>
      </c>
      <c r="FK62" s="29"/>
      <c r="FL62" s="29"/>
      <c r="FM62" s="29"/>
      <c r="FN62" s="29"/>
      <c r="FO62" s="29"/>
      <c r="FP62" s="29"/>
      <c r="FQ62" s="29"/>
      <c r="FR62" s="29"/>
      <c r="FS62" s="30"/>
    </row>
    <row r="63" spans="5:311" ht="25" customHeight="1" x14ac:dyDescent="0.2">
      <c r="AK63" s="50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30"/>
      <c r="BC63" s="52"/>
      <c r="BD63" s="50"/>
      <c r="BE63" s="30"/>
      <c r="BF63" s="52"/>
      <c r="BG63" s="50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30"/>
      <c r="BU63" s="52"/>
      <c r="BV63" s="51"/>
      <c r="BW63" s="52"/>
      <c r="BX63" s="50"/>
      <c r="BY63" s="29"/>
      <c r="BZ63" s="29"/>
      <c r="CA63" s="29"/>
      <c r="CB63" s="30"/>
      <c r="CC63" s="52"/>
      <c r="CD63" s="50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30"/>
      <c r="CX63" s="52"/>
      <c r="DT63" s="50"/>
      <c r="DU63" s="29"/>
      <c r="DV63" s="29"/>
      <c r="DW63" s="29"/>
      <c r="DX63" s="29"/>
      <c r="DY63" s="29"/>
      <c r="DZ63" s="29"/>
      <c r="EA63" s="30"/>
      <c r="EB63" s="52"/>
      <c r="EG63" s="50"/>
      <c r="EH63" s="29"/>
      <c r="EI63" s="29"/>
      <c r="EJ63" s="29"/>
      <c r="EK63" s="29"/>
      <c r="EL63" s="29"/>
      <c r="EM63" s="29"/>
      <c r="EN63" s="29"/>
      <c r="EO63" s="29"/>
      <c r="EP63" s="30"/>
      <c r="EQ63" s="52"/>
      <c r="EY63" s="50"/>
      <c r="EZ63" s="29"/>
      <c r="FA63" s="29"/>
      <c r="FB63" s="29"/>
      <c r="FC63" s="29"/>
      <c r="FD63" s="29"/>
      <c r="FE63" s="29"/>
      <c r="FF63" s="29"/>
      <c r="FG63" s="29"/>
      <c r="FH63" s="30"/>
      <c r="FI63" s="52"/>
      <c r="FJ63" s="50"/>
      <c r="FK63" s="29"/>
      <c r="FL63" s="29"/>
      <c r="FM63" s="29"/>
      <c r="FN63" s="29"/>
      <c r="FO63" s="29"/>
      <c r="FP63" s="29"/>
      <c r="FQ63" s="29"/>
      <c r="FR63" s="29"/>
      <c r="FS63" s="30"/>
    </row>
    <row r="64" spans="5:311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442">
    <mergeCell ref="EG62:EP62"/>
    <mergeCell ref="EG63:EP63"/>
    <mergeCell ref="EY61:FA61"/>
    <mergeCell ref="FB61:FH61"/>
    <mergeCell ref="EY62:FH62"/>
    <mergeCell ref="EY63:FH63"/>
    <mergeCell ref="FJ61:FL61"/>
    <mergeCell ref="FM61:FS61"/>
    <mergeCell ref="FJ62:FS62"/>
    <mergeCell ref="FJ63:FS63"/>
    <mergeCell ref="BF63"/>
    <mergeCell ref="CC63"/>
    <mergeCell ref="CX63"/>
    <mergeCell ref="EB63"/>
    <mergeCell ref="EQ63"/>
    <mergeCell ref="FI63"/>
    <mergeCell ref="AK62:BE62"/>
    <mergeCell ref="AK63:BB63"/>
    <mergeCell ref="BD63:BE63"/>
    <mergeCell ref="BC63"/>
    <mergeCell ref="BG61:BI61"/>
    <mergeCell ref="BJ61:CB61"/>
    <mergeCell ref="BG62:CB62"/>
    <mergeCell ref="BG63:BT63"/>
    <mergeCell ref="BV63"/>
    <mergeCell ref="BX63:CB63"/>
    <mergeCell ref="BU63"/>
    <mergeCell ref="BW63"/>
    <mergeCell ref="CD61:CF61"/>
    <mergeCell ref="CG61:CW61"/>
    <mergeCell ref="CD62:CW62"/>
    <mergeCell ref="CD63:CW63"/>
    <mergeCell ref="DT61:DV61"/>
    <mergeCell ref="DT62:EA62"/>
    <mergeCell ref="DT63:EA63"/>
    <mergeCell ref="CB50:CC50"/>
    <mergeCell ref="CP52:CS52"/>
    <mergeCell ref="CT52:EA52"/>
    <mergeCell ref="CP53:CU53"/>
    <mergeCell ref="CV53:DC53"/>
    <mergeCell ref="DD53:EA53"/>
    <mergeCell ref="CV54:DS54"/>
    <mergeCell ref="DC56:DF56"/>
    <mergeCell ref="DG56:EP56"/>
    <mergeCell ref="DC57:DH57"/>
    <mergeCell ref="DI57:DR57"/>
    <mergeCell ref="DS57:EP57"/>
    <mergeCell ref="DI58:EF58"/>
    <mergeCell ref="B40:D45"/>
    <mergeCell ref="E60:ER60"/>
    <mergeCell ref="ES60:KY60"/>
    <mergeCell ref="AK61:AM61"/>
    <mergeCell ref="AN61:BE61"/>
    <mergeCell ref="DW61:EA61"/>
    <mergeCell ref="EG61:EI61"/>
    <mergeCell ref="EJ61:EP61"/>
    <mergeCell ref="AY44:BB44"/>
    <mergeCell ref="BC44:CB44"/>
    <mergeCell ref="AY45:BD45"/>
    <mergeCell ref="BE45:BZ45"/>
    <mergeCell ref="CA45:CB45"/>
    <mergeCell ref="BE46:BF46"/>
    <mergeCell ref="EF44:EI44"/>
    <mergeCell ref="EJ44:FS44"/>
    <mergeCell ref="EF45:EK45"/>
    <mergeCell ref="EL45:EU45"/>
    <mergeCell ref="EV45:FS45"/>
    <mergeCell ref="EL46:FI46"/>
    <mergeCell ref="BV48:BY48"/>
    <mergeCell ref="BZ48:CW48"/>
    <mergeCell ref="BV49:CA49"/>
    <mergeCell ref="CB49:CU49"/>
    <mergeCell ref="CV49:CW49"/>
    <mergeCell ref="EZ33:FB33"/>
    <mergeCell ref="FC33:FP33"/>
    <mergeCell ref="EZ34:FP34"/>
    <mergeCell ref="EZ35:FP35"/>
    <mergeCell ref="BU35"/>
    <mergeCell ref="CO35"/>
    <mergeCell ref="DG35"/>
    <mergeCell ref="EG35"/>
    <mergeCell ref="EY35"/>
    <mergeCell ref="E39:ER39"/>
    <mergeCell ref="ES39:JN39"/>
    <mergeCell ref="AC40:AF40"/>
    <mergeCell ref="AG40:BE40"/>
    <mergeCell ref="AC41:AH41"/>
    <mergeCell ref="AI41:BC41"/>
    <mergeCell ref="BD41:BE41"/>
    <mergeCell ref="AI42:AJ42"/>
    <mergeCell ref="DU40:DX40"/>
    <mergeCell ref="DY40:FH40"/>
    <mergeCell ref="DU41:DZ41"/>
    <mergeCell ref="EA41:EJ41"/>
    <mergeCell ref="EK41:FH41"/>
    <mergeCell ref="EA42:EX42"/>
    <mergeCell ref="DO33:DQ33"/>
    <mergeCell ref="DR33:EF33"/>
    <mergeCell ref="DO34:EF34"/>
    <mergeCell ref="DO35:DR35"/>
    <mergeCell ref="DT35"/>
    <mergeCell ref="DV35"/>
    <mergeCell ref="DX35:DZ35"/>
    <mergeCell ref="EB35:ED35"/>
    <mergeCell ref="EF35"/>
    <mergeCell ref="DS35"/>
    <mergeCell ref="DU35"/>
    <mergeCell ref="DW35"/>
    <mergeCell ref="EA35"/>
    <mergeCell ref="EE35"/>
    <mergeCell ref="EH33:EJ33"/>
    <mergeCell ref="EK33:EX33"/>
    <mergeCell ref="EH34:EX34"/>
    <mergeCell ref="EH35:EJ35"/>
    <mergeCell ref="EL35:EN35"/>
    <mergeCell ref="EP35:ER35"/>
    <mergeCell ref="ET35:EX35"/>
    <mergeCell ref="EK35"/>
    <mergeCell ref="EO35"/>
    <mergeCell ref="ES35"/>
    <mergeCell ref="CA33:CN33"/>
    <mergeCell ref="BX34:CN34"/>
    <mergeCell ref="BX35:CC35"/>
    <mergeCell ref="CE35"/>
    <mergeCell ref="CG35"/>
    <mergeCell ref="CI35:CJ35"/>
    <mergeCell ref="CL35:CN35"/>
    <mergeCell ref="CD35"/>
    <mergeCell ref="CF35"/>
    <mergeCell ref="CH35"/>
    <mergeCell ref="CK35"/>
    <mergeCell ref="CS33:CU33"/>
    <mergeCell ref="CV33:DF33"/>
    <mergeCell ref="CS34:DF34"/>
    <mergeCell ref="CS35"/>
    <mergeCell ref="CU35:DF35"/>
    <mergeCell ref="CT35"/>
    <mergeCell ref="AX33:AZ33"/>
    <mergeCell ref="BA33:BT33"/>
    <mergeCell ref="AX34:BT34"/>
    <mergeCell ref="AX35"/>
    <mergeCell ref="AZ35:BA35"/>
    <mergeCell ref="BH35"/>
    <mergeCell ref="BJ35:BN35"/>
    <mergeCell ref="BP35"/>
    <mergeCell ref="BR35"/>
    <mergeCell ref="BT35"/>
    <mergeCell ref="AY35"/>
    <mergeCell ref="BB35"/>
    <mergeCell ref="BI35"/>
    <mergeCell ref="BO35"/>
    <mergeCell ref="BQ35"/>
    <mergeCell ref="BS35"/>
    <mergeCell ref="BX33:BZ33"/>
    <mergeCell ref="EC26:EH26"/>
    <mergeCell ref="EI27:EL27"/>
    <mergeCell ref="EM27:EU27"/>
    <mergeCell ref="EI28:EU28"/>
    <mergeCell ref="AO29:AS29"/>
    <mergeCell ref="AT29:AW29"/>
    <mergeCell ref="BI29:BM29"/>
    <mergeCell ref="BN29:BW29"/>
    <mergeCell ref="CD29:CH29"/>
    <mergeCell ref="CI29:CR29"/>
    <mergeCell ref="CZ29:DD29"/>
    <mergeCell ref="DE29:DN29"/>
    <mergeCell ref="DQ29:DU29"/>
    <mergeCell ref="DV29:DY29"/>
    <mergeCell ref="EI29:EM29"/>
    <mergeCell ref="EN29:EQ29"/>
    <mergeCell ref="E32:ES32"/>
    <mergeCell ref="UO24"/>
    <mergeCell ref="UP24"/>
    <mergeCell ref="UQ24"/>
    <mergeCell ref="UR24"/>
    <mergeCell ref="US24"/>
    <mergeCell ref="UT24"/>
    <mergeCell ref="UU24"/>
    <mergeCell ref="UV24"/>
    <mergeCell ref="UW24"/>
    <mergeCell ref="UX24"/>
    <mergeCell ref="FQ25:GZ25"/>
    <mergeCell ref="B26:D27"/>
    <mergeCell ref="AI26:AN26"/>
    <mergeCell ref="AO27:AR27"/>
    <mergeCell ref="AS27:BB27"/>
    <mergeCell ref="AO28:BB28"/>
    <mergeCell ref="BC26:BH26"/>
    <mergeCell ref="BI27:BL27"/>
    <mergeCell ref="BM27:BV27"/>
    <mergeCell ref="BI28:BV28"/>
    <mergeCell ref="BX26:CC26"/>
    <mergeCell ref="CD27:CG27"/>
    <mergeCell ref="CH27:CQ27"/>
    <mergeCell ref="CD28:CQ28"/>
    <mergeCell ref="CT26:CY26"/>
    <mergeCell ref="CZ27:DC27"/>
    <mergeCell ref="DD27:DM27"/>
    <mergeCell ref="CZ28:DM28"/>
    <mergeCell ref="DK26:DP26"/>
    <mergeCell ref="DQ27:DT27"/>
    <mergeCell ref="DU27:EC27"/>
    <mergeCell ref="DQ28:EC28"/>
    <mergeCell ref="TX24"/>
    <mergeCell ref="TY24"/>
    <mergeCell ref="TZ24"/>
    <mergeCell ref="UA24"/>
    <mergeCell ref="UB24"/>
    <mergeCell ref="UC24"/>
    <mergeCell ref="UD24"/>
    <mergeCell ref="UE24"/>
    <mergeCell ref="UF24"/>
    <mergeCell ref="UG24"/>
    <mergeCell ref="UH24"/>
    <mergeCell ref="UI24"/>
    <mergeCell ref="UJ24"/>
    <mergeCell ref="UK24"/>
    <mergeCell ref="UL24"/>
    <mergeCell ref="UM24"/>
    <mergeCell ref="UN24"/>
    <mergeCell ref="TG24"/>
    <mergeCell ref="TH24"/>
    <mergeCell ref="TI24"/>
    <mergeCell ref="TJ24"/>
    <mergeCell ref="TK24"/>
    <mergeCell ref="TL24"/>
    <mergeCell ref="TM24"/>
    <mergeCell ref="TN24"/>
    <mergeCell ref="TO24"/>
    <mergeCell ref="TP24"/>
    <mergeCell ref="TQ24"/>
    <mergeCell ref="TR24"/>
    <mergeCell ref="TS24"/>
    <mergeCell ref="TT24"/>
    <mergeCell ref="TU24"/>
    <mergeCell ref="TV24"/>
    <mergeCell ref="TW24"/>
    <mergeCell ref="SP24"/>
    <mergeCell ref="SQ24"/>
    <mergeCell ref="SR24"/>
    <mergeCell ref="SS24"/>
    <mergeCell ref="ST24"/>
    <mergeCell ref="SU24"/>
    <mergeCell ref="SV24"/>
    <mergeCell ref="SW24"/>
    <mergeCell ref="SX24"/>
    <mergeCell ref="SY24"/>
    <mergeCell ref="SZ24"/>
    <mergeCell ref="TA24"/>
    <mergeCell ref="TB24"/>
    <mergeCell ref="TC24"/>
    <mergeCell ref="TD24"/>
    <mergeCell ref="TE24"/>
    <mergeCell ref="TF24"/>
    <mergeCell ref="RY24"/>
    <mergeCell ref="RZ24"/>
    <mergeCell ref="SA24"/>
    <mergeCell ref="SB24"/>
    <mergeCell ref="SC24"/>
    <mergeCell ref="SD24"/>
    <mergeCell ref="SE24"/>
    <mergeCell ref="SF24"/>
    <mergeCell ref="SG24"/>
    <mergeCell ref="SH24"/>
    <mergeCell ref="SI24"/>
    <mergeCell ref="SJ24"/>
    <mergeCell ref="SK24"/>
    <mergeCell ref="SL24"/>
    <mergeCell ref="SM24"/>
    <mergeCell ref="SN24"/>
    <mergeCell ref="SO24"/>
    <mergeCell ref="RH24"/>
    <mergeCell ref="RI24"/>
    <mergeCell ref="RJ24"/>
    <mergeCell ref="RK24"/>
    <mergeCell ref="RL24"/>
    <mergeCell ref="RM24"/>
    <mergeCell ref="RN24"/>
    <mergeCell ref="RO24"/>
    <mergeCell ref="RP24"/>
    <mergeCell ref="RQ24"/>
    <mergeCell ref="RR24"/>
    <mergeCell ref="RS24"/>
    <mergeCell ref="RT24"/>
    <mergeCell ref="RU24"/>
    <mergeCell ref="RV24"/>
    <mergeCell ref="RW24"/>
    <mergeCell ref="RX24"/>
    <mergeCell ref="QQ24"/>
    <mergeCell ref="QR24"/>
    <mergeCell ref="QS24"/>
    <mergeCell ref="QT24"/>
    <mergeCell ref="QU24"/>
    <mergeCell ref="QV24"/>
    <mergeCell ref="QW24"/>
    <mergeCell ref="QX24"/>
    <mergeCell ref="QY24"/>
    <mergeCell ref="QZ24"/>
    <mergeCell ref="RA24"/>
    <mergeCell ref="RB24"/>
    <mergeCell ref="RC24"/>
    <mergeCell ref="RD24"/>
    <mergeCell ref="RE24"/>
    <mergeCell ref="RF24"/>
    <mergeCell ref="RG24"/>
    <mergeCell ref="PZ24"/>
    <mergeCell ref="QA24"/>
    <mergeCell ref="QB24"/>
    <mergeCell ref="QC24"/>
    <mergeCell ref="QD24"/>
    <mergeCell ref="QE24"/>
    <mergeCell ref="QF24"/>
    <mergeCell ref="QG24"/>
    <mergeCell ref="QH24"/>
    <mergeCell ref="QI24"/>
    <mergeCell ref="QJ24"/>
    <mergeCell ref="QK24"/>
    <mergeCell ref="QL24"/>
    <mergeCell ref="QM24"/>
    <mergeCell ref="QN24"/>
    <mergeCell ref="QO24"/>
    <mergeCell ref="QP24"/>
    <mergeCell ref="PI24"/>
    <mergeCell ref="PJ24"/>
    <mergeCell ref="PK24"/>
    <mergeCell ref="PL24"/>
    <mergeCell ref="PM24"/>
    <mergeCell ref="PN24"/>
    <mergeCell ref="PO24"/>
    <mergeCell ref="PP24"/>
    <mergeCell ref="PQ24"/>
    <mergeCell ref="PR24"/>
    <mergeCell ref="PS24"/>
    <mergeCell ref="PT24"/>
    <mergeCell ref="PU24"/>
    <mergeCell ref="PV24"/>
    <mergeCell ref="PW24"/>
    <mergeCell ref="PX24"/>
    <mergeCell ref="PY24"/>
    <mergeCell ref="OR24"/>
    <mergeCell ref="OS24"/>
    <mergeCell ref="OT24"/>
    <mergeCell ref="OU24"/>
    <mergeCell ref="OV24"/>
    <mergeCell ref="OW24"/>
    <mergeCell ref="OX24"/>
    <mergeCell ref="OY24"/>
    <mergeCell ref="OZ24"/>
    <mergeCell ref="PA24"/>
    <mergeCell ref="PB24"/>
    <mergeCell ref="PC24"/>
    <mergeCell ref="PD24"/>
    <mergeCell ref="PE24"/>
    <mergeCell ref="PF24"/>
    <mergeCell ref="PG24"/>
    <mergeCell ref="PH24"/>
    <mergeCell ref="OA24"/>
    <mergeCell ref="OB24"/>
    <mergeCell ref="OC24"/>
    <mergeCell ref="OD24"/>
    <mergeCell ref="OE24"/>
    <mergeCell ref="OF24"/>
    <mergeCell ref="OG24"/>
    <mergeCell ref="OH24"/>
    <mergeCell ref="OI24"/>
    <mergeCell ref="OJ24"/>
    <mergeCell ref="OK24"/>
    <mergeCell ref="OL24"/>
    <mergeCell ref="OM24"/>
    <mergeCell ref="ON24"/>
    <mergeCell ref="OO24"/>
    <mergeCell ref="OP24"/>
    <mergeCell ref="OQ24"/>
    <mergeCell ref="NJ24"/>
    <mergeCell ref="NK24"/>
    <mergeCell ref="NL24"/>
    <mergeCell ref="NM24"/>
    <mergeCell ref="NN24"/>
    <mergeCell ref="NO24"/>
    <mergeCell ref="NP24"/>
    <mergeCell ref="NQ24"/>
    <mergeCell ref="NR24"/>
    <mergeCell ref="NS24"/>
    <mergeCell ref="NT24"/>
    <mergeCell ref="NU24"/>
    <mergeCell ref="NV24"/>
    <mergeCell ref="NW24"/>
    <mergeCell ref="NX24"/>
    <mergeCell ref="NY24"/>
    <mergeCell ref="NZ24"/>
    <mergeCell ref="MS24"/>
    <mergeCell ref="MT24"/>
    <mergeCell ref="MU24"/>
    <mergeCell ref="MV24"/>
    <mergeCell ref="MW24"/>
    <mergeCell ref="MX24"/>
    <mergeCell ref="MY24"/>
    <mergeCell ref="MZ24"/>
    <mergeCell ref="NA24"/>
    <mergeCell ref="NB24"/>
    <mergeCell ref="NC24"/>
    <mergeCell ref="ND24"/>
    <mergeCell ref="NE24"/>
    <mergeCell ref="NF24"/>
    <mergeCell ref="NG24"/>
    <mergeCell ref="NH24"/>
    <mergeCell ref="NI24"/>
    <mergeCell ref="MB24"/>
    <mergeCell ref="MC24"/>
    <mergeCell ref="MD24"/>
    <mergeCell ref="ME24"/>
    <mergeCell ref="MF24"/>
    <mergeCell ref="MG24"/>
    <mergeCell ref="MH24"/>
    <mergeCell ref="MI24"/>
    <mergeCell ref="MJ24"/>
    <mergeCell ref="MK24"/>
    <mergeCell ref="ML24"/>
    <mergeCell ref="MM24"/>
    <mergeCell ref="MN24"/>
    <mergeCell ref="MO24"/>
    <mergeCell ref="MP24"/>
    <mergeCell ref="MQ24"/>
    <mergeCell ref="MR24"/>
    <mergeCell ref="LK24"/>
    <mergeCell ref="LL24"/>
    <mergeCell ref="LM24"/>
    <mergeCell ref="LN24"/>
    <mergeCell ref="LO24"/>
    <mergeCell ref="LP24"/>
    <mergeCell ref="LQ24"/>
    <mergeCell ref="LR24"/>
    <mergeCell ref="LS24"/>
    <mergeCell ref="LT24"/>
    <mergeCell ref="LU24"/>
    <mergeCell ref="LV24"/>
    <mergeCell ref="LW24"/>
    <mergeCell ref="LX24"/>
    <mergeCell ref="LY24"/>
    <mergeCell ref="LZ24"/>
    <mergeCell ref="MA24"/>
    <mergeCell ref="KT24"/>
    <mergeCell ref="KU24"/>
    <mergeCell ref="KV24"/>
    <mergeCell ref="KW24"/>
    <mergeCell ref="KX24"/>
    <mergeCell ref="KY24"/>
    <mergeCell ref="KZ24"/>
    <mergeCell ref="LA24"/>
    <mergeCell ref="LB24"/>
    <mergeCell ref="LC24"/>
    <mergeCell ref="LD24"/>
    <mergeCell ref="LE24"/>
    <mergeCell ref="LF24"/>
    <mergeCell ref="LG24"/>
    <mergeCell ref="LH24"/>
    <mergeCell ref="LI24"/>
    <mergeCell ref="LJ24"/>
    <mergeCell ref="KC24"/>
    <mergeCell ref="KD24"/>
    <mergeCell ref="KE24"/>
    <mergeCell ref="KF24"/>
    <mergeCell ref="KG24"/>
    <mergeCell ref="KH24"/>
    <mergeCell ref="KI24"/>
    <mergeCell ref="KJ24"/>
    <mergeCell ref="KK24"/>
    <mergeCell ref="KL24"/>
    <mergeCell ref="KM24"/>
    <mergeCell ref="KN24"/>
    <mergeCell ref="KO24"/>
    <mergeCell ref="KP24"/>
    <mergeCell ref="KQ24"/>
    <mergeCell ref="KR24"/>
    <mergeCell ref="KS24"/>
    <mergeCell ref="JL24"/>
    <mergeCell ref="JM24"/>
    <mergeCell ref="JN24"/>
    <mergeCell ref="JO24"/>
    <mergeCell ref="JP24"/>
    <mergeCell ref="JQ24"/>
    <mergeCell ref="JR24"/>
    <mergeCell ref="JS24"/>
    <mergeCell ref="JT24"/>
    <mergeCell ref="JU24"/>
    <mergeCell ref="JV24"/>
    <mergeCell ref="JW24"/>
    <mergeCell ref="JX24"/>
    <mergeCell ref="JY24"/>
    <mergeCell ref="JZ24"/>
    <mergeCell ref="KA24"/>
    <mergeCell ref="KB24"/>
    <mergeCell ref="IU24"/>
    <mergeCell ref="IV24"/>
    <mergeCell ref="IW24"/>
    <mergeCell ref="IX24"/>
    <mergeCell ref="IY24"/>
    <mergeCell ref="IZ24"/>
    <mergeCell ref="JA24"/>
    <mergeCell ref="JB24"/>
    <mergeCell ref="JC24"/>
    <mergeCell ref="JD24"/>
    <mergeCell ref="JE24"/>
    <mergeCell ref="JF24"/>
    <mergeCell ref="JG24"/>
    <mergeCell ref="JH24"/>
    <mergeCell ref="JI24"/>
    <mergeCell ref="JJ24"/>
    <mergeCell ref="JK24"/>
    <mergeCell ref="ID24"/>
    <mergeCell ref="IE24"/>
    <mergeCell ref="IF24"/>
    <mergeCell ref="IG24"/>
    <mergeCell ref="IH24"/>
    <mergeCell ref="II24"/>
    <mergeCell ref="IJ24"/>
    <mergeCell ref="IK24"/>
    <mergeCell ref="IL24"/>
    <mergeCell ref="IM24"/>
    <mergeCell ref="IN24"/>
    <mergeCell ref="IO24"/>
    <mergeCell ref="IP24"/>
    <mergeCell ref="IQ24"/>
    <mergeCell ref="IR24"/>
    <mergeCell ref="IS24"/>
    <mergeCell ref="IT24"/>
    <mergeCell ref="HM24"/>
    <mergeCell ref="HN24"/>
    <mergeCell ref="HO24"/>
    <mergeCell ref="HP24"/>
    <mergeCell ref="HQ24"/>
    <mergeCell ref="HR24"/>
    <mergeCell ref="HS24"/>
    <mergeCell ref="HT24"/>
    <mergeCell ref="HU24"/>
    <mergeCell ref="HV24"/>
    <mergeCell ref="HW24"/>
    <mergeCell ref="HX24"/>
    <mergeCell ref="HY24"/>
    <mergeCell ref="HZ24"/>
    <mergeCell ref="IA24"/>
    <mergeCell ref="IB24"/>
    <mergeCell ref="IC24"/>
    <mergeCell ref="GV24"/>
    <mergeCell ref="GW24"/>
    <mergeCell ref="GX24"/>
    <mergeCell ref="GY24"/>
    <mergeCell ref="GZ24"/>
    <mergeCell ref="HA24"/>
    <mergeCell ref="HB24"/>
    <mergeCell ref="HC24"/>
    <mergeCell ref="HD24"/>
    <mergeCell ref="HE24"/>
    <mergeCell ref="HF24"/>
    <mergeCell ref="HG24"/>
    <mergeCell ref="HH24"/>
    <mergeCell ref="HI24"/>
    <mergeCell ref="HJ24"/>
    <mergeCell ref="HK24"/>
    <mergeCell ref="HL24"/>
    <mergeCell ref="GE24"/>
    <mergeCell ref="GF24"/>
    <mergeCell ref="GG24"/>
    <mergeCell ref="GH24"/>
    <mergeCell ref="GI24"/>
    <mergeCell ref="GJ24"/>
    <mergeCell ref="GK24"/>
    <mergeCell ref="GL24"/>
    <mergeCell ref="GM24"/>
    <mergeCell ref="GN24"/>
    <mergeCell ref="GO24"/>
    <mergeCell ref="GP24"/>
    <mergeCell ref="GQ24"/>
    <mergeCell ref="GR24"/>
    <mergeCell ref="GS24"/>
    <mergeCell ref="GT24"/>
    <mergeCell ref="GU24"/>
    <mergeCell ref="FN24"/>
    <mergeCell ref="FO24"/>
    <mergeCell ref="FP24"/>
    <mergeCell ref="FQ24"/>
    <mergeCell ref="FR24"/>
    <mergeCell ref="FS24"/>
    <mergeCell ref="FT24"/>
    <mergeCell ref="FU24"/>
    <mergeCell ref="FV24"/>
    <mergeCell ref="FW24"/>
    <mergeCell ref="FX24"/>
    <mergeCell ref="FY24"/>
    <mergeCell ref="FZ24"/>
    <mergeCell ref="GA24"/>
    <mergeCell ref="GB24"/>
    <mergeCell ref="GC24"/>
    <mergeCell ref="GD24"/>
    <mergeCell ref="EW24"/>
    <mergeCell ref="EX24"/>
    <mergeCell ref="EY24"/>
    <mergeCell ref="EZ24"/>
    <mergeCell ref="FA24"/>
    <mergeCell ref="FB24"/>
    <mergeCell ref="FC24"/>
    <mergeCell ref="FD24"/>
    <mergeCell ref="FE24"/>
    <mergeCell ref="FF24"/>
    <mergeCell ref="FG24"/>
    <mergeCell ref="FH24"/>
    <mergeCell ref="FI24"/>
    <mergeCell ref="FJ24"/>
    <mergeCell ref="FK24"/>
    <mergeCell ref="FL24"/>
    <mergeCell ref="FM24"/>
    <mergeCell ref="EF24"/>
    <mergeCell ref="EG24"/>
    <mergeCell ref="EH24"/>
    <mergeCell ref="EI24"/>
    <mergeCell ref="EJ24"/>
    <mergeCell ref="EK24"/>
    <mergeCell ref="EL24"/>
    <mergeCell ref="EM24"/>
    <mergeCell ref="EN24"/>
    <mergeCell ref="EO24"/>
    <mergeCell ref="EP24"/>
    <mergeCell ref="EQ24"/>
    <mergeCell ref="ER24"/>
    <mergeCell ref="ES24"/>
    <mergeCell ref="ET24"/>
    <mergeCell ref="EU24"/>
    <mergeCell ref="EV24"/>
    <mergeCell ref="DO24"/>
    <mergeCell ref="DP24"/>
    <mergeCell ref="DQ24"/>
    <mergeCell ref="DR24"/>
    <mergeCell ref="DS24"/>
    <mergeCell ref="DT24"/>
    <mergeCell ref="DU24"/>
    <mergeCell ref="DV24"/>
    <mergeCell ref="DW24"/>
    <mergeCell ref="DX24"/>
    <mergeCell ref="DY24"/>
    <mergeCell ref="DZ24"/>
    <mergeCell ref="EA24"/>
    <mergeCell ref="EB24"/>
    <mergeCell ref="EC24"/>
    <mergeCell ref="ED24"/>
    <mergeCell ref="EE24"/>
    <mergeCell ref="CX24"/>
    <mergeCell ref="CY24"/>
    <mergeCell ref="CZ24"/>
    <mergeCell ref="DA24"/>
    <mergeCell ref="DB24"/>
    <mergeCell ref="DC24"/>
    <mergeCell ref="DD24"/>
    <mergeCell ref="DE24"/>
    <mergeCell ref="DF24"/>
    <mergeCell ref="DG24"/>
    <mergeCell ref="DH24"/>
    <mergeCell ref="DI24"/>
    <mergeCell ref="DJ24"/>
    <mergeCell ref="DK24"/>
    <mergeCell ref="DL24"/>
    <mergeCell ref="DM24"/>
    <mergeCell ref="DN24"/>
    <mergeCell ref="CG24"/>
    <mergeCell ref="CH24"/>
    <mergeCell ref="CI24"/>
    <mergeCell ref="CJ24"/>
    <mergeCell ref="CK24"/>
    <mergeCell ref="CL24"/>
    <mergeCell ref="CM24"/>
    <mergeCell ref="CN24"/>
    <mergeCell ref="CO24"/>
    <mergeCell ref="CP24"/>
    <mergeCell ref="CQ24"/>
    <mergeCell ref="CR24"/>
    <mergeCell ref="CS24"/>
    <mergeCell ref="CT24"/>
    <mergeCell ref="CU24"/>
    <mergeCell ref="CV24"/>
    <mergeCell ref="CW24"/>
    <mergeCell ref="BP24"/>
    <mergeCell ref="BQ24"/>
    <mergeCell ref="BR24"/>
    <mergeCell ref="BS24"/>
    <mergeCell ref="BT24"/>
    <mergeCell ref="BU24"/>
    <mergeCell ref="BV24"/>
    <mergeCell ref="BW24"/>
    <mergeCell ref="BX24"/>
    <mergeCell ref="BY24"/>
    <mergeCell ref="BZ24"/>
    <mergeCell ref="CA24"/>
    <mergeCell ref="CB24"/>
    <mergeCell ref="CC24"/>
    <mergeCell ref="CD24"/>
    <mergeCell ref="CE24"/>
    <mergeCell ref="CF24"/>
    <mergeCell ref="AY24"/>
    <mergeCell ref="AZ24"/>
    <mergeCell ref="BA24"/>
    <mergeCell ref="BB24"/>
    <mergeCell ref="BC24"/>
    <mergeCell ref="BD24"/>
    <mergeCell ref="BE24"/>
    <mergeCell ref="BF24"/>
    <mergeCell ref="BG24"/>
    <mergeCell ref="BH24"/>
    <mergeCell ref="BI24"/>
    <mergeCell ref="BJ24"/>
    <mergeCell ref="BK24"/>
    <mergeCell ref="BL24"/>
    <mergeCell ref="BM24"/>
    <mergeCell ref="BN24"/>
    <mergeCell ref="BO24"/>
    <mergeCell ref="AH24"/>
    <mergeCell ref="AI24"/>
    <mergeCell ref="AJ24"/>
    <mergeCell ref="AK24"/>
    <mergeCell ref="AL24"/>
    <mergeCell ref="AM24"/>
    <mergeCell ref="AN24"/>
    <mergeCell ref="AO24"/>
    <mergeCell ref="AP24"/>
    <mergeCell ref="AQ24"/>
    <mergeCell ref="AR24"/>
    <mergeCell ref="AS24"/>
    <mergeCell ref="AT24"/>
    <mergeCell ref="AU24"/>
    <mergeCell ref="AV24"/>
    <mergeCell ref="AW24"/>
    <mergeCell ref="AX24"/>
    <mergeCell ref="E23:ES23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P24"/>
    <mergeCell ref="Q24"/>
    <mergeCell ref="R24"/>
    <mergeCell ref="S24"/>
    <mergeCell ref="T24"/>
    <mergeCell ref="U24"/>
    <mergeCell ref="V24"/>
    <mergeCell ref="W24"/>
    <mergeCell ref="X24"/>
    <mergeCell ref="Y24"/>
    <mergeCell ref="Z24"/>
    <mergeCell ref="AA24"/>
    <mergeCell ref="AB24"/>
    <mergeCell ref="AC24"/>
    <mergeCell ref="AD24"/>
    <mergeCell ref="AE24"/>
    <mergeCell ref="AF24"/>
    <mergeCell ref="AG24"/>
    <mergeCell ref="FO16"/>
    <mergeCell ref="FP16:FR16"/>
    <mergeCell ref="FS16:FT16"/>
    <mergeCell ref="B19:D20"/>
    <mergeCell ref="BR19:BW19"/>
    <mergeCell ref="BX19:CM19"/>
    <mergeCell ref="BR20:BY20"/>
    <mergeCell ref="BZ20:CC20"/>
    <mergeCell ref="CD20:CG20"/>
    <mergeCell ref="CH20"/>
    <mergeCell ref="CI20:CK20"/>
    <mergeCell ref="CL20:CM20"/>
    <mergeCell ref="DA19:DF19"/>
    <mergeCell ref="DG19:ED19"/>
    <mergeCell ref="DA20:DJ20"/>
    <mergeCell ref="DK20:DQ20"/>
    <mergeCell ref="DR20:DX20"/>
    <mergeCell ref="DY20"/>
    <mergeCell ref="DZ20:EB20"/>
    <mergeCell ref="EC20:ED20"/>
    <mergeCell ref="EN19:ES19"/>
    <mergeCell ref="ET19:FI19"/>
    <mergeCell ref="EN20:EU20"/>
    <mergeCell ref="EV20:EY20"/>
    <mergeCell ref="EZ20:FC20"/>
    <mergeCell ref="FD20"/>
    <mergeCell ref="FE20:FG20"/>
    <mergeCell ref="FH20:FI20"/>
    <mergeCell ref="B11:D12"/>
    <mergeCell ref="FF11:FU12"/>
    <mergeCell ref="B15:D16"/>
    <mergeCell ref="AV15:BA15"/>
    <mergeCell ref="BB15:BQ15"/>
    <mergeCell ref="AV16:BC16"/>
    <mergeCell ref="BD16:BG16"/>
    <mergeCell ref="BH16:BK16"/>
    <mergeCell ref="BL16"/>
    <mergeCell ref="BM16:BO16"/>
    <mergeCell ref="BP16:BQ16"/>
    <mergeCell ref="CO15:CT15"/>
    <mergeCell ref="CU15:DJ15"/>
    <mergeCell ref="CO16:CV16"/>
    <mergeCell ref="CW16:CZ16"/>
    <mergeCell ref="DA16:DD16"/>
    <mergeCell ref="DE16"/>
    <mergeCell ref="DF16:DH16"/>
    <mergeCell ref="DI16:DJ16"/>
    <mergeCell ref="DV15:EA15"/>
    <mergeCell ref="EB15:EQ15"/>
    <mergeCell ref="DV16:EC16"/>
    <mergeCell ref="ED16:EG16"/>
    <mergeCell ref="EH16:EK16"/>
    <mergeCell ref="EL16"/>
    <mergeCell ref="EM16:EO16"/>
    <mergeCell ref="EP16:EQ16"/>
    <mergeCell ref="EY15:FD15"/>
    <mergeCell ref="FE15:FT15"/>
    <mergeCell ref="EY16:FF16"/>
    <mergeCell ref="FG16:FJ16"/>
    <mergeCell ref="FK16:FN16"/>
    <mergeCell ref="EI4:EK4"/>
    <mergeCell ref="EL4:EM4"/>
    <mergeCell ref="B7:D8"/>
    <mergeCell ref="BD7:BI7"/>
    <mergeCell ref="BJ7:CE7"/>
    <mergeCell ref="BD8:BM8"/>
    <mergeCell ref="BN8:BQ8"/>
    <mergeCell ref="BR8:BY8"/>
    <mergeCell ref="BZ8"/>
    <mergeCell ref="CA8:CC8"/>
    <mergeCell ref="CD8:CE8"/>
    <mergeCell ref="CU7:CZ7"/>
    <mergeCell ref="DA7:DV7"/>
    <mergeCell ref="CU8:DD8"/>
    <mergeCell ref="DE8:DH8"/>
    <mergeCell ref="DI8:DP8"/>
    <mergeCell ref="DQ8"/>
    <mergeCell ref="DR8:DT8"/>
    <mergeCell ref="DU8:DV8"/>
    <mergeCell ref="ED7:EI7"/>
    <mergeCell ref="EJ7:FE7"/>
    <mergeCell ref="ED8:EM8"/>
    <mergeCell ref="EN8:EQ8"/>
    <mergeCell ref="ER8:EY8"/>
    <mergeCell ref="EZ8"/>
    <mergeCell ref="FA8:FC8"/>
    <mergeCell ref="FD8:FE8"/>
    <mergeCell ref="UR1"/>
    <mergeCell ref="US1"/>
    <mergeCell ref="UT1"/>
    <mergeCell ref="UU1"/>
    <mergeCell ref="UV1"/>
    <mergeCell ref="UW1"/>
    <mergeCell ref="UX1"/>
    <mergeCell ref="E2:ER2"/>
    <mergeCell ref="ES2:KY2"/>
    <mergeCell ref="B3:D4"/>
    <mergeCell ref="AI3:AN3"/>
    <mergeCell ref="AO3:BK3"/>
    <mergeCell ref="AI4:AT4"/>
    <mergeCell ref="AU4:AX4"/>
    <mergeCell ref="AY4:BE4"/>
    <mergeCell ref="BF4"/>
    <mergeCell ref="BG4:BI4"/>
    <mergeCell ref="BJ4:BK4"/>
    <mergeCell ref="BX3:CC3"/>
    <mergeCell ref="CD3:CZ3"/>
    <mergeCell ref="BX4:CG4"/>
    <mergeCell ref="CH4:CL4"/>
    <mergeCell ref="CM4:CT4"/>
    <mergeCell ref="CU4"/>
    <mergeCell ref="CV4:CX4"/>
    <mergeCell ref="CY4:CZ4"/>
    <mergeCell ref="DL3:DQ3"/>
    <mergeCell ref="DR3:EM3"/>
    <mergeCell ref="DL4:DU4"/>
    <mergeCell ref="DV4:DY4"/>
    <mergeCell ref="DZ4:EG4"/>
    <mergeCell ref="EH4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2"/>
  <sheetViews>
    <sheetView workbookViewId="0"/>
  </sheetViews>
  <sheetFormatPr baseColWidth="10" defaultColWidth="8.83203125" defaultRowHeight="15" x14ac:dyDescent="0.2"/>
  <sheetData>
    <row r="2" spans="1:2" x14ac:dyDescent="0.2">
      <c r="A2" s="19" t="s">
        <v>191</v>
      </c>
      <c r="B2" s="19">
        <v>-30.4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2"/>
  <sheetViews>
    <sheetView tabSelected="1" zoomScale="55" zoomScaleNormal="90" workbookViewId="0">
      <pane xSplit="16" ySplit="1" topLeftCell="Q2" activePane="bottomRight" state="frozen"/>
      <selection pane="topRight"/>
      <selection pane="bottomLeft"/>
      <selection pane="bottomRight" activeCell="H53" sqref="H53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3" customWidth="1"/>
    <col min="13" max="13" width="8.6640625" style="4" customWidth="1"/>
    <col min="14" max="14" width="8.6640625" style="5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6" t="s">
        <v>119</v>
      </c>
      <c r="B1" s="7" t="s">
        <v>120</v>
      </c>
      <c r="C1" s="7" t="s">
        <v>121</v>
      </c>
      <c r="D1" s="7" t="s">
        <v>122</v>
      </c>
      <c r="E1" s="7" t="s">
        <v>123</v>
      </c>
      <c r="F1" s="7" t="s">
        <v>124</v>
      </c>
      <c r="G1" s="7" t="s">
        <v>125</v>
      </c>
      <c r="H1" s="7" t="s">
        <v>126</v>
      </c>
      <c r="I1" s="7" t="s">
        <v>127</v>
      </c>
      <c r="J1" s="7" t="s">
        <v>128</v>
      </c>
      <c r="K1" s="7" t="s">
        <v>129</v>
      </c>
      <c r="L1" s="7" t="s">
        <v>130</v>
      </c>
      <c r="M1" s="8" t="s">
        <v>131</v>
      </c>
      <c r="N1" s="8" t="s">
        <v>132</v>
      </c>
      <c r="O1" s="7" t="s">
        <v>133</v>
      </c>
      <c r="Q1" s="7" t="s">
        <v>134</v>
      </c>
      <c r="R1" s="7" t="s">
        <v>135</v>
      </c>
      <c r="S1" s="7">
        <v>0</v>
      </c>
      <c r="T1" s="6" t="s">
        <v>136</v>
      </c>
      <c r="U1" s="6" t="s">
        <v>137</v>
      </c>
      <c r="V1" s="6" t="s">
        <v>138</v>
      </c>
      <c r="W1" s="6" t="s">
        <v>139</v>
      </c>
      <c r="X1" s="9" t="s">
        <v>140</v>
      </c>
    </row>
    <row r="2" spans="1:24" ht="13.75" customHeight="1" x14ac:dyDescent="0.2">
      <c r="A2" s="10">
        <f t="shared" ref="A2:A49" ca="1" si="0">IF(O2="-", "", 1 + SUM(INDIRECT(ADDRESS(2,COLUMN(R2)) &amp; ":" &amp; ADDRESS(ROW(),COLUMN(R2)))))</f>
        <v>1</v>
      </c>
      <c r="B2" s="11" t="s">
        <v>141</v>
      </c>
      <c r="C2" s="10">
        <v>850</v>
      </c>
      <c r="D2" s="10" t="s">
        <v>142</v>
      </c>
      <c r="E2" s="10" t="s">
        <v>143</v>
      </c>
      <c r="F2" s="10" t="s">
        <v>144</v>
      </c>
      <c r="G2" s="10" t="s">
        <v>145</v>
      </c>
      <c r="H2" s="10" t="s">
        <v>146</v>
      </c>
      <c r="I2" s="10">
        <v>786</v>
      </c>
      <c r="J2" s="3" t="str">
        <f t="shared" ref="J2:J33" ca="1" si="1">IF(M2="", IF(O2="","",X2+(INDIRECT("S" &amp; ROW() - 1) - S2)),IF(O2="", "", INDIRECT("S" &amp; ROW() - 1) - S2))</f>
        <v/>
      </c>
      <c r="K2" s="10">
        <v>1</v>
      </c>
      <c r="L2" s="10"/>
      <c r="M2" s="12"/>
      <c r="N2" s="12" t="str">
        <f t="shared" ref="N2:N33" ca="1" si="2">IF(M2="", IF(X2=0, "", X2), IF(V2 = "", "", IF(V2/U2 = 0, "", V2/U2)))</f>
        <v/>
      </c>
      <c r="P2" s="1">
        <f t="shared" ref="P2:P33" si="3">IF(O2 = "-", -W2,I2)</f>
        <v>786</v>
      </c>
      <c r="Q2" s="1">
        <f t="shared" ref="Q2:Q33" ca="1" si="4">IF(O2 = "-", SUM(INDIRECT(ADDRESS(2,COLUMN(P2)) &amp; ":" &amp; ADDRESS(ROW(),COLUMN(P2)))), 0)</f>
        <v>0</v>
      </c>
      <c r="R2" s="1">
        <f t="shared" ref="R2:R33" si="5">IF(O2="-",1,0)</f>
        <v>0</v>
      </c>
      <c r="S2" s="1">
        <f t="shared" ref="S2:S33" ca="1" si="6">IF(Q2 = 0, INDIRECT("S" &amp; ROW() - 1), Q2)</f>
        <v>0</v>
      </c>
      <c r="T2" s="1" t="str">
        <f>IF(H2="","",VLOOKUP(H2,'Вода SKU'!$A$1:$B$150,2,0))</f>
        <v>2.7, Альче</v>
      </c>
      <c r="U2" s="1">
        <f t="shared" ref="U2:U33" ca="1" si="7">IF(C2 = "", 8, IF(C2 = "-", 8000 / INDIRECT("C" &amp; ROW() - 1), 8000/C2))</f>
        <v>9.4117647058823533</v>
      </c>
      <c r="V2" s="1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3" ca="1" si="9">IF(V2 = "", "", V2/U2)</f>
        <v>0</v>
      </c>
      <c r="X2" s="1" t="str">
        <f t="shared" ref="X2:X33" ca="1" si="10">IF(O2="", "", MAX(ROUND(-(INDIRECT("S" &amp; ROW() - 1) - S2)/INDIRECT("C" &amp; ROW() - 1), 0), 1) * INDIRECT("C" &amp; ROW() - 1))</f>
        <v/>
      </c>
    </row>
    <row r="3" spans="1:24" ht="13.75" customHeight="1" x14ac:dyDescent="0.2">
      <c r="A3" s="10">
        <f t="shared" ca="1" si="0"/>
        <v>1</v>
      </c>
      <c r="B3" s="10" t="s">
        <v>141</v>
      </c>
      <c r="C3" s="10">
        <v>850</v>
      </c>
      <c r="D3" s="10" t="s">
        <v>142</v>
      </c>
      <c r="E3" s="10" t="s">
        <v>143</v>
      </c>
      <c r="F3" s="10" t="s">
        <v>144</v>
      </c>
      <c r="G3" s="10" t="s">
        <v>145</v>
      </c>
      <c r="H3" s="10" t="s">
        <v>147</v>
      </c>
      <c r="I3" s="10">
        <v>70</v>
      </c>
      <c r="J3" s="3" t="str">
        <f t="shared" ca="1" si="1"/>
        <v/>
      </c>
      <c r="K3" s="10">
        <v>1</v>
      </c>
      <c r="L3" s="10"/>
      <c r="M3" s="13"/>
      <c r="N3" s="12" t="str">
        <f t="shared" ca="1" si="2"/>
        <v/>
      </c>
      <c r="P3" s="1">
        <f t="shared" si="3"/>
        <v>70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2.7, Альче</v>
      </c>
      <c r="U3" s="1">
        <f t="shared" ca="1" si="7"/>
        <v>9.4117647058823533</v>
      </c>
      <c r="V3" s="1">
        <f t="shared" si="8"/>
        <v>0</v>
      </c>
      <c r="W3" s="1">
        <f t="shared" ca="1" si="9"/>
        <v>0</v>
      </c>
      <c r="X3" s="1" t="str">
        <f t="shared" ca="1" si="10"/>
        <v/>
      </c>
    </row>
    <row r="4" spans="1:24" ht="13.75" customHeight="1" x14ac:dyDescent="0.2">
      <c r="A4" s="14" t="str">
        <f t="shared" ca="1" si="0"/>
        <v/>
      </c>
      <c r="B4" s="14" t="s">
        <v>148</v>
      </c>
      <c r="C4" s="14" t="s">
        <v>148</v>
      </c>
      <c r="D4" s="14" t="s">
        <v>148</v>
      </c>
      <c r="E4" s="14" t="s">
        <v>148</v>
      </c>
      <c r="F4" s="14" t="s">
        <v>148</v>
      </c>
      <c r="G4" s="14" t="s">
        <v>148</v>
      </c>
      <c r="H4" s="14" t="s">
        <v>148</v>
      </c>
      <c r="J4" s="3">
        <f t="shared" ca="1" si="1"/>
        <v>-6</v>
      </c>
      <c r="M4" s="15">
        <v>8000</v>
      </c>
      <c r="N4" s="12">
        <f t="shared" ca="1" si="2"/>
        <v>850</v>
      </c>
      <c r="O4" s="14" t="s">
        <v>148</v>
      </c>
      <c r="P4" s="1">
        <f t="shared" ca="1" si="3"/>
        <v>-850</v>
      </c>
      <c r="Q4" s="1">
        <f t="shared" ca="1" si="4"/>
        <v>6</v>
      </c>
      <c r="R4" s="1">
        <f t="shared" si="5"/>
        <v>1</v>
      </c>
      <c r="S4" s="1">
        <f t="shared" ca="1" si="6"/>
        <v>6</v>
      </c>
      <c r="T4" s="1" t="str">
        <f>IF(H4="","",VLOOKUP(H4,'Вода SKU'!$A$1:$B$150,2,0))</f>
        <v>-</v>
      </c>
      <c r="U4" s="1">
        <f t="shared" ca="1" si="7"/>
        <v>9.4117647058823533</v>
      </c>
      <c r="V4" s="1">
        <f t="shared" si="8"/>
        <v>8000</v>
      </c>
      <c r="W4" s="1">
        <f t="shared" ca="1" si="9"/>
        <v>850</v>
      </c>
      <c r="X4" s="1">
        <f t="shared" ca="1" si="10"/>
        <v>850</v>
      </c>
    </row>
    <row r="5" spans="1:24" ht="13.75" customHeight="1" x14ac:dyDescent="0.2">
      <c r="A5" s="16">
        <f t="shared" ca="1" si="0"/>
        <v>2</v>
      </c>
      <c r="B5" s="16" t="s">
        <v>149</v>
      </c>
      <c r="C5" s="16">
        <v>1000</v>
      </c>
      <c r="D5" s="16" t="s">
        <v>150</v>
      </c>
      <c r="E5" s="16" t="s">
        <v>151</v>
      </c>
      <c r="F5" s="16" t="s">
        <v>152</v>
      </c>
      <c r="G5" s="16" t="s">
        <v>153</v>
      </c>
      <c r="H5" s="16" t="s">
        <v>154</v>
      </c>
      <c r="I5" s="16">
        <v>49</v>
      </c>
      <c r="J5" s="3" t="str">
        <f t="shared" ca="1" si="1"/>
        <v/>
      </c>
      <c r="K5" s="16">
        <v>1</v>
      </c>
      <c r="L5" s="16"/>
      <c r="M5" s="13"/>
      <c r="N5" s="12" t="str">
        <f t="shared" ca="1" si="2"/>
        <v/>
      </c>
      <c r="P5" s="1">
        <f t="shared" si="3"/>
        <v>49</v>
      </c>
      <c r="Q5" s="1">
        <f t="shared" ca="1" si="4"/>
        <v>0</v>
      </c>
      <c r="R5" s="1">
        <f t="shared" si="5"/>
        <v>0</v>
      </c>
      <c r="S5" s="1">
        <f t="shared" ca="1" si="6"/>
        <v>6</v>
      </c>
      <c r="T5" s="1" t="str">
        <f>IF(H5="","",VLOOKUP(H5,'Вода SKU'!$A$1:$B$150,2,0))</f>
        <v>3.3, Альче, без лактозы</v>
      </c>
      <c r="U5" s="1">
        <f t="shared" ca="1" si="7"/>
        <v>8</v>
      </c>
      <c r="V5" s="1">
        <f t="shared" si="8"/>
        <v>0</v>
      </c>
      <c r="W5" s="1">
        <f t="shared" ca="1" si="9"/>
        <v>0</v>
      </c>
      <c r="X5" s="1" t="str">
        <f t="shared" ca="1" si="10"/>
        <v/>
      </c>
    </row>
    <row r="6" spans="1:24" ht="13.75" customHeight="1" x14ac:dyDescent="0.2">
      <c r="A6" s="16">
        <f t="shared" ca="1" si="0"/>
        <v>2</v>
      </c>
      <c r="B6" s="16" t="s">
        <v>149</v>
      </c>
      <c r="C6" s="16">
        <v>1000</v>
      </c>
      <c r="D6" s="16" t="s">
        <v>150</v>
      </c>
      <c r="E6" s="16" t="s">
        <v>151</v>
      </c>
      <c r="F6" s="16" t="s">
        <v>152</v>
      </c>
      <c r="G6" s="16" t="s">
        <v>153</v>
      </c>
      <c r="H6" s="16" t="s">
        <v>155</v>
      </c>
      <c r="I6" s="16">
        <v>146</v>
      </c>
      <c r="J6" s="3" t="str">
        <f t="shared" ca="1" si="1"/>
        <v/>
      </c>
      <c r="K6" s="16">
        <v>1</v>
      </c>
      <c r="L6" s="16"/>
      <c r="M6" s="13"/>
      <c r="N6" s="12" t="str">
        <f t="shared" ca="1" si="2"/>
        <v/>
      </c>
      <c r="P6" s="1">
        <f t="shared" si="3"/>
        <v>146</v>
      </c>
      <c r="Q6" s="1">
        <f t="shared" ca="1" si="4"/>
        <v>0</v>
      </c>
      <c r="R6" s="1">
        <f t="shared" si="5"/>
        <v>0</v>
      </c>
      <c r="S6" s="1">
        <f t="shared" ca="1" si="6"/>
        <v>6</v>
      </c>
      <c r="T6" s="1" t="str">
        <f>IF(H6="","",VLOOKUP(H6,'Вода SKU'!$A$1:$B$150,2,0))</f>
        <v>3.3, Альче, без лактозы</v>
      </c>
      <c r="U6" s="1">
        <f t="shared" ca="1" si="7"/>
        <v>8</v>
      </c>
      <c r="V6" s="1">
        <f t="shared" si="8"/>
        <v>0</v>
      </c>
      <c r="W6" s="1">
        <f t="shared" ca="1" si="9"/>
        <v>0</v>
      </c>
      <c r="X6" s="1" t="str">
        <f t="shared" ca="1" si="10"/>
        <v/>
      </c>
    </row>
    <row r="7" spans="1:24" ht="13.75" customHeight="1" x14ac:dyDescent="0.2">
      <c r="A7" s="17">
        <f t="shared" ca="1" si="0"/>
        <v>2</v>
      </c>
      <c r="B7" s="17" t="s">
        <v>149</v>
      </c>
      <c r="C7" s="17">
        <v>1000</v>
      </c>
      <c r="D7" s="17" t="s">
        <v>156</v>
      </c>
      <c r="E7" s="17" t="s">
        <v>157</v>
      </c>
      <c r="F7" s="17" t="s">
        <v>158</v>
      </c>
      <c r="G7" s="17" t="s">
        <v>153</v>
      </c>
      <c r="H7" s="17" t="s">
        <v>159</v>
      </c>
      <c r="I7" s="17">
        <v>48</v>
      </c>
      <c r="J7" s="3" t="str">
        <f t="shared" ca="1" si="1"/>
        <v/>
      </c>
      <c r="K7" s="17">
        <v>1</v>
      </c>
      <c r="L7" s="17"/>
      <c r="M7" s="13"/>
      <c r="N7" s="12" t="str">
        <f t="shared" ca="1" si="2"/>
        <v/>
      </c>
      <c r="P7" s="1">
        <f t="shared" si="3"/>
        <v>48</v>
      </c>
      <c r="Q7" s="1">
        <f t="shared" ca="1" si="4"/>
        <v>0</v>
      </c>
      <c r="R7" s="1">
        <f t="shared" si="5"/>
        <v>0</v>
      </c>
      <c r="S7" s="1">
        <f t="shared" ca="1" si="6"/>
        <v>6</v>
      </c>
      <c r="T7" s="1" t="str">
        <f>IF(H7="","",VLOOKUP(H7,'Вода SKU'!$A$1:$B$150,2,0))</f>
        <v>3.3, Альче, без лактозы</v>
      </c>
      <c r="U7" s="1">
        <f t="shared" ca="1" si="7"/>
        <v>8</v>
      </c>
      <c r="V7" s="1">
        <f t="shared" si="8"/>
        <v>0</v>
      </c>
      <c r="W7" s="1">
        <f t="shared" ca="1" si="9"/>
        <v>0</v>
      </c>
      <c r="X7" s="1" t="str">
        <f t="shared" ca="1" si="10"/>
        <v/>
      </c>
    </row>
    <row r="8" spans="1:24" ht="13.75" customHeight="1" x14ac:dyDescent="0.2">
      <c r="A8" s="17">
        <f t="shared" ca="1" si="0"/>
        <v>2</v>
      </c>
      <c r="B8" s="17" t="s">
        <v>149</v>
      </c>
      <c r="C8" s="17">
        <v>1000</v>
      </c>
      <c r="D8" s="17" t="s">
        <v>156</v>
      </c>
      <c r="E8" s="17" t="s">
        <v>157</v>
      </c>
      <c r="F8" s="17" t="s">
        <v>158</v>
      </c>
      <c r="G8" s="17" t="s">
        <v>153</v>
      </c>
      <c r="H8" s="17" t="s">
        <v>160</v>
      </c>
      <c r="I8" s="17">
        <v>505</v>
      </c>
      <c r="J8" s="3" t="str">
        <f t="shared" ca="1" si="1"/>
        <v/>
      </c>
      <c r="K8" s="17">
        <v>1</v>
      </c>
      <c r="L8" s="17"/>
      <c r="M8" s="13"/>
      <c r="N8" s="12" t="str">
        <f t="shared" ca="1" si="2"/>
        <v/>
      </c>
      <c r="P8" s="1">
        <f t="shared" si="3"/>
        <v>505</v>
      </c>
      <c r="Q8" s="1">
        <f t="shared" ca="1" si="4"/>
        <v>0</v>
      </c>
      <c r="R8" s="1">
        <f t="shared" si="5"/>
        <v>0</v>
      </c>
      <c r="S8" s="1">
        <f t="shared" ca="1" si="6"/>
        <v>6</v>
      </c>
      <c r="T8" s="1" t="str">
        <f>IF(H8="","",VLOOKUP(H8,'Вода SKU'!$A$1:$B$150,2,0))</f>
        <v>3.3, Альче, без лактозы</v>
      </c>
      <c r="U8" s="1">
        <f t="shared" ca="1" si="7"/>
        <v>8</v>
      </c>
      <c r="V8" s="1">
        <f t="shared" si="8"/>
        <v>0</v>
      </c>
      <c r="W8" s="1">
        <f t="shared" ca="1" si="9"/>
        <v>0</v>
      </c>
      <c r="X8" s="1" t="str">
        <f t="shared" ca="1" si="10"/>
        <v/>
      </c>
    </row>
    <row r="9" spans="1:24" ht="13.75" customHeight="1" x14ac:dyDescent="0.2">
      <c r="A9" s="17">
        <f t="shared" ca="1" si="0"/>
        <v>2</v>
      </c>
      <c r="B9" s="17" t="s">
        <v>149</v>
      </c>
      <c r="C9" s="17">
        <v>1000</v>
      </c>
      <c r="D9" s="17" t="s">
        <v>156</v>
      </c>
      <c r="E9" s="17" t="s">
        <v>157</v>
      </c>
      <c r="F9" s="17" t="s">
        <v>158</v>
      </c>
      <c r="G9" s="17" t="s">
        <v>153</v>
      </c>
      <c r="H9" s="17" t="s">
        <v>161</v>
      </c>
      <c r="I9" s="17">
        <v>31</v>
      </c>
      <c r="J9" s="3" t="str">
        <f t="shared" ca="1" si="1"/>
        <v/>
      </c>
      <c r="K9" s="17">
        <v>1</v>
      </c>
      <c r="L9" s="17"/>
      <c r="M9" s="13"/>
      <c r="N9" s="12" t="str">
        <f t="shared" ca="1" si="2"/>
        <v/>
      </c>
      <c r="P9" s="1">
        <f t="shared" si="3"/>
        <v>31</v>
      </c>
      <c r="Q9" s="1">
        <f t="shared" ca="1" si="4"/>
        <v>0</v>
      </c>
      <c r="R9" s="1">
        <f t="shared" si="5"/>
        <v>0</v>
      </c>
      <c r="S9" s="1">
        <f t="shared" ca="1" si="6"/>
        <v>6</v>
      </c>
      <c r="T9" s="1" t="str">
        <f>IF(H9="","",VLOOKUP(H9,'Вода SKU'!$A$1:$B$150,2,0))</f>
        <v>3.3, Сакко</v>
      </c>
      <c r="U9" s="1">
        <f t="shared" ca="1" si="7"/>
        <v>8</v>
      </c>
      <c r="V9" s="1">
        <f t="shared" si="8"/>
        <v>0</v>
      </c>
      <c r="W9" s="1">
        <f t="shared" ca="1" si="9"/>
        <v>0</v>
      </c>
      <c r="X9" s="1" t="str">
        <f t="shared" ca="1" si="10"/>
        <v/>
      </c>
    </row>
    <row r="10" spans="1:24" ht="13.75" customHeight="1" x14ac:dyDescent="0.2">
      <c r="A10" s="17">
        <f t="shared" ca="1" si="0"/>
        <v>2</v>
      </c>
      <c r="B10" s="17" t="s">
        <v>149</v>
      </c>
      <c r="C10" s="17">
        <v>1000</v>
      </c>
      <c r="D10" s="17" t="s">
        <v>156</v>
      </c>
      <c r="E10" s="17" t="s">
        <v>157</v>
      </c>
      <c r="F10" s="17" t="s">
        <v>158</v>
      </c>
      <c r="G10" s="17" t="s">
        <v>153</v>
      </c>
      <c r="H10" s="17" t="s">
        <v>162</v>
      </c>
      <c r="I10" s="17">
        <v>56</v>
      </c>
      <c r="J10" s="3" t="str">
        <f t="shared" ca="1" si="1"/>
        <v/>
      </c>
      <c r="K10" s="17">
        <v>1</v>
      </c>
      <c r="L10" s="17"/>
      <c r="M10" s="13"/>
      <c r="N10" s="12" t="str">
        <f t="shared" ca="1" si="2"/>
        <v/>
      </c>
      <c r="P10" s="1">
        <f t="shared" si="3"/>
        <v>56</v>
      </c>
      <c r="Q10" s="1">
        <f t="shared" ca="1" si="4"/>
        <v>0</v>
      </c>
      <c r="R10" s="1">
        <f t="shared" si="5"/>
        <v>0</v>
      </c>
      <c r="S10" s="1">
        <f t="shared" ca="1" si="6"/>
        <v>6</v>
      </c>
      <c r="T10" s="1" t="str">
        <f>IF(H10="","",VLOOKUP(H10,'Вода SKU'!$A$1:$B$150,2,0))</f>
        <v>3.3, Сакко</v>
      </c>
      <c r="U10" s="1">
        <f t="shared" ca="1" si="7"/>
        <v>8</v>
      </c>
      <c r="V10" s="1">
        <f t="shared" si="8"/>
        <v>0</v>
      </c>
      <c r="W10" s="1">
        <f t="shared" ca="1" si="9"/>
        <v>0</v>
      </c>
      <c r="X10" s="1" t="str">
        <f t="shared" ca="1" si="10"/>
        <v/>
      </c>
    </row>
    <row r="11" spans="1:24" ht="13.75" customHeight="1" x14ac:dyDescent="0.2">
      <c r="A11" s="17">
        <f t="shared" ca="1" si="0"/>
        <v>2</v>
      </c>
      <c r="B11" s="17" t="s">
        <v>149</v>
      </c>
      <c r="C11" s="17">
        <v>1000</v>
      </c>
      <c r="D11" s="17" t="s">
        <v>156</v>
      </c>
      <c r="E11" s="17" t="s">
        <v>157</v>
      </c>
      <c r="F11" s="17" t="s">
        <v>158</v>
      </c>
      <c r="G11" s="17" t="s">
        <v>153</v>
      </c>
      <c r="H11" s="17" t="s">
        <v>163</v>
      </c>
      <c r="I11" s="17">
        <v>165</v>
      </c>
      <c r="J11" s="3" t="str">
        <f t="shared" ca="1" si="1"/>
        <v/>
      </c>
      <c r="K11" s="17">
        <v>1</v>
      </c>
      <c r="L11" s="17"/>
      <c r="M11" s="13"/>
      <c r="N11" s="12" t="str">
        <f t="shared" ca="1" si="2"/>
        <v/>
      </c>
      <c r="P11" s="1">
        <f t="shared" si="3"/>
        <v>165</v>
      </c>
      <c r="Q11" s="1">
        <f t="shared" ca="1" si="4"/>
        <v>0</v>
      </c>
      <c r="R11" s="1">
        <f t="shared" si="5"/>
        <v>0</v>
      </c>
      <c r="S11" s="1">
        <f t="shared" ca="1" si="6"/>
        <v>6</v>
      </c>
      <c r="T11" s="1" t="str">
        <f>IF(H11="","",VLOOKUP(H11,'Вода SKU'!$A$1:$B$150,2,0))</f>
        <v>3.3, Сакко</v>
      </c>
      <c r="U11" s="1">
        <f t="shared" ca="1" si="7"/>
        <v>8</v>
      </c>
      <c r="V11" s="1">
        <f t="shared" si="8"/>
        <v>0</v>
      </c>
      <c r="W11" s="1">
        <f t="shared" ca="1" si="9"/>
        <v>0</v>
      </c>
      <c r="X11" s="1" t="str">
        <f t="shared" ca="1" si="10"/>
        <v/>
      </c>
    </row>
    <row r="12" spans="1:24" ht="13.75" customHeight="1" x14ac:dyDescent="0.2">
      <c r="A12" s="14" t="str">
        <f t="shared" ca="1" si="0"/>
        <v/>
      </c>
      <c r="B12" s="14" t="s">
        <v>148</v>
      </c>
      <c r="C12" s="14" t="s">
        <v>148</v>
      </c>
      <c r="D12" s="14" t="s">
        <v>148</v>
      </c>
      <c r="E12" s="14" t="s">
        <v>148</v>
      </c>
      <c r="F12" s="14" t="s">
        <v>148</v>
      </c>
      <c r="G12" s="14" t="s">
        <v>148</v>
      </c>
      <c r="H12" s="14" t="s">
        <v>148</v>
      </c>
      <c r="J12" s="3">
        <f t="shared" ca="1" si="1"/>
        <v>0</v>
      </c>
      <c r="M12" s="15">
        <v>8000</v>
      </c>
      <c r="N12" s="12">
        <f t="shared" ca="1" si="2"/>
        <v>1000</v>
      </c>
      <c r="O12" s="14" t="s">
        <v>148</v>
      </c>
      <c r="P12" s="1">
        <f t="shared" ca="1" si="3"/>
        <v>-1000</v>
      </c>
      <c r="Q12" s="1">
        <f t="shared" ca="1" si="4"/>
        <v>6</v>
      </c>
      <c r="R12" s="1">
        <f t="shared" si="5"/>
        <v>1</v>
      </c>
      <c r="S12" s="1">
        <f t="shared" ca="1" si="6"/>
        <v>6</v>
      </c>
      <c r="T12" s="1" t="str">
        <f>IF(H12="","",VLOOKUP(H12,'Вода SKU'!$A$1:$B$150,2,0))</f>
        <v>-</v>
      </c>
      <c r="U12" s="1">
        <f t="shared" ca="1" si="7"/>
        <v>8</v>
      </c>
      <c r="V12" s="1">
        <f t="shared" si="8"/>
        <v>8000</v>
      </c>
      <c r="W12" s="1">
        <f t="shared" ca="1" si="9"/>
        <v>1000</v>
      </c>
      <c r="X12" s="1">
        <f t="shared" ca="1" si="10"/>
        <v>1000</v>
      </c>
    </row>
    <row r="13" spans="1:24" ht="13.75" customHeight="1" x14ac:dyDescent="0.2">
      <c r="A13" s="17">
        <f t="shared" ca="1" si="0"/>
        <v>3</v>
      </c>
      <c r="B13" s="17" t="s">
        <v>164</v>
      </c>
      <c r="C13" s="17">
        <v>1000</v>
      </c>
      <c r="D13" s="17" t="s">
        <v>156</v>
      </c>
      <c r="E13" s="17" t="s">
        <v>157</v>
      </c>
      <c r="F13" s="17" t="s">
        <v>158</v>
      </c>
      <c r="G13" s="17" t="s">
        <v>153</v>
      </c>
      <c r="H13" s="17" t="s">
        <v>163</v>
      </c>
      <c r="I13" s="17">
        <v>414</v>
      </c>
      <c r="J13" s="3" t="str">
        <f t="shared" ca="1" si="1"/>
        <v/>
      </c>
      <c r="K13" s="17">
        <v>1</v>
      </c>
      <c r="L13" s="17"/>
      <c r="M13" s="13"/>
      <c r="N13" s="12" t="str">
        <f t="shared" ca="1" si="2"/>
        <v/>
      </c>
      <c r="P13" s="1">
        <f t="shared" si="3"/>
        <v>414</v>
      </c>
      <c r="Q13" s="1">
        <f t="shared" ca="1" si="4"/>
        <v>0</v>
      </c>
      <c r="R13" s="1">
        <f t="shared" si="5"/>
        <v>0</v>
      </c>
      <c r="S13" s="1">
        <f t="shared" ca="1" si="6"/>
        <v>6</v>
      </c>
      <c r="T13" s="1" t="str">
        <f>IF(H13="","",VLOOKUP(H13,'Вода SKU'!$A$1:$B$150,2,0))</f>
        <v>3.3, Сакко</v>
      </c>
      <c r="U13" s="1">
        <f t="shared" ca="1" si="7"/>
        <v>8</v>
      </c>
      <c r="V13" s="1">
        <f t="shared" si="8"/>
        <v>0</v>
      </c>
      <c r="W13" s="1">
        <f t="shared" ca="1" si="9"/>
        <v>0</v>
      </c>
      <c r="X13" s="1" t="str">
        <f t="shared" ca="1" si="10"/>
        <v/>
      </c>
    </row>
    <row r="14" spans="1:24" ht="13.75" customHeight="1" x14ac:dyDescent="0.2">
      <c r="A14" s="17">
        <f t="shared" ca="1" si="0"/>
        <v>3</v>
      </c>
      <c r="B14" s="17" t="s">
        <v>164</v>
      </c>
      <c r="C14" s="17">
        <v>1000</v>
      </c>
      <c r="D14" s="17" t="s">
        <v>156</v>
      </c>
      <c r="E14" s="17" t="s">
        <v>165</v>
      </c>
      <c r="F14" s="17" t="s">
        <v>166</v>
      </c>
      <c r="G14" s="17" t="s">
        <v>153</v>
      </c>
      <c r="H14" s="17" t="s">
        <v>167</v>
      </c>
      <c r="I14" s="17">
        <v>64</v>
      </c>
      <c r="J14" s="3" t="str">
        <f t="shared" ca="1" si="1"/>
        <v/>
      </c>
      <c r="K14" s="17">
        <v>1</v>
      </c>
      <c r="L14" s="17"/>
      <c r="M14" s="13"/>
      <c r="N14" s="12" t="str">
        <f t="shared" ca="1" si="2"/>
        <v/>
      </c>
      <c r="P14" s="1">
        <f t="shared" si="3"/>
        <v>64</v>
      </c>
      <c r="Q14" s="1">
        <f t="shared" ca="1" si="4"/>
        <v>0</v>
      </c>
      <c r="R14" s="1">
        <f t="shared" si="5"/>
        <v>0</v>
      </c>
      <c r="S14" s="1">
        <f t="shared" ca="1" si="6"/>
        <v>6</v>
      </c>
      <c r="T14" s="1" t="str">
        <f>IF(H14="","",VLOOKUP(H14,'Вода SKU'!$A$1:$B$150,2,0))</f>
        <v>3.3, Сакко</v>
      </c>
      <c r="U14" s="1">
        <f t="shared" ca="1" si="7"/>
        <v>8</v>
      </c>
      <c r="V14" s="1">
        <f t="shared" si="8"/>
        <v>0</v>
      </c>
      <c r="W14" s="1">
        <f t="shared" ca="1" si="9"/>
        <v>0</v>
      </c>
      <c r="X14" s="1" t="str">
        <f t="shared" ca="1" si="10"/>
        <v/>
      </c>
    </row>
    <row r="15" spans="1:24" ht="13.75" customHeight="1" x14ac:dyDescent="0.2">
      <c r="A15" s="17">
        <f t="shared" ca="1" si="0"/>
        <v>3</v>
      </c>
      <c r="B15" s="17" t="s">
        <v>164</v>
      </c>
      <c r="C15" s="17">
        <v>1000</v>
      </c>
      <c r="D15" s="17" t="s">
        <v>156</v>
      </c>
      <c r="E15" s="17" t="s">
        <v>165</v>
      </c>
      <c r="F15" s="17" t="s">
        <v>166</v>
      </c>
      <c r="G15" s="17" t="s">
        <v>153</v>
      </c>
      <c r="H15" s="17" t="s">
        <v>168</v>
      </c>
      <c r="I15" s="17">
        <v>120</v>
      </c>
      <c r="J15" s="3" t="str">
        <f t="shared" ca="1" si="1"/>
        <v/>
      </c>
      <c r="K15" s="17">
        <v>1</v>
      </c>
      <c r="L15" s="17"/>
      <c r="M15" s="13"/>
      <c r="N15" s="12" t="str">
        <f t="shared" ca="1" si="2"/>
        <v/>
      </c>
      <c r="P15" s="1">
        <f t="shared" si="3"/>
        <v>120</v>
      </c>
      <c r="Q15" s="1">
        <f t="shared" ca="1" si="4"/>
        <v>0</v>
      </c>
      <c r="R15" s="1">
        <f t="shared" si="5"/>
        <v>0</v>
      </c>
      <c r="S15" s="1">
        <f t="shared" ca="1" si="6"/>
        <v>6</v>
      </c>
      <c r="T15" s="1" t="str">
        <f>IF(H15="","",VLOOKUP(H15,'Вода SKU'!$A$1:$B$150,2,0))</f>
        <v>3.3, Сакко</v>
      </c>
      <c r="U15" s="1">
        <f t="shared" ca="1" si="7"/>
        <v>8</v>
      </c>
      <c r="V15" s="1">
        <f t="shared" si="8"/>
        <v>0</v>
      </c>
      <c r="W15" s="1">
        <f t="shared" ca="1" si="9"/>
        <v>0</v>
      </c>
      <c r="X15" s="1" t="str">
        <f t="shared" ca="1" si="10"/>
        <v/>
      </c>
    </row>
    <row r="16" spans="1:24" ht="13.75" customHeight="1" x14ac:dyDescent="0.2">
      <c r="A16" s="17">
        <f t="shared" ca="1" si="0"/>
        <v>3</v>
      </c>
      <c r="B16" s="17" t="s">
        <v>164</v>
      </c>
      <c r="C16" s="17">
        <v>1000</v>
      </c>
      <c r="D16" s="17" t="s">
        <v>156</v>
      </c>
      <c r="E16" s="17" t="s">
        <v>165</v>
      </c>
      <c r="F16" s="17" t="s">
        <v>166</v>
      </c>
      <c r="G16" s="17" t="s">
        <v>153</v>
      </c>
      <c r="H16" s="17" t="s">
        <v>169</v>
      </c>
      <c r="I16" s="17">
        <v>160</v>
      </c>
      <c r="J16" s="3" t="str">
        <f t="shared" ca="1" si="1"/>
        <v/>
      </c>
      <c r="K16" s="17">
        <v>1</v>
      </c>
      <c r="L16" s="17"/>
      <c r="M16" s="13"/>
      <c r="N16" s="12" t="str">
        <f t="shared" ca="1" si="2"/>
        <v/>
      </c>
      <c r="P16" s="1">
        <f t="shared" si="3"/>
        <v>160</v>
      </c>
      <c r="Q16" s="1">
        <f t="shared" ca="1" si="4"/>
        <v>0</v>
      </c>
      <c r="R16" s="1">
        <f t="shared" si="5"/>
        <v>0</v>
      </c>
      <c r="S16" s="1">
        <f t="shared" ca="1" si="6"/>
        <v>6</v>
      </c>
      <c r="T16" s="1" t="str">
        <f>IF(H16="","",VLOOKUP(H16,'Вода SKU'!$A$1:$B$150,2,0))</f>
        <v>3.3, Сакко</v>
      </c>
      <c r="U16" s="1">
        <f t="shared" ca="1" si="7"/>
        <v>8</v>
      </c>
      <c r="V16" s="1">
        <f t="shared" si="8"/>
        <v>0</v>
      </c>
      <c r="W16" s="1">
        <f t="shared" ca="1" si="9"/>
        <v>0</v>
      </c>
      <c r="X16" s="1" t="str">
        <f t="shared" ca="1" si="10"/>
        <v/>
      </c>
    </row>
    <row r="17" spans="1:24" ht="13.75" customHeight="1" x14ac:dyDescent="0.2">
      <c r="A17" s="17">
        <f t="shared" ca="1" si="0"/>
        <v>3</v>
      </c>
      <c r="B17" s="17" t="s">
        <v>164</v>
      </c>
      <c r="C17" s="17">
        <v>1000</v>
      </c>
      <c r="D17" s="17" t="s">
        <v>156</v>
      </c>
      <c r="E17" s="17" t="s">
        <v>165</v>
      </c>
      <c r="F17" s="17" t="s">
        <v>166</v>
      </c>
      <c r="G17" s="17" t="s">
        <v>153</v>
      </c>
      <c r="H17" s="17" t="s">
        <v>170</v>
      </c>
      <c r="I17" s="17">
        <v>220</v>
      </c>
      <c r="J17" s="3" t="str">
        <f t="shared" ca="1" si="1"/>
        <v/>
      </c>
      <c r="K17" s="17">
        <v>1</v>
      </c>
      <c r="L17" s="17"/>
      <c r="M17" s="13"/>
      <c r="N17" s="12" t="str">
        <f t="shared" ca="1" si="2"/>
        <v/>
      </c>
      <c r="P17" s="1">
        <f t="shared" si="3"/>
        <v>220</v>
      </c>
      <c r="Q17" s="1">
        <f t="shared" ca="1" si="4"/>
        <v>0</v>
      </c>
      <c r="R17" s="1">
        <f t="shared" si="5"/>
        <v>0</v>
      </c>
      <c r="S17" s="1">
        <f t="shared" ca="1" si="6"/>
        <v>6</v>
      </c>
      <c r="T17" s="1" t="str">
        <f>IF(H17="","",VLOOKUP(H17,'Вода SKU'!$A$1:$B$150,2,0))</f>
        <v>3.3, Сакко</v>
      </c>
      <c r="U17" s="1">
        <f t="shared" ca="1" si="7"/>
        <v>8</v>
      </c>
      <c r="V17" s="1">
        <f t="shared" si="8"/>
        <v>0</v>
      </c>
      <c r="W17" s="1">
        <f t="shared" ca="1" si="9"/>
        <v>0</v>
      </c>
      <c r="X17" s="1" t="str">
        <f t="shared" ca="1" si="10"/>
        <v/>
      </c>
    </row>
    <row r="18" spans="1:24" ht="13.75" customHeight="1" x14ac:dyDescent="0.2">
      <c r="A18" s="14" t="str">
        <f t="shared" ca="1" si="0"/>
        <v/>
      </c>
      <c r="B18" s="14" t="s">
        <v>148</v>
      </c>
      <c r="C18" s="14" t="s">
        <v>148</v>
      </c>
      <c r="D18" s="14" t="s">
        <v>148</v>
      </c>
      <c r="E18" s="14" t="s">
        <v>148</v>
      </c>
      <c r="F18" s="14" t="s">
        <v>148</v>
      </c>
      <c r="G18" s="14" t="s">
        <v>148</v>
      </c>
      <c r="H18" s="14" t="s">
        <v>148</v>
      </c>
      <c r="J18" s="3">
        <f t="shared" ca="1" si="1"/>
        <v>22</v>
      </c>
      <c r="M18" s="15">
        <v>8000</v>
      </c>
      <c r="N18" s="12">
        <f t="shared" ca="1" si="2"/>
        <v>1000</v>
      </c>
      <c r="O18" s="14" t="s">
        <v>148</v>
      </c>
      <c r="P18" s="1">
        <f t="shared" ca="1" si="3"/>
        <v>-1000</v>
      </c>
      <c r="Q18" s="1">
        <f t="shared" ca="1" si="4"/>
        <v>-16</v>
      </c>
      <c r="R18" s="1">
        <f t="shared" si="5"/>
        <v>1</v>
      </c>
      <c r="S18" s="1">
        <f t="shared" ca="1" si="6"/>
        <v>-16</v>
      </c>
      <c r="T18" s="1" t="str">
        <f>IF(H18="","",VLOOKUP(H18,'Вода SKU'!$A$1:$B$150,2,0))</f>
        <v>-</v>
      </c>
      <c r="U18" s="1">
        <f t="shared" ca="1" si="7"/>
        <v>8</v>
      </c>
      <c r="V18" s="1">
        <f t="shared" si="8"/>
        <v>8000</v>
      </c>
      <c r="W18" s="1">
        <f t="shared" ca="1" si="9"/>
        <v>1000</v>
      </c>
      <c r="X18" s="1">
        <f t="shared" ca="1" si="10"/>
        <v>1000</v>
      </c>
    </row>
    <row r="19" spans="1:24" ht="13.75" customHeight="1" x14ac:dyDescent="0.2">
      <c r="A19" s="10">
        <f t="shared" ca="1" si="0"/>
        <v>4</v>
      </c>
      <c r="B19" s="10" t="s">
        <v>141</v>
      </c>
      <c r="C19" s="10">
        <v>850</v>
      </c>
      <c r="D19" s="10" t="s">
        <v>142</v>
      </c>
      <c r="E19" s="10" t="s">
        <v>143</v>
      </c>
      <c r="F19" s="10" t="s">
        <v>144</v>
      </c>
      <c r="G19" s="10" t="s">
        <v>145</v>
      </c>
      <c r="H19" s="10" t="s">
        <v>171</v>
      </c>
      <c r="I19" s="10">
        <v>600</v>
      </c>
      <c r="J19" s="3" t="str">
        <f t="shared" ca="1" si="1"/>
        <v/>
      </c>
      <c r="K19" s="10">
        <v>1</v>
      </c>
      <c r="L19" s="10"/>
      <c r="M19" s="13"/>
      <c r="N19" s="12" t="str">
        <f t="shared" ca="1" si="2"/>
        <v/>
      </c>
      <c r="P19" s="1">
        <f t="shared" si="3"/>
        <v>600</v>
      </c>
      <c r="Q19" s="1">
        <f t="shared" ca="1" si="4"/>
        <v>0</v>
      </c>
      <c r="R19" s="1">
        <f t="shared" si="5"/>
        <v>0</v>
      </c>
      <c r="S19" s="1">
        <f t="shared" ca="1" si="6"/>
        <v>-16</v>
      </c>
      <c r="T19" s="1" t="str">
        <f>IF(H19="","",VLOOKUP(H19,'Вода SKU'!$A$1:$B$150,2,0))</f>
        <v>2.7, Альче</v>
      </c>
      <c r="U19" s="1">
        <f t="shared" ca="1" si="7"/>
        <v>9.4117647058823533</v>
      </c>
      <c r="V19" s="1">
        <f t="shared" si="8"/>
        <v>0</v>
      </c>
      <c r="W19" s="1">
        <f t="shared" ca="1" si="9"/>
        <v>0</v>
      </c>
      <c r="X19" s="1" t="str">
        <f t="shared" ca="1" si="10"/>
        <v/>
      </c>
    </row>
    <row r="20" spans="1:24" ht="13.75" customHeight="1" x14ac:dyDescent="0.2">
      <c r="A20" s="18">
        <f t="shared" ca="1" si="0"/>
        <v>4</v>
      </c>
      <c r="B20" s="18" t="s">
        <v>141</v>
      </c>
      <c r="C20" s="18">
        <v>850</v>
      </c>
      <c r="D20" s="18" t="s">
        <v>172</v>
      </c>
      <c r="E20" s="18" t="s">
        <v>143</v>
      </c>
      <c r="F20" s="18" t="s">
        <v>144</v>
      </c>
      <c r="G20" s="18" t="s">
        <v>145</v>
      </c>
      <c r="H20" s="18" t="s">
        <v>173</v>
      </c>
      <c r="I20" s="18">
        <v>50</v>
      </c>
      <c r="J20" s="3" t="str">
        <f t="shared" ca="1" si="1"/>
        <v/>
      </c>
      <c r="K20" s="18">
        <v>1</v>
      </c>
      <c r="L20" s="18"/>
      <c r="M20" s="13"/>
      <c r="N20" s="12" t="str">
        <f t="shared" ca="1" si="2"/>
        <v/>
      </c>
      <c r="P20" s="1">
        <f t="shared" si="3"/>
        <v>50</v>
      </c>
      <c r="Q20" s="1">
        <f t="shared" ca="1" si="4"/>
        <v>0</v>
      </c>
      <c r="R20" s="1">
        <f t="shared" si="5"/>
        <v>0</v>
      </c>
      <c r="S20" s="1">
        <f t="shared" ca="1" si="6"/>
        <v>-16</v>
      </c>
      <c r="T20" s="1" t="str">
        <f>IF(H20="","",VLOOKUP(H20,'Вода SKU'!$A$1:$B$150,2,0))</f>
        <v>2.7, Альче</v>
      </c>
      <c r="U20" s="1">
        <f t="shared" ca="1" si="7"/>
        <v>9.4117647058823533</v>
      </c>
      <c r="V20" s="1">
        <f t="shared" si="8"/>
        <v>0</v>
      </c>
      <c r="W20" s="1">
        <f t="shared" ca="1" si="9"/>
        <v>0</v>
      </c>
      <c r="X20" s="1" t="str">
        <f t="shared" ca="1" si="10"/>
        <v/>
      </c>
    </row>
    <row r="21" spans="1:24" ht="13.75" customHeight="1" x14ac:dyDescent="0.2">
      <c r="A21" s="18">
        <f t="shared" ca="1" si="0"/>
        <v>4</v>
      </c>
      <c r="B21" s="18" t="s">
        <v>141</v>
      </c>
      <c r="C21" s="18">
        <v>850</v>
      </c>
      <c r="D21" s="18" t="s">
        <v>172</v>
      </c>
      <c r="E21" s="18" t="s">
        <v>143</v>
      </c>
      <c r="F21" s="18" t="s">
        <v>144</v>
      </c>
      <c r="G21" s="18" t="s">
        <v>145</v>
      </c>
      <c r="H21" s="18" t="s">
        <v>174</v>
      </c>
      <c r="I21" s="18">
        <v>200</v>
      </c>
      <c r="J21" s="3" t="str">
        <f t="shared" ca="1" si="1"/>
        <v/>
      </c>
      <c r="K21" s="18">
        <v>1</v>
      </c>
      <c r="L21" s="18"/>
      <c r="M21" s="13"/>
      <c r="N21" s="12" t="str">
        <f t="shared" ca="1" si="2"/>
        <v/>
      </c>
      <c r="P21" s="1">
        <f t="shared" si="3"/>
        <v>200</v>
      </c>
      <c r="Q21" s="1">
        <f t="shared" ca="1" si="4"/>
        <v>0</v>
      </c>
      <c r="R21" s="1">
        <f t="shared" si="5"/>
        <v>0</v>
      </c>
      <c r="S21" s="1">
        <f t="shared" ca="1" si="6"/>
        <v>-16</v>
      </c>
      <c r="T21" s="1" t="str">
        <f>IF(H21="","",VLOOKUP(H21,'Вода SKU'!$A$1:$B$150,2,0))</f>
        <v>2.7, Альче</v>
      </c>
      <c r="U21" s="1">
        <f t="shared" ca="1" si="7"/>
        <v>9.4117647058823533</v>
      </c>
      <c r="V21" s="1">
        <f t="shared" si="8"/>
        <v>0</v>
      </c>
      <c r="W21" s="1">
        <f t="shared" ca="1" si="9"/>
        <v>0</v>
      </c>
      <c r="X21" s="1" t="str">
        <f t="shared" ca="1" si="10"/>
        <v/>
      </c>
    </row>
    <row r="22" spans="1:24" ht="13.75" customHeight="1" x14ac:dyDescent="0.2">
      <c r="A22" s="14" t="str">
        <f t="shared" ca="1" si="0"/>
        <v/>
      </c>
      <c r="B22" s="14" t="s">
        <v>148</v>
      </c>
      <c r="C22" s="14" t="s">
        <v>148</v>
      </c>
      <c r="D22" s="14" t="s">
        <v>148</v>
      </c>
      <c r="E22" s="14" t="s">
        <v>148</v>
      </c>
      <c r="F22" s="14" t="s">
        <v>148</v>
      </c>
      <c r="G22" s="14" t="s">
        <v>148</v>
      </c>
      <c r="H22" s="14" t="s">
        <v>148</v>
      </c>
      <c r="J22" s="3">
        <f t="shared" ca="1" si="1"/>
        <v>0</v>
      </c>
      <c r="M22" s="15">
        <v>8000</v>
      </c>
      <c r="N22" s="12">
        <f t="shared" ca="1" si="2"/>
        <v>850</v>
      </c>
      <c r="O22" s="14" t="s">
        <v>148</v>
      </c>
      <c r="P22" s="1">
        <f t="shared" ca="1" si="3"/>
        <v>-850</v>
      </c>
      <c r="Q22" s="1">
        <f t="shared" ca="1" si="4"/>
        <v>-16</v>
      </c>
      <c r="R22" s="1">
        <f t="shared" si="5"/>
        <v>1</v>
      </c>
      <c r="S22" s="1">
        <f t="shared" ca="1" si="6"/>
        <v>-16</v>
      </c>
      <c r="T22" s="1" t="str">
        <f>IF(H22="","",VLOOKUP(H22,'Вода SKU'!$A$1:$B$150,2,0))</f>
        <v>-</v>
      </c>
      <c r="U22" s="1">
        <f t="shared" ca="1" si="7"/>
        <v>9.4117647058823533</v>
      </c>
      <c r="V22" s="1">
        <f t="shared" si="8"/>
        <v>8000</v>
      </c>
      <c r="W22" s="1">
        <f t="shared" ca="1" si="9"/>
        <v>850</v>
      </c>
      <c r="X22" s="1">
        <f t="shared" ca="1" si="10"/>
        <v>850</v>
      </c>
    </row>
    <row r="23" spans="1:24" ht="13.75" customHeight="1" x14ac:dyDescent="0.2">
      <c r="A23" s="17">
        <f t="shared" ca="1" si="0"/>
        <v>5</v>
      </c>
      <c r="B23" s="17" t="s">
        <v>175</v>
      </c>
      <c r="C23" s="17">
        <v>1000</v>
      </c>
      <c r="D23" s="17" t="s">
        <v>156</v>
      </c>
      <c r="E23" s="17" t="s">
        <v>176</v>
      </c>
      <c r="F23" s="17" t="s">
        <v>177</v>
      </c>
      <c r="G23" s="17" t="s">
        <v>178</v>
      </c>
      <c r="H23" s="17" t="s">
        <v>179</v>
      </c>
      <c r="I23" s="17">
        <v>70</v>
      </c>
      <c r="J23" s="3" t="str">
        <f t="shared" ca="1" si="1"/>
        <v/>
      </c>
      <c r="K23" s="17">
        <v>1</v>
      </c>
      <c r="L23" s="17"/>
      <c r="M23" s="13"/>
      <c r="N23" s="12" t="str">
        <f t="shared" ca="1" si="2"/>
        <v/>
      </c>
      <c r="P23" s="1">
        <f t="shared" si="3"/>
        <v>70</v>
      </c>
      <c r="Q23" s="1">
        <f t="shared" ca="1" si="4"/>
        <v>0</v>
      </c>
      <c r="R23" s="1">
        <f t="shared" si="5"/>
        <v>0</v>
      </c>
      <c r="S23" s="1">
        <f t="shared" ca="1" si="6"/>
        <v>-16</v>
      </c>
      <c r="T23" s="1" t="str">
        <f>IF(H23="","",VLOOKUP(H23,'Вода SKU'!$A$1:$B$150,2,0))</f>
        <v>3.6, Альче</v>
      </c>
      <c r="U23" s="1">
        <f t="shared" ca="1" si="7"/>
        <v>8</v>
      </c>
      <c r="V23" s="1">
        <f t="shared" si="8"/>
        <v>0</v>
      </c>
      <c r="W23" s="1">
        <f t="shared" ca="1" si="9"/>
        <v>0</v>
      </c>
      <c r="X23" s="1" t="str">
        <f t="shared" ca="1" si="10"/>
        <v/>
      </c>
    </row>
    <row r="24" spans="1:24" ht="13.75" customHeight="1" x14ac:dyDescent="0.2">
      <c r="A24" s="17">
        <f t="shared" ca="1" si="0"/>
        <v>5</v>
      </c>
      <c r="B24" s="17" t="s">
        <v>175</v>
      </c>
      <c r="C24" s="17">
        <v>1000</v>
      </c>
      <c r="D24" s="17" t="s">
        <v>156</v>
      </c>
      <c r="E24" s="17" t="s">
        <v>157</v>
      </c>
      <c r="F24" s="17" t="s">
        <v>158</v>
      </c>
      <c r="G24" s="17" t="s">
        <v>153</v>
      </c>
      <c r="H24" s="17" t="s">
        <v>180</v>
      </c>
      <c r="I24" s="17">
        <v>960</v>
      </c>
      <c r="J24" s="3" t="str">
        <f t="shared" ca="1" si="1"/>
        <v/>
      </c>
      <c r="K24" s="17">
        <v>1</v>
      </c>
      <c r="L24" s="17"/>
      <c r="M24" s="13"/>
      <c r="N24" s="12" t="str">
        <f t="shared" ca="1" si="2"/>
        <v/>
      </c>
      <c r="P24" s="1">
        <f t="shared" si="3"/>
        <v>960</v>
      </c>
      <c r="Q24" s="1">
        <f t="shared" ca="1" si="4"/>
        <v>0</v>
      </c>
      <c r="R24" s="1">
        <f t="shared" si="5"/>
        <v>0</v>
      </c>
      <c r="S24" s="1">
        <f t="shared" ca="1" si="6"/>
        <v>-16</v>
      </c>
      <c r="T24" s="1" t="str">
        <f>IF(H24="","",VLOOKUP(H24,'Вода SKU'!$A$1:$B$150,2,0))</f>
        <v>3.6, Альче</v>
      </c>
      <c r="U24" s="1">
        <f t="shared" ca="1" si="7"/>
        <v>8</v>
      </c>
      <c r="V24" s="1">
        <f t="shared" si="8"/>
        <v>0</v>
      </c>
      <c r="W24" s="1">
        <f t="shared" ca="1" si="9"/>
        <v>0</v>
      </c>
      <c r="X24" s="1" t="str">
        <f t="shared" ca="1" si="10"/>
        <v/>
      </c>
    </row>
    <row r="25" spans="1:24" ht="13.75" customHeight="1" x14ac:dyDescent="0.2">
      <c r="A25" s="14" t="str">
        <f t="shared" ca="1" si="0"/>
        <v/>
      </c>
      <c r="B25" s="14" t="s">
        <v>148</v>
      </c>
      <c r="C25" s="14" t="s">
        <v>148</v>
      </c>
      <c r="D25" s="14" t="s">
        <v>148</v>
      </c>
      <c r="E25" s="14" t="s">
        <v>148</v>
      </c>
      <c r="F25" s="14" t="s">
        <v>148</v>
      </c>
      <c r="G25" s="14" t="s">
        <v>148</v>
      </c>
      <c r="H25" s="14" t="s">
        <v>148</v>
      </c>
      <c r="J25" s="3">
        <f t="shared" ca="1" si="1"/>
        <v>-30</v>
      </c>
      <c r="M25" s="15">
        <v>8000</v>
      </c>
      <c r="N25" s="12">
        <f t="shared" ca="1" si="2"/>
        <v>1000</v>
      </c>
      <c r="O25" s="14" t="s">
        <v>148</v>
      </c>
      <c r="P25" s="1">
        <f t="shared" ca="1" si="3"/>
        <v>-1000</v>
      </c>
      <c r="Q25" s="1">
        <f t="shared" ca="1" si="4"/>
        <v>14</v>
      </c>
      <c r="R25" s="1">
        <f t="shared" si="5"/>
        <v>1</v>
      </c>
      <c r="S25" s="1">
        <f t="shared" ca="1" si="6"/>
        <v>14</v>
      </c>
      <c r="T25" s="1" t="str">
        <f>IF(H25="","",VLOOKUP(H25,'Вода SKU'!$A$1:$B$150,2,0))</f>
        <v>-</v>
      </c>
      <c r="U25" s="1">
        <f t="shared" ca="1" si="7"/>
        <v>8</v>
      </c>
      <c r="V25" s="1">
        <f t="shared" si="8"/>
        <v>8000</v>
      </c>
      <c r="W25" s="1">
        <f t="shared" ca="1" si="9"/>
        <v>1000</v>
      </c>
      <c r="X25" s="1">
        <f t="shared" ca="1" si="10"/>
        <v>1000</v>
      </c>
    </row>
    <row r="26" spans="1:24" ht="13.75" customHeight="1" x14ac:dyDescent="0.2">
      <c r="A26" s="18">
        <f t="shared" ca="1" si="0"/>
        <v>6</v>
      </c>
      <c r="B26" s="18" t="s">
        <v>141</v>
      </c>
      <c r="C26" s="18">
        <v>850</v>
      </c>
      <c r="D26" s="18" t="s">
        <v>172</v>
      </c>
      <c r="E26" s="18" t="s">
        <v>143</v>
      </c>
      <c r="F26" s="18" t="s">
        <v>144</v>
      </c>
      <c r="G26" s="18" t="s">
        <v>145</v>
      </c>
      <c r="H26" s="18" t="s">
        <v>174</v>
      </c>
      <c r="I26" s="18">
        <v>850</v>
      </c>
      <c r="J26" s="3" t="str">
        <f t="shared" ca="1" si="1"/>
        <v/>
      </c>
      <c r="K26" s="18">
        <v>1</v>
      </c>
      <c r="L26" s="18"/>
      <c r="M26" s="13"/>
      <c r="N26" s="12" t="str">
        <f t="shared" ca="1" si="2"/>
        <v/>
      </c>
      <c r="P26" s="1">
        <f t="shared" si="3"/>
        <v>850</v>
      </c>
      <c r="Q26" s="1">
        <f t="shared" ca="1" si="4"/>
        <v>0</v>
      </c>
      <c r="R26" s="1">
        <f t="shared" si="5"/>
        <v>0</v>
      </c>
      <c r="S26" s="1">
        <f t="shared" ca="1" si="6"/>
        <v>14</v>
      </c>
      <c r="T26" s="1" t="str">
        <f>IF(H26="","",VLOOKUP(H26,'Вода SKU'!$A$1:$B$150,2,0))</f>
        <v>2.7, Альче</v>
      </c>
      <c r="U26" s="1">
        <f t="shared" ca="1" si="7"/>
        <v>9.4117647058823533</v>
      </c>
      <c r="V26" s="1">
        <f t="shared" si="8"/>
        <v>0</v>
      </c>
      <c r="W26" s="1">
        <f t="shared" ca="1" si="9"/>
        <v>0</v>
      </c>
      <c r="X26" s="1" t="str">
        <f t="shared" ca="1" si="10"/>
        <v/>
      </c>
    </row>
    <row r="27" spans="1:24" ht="13.75" customHeight="1" x14ac:dyDescent="0.2">
      <c r="A27" s="14" t="str">
        <f t="shared" ca="1" si="0"/>
        <v/>
      </c>
      <c r="B27" s="14" t="s">
        <v>148</v>
      </c>
      <c r="C27" s="14" t="s">
        <v>148</v>
      </c>
      <c r="D27" s="14" t="s">
        <v>148</v>
      </c>
      <c r="E27" s="14" t="s">
        <v>148</v>
      </c>
      <c r="F27" s="14" t="s">
        <v>148</v>
      </c>
      <c r="G27" s="14" t="s">
        <v>148</v>
      </c>
      <c r="H27" s="14" t="s">
        <v>148</v>
      </c>
      <c r="J27" s="3">
        <f t="shared" ca="1" si="1"/>
        <v>0</v>
      </c>
      <c r="M27" s="15">
        <v>8000</v>
      </c>
      <c r="N27" s="12">
        <f t="shared" ca="1" si="2"/>
        <v>850</v>
      </c>
      <c r="O27" s="14" t="s">
        <v>148</v>
      </c>
      <c r="P27" s="1">
        <f t="shared" ca="1" si="3"/>
        <v>-850</v>
      </c>
      <c r="Q27" s="1">
        <f t="shared" ca="1" si="4"/>
        <v>14</v>
      </c>
      <c r="R27" s="1">
        <f t="shared" si="5"/>
        <v>1</v>
      </c>
      <c r="S27" s="1">
        <f t="shared" ca="1" si="6"/>
        <v>14</v>
      </c>
      <c r="T27" s="1" t="str">
        <f>IF(H27="","",VLOOKUP(H27,'Вода SKU'!$A$1:$B$150,2,0))</f>
        <v>-</v>
      </c>
      <c r="U27" s="1">
        <f t="shared" ca="1" si="7"/>
        <v>9.4117647058823533</v>
      </c>
      <c r="V27" s="1">
        <f t="shared" si="8"/>
        <v>8000</v>
      </c>
      <c r="W27" s="1">
        <f t="shared" ca="1" si="9"/>
        <v>850</v>
      </c>
      <c r="X27" s="1">
        <f t="shared" ca="1" si="10"/>
        <v>850</v>
      </c>
    </row>
    <row r="28" spans="1:24" ht="13.75" customHeight="1" x14ac:dyDescent="0.2">
      <c r="A28" s="17">
        <f t="shared" ca="1" si="0"/>
        <v>7</v>
      </c>
      <c r="B28" s="17" t="s">
        <v>164</v>
      </c>
      <c r="C28" s="17">
        <v>1000</v>
      </c>
      <c r="D28" s="17" t="s">
        <v>156</v>
      </c>
      <c r="E28" s="17" t="s">
        <v>165</v>
      </c>
      <c r="F28" s="17" t="s">
        <v>166</v>
      </c>
      <c r="G28" s="17" t="s">
        <v>153</v>
      </c>
      <c r="H28" s="17" t="s">
        <v>181</v>
      </c>
      <c r="I28" s="17">
        <v>298</v>
      </c>
      <c r="J28" s="3" t="str">
        <f t="shared" ca="1" si="1"/>
        <v/>
      </c>
      <c r="K28" s="17">
        <v>1</v>
      </c>
      <c r="L28" s="17"/>
      <c r="M28" s="13"/>
      <c r="N28" s="12" t="str">
        <f t="shared" ca="1" si="2"/>
        <v/>
      </c>
      <c r="P28" s="1">
        <f t="shared" si="3"/>
        <v>298</v>
      </c>
      <c r="Q28" s="1">
        <f t="shared" ca="1" si="4"/>
        <v>0</v>
      </c>
      <c r="R28" s="1">
        <f t="shared" si="5"/>
        <v>0</v>
      </c>
      <c r="S28" s="1">
        <f t="shared" ca="1" si="6"/>
        <v>14</v>
      </c>
      <c r="T28" s="1" t="str">
        <f>IF(H28="","",VLOOKUP(H28,'Вода SKU'!$A$1:$B$150,2,0))</f>
        <v>3.3, Сакко</v>
      </c>
      <c r="U28" s="1">
        <f t="shared" ca="1" si="7"/>
        <v>8</v>
      </c>
      <c r="V28" s="1">
        <f t="shared" si="8"/>
        <v>0</v>
      </c>
      <c r="W28" s="1">
        <f t="shared" ca="1" si="9"/>
        <v>0</v>
      </c>
      <c r="X28" s="1" t="str">
        <f t="shared" ca="1" si="10"/>
        <v/>
      </c>
    </row>
    <row r="29" spans="1:24" ht="13.75" customHeight="1" x14ac:dyDescent="0.2">
      <c r="A29" s="16">
        <f t="shared" ca="1" si="0"/>
        <v>7</v>
      </c>
      <c r="B29" s="16" t="s">
        <v>164</v>
      </c>
      <c r="C29" s="16">
        <v>1000</v>
      </c>
      <c r="D29" s="16" t="s">
        <v>150</v>
      </c>
      <c r="E29" s="16" t="s">
        <v>151</v>
      </c>
      <c r="F29" s="16" t="s">
        <v>152</v>
      </c>
      <c r="G29" s="16" t="s">
        <v>153</v>
      </c>
      <c r="H29" s="16" t="s">
        <v>182</v>
      </c>
      <c r="I29" s="16">
        <v>89</v>
      </c>
      <c r="J29" s="3" t="str">
        <f t="shared" ca="1" si="1"/>
        <v/>
      </c>
      <c r="K29" s="16">
        <v>1</v>
      </c>
      <c r="L29" s="16"/>
      <c r="M29" s="13"/>
      <c r="N29" s="12" t="str">
        <f t="shared" ca="1" si="2"/>
        <v/>
      </c>
      <c r="P29" s="1">
        <f t="shared" si="3"/>
        <v>89</v>
      </c>
      <c r="Q29" s="1">
        <f t="shared" ca="1" si="4"/>
        <v>0</v>
      </c>
      <c r="R29" s="1">
        <f t="shared" si="5"/>
        <v>0</v>
      </c>
      <c r="S29" s="1">
        <f t="shared" ca="1" si="6"/>
        <v>14</v>
      </c>
      <c r="T29" s="1" t="str">
        <f>IF(H29="","",VLOOKUP(H29,'Вода SKU'!$A$1:$B$150,2,0))</f>
        <v>3.6, Альче</v>
      </c>
      <c r="U29" s="1">
        <f t="shared" ca="1" si="7"/>
        <v>8</v>
      </c>
      <c r="V29" s="1">
        <f t="shared" si="8"/>
        <v>0</v>
      </c>
      <c r="W29" s="1">
        <f t="shared" ca="1" si="9"/>
        <v>0</v>
      </c>
      <c r="X29" s="1" t="str">
        <f t="shared" ca="1" si="10"/>
        <v/>
      </c>
    </row>
    <row r="30" spans="1:24" ht="13.75" customHeight="1" x14ac:dyDescent="0.2">
      <c r="A30" s="16">
        <f t="shared" ca="1" si="0"/>
        <v>7</v>
      </c>
      <c r="B30" s="16" t="s">
        <v>164</v>
      </c>
      <c r="C30" s="16">
        <v>1000</v>
      </c>
      <c r="D30" s="16" t="s">
        <v>150</v>
      </c>
      <c r="E30" s="16" t="s">
        <v>151</v>
      </c>
      <c r="F30" s="16" t="s">
        <v>152</v>
      </c>
      <c r="G30" s="16" t="s">
        <v>153</v>
      </c>
      <c r="H30" s="16" t="s">
        <v>183</v>
      </c>
      <c r="I30" s="16">
        <v>50</v>
      </c>
      <c r="J30" s="3" t="str">
        <f t="shared" ca="1" si="1"/>
        <v/>
      </c>
      <c r="K30" s="16">
        <v>1</v>
      </c>
      <c r="L30" s="16"/>
      <c r="M30" s="13"/>
      <c r="N30" s="12" t="str">
        <f t="shared" ca="1" si="2"/>
        <v/>
      </c>
      <c r="P30" s="1">
        <f t="shared" si="3"/>
        <v>50</v>
      </c>
      <c r="Q30" s="1">
        <f t="shared" ca="1" si="4"/>
        <v>0</v>
      </c>
      <c r="R30" s="1">
        <f t="shared" si="5"/>
        <v>0</v>
      </c>
      <c r="S30" s="1">
        <f t="shared" ca="1" si="6"/>
        <v>14</v>
      </c>
      <c r="T30" s="1" t="str">
        <f>IF(H30="","",VLOOKUP(H30,'Вода SKU'!$A$1:$B$150,2,0))</f>
        <v>3.3, Сакко</v>
      </c>
      <c r="U30" s="1">
        <f t="shared" ca="1" si="7"/>
        <v>8</v>
      </c>
      <c r="V30" s="1">
        <f t="shared" si="8"/>
        <v>0</v>
      </c>
      <c r="W30" s="1">
        <f t="shared" ca="1" si="9"/>
        <v>0</v>
      </c>
      <c r="X30" s="1" t="str">
        <f t="shared" ca="1" si="10"/>
        <v/>
      </c>
    </row>
    <row r="31" spans="1:24" ht="13.75" customHeight="1" x14ac:dyDescent="0.2">
      <c r="A31" s="16">
        <f t="shared" ca="1" si="0"/>
        <v>7</v>
      </c>
      <c r="B31" s="16" t="s">
        <v>164</v>
      </c>
      <c r="C31" s="16">
        <v>1000</v>
      </c>
      <c r="D31" s="16" t="s">
        <v>150</v>
      </c>
      <c r="E31" s="16" t="s">
        <v>151</v>
      </c>
      <c r="F31" s="16" t="s">
        <v>152</v>
      </c>
      <c r="G31" s="16" t="s">
        <v>153</v>
      </c>
      <c r="H31" s="16" t="s">
        <v>184</v>
      </c>
      <c r="I31" s="16">
        <v>250</v>
      </c>
      <c r="J31" s="3" t="str">
        <f t="shared" ca="1" si="1"/>
        <v/>
      </c>
      <c r="K31" s="16">
        <v>1</v>
      </c>
      <c r="L31" s="16"/>
      <c r="M31" s="13"/>
      <c r="N31" s="12" t="str">
        <f t="shared" ca="1" si="2"/>
        <v/>
      </c>
      <c r="P31" s="1">
        <f t="shared" si="3"/>
        <v>250</v>
      </c>
      <c r="Q31" s="1">
        <f t="shared" ca="1" si="4"/>
        <v>0</v>
      </c>
      <c r="R31" s="1">
        <f t="shared" si="5"/>
        <v>0</v>
      </c>
      <c r="S31" s="1">
        <f t="shared" ca="1" si="6"/>
        <v>14</v>
      </c>
      <c r="T31" s="1" t="str">
        <f>IF(H31="","",VLOOKUP(H31,'Вода SKU'!$A$1:$B$150,2,0))</f>
        <v>3.3, Сакко</v>
      </c>
      <c r="U31" s="1">
        <f t="shared" ca="1" si="7"/>
        <v>8</v>
      </c>
      <c r="V31" s="1">
        <f t="shared" si="8"/>
        <v>0</v>
      </c>
      <c r="W31" s="1">
        <f t="shared" ca="1" si="9"/>
        <v>0</v>
      </c>
      <c r="X31" s="1" t="str">
        <f t="shared" ca="1" si="10"/>
        <v/>
      </c>
    </row>
    <row r="32" spans="1:24" ht="13.75" customHeight="1" x14ac:dyDescent="0.2">
      <c r="A32" s="16">
        <f t="shared" ca="1" si="0"/>
        <v>7</v>
      </c>
      <c r="B32" s="16" t="s">
        <v>164</v>
      </c>
      <c r="C32" s="16">
        <v>1000</v>
      </c>
      <c r="D32" s="16" t="s">
        <v>150</v>
      </c>
      <c r="E32" s="16" t="s">
        <v>151</v>
      </c>
      <c r="F32" s="16" t="s">
        <v>152</v>
      </c>
      <c r="G32" s="16" t="s">
        <v>153</v>
      </c>
      <c r="H32" s="16" t="s">
        <v>185</v>
      </c>
      <c r="I32" s="16">
        <v>231</v>
      </c>
      <c r="J32" s="3" t="str">
        <f t="shared" ca="1" si="1"/>
        <v/>
      </c>
      <c r="K32" s="16">
        <v>1</v>
      </c>
      <c r="L32" s="16"/>
      <c r="M32" s="13"/>
      <c r="N32" s="12" t="str">
        <f t="shared" ca="1" si="2"/>
        <v/>
      </c>
      <c r="P32" s="1">
        <f t="shared" si="3"/>
        <v>231</v>
      </c>
      <c r="Q32" s="1">
        <f t="shared" ca="1" si="4"/>
        <v>0</v>
      </c>
      <c r="R32" s="1">
        <f t="shared" si="5"/>
        <v>0</v>
      </c>
      <c r="S32" s="1">
        <f t="shared" ca="1" si="6"/>
        <v>14</v>
      </c>
      <c r="T32" s="1" t="str">
        <f>IF(H32="","",VLOOKUP(H32,'Вода SKU'!$A$1:$B$150,2,0))</f>
        <v>3.3, Сакко</v>
      </c>
      <c r="U32" s="1">
        <f t="shared" ca="1" si="7"/>
        <v>8</v>
      </c>
      <c r="V32" s="1">
        <f t="shared" si="8"/>
        <v>0</v>
      </c>
      <c r="W32" s="1">
        <f t="shared" ca="1" si="9"/>
        <v>0</v>
      </c>
      <c r="X32" s="1" t="str">
        <f t="shared" ca="1" si="10"/>
        <v/>
      </c>
    </row>
    <row r="33" spans="1:24" ht="13.75" customHeight="1" x14ac:dyDescent="0.2">
      <c r="A33" s="16">
        <f t="shared" ca="1" si="0"/>
        <v>7</v>
      </c>
      <c r="B33" s="16" t="s">
        <v>164</v>
      </c>
      <c r="C33" s="16">
        <v>1000</v>
      </c>
      <c r="D33" s="16" t="s">
        <v>150</v>
      </c>
      <c r="E33" s="16" t="s">
        <v>151</v>
      </c>
      <c r="F33" s="16" t="s">
        <v>152</v>
      </c>
      <c r="G33" s="16" t="s">
        <v>153</v>
      </c>
      <c r="H33" s="16" t="s">
        <v>186</v>
      </c>
      <c r="I33" s="16">
        <v>82</v>
      </c>
      <c r="J33" s="3" t="str">
        <f t="shared" ca="1" si="1"/>
        <v/>
      </c>
      <c r="K33" s="16">
        <v>1</v>
      </c>
      <c r="L33" s="16"/>
      <c r="M33" s="13"/>
      <c r="N33" s="12" t="str">
        <f t="shared" ca="1" si="2"/>
        <v/>
      </c>
      <c r="P33" s="1">
        <f t="shared" si="3"/>
        <v>82</v>
      </c>
      <c r="Q33" s="1">
        <f t="shared" ca="1" si="4"/>
        <v>0</v>
      </c>
      <c r="R33" s="1">
        <f t="shared" si="5"/>
        <v>0</v>
      </c>
      <c r="S33" s="1">
        <f t="shared" ca="1" si="6"/>
        <v>14</v>
      </c>
      <c r="T33" s="1" t="str">
        <f>IF(H33="","",VLOOKUP(H33,'Вода SKU'!$A$1:$B$150,2,0))</f>
        <v>3.3, Сакко</v>
      </c>
      <c r="U33" s="1">
        <f t="shared" ca="1" si="7"/>
        <v>8</v>
      </c>
      <c r="V33" s="1">
        <f t="shared" si="8"/>
        <v>0</v>
      </c>
      <c r="W33" s="1">
        <f t="shared" ca="1" si="9"/>
        <v>0</v>
      </c>
      <c r="X33" s="1" t="str">
        <f t="shared" ca="1" si="10"/>
        <v/>
      </c>
    </row>
    <row r="34" spans="1:24" ht="13.75" customHeight="1" x14ac:dyDescent="0.2">
      <c r="A34" s="14" t="str">
        <f t="shared" ca="1" si="0"/>
        <v/>
      </c>
      <c r="B34" s="14" t="s">
        <v>148</v>
      </c>
      <c r="C34" s="14" t="s">
        <v>148</v>
      </c>
      <c r="D34" s="14" t="s">
        <v>148</v>
      </c>
      <c r="E34" s="14" t="s">
        <v>148</v>
      </c>
      <c r="F34" s="14" t="s">
        <v>148</v>
      </c>
      <c r="G34" s="14" t="s">
        <v>148</v>
      </c>
      <c r="H34" s="14" t="s">
        <v>148</v>
      </c>
      <c r="J34" s="3">
        <f t="shared" ref="J34:J65" ca="1" si="11">IF(M34="", IF(O34="","",X34+(INDIRECT("S" &amp; ROW() - 1) - S34)),IF(O34="", "", INDIRECT("S" &amp; ROW() - 1) - S34))</f>
        <v>0</v>
      </c>
      <c r="M34" s="15">
        <v>8000</v>
      </c>
      <c r="N34" s="12">
        <f t="shared" ref="N34:N65" ca="1" si="12">IF(M34="", IF(X34=0, "", X34), IF(V34 = "", "", IF(V34/U34 = 0, "", V34/U34)))</f>
        <v>1000</v>
      </c>
      <c r="O34" s="14" t="s">
        <v>148</v>
      </c>
      <c r="P34" s="1">
        <f t="shared" ref="P34:P65" ca="1" si="13">IF(O34 = "-", -W34,I34)</f>
        <v>-1000</v>
      </c>
      <c r="Q34" s="1">
        <f t="shared" ref="Q34:Q65" ca="1" si="14">IF(O34 = "-", SUM(INDIRECT(ADDRESS(2,COLUMN(P34)) &amp; ":" &amp; ADDRESS(ROW(),COLUMN(P34)))), 0)</f>
        <v>14</v>
      </c>
      <c r="R34" s="1">
        <f t="shared" ref="R34:R65" si="15">IF(O34="-",1,0)</f>
        <v>1</v>
      </c>
      <c r="S34" s="1">
        <f t="shared" ref="S34:S65" ca="1" si="16">IF(Q34 = 0, INDIRECT("S" &amp; ROW() - 1), Q34)</f>
        <v>14</v>
      </c>
      <c r="T34" s="1" t="str">
        <f>IF(H34="","",VLOOKUP(H34,'Вода SKU'!$A$1:$B$150,2,0))</f>
        <v>-</v>
      </c>
      <c r="U34" s="1">
        <f t="shared" ref="U34:U65" ca="1" si="17">IF(C34 = "", 8, IF(C34 = "-", 8000 / INDIRECT("C" &amp; ROW() - 1), 8000/C34))</f>
        <v>8</v>
      </c>
      <c r="V34" s="1">
        <f t="shared" ref="V34:V65" si="18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8000</v>
      </c>
      <c r="W34" s="1">
        <f t="shared" ref="W34:W65" ca="1" si="19">IF(V34 = "", "", V34/U34)</f>
        <v>1000</v>
      </c>
      <c r="X34" s="1">
        <f t="shared" ref="X34:X65" ca="1" si="20">IF(O34="", "", MAX(ROUND(-(INDIRECT("S" &amp; ROW() - 1) - S34)/INDIRECT("C" &amp; ROW() - 1), 0), 1) * INDIRECT("C" &amp; ROW() - 1))</f>
        <v>1000</v>
      </c>
    </row>
    <row r="35" spans="1:24" ht="13.75" customHeight="1" x14ac:dyDescent="0.2">
      <c r="A35" s="18">
        <f t="shared" ca="1" si="0"/>
        <v>8</v>
      </c>
      <c r="B35" s="18" t="s">
        <v>175</v>
      </c>
      <c r="C35" s="18">
        <v>850</v>
      </c>
      <c r="D35" s="18" t="s">
        <v>187</v>
      </c>
      <c r="E35" s="18" t="s">
        <v>188</v>
      </c>
      <c r="F35" s="18" t="s">
        <v>189</v>
      </c>
      <c r="G35" s="18" t="s">
        <v>190</v>
      </c>
      <c r="H35" s="18" t="s">
        <v>191</v>
      </c>
      <c r="I35" s="18">
        <v>425</v>
      </c>
      <c r="J35" s="3" t="str">
        <f t="shared" ca="1" si="11"/>
        <v/>
      </c>
      <c r="K35" s="18">
        <v>1</v>
      </c>
      <c r="L35" s="18"/>
      <c r="M35" s="13"/>
      <c r="N35" s="12" t="str">
        <f t="shared" ca="1" si="12"/>
        <v/>
      </c>
      <c r="P35" s="1">
        <f t="shared" si="13"/>
        <v>425</v>
      </c>
      <c r="Q35" s="1">
        <f t="shared" ca="1" si="14"/>
        <v>0</v>
      </c>
      <c r="R35" s="1">
        <f t="shared" si="15"/>
        <v>0</v>
      </c>
      <c r="S35" s="1">
        <f t="shared" ca="1" si="16"/>
        <v>14</v>
      </c>
      <c r="T35" s="1" t="str">
        <f>IF(H35="","",VLOOKUP(H35,'Вода SKU'!$A$1:$B$150,2,0))</f>
        <v>3.6, Альче</v>
      </c>
      <c r="U35" s="1">
        <f t="shared" ca="1" si="17"/>
        <v>9.4117647058823533</v>
      </c>
      <c r="V35" s="1">
        <f t="shared" si="18"/>
        <v>0</v>
      </c>
      <c r="W35" s="1">
        <f t="shared" ca="1" si="19"/>
        <v>0</v>
      </c>
      <c r="X35" s="1" t="str">
        <f t="shared" ca="1" si="20"/>
        <v/>
      </c>
    </row>
    <row r="36" spans="1:24" ht="13.75" customHeight="1" x14ac:dyDescent="0.2">
      <c r="A36" s="14" t="str">
        <f t="shared" ca="1" si="0"/>
        <v/>
      </c>
      <c r="B36" s="14" t="s">
        <v>148</v>
      </c>
      <c r="C36" s="14" t="s">
        <v>148</v>
      </c>
      <c r="D36" s="14" t="s">
        <v>148</v>
      </c>
      <c r="E36" s="14" t="s">
        <v>148</v>
      </c>
      <c r="F36" s="14" t="s">
        <v>148</v>
      </c>
      <c r="G36" s="14" t="s">
        <v>148</v>
      </c>
      <c r="H36" s="14" t="s">
        <v>148</v>
      </c>
      <c r="J36" s="3">
        <f t="shared" ca="1" si="11"/>
        <v>0</v>
      </c>
      <c r="M36" s="15">
        <v>4000</v>
      </c>
      <c r="N36" s="12">
        <f t="shared" ca="1" si="12"/>
        <v>425</v>
      </c>
      <c r="O36" s="14" t="s">
        <v>148</v>
      </c>
      <c r="P36" s="1">
        <f t="shared" ca="1" si="13"/>
        <v>-425</v>
      </c>
      <c r="Q36" s="1">
        <f t="shared" ca="1" si="14"/>
        <v>14</v>
      </c>
      <c r="R36" s="1">
        <f t="shared" si="15"/>
        <v>1</v>
      </c>
      <c r="S36" s="1">
        <f t="shared" ca="1" si="16"/>
        <v>14</v>
      </c>
      <c r="T36" s="1" t="str">
        <f>IF(H36="","",VLOOKUP(H36,'Вода SKU'!$A$1:$B$150,2,0))</f>
        <v>-</v>
      </c>
      <c r="U36" s="1">
        <f t="shared" ca="1" si="17"/>
        <v>9.4117647058823533</v>
      </c>
      <c r="V36" s="1">
        <f t="shared" si="18"/>
        <v>4000</v>
      </c>
      <c r="W36" s="1">
        <f t="shared" ca="1" si="19"/>
        <v>425</v>
      </c>
      <c r="X36" s="1">
        <f t="shared" ca="1" si="20"/>
        <v>850</v>
      </c>
    </row>
    <row r="37" spans="1:24" ht="13.75" customHeight="1" x14ac:dyDescent="0.2">
      <c r="A37" s="16">
        <f t="shared" ca="1" si="0"/>
        <v>9</v>
      </c>
      <c r="B37" s="16" t="s">
        <v>164</v>
      </c>
      <c r="C37" s="16">
        <v>1000</v>
      </c>
      <c r="D37" s="16" t="s">
        <v>150</v>
      </c>
      <c r="E37" s="16" t="s">
        <v>151</v>
      </c>
      <c r="F37" s="16" t="s">
        <v>152</v>
      </c>
      <c r="G37" s="16" t="s">
        <v>153</v>
      </c>
      <c r="H37" s="16" t="s">
        <v>186</v>
      </c>
      <c r="I37" s="16">
        <v>159</v>
      </c>
      <c r="J37" s="3" t="str">
        <f t="shared" ca="1" si="11"/>
        <v/>
      </c>
      <c r="K37" s="16">
        <v>1</v>
      </c>
      <c r="L37" s="16"/>
      <c r="M37" s="13"/>
      <c r="N37" s="12" t="str">
        <f t="shared" ca="1" si="12"/>
        <v/>
      </c>
      <c r="P37" s="1">
        <f t="shared" si="13"/>
        <v>159</v>
      </c>
      <c r="Q37" s="1">
        <f t="shared" ca="1" si="14"/>
        <v>0</v>
      </c>
      <c r="R37" s="1">
        <f t="shared" si="15"/>
        <v>0</v>
      </c>
      <c r="S37" s="1">
        <f t="shared" ca="1" si="16"/>
        <v>14</v>
      </c>
      <c r="T37" s="1" t="str">
        <f>IF(H37="","",VLOOKUP(H37,'Вода SKU'!$A$1:$B$150,2,0))</f>
        <v>3.3, Сакко</v>
      </c>
      <c r="U37" s="1">
        <f t="shared" ca="1" si="17"/>
        <v>8</v>
      </c>
      <c r="V37" s="1">
        <f t="shared" si="18"/>
        <v>0</v>
      </c>
      <c r="W37" s="1">
        <f t="shared" ca="1" si="19"/>
        <v>0</v>
      </c>
      <c r="X37" s="1" t="str">
        <f t="shared" ca="1" si="20"/>
        <v/>
      </c>
    </row>
    <row r="38" spans="1:24" ht="13.75" customHeight="1" x14ac:dyDescent="0.2">
      <c r="A38" s="16">
        <f t="shared" ca="1" si="0"/>
        <v>9</v>
      </c>
      <c r="B38" s="16" t="s">
        <v>164</v>
      </c>
      <c r="C38" s="16">
        <v>1000</v>
      </c>
      <c r="D38" s="16" t="s">
        <v>150</v>
      </c>
      <c r="E38" s="16" t="s">
        <v>151</v>
      </c>
      <c r="F38" s="16" t="s">
        <v>152</v>
      </c>
      <c r="G38" s="16" t="s">
        <v>153</v>
      </c>
      <c r="H38" s="16" t="s">
        <v>192</v>
      </c>
      <c r="I38" s="16">
        <v>247</v>
      </c>
      <c r="J38" s="3" t="str">
        <f t="shared" ca="1" si="11"/>
        <v/>
      </c>
      <c r="K38" s="16">
        <v>1</v>
      </c>
      <c r="L38" s="16"/>
      <c r="M38" s="13"/>
      <c r="N38" s="12" t="str">
        <f t="shared" ca="1" si="12"/>
        <v/>
      </c>
      <c r="P38" s="1">
        <f t="shared" si="13"/>
        <v>247</v>
      </c>
      <c r="Q38" s="1">
        <f t="shared" ca="1" si="14"/>
        <v>0</v>
      </c>
      <c r="R38" s="1">
        <f t="shared" si="15"/>
        <v>0</v>
      </c>
      <c r="S38" s="1">
        <f t="shared" ca="1" si="16"/>
        <v>14</v>
      </c>
      <c r="T38" s="1" t="str">
        <f>IF(H38="","",VLOOKUP(H38,'Вода SKU'!$A$1:$B$150,2,0))</f>
        <v>3.3, Сакко</v>
      </c>
      <c r="U38" s="1">
        <f t="shared" ca="1" si="17"/>
        <v>8</v>
      </c>
      <c r="V38" s="1">
        <f t="shared" si="18"/>
        <v>0</v>
      </c>
      <c r="W38" s="1">
        <f t="shared" ca="1" si="19"/>
        <v>0</v>
      </c>
      <c r="X38" s="1" t="str">
        <f t="shared" ca="1" si="20"/>
        <v/>
      </c>
    </row>
    <row r="39" spans="1:24" ht="13.75" customHeight="1" x14ac:dyDescent="0.2">
      <c r="A39" s="16">
        <f t="shared" ca="1" si="0"/>
        <v>9</v>
      </c>
      <c r="B39" s="16" t="s">
        <v>164</v>
      </c>
      <c r="C39" s="16">
        <v>1000</v>
      </c>
      <c r="D39" s="16" t="s">
        <v>150</v>
      </c>
      <c r="E39" s="16" t="s">
        <v>151</v>
      </c>
      <c r="F39" s="16" t="s">
        <v>152</v>
      </c>
      <c r="G39" s="16" t="s">
        <v>153</v>
      </c>
      <c r="H39" s="16" t="s">
        <v>193</v>
      </c>
      <c r="I39" s="16">
        <v>299</v>
      </c>
      <c r="J39" s="3" t="str">
        <f t="shared" ca="1" si="11"/>
        <v/>
      </c>
      <c r="K39" s="16">
        <v>1</v>
      </c>
      <c r="L39" s="16"/>
      <c r="M39" s="13"/>
      <c r="N39" s="12" t="str">
        <f t="shared" ca="1" si="12"/>
        <v/>
      </c>
      <c r="P39" s="1">
        <f t="shared" si="13"/>
        <v>299</v>
      </c>
      <c r="Q39" s="1">
        <f t="shared" ca="1" si="14"/>
        <v>0</v>
      </c>
      <c r="R39" s="1">
        <f t="shared" si="15"/>
        <v>0</v>
      </c>
      <c r="S39" s="1">
        <f t="shared" ca="1" si="16"/>
        <v>14</v>
      </c>
      <c r="T39" s="1" t="str">
        <f>IF(H39="","",VLOOKUP(H39,'Вода SKU'!$A$1:$B$150,2,0))</f>
        <v>3.3, Сакко</v>
      </c>
      <c r="U39" s="1">
        <f t="shared" ca="1" si="17"/>
        <v>8</v>
      </c>
      <c r="V39" s="1">
        <f t="shared" si="18"/>
        <v>0</v>
      </c>
      <c r="W39" s="1">
        <f t="shared" ca="1" si="19"/>
        <v>0</v>
      </c>
      <c r="X39" s="1" t="str">
        <f t="shared" ca="1" si="20"/>
        <v/>
      </c>
    </row>
    <row r="40" spans="1:24" ht="13.75" customHeight="1" x14ac:dyDescent="0.2">
      <c r="A40" s="16">
        <f t="shared" ca="1" si="0"/>
        <v>9</v>
      </c>
      <c r="B40" s="16" t="s">
        <v>164</v>
      </c>
      <c r="C40" s="16">
        <v>1000</v>
      </c>
      <c r="D40" s="16" t="s">
        <v>150</v>
      </c>
      <c r="E40" s="16" t="s">
        <v>151</v>
      </c>
      <c r="F40" s="16" t="s">
        <v>152</v>
      </c>
      <c r="G40" s="16" t="s">
        <v>153</v>
      </c>
      <c r="H40" s="16" t="s">
        <v>194</v>
      </c>
      <c r="I40" s="16">
        <v>295</v>
      </c>
      <c r="J40" s="3" t="str">
        <f t="shared" ca="1" si="11"/>
        <v/>
      </c>
      <c r="K40" s="16">
        <v>1</v>
      </c>
      <c r="L40" s="16"/>
      <c r="M40" s="13"/>
      <c r="N40" s="12" t="str">
        <f t="shared" ca="1" si="12"/>
        <v/>
      </c>
      <c r="P40" s="1">
        <f t="shared" si="13"/>
        <v>295</v>
      </c>
      <c r="Q40" s="1">
        <f t="shared" ca="1" si="14"/>
        <v>0</v>
      </c>
      <c r="R40" s="1">
        <f t="shared" si="15"/>
        <v>0</v>
      </c>
      <c r="S40" s="1">
        <f t="shared" ca="1" si="16"/>
        <v>14</v>
      </c>
      <c r="T40" s="1" t="str">
        <f>IF(H40="","",VLOOKUP(H40,'Вода SKU'!$A$1:$B$150,2,0))</f>
        <v>3.3, Сакко</v>
      </c>
      <c r="U40" s="1">
        <f t="shared" ca="1" si="17"/>
        <v>8</v>
      </c>
      <c r="V40" s="1">
        <f t="shared" si="18"/>
        <v>0</v>
      </c>
      <c r="W40" s="1">
        <f t="shared" ca="1" si="19"/>
        <v>0</v>
      </c>
      <c r="X40" s="1" t="str">
        <f t="shared" ca="1" si="20"/>
        <v/>
      </c>
    </row>
    <row r="41" spans="1:24" ht="13.75" customHeight="1" x14ac:dyDescent="0.2">
      <c r="A41" s="14" t="str">
        <f t="shared" ca="1" si="0"/>
        <v/>
      </c>
      <c r="B41" s="14" t="s">
        <v>148</v>
      </c>
      <c r="C41" s="14" t="s">
        <v>148</v>
      </c>
      <c r="D41" s="14" t="s">
        <v>148</v>
      </c>
      <c r="E41" s="14" t="s">
        <v>148</v>
      </c>
      <c r="F41" s="14" t="s">
        <v>148</v>
      </c>
      <c r="G41" s="14" t="s">
        <v>148</v>
      </c>
      <c r="H41" s="14" t="s">
        <v>148</v>
      </c>
      <c r="J41" s="3">
        <f t="shared" ca="1" si="11"/>
        <v>0</v>
      </c>
      <c r="M41" s="15">
        <v>8000</v>
      </c>
      <c r="N41" s="12">
        <f t="shared" ca="1" si="12"/>
        <v>1000</v>
      </c>
      <c r="O41" s="14" t="s">
        <v>148</v>
      </c>
      <c r="P41" s="1">
        <f t="shared" ca="1" si="13"/>
        <v>-1000</v>
      </c>
      <c r="Q41" s="1">
        <f t="shared" ca="1" si="14"/>
        <v>14</v>
      </c>
      <c r="R41" s="1">
        <f t="shared" si="15"/>
        <v>1</v>
      </c>
      <c r="S41" s="1">
        <f t="shared" ca="1" si="16"/>
        <v>14</v>
      </c>
      <c r="T41" s="1" t="str">
        <f>IF(H41="","",VLOOKUP(H41,'Вода SKU'!$A$1:$B$150,2,0))</f>
        <v>-</v>
      </c>
      <c r="U41" s="1">
        <f t="shared" ca="1" si="17"/>
        <v>8</v>
      </c>
      <c r="V41" s="1">
        <f t="shared" si="18"/>
        <v>8000</v>
      </c>
      <c r="W41" s="1">
        <f t="shared" ca="1" si="19"/>
        <v>1000</v>
      </c>
      <c r="X41" s="1">
        <f t="shared" ca="1" si="20"/>
        <v>1000</v>
      </c>
    </row>
    <row r="42" spans="1:24" ht="13.75" customHeight="1" x14ac:dyDescent="0.2">
      <c r="A42" s="18">
        <f t="shared" ca="1" si="0"/>
        <v>10</v>
      </c>
      <c r="B42" s="18" t="s">
        <v>141</v>
      </c>
      <c r="C42" s="18">
        <v>850</v>
      </c>
      <c r="D42" s="18" t="s">
        <v>172</v>
      </c>
      <c r="E42" s="18" t="s">
        <v>195</v>
      </c>
      <c r="F42" s="18" t="s">
        <v>196</v>
      </c>
      <c r="G42" s="18" t="s">
        <v>145</v>
      </c>
      <c r="H42" s="18" t="s">
        <v>197</v>
      </c>
      <c r="I42" s="18">
        <v>850</v>
      </c>
      <c r="J42" s="3" t="str">
        <f t="shared" ca="1" si="11"/>
        <v/>
      </c>
      <c r="K42" s="18">
        <v>1</v>
      </c>
      <c r="L42" s="18"/>
      <c r="M42" s="13"/>
      <c r="N42" s="12" t="str">
        <f t="shared" ca="1" si="12"/>
        <v/>
      </c>
      <c r="P42" s="1">
        <f t="shared" si="13"/>
        <v>850</v>
      </c>
      <c r="Q42" s="1">
        <f t="shared" ca="1" si="14"/>
        <v>0</v>
      </c>
      <c r="R42" s="1">
        <f t="shared" si="15"/>
        <v>0</v>
      </c>
      <c r="S42" s="1">
        <f t="shared" ca="1" si="16"/>
        <v>14</v>
      </c>
      <c r="T42" s="1" t="str">
        <f>IF(H42="","",VLOOKUP(H42,'Вода SKU'!$A$1:$B$150,2,0))</f>
        <v>2.7, Альче</v>
      </c>
      <c r="U42" s="1">
        <f t="shared" ca="1" si="17"/>
        <v>9.4117647058823533</v>
      </c>
      <c r="V42" s="1">
        <f t="shared" si="18"/>
        <v>0</v>
      </c>
      <c r="W42" s="1">
        <f t="shared" ca="1" si="19"/>
        <v>0</v>
      </c>
      <c r="X42" s="1" t="str">
        <f t="shared" ca="1" si="20"/>
        <v/>
      </c>
    </row>
    <row r="43" spans="1:24" ht="13.75" customHeight="1" x14ac:dyDescent="0.2">
      <c r="A43" s="14" t="str">
        <f t="shared" ca="1" si="0"/>
        <v/>
      </c>
      <c r="B43" s="14" t="s">
        <v>148</v>
      </c>
      <c r="C43" s="14" t="s">
        <v>148</v>
      </c>
      <c r="D43" s="14" t="s">
        <v>148</v>
      </c>
      <c r="E43" s="14" t="s">
        <v>148</v>
      </c>
      <c r="F43" s="14" t="s">
        <v>148</v>
      </c>
      <c r="G43" s="14" t="s">
        <v>148</v>
      </c>
      <c r="H43" s="14" t="s">
        <v>148</v>
      </c>
      <c r="J43" s="3">
        <f t="shared" ca="1" si="11"/>
        <v>0</v>
      </c>
      <c r="M43" s="15">
        <v>8000</v>
      </c>
      <c r="N43" s="12">
        <f t="shared" ca="1" si="12"/>
        <v>850</v>
      </c>
      <c r="O43" s="14" t="s">
        <v>148</v>
      </c>
      <c r="P43" s="1">
        <f t="shared" ca="1" si="13"/>
        <v>-850</v>
      </c>
      <c r="Q43" s="1">
        <f t="shared" ca="1" si="14"/>
        <v>14</v>
      </c>
      <c r="R43" s="1">
        <f t="shared" si="15"/>
        <v>1</v>
      </c>
      <c r="S43" s="1">
        <f t="shared" ca="1" si="16"/>
        <v>14</v>
      </c>
      <c r="T43" s="1" t="str">
        <f>IF(H43="","",VLOOKUP(H43,'Вода SKU'!$A$1:$B$150,2,0))</f>
        <v>-</v>
      </c>
      <c r="U43" s="1">
        <f t="shared" ca="1" si="17"/>
        <v>9.4117647058823533</v>
      </c>
      <c r="V43" s="1">
        <f t="shared" si="18"/>
        <v>8000</v>
      </c>
      <c r="W43" s="1">
        <f t="shared" ca="1" si="19"/>
        <v>850</v>
      </c>
      <c r="X43" s="1">
        <f t="shared" ca="1" si="20"/>
        <v>850</v>
      </c>
    </row>
    <row r="44" spans="1:24" ht="13.75" customHeight="1" x14ac:dyDescent="0.2">
      <c r="A44" s="16">
        <f t="shared" ca="1" si="0"/>
        <v>11</v>
      </c>
      <c r="B44" s="16" t="s">
        <v>164</v>
      </c>
      <c r="C44" s="16">
        <v>1000</v>
      </c>
      <c r="D44" s="16" t="s">
        <v>150</v>
      </c>
      <c r="E44" s="16" t="s">
        <v>151</v>
      </c>
      <c r="F44" s="16" t="s">
        <v>152</v>
      </c>
      <c r="G44" s="16" t="s">
        <v>153</v>
      </c>
      <c r="H44" s="16" t="s">
        <v>194</v>
      </c>
      <c r="I44" s="16">
        <v>1000</v>
      </c>
      <c r="J44" s="3" t="str">
        <f t="shared" ca="1" si="11"/>
        <v/>
      </c>
      <c r="K44" s="16">
        <v>1</v>
      </c>
      <c r="L44" s="16"/>
      <c r="M44" s="13"/>
      <c r="N44" s="12" t="str">
        <f t="shared" ca="1" si="12"/>
        <v/>
      </c>
      <c r="P44" s="1">
        <f t="shared" si="13"/>
        <v>1000</v>
      </c>
      <c r="Q44" s="1">
        <f t="shared" ca="1" si="14"/>
        <v>0</v>
      </c>
      <c r="R44" s="1">
        <f t="shared" si="15"/>
        <v>0</v>
      </c>
      <c r="S44" s="1">
        <f t="shared" ca="1" si="16"/>
        <v>14</v>
      </c>
      <c r="T44" s="1" t="str">
        <f>IF(H44="","",VLOOKUP(H44,'Вода SKU'!$A$1:$B$150,2,0))</f>
        <v>3.3, Сакко</v>
      </c>
      <c r="U44" s="1">
        <f t="shared" ca="1" si="17"/>
        <v>8</v>
      </c>
      <c r="V44" s="1">
        <f t="shared" si="18"/>
        <v>0</v>
      </c>
      <c r="W44" s="1">
        <f t="shared" ca="1" si="19"/>
        <v>0</v>
      </c>
      <c r="X44" s="1" t="str">
        <f t="shared" ca="1" si="20"/>
        <v/>
      </c>
    </row>
    <row r="45" spans="1:24" ht="13.75" customHeight="1" x14ac:dyDescent="0.2">
      <c r="A45" s="14" t="str">
        <f t="shared" ca="1" si="0"/>
        <v/>
      </c>
      <c r="B45" s="14" t="s">
        <v>148</v>
      </c>
      <c r="C45" s="14" t="s">
        <v>148</v>
      </c>
      <c r="D45" s="14" t="s">
        <v>148</v>
      </c>
      <c r="E45" s="14" t="s">
        <v>148</v>
      </c>
      <c r="F45" s="14" t="s">
        <v>148</v>
      </c>
      <c r="G45" s="14" t="s">
        <v>148</v>
      </c>
      <c r="H45" s="14" t="s">
        <v>148</v>
      </c>
      <c r="J45" s="3">
        <f t="shared" ca="1" si="11"/>
        <v>0</v>
      </c>
      <c r="M45" s="15">
        <v>8000</v>
      </c>
      <c r="N45" s="12">
        <f t="shared" ca="1" si="12"/>
        <v>1000</v>
      </c>
      <c r="O45" s="14" t="s">
        <v>148</v>
      </c>
      <c r="P45" s="1">
        <f t="shared" ca="1" si="13"/>
        <v>-1000</v>
      </c>
      <c r="Q45" s="1">
        <f t="shared" ca="1" si="14"/>
        <v>14</v>
      </c>
      <c r="R45" s="1">
        <f t="shared" si="15"/>
        <v>1</v>
      </c>
      <c r="S45" s="1">
        <f t="shared" ca="1" si="16"/>
        <v>14</v>
      </c>
      <c r="T45" s="1" t="str">
        <f>IF(H45="","",VLOOKUP(H45,'Вода SKU'!$A$1:$B$150,2,0))</f>
        <v>-</v>
      </c>
      <c r="U45" s="1">
        <f t="shared" ca="1" si="17"/>
        <v>8</v>
      </c>
      <c r="V45" s="1">
        <f t="shared" si="18"/>
        <v>8000</v>
      </c>
      <c r="W45" s="1">
        <f t="shared" ca="1" si="19"/>
        <v>1000</v>
      </c>
      <c r="X45" s="1">
        <f t="shared" ca="1" si="20"/>
        <v>1000</v>
      </c>
    </row>
    <row r="46" spans="1:24" ht="13.75" customHeight="1" x14ac:dyDescent="0.2">
      <c r="A46" s="18">
        <f t="shared" ca="1" si="0"/>
        <v>12</v>
      </c>
      <c r="B46" s="18" t="s">
        <v>141</v>
      </c>
      <c r="C46" s="18">
        <v>850</v>
      </c>
      <c r="D46" s="18" t="s">
        <v>172</v>
      </c>
      <c r="E46" s="18" t="s">
        <v>195</v>
      </c>
      <c r="F46" s="18" t="s">
        <v>196</v>
      </c>
      <c r="G46" s="18" t="s">
        <v>145</v>
      </c>
      <c r="H46" s="18" t="s">
        <v>197</v>
      </c>
      <c r="I46" s="18">
        <v>850</v>
      </c>
      <c r="J46" s="3" t="str">
        <f t="shared" ca="1" si="11"/>
        <v/>
      </c>
      <c r="K46" s="18">
        <v>1</v>
      </c>
      <c r="L46" s="18"/>
      <c r="M46" s="13"/>
      <c r="N46" s="12" t="str">
        <f t="shared" ca="1" si="12"/>
        <v/>
      </c>
      <c r="P46" s="1">
        <f t="shared" si="13"/>
        <v>850</v>
      </c>
      <c r="Q46" s="1">
        <f t="shared" ca="1" si="14"/>
        <v>0</v>
      </c>
      <c r="R46" s="1">
        <f t="shared" si="15"/>
        <v>0</v>
      </c>
      <c r="S46" s="1">
        <f t="shared" ca="1" si="16"/>
        <v>14</v>
      </c>
      <c r="T46" s="1" t="str">
        <f>IF(H46="","",VLOOKUP(H46,'Вода SKU'!$A$1:$B$150,2,0))</f>
        <v>2.7, Альче</v>
      </c>
      <c r="U46" s="1">
        <f t="shared" ca="1" si="17"/>
        <v>9.4117647058823533</v>
      </c>
      <c r="V46" s="1">
        <f t="shared" si="18"/>
        <v>0</v>
      </c>
      <c r="W46" s="1">
        <f t="shared" ca="1" si="19"/>
        <v>0</v>
      </c>
      <c r="X46" s="1" t="str">
        <f t="shared" ca="1" si="20"/>
        <v/>
      </c>
    </row>
    <row r="47" spans="1:24" ht="13.75" customHeight="1" x14ac:dyDescent="0.2">
      <c r="A47" s="14" t="str">
        <f t="shared" ca="1" si="0"/>
        <v/>
      </c>
      <c r="B47" s="14" t="s">
        <v>148</v>
      </c>
      <c r="C47" s="14" t="s">
        <v>148</v>
      </c>
      <c r="D47" s="14" t="s">
        <v>148</v>
      </c>
      <c r="E47" s="14" t="s">
        <v>148</v>
      </c>
      <c r="F47" s="14" t="s">
        <v>148</v>
      </c>
      <c r="G47" s="14" t="s">
        <v>148</v>
      </c>
      <c r="H47" s="14" t="s">
        <v>148</v>
      </c>
      <c r="J47" s="3">
        <f t="shared" ca="1" si="11"/>
        <v>0</v>
      </c>
      <c r="M47" s="15">
        <v>8000</v>
      </c>
      <c r="N47" s="12">
        <f t="shared" ca="1" si="12"/>
        <v>850</v>
      </c>
      <c r="O47" s="14" t="s">
        <v>148</v>
      </c>
      <c r="P47" s="1">
        <f t="shared" ca="1" si="13"/>
        <v>-850</v>
      </c>
      <c r="Q47" s="1">
        <f t="shared" ca="1" si="14"/>
        <v>14</v>
      </c>
      <c r="R47" s="1">
        <f t="shared" si="15"/>
        <v>1</v>
      </c>
      <c r="S47" s="1">
        <f t="shared" ca="1" si="16"/>
        <v>14</v>
      </c>
      <c r="T47" s="1" t="str">
        <f>IF(H47="","",VLOOKUP(H47,'Вода SKU'!$A$1:$B$150,2,0))</f>
        <v>-</v>
      </c>
      <c r="U47" s="1">
        <f t="shared" ca="1" si="17"/>
        <v>9.4117647058823533</v>
      </c>
      <c r="V47" s="1">
        <f t="shared" si="18"/>
        <v>8000</v>
      </c>
      <c r="W47" s="1">
        <f t="shared" ca="1" si="19"/>
        <v>850</v>
      </c>
      <c r="X47" s="1">
        <f t="shared" ca="1" si="20"/>
        <v>850</v>
      </c>
    </row>
    <row r="48" spans="1:24" ht="13.75" customHeight="1" x14ac:dyDescent="0.2">
      <c r="A48" s="18">
        <f t="shared" ca="1" si="0"/>
        <v>13</v>
      </c>
      <c r="B48" s="18" t="s">
        <v>141</v>
      </c>
      <c r="C48" s="18">
        <v>850</v>
      </c>
      <c r="D48" s="18" t="s">
        <v>172</v>
      </c>
      <c r="E48" s="18" t="s">
        <v>195</v>
      </c>
      <c r="F48" s="18" t="s">
        <v>196</v>
      </c>
      <c r="G48" s="18" t="s">
        <v>145</v>
      </c>
      <c r="H48" s="18" t="s">
        <v>197</v>
      </c>
      <c r="I48" s="18">
        <v>850</v>
      </c>
      <c r="J48" s="3" t="str">
        <f t="shared" ca="1" si="11"/>
        <v/>
      </c>
      <c r="K48" s="18">
        <v>1</v>
      </c>
      <c r="L48" s="18"/>
      <c r="M48" s="13"/>
      <c r="N48" s="12" t="str">
        <f t="shared" ca="1" si="12"/>
        <v/>
      </c>
      <c r="P48" s="1">
        <f t="shared" si="13"/>
        <v>850</v>
      </c>
      <c r="Q48" s="1">
        <f t="shared" ca="1" si="14"/>
        <v>0</v>
      </c>
      <c r="R48" s="1">
        <f t="shared" si="15"/>
        <v>0</v>
      </c>
      <c r="S48" s="1">
        <f t="shared" ca="1" si="16"/>
        <v>14</v>
      </c>
      <c r="T48" s="1" t="str">
        <f>IF(H48="","",VLOOKUP(H48,'Вода SKU'!$A$1:$B$150,2,0))</f>
        <v>2.7, Альче</v>
      </c>
      <c r="U48" s="1">
        <f t="shared" ca="1" si="17"/>
        <v>9.4117647058823533</v>
      </c>
      <c r="V48" s="1">
        <f t="shared" si="18"/>
        <v>0</v>
      </c>
      <c r="W48" s="1">
        <f t="shared" ca="1" si="19"/>
        <v>0</v>
      </c>
      <c r="X48" s="1" t="str">
        <f t="shared" ca="1" si="20"/>
        <v/>
      </c>
    </row>
    <row r="49" spans="1:24" ht="13.75" customHeight="1" x14ac:dyDescent="0.2">
      <c r="A49" s="14" t="str">
        <f t="shared" ca="1" si="0"/>
        <v/>
      </c>
      <c r="B49" s="14" t="s">
        <v>148</v>
      </c>
      <c r="C49" s="14" t="s">
        <v>148</v>
      </c>
      <c r="D49" s="14" t="s">
        <v>148</v>
      </c>
      <c r="E49" s="14" t="s">
        <v>148</v>
      </c>
      <c r="F49" s="14" t="s">
        <v>148</v>
      </c>
      <c r="G49" s="14" t="s">
        <v>148</v>
      </c>
      <c r="H49" s="14" t="s">
        <v>148</v>
      </c>
      <c r="J49" s="3">
        <f t="shared" ca="1" si="11"/>
        <v>0</v>
      </c>
      <c r="M49" s="15">
        <v>8000</v>
      </c>
      <c r="N49" s="12">
        <f t="shared" ca="1" si="12"/>
        <v>850</v>
      </c>
      <c r="O49" s="14" t="s">
        <v>148</v>
      </c>
      <c r="P49" s="1">
        <f t="shared" ca="1" si="13"/>
        <v>-850</v>
      </c>
      <c r="Q49" s="1">
        <f t="shared" ca="1" si="14"/>
        <v>14</v>
      </c>
      <c r="R49" s="1">
        <f t="shared" si="15"/>
        <v>1</v>
      </c>
      <c r="S49" s="1">
        <f t="shared" ca="1" si="16"/>
        <v>14</v>
      </c>
      <c r="T49" s="1" t="str">
        <f>IF(H49="","",VLOOKUP(H49,'Вода SKU'!$A$1:$B$150,2,0))</f>
        <v>-</v>
      </c>
      <c r="U49" s="1">
        <f t="shared" ca="1" si="17"/>
        <v>9.4117647058823533</v>
      </c>
      <c r="V49" s="1">
        <f t="shared" si="18"/>
        <v>8000</v>
      </c>
      <c r="W49" s="1">
        <f t="shared" ca="1" si="19"/>
        <v>850</v>
      </c>
      <c r="X49" s="1">
        <f t="shared" ca="1" si="20"/>
        <v>850</v>
      </c>
    </row>
    <row r="50" spans="1:24" ht="13.75" customHeight="1" x14ac:dyDescent="0.2">
      <c r="J50" s="3" t="str">
        <f t="shared" ca="1" si="11"/>
        <v/>
      </c>
      <c r="M50" s="13"/>
      <c r="N50" s="12" t="str">
        <f t="shared" ca="1" si="12"/>
        <v/>
      </c>
      <c r="P50" s="1">
        <f t="shared" si="13"/>
        <v>0</v>
      </c>
      <c r="Q50" s="1">
        <f t="shared" ca="1" si="14"/>
        <v>0</v>
      </c>
      <c r="R50" s="1">
        <f t="shared" si="15"/>
        <v>0</v>
      </c>
      <c r="S50" s="1">
        <f t="shared" ca="1" si="16"/>
        <v>14</v>
      </c>
      <c r="T50" s="1" t="str">
        <f>IF(H50="","",VLOOKUP(H50,'Вода SKU'!$A$1:$B$150,2,0))</f>
        <v/>
      </c>
      <c r="U50" s="1">
        <f t="shared" ca="1" si="17"/>
        <v>8</v>
      </c>
      <c r="V50" s="1">
        <f t="shared" si="18"/>
        <v>0</v>
      </c>
      <c r="W50" s="1">
        <f t="shared" ca="1" si="19"/>
        <v>0</v>
      </c>
      <c r="X50" s="1" t="str">
        <f t="shared" ca="1" si="20"/>
        <v/>
      </c>
    </row>
    <row r="51" spans="1:24" ht="13.75" customHeight="1" x14ac:dyDescent="0.2">
      <c r="J51" s="3" t="str">
        <f t="shared" ca="1" si="11"/>
        <v/>
      </c>
      <c r="M51" s="13"/>
      <c r="N51" s="12" t="str">
        <f t="shared" ca="1" si="12"/>
        <v/>
      </c>
      <c r="P51" s="1">
        <f t="shared" si="13"/>
        <v>0</v>
      </c>
      <c r="Q51" s="1">
        <f t="shared" ca="1" si="14"/>
        <v>0</v>
      </c>
      <c r="R51" s="1">
        <f t="shared" si="15"/>
        <v>0</v>
      </c>
      <c r="S51" s="1">
        <f t="shared" ca="1" si="16"/>
        <v>14</v>
      </c>
      <c r="T51" s="1" t="str">
        <f>IF(H51="","",VLOOKUP(H51,'Вода SKU'!$A$1:$B$150,2,0))</f>
        <v/>
      </c>
      <c r="U51" s="1">
        <f t="shared" ca="1" si="17"/>
        <v>8</v>
      </c>
      <c r="V51" s="1">
        <f t="shared" si="18"/>
        <v>0</v>
      </c>
      <c r="W51" s="1">
        <f t="shared" ca="1" si="19"/>
        <v>0</v>
      </c>
      <c r="X51" s="1" t="str">
        <f t="shared" ca="1" si="20"/>
        <v/>
      </c>
    </row>
    <row r="52" spans="1:24" ht="13.75" customHeight="1" x14ac:dyDescent="0.2">
      <c r="J52" s="3" t="str">
        <f t="shared" ca="1" si="11"/>
        <v/>
      </c>
      <c r="M52" s="13"/>
      <c r="N52" s="12" t="str">
        <f t="shared" ca="1" si="12"/>
        <v/>
      </c>
      <c r="P52" s="1">
        <f t="shared" si="13"/>
        <v>0</v>
      </c>
      <c r="Q52" s="1">
        <f t="shared" ca="1" si="14"/>
        <v>0</v>
      </c>
      <c r="R52" s="1">
        <f t="shared" si="15"/>
        <v>0</v>
      </c>
      <c r="S52" s="1">
        <f t="shared" ca="1" si="16"/>
        <v>14</v>
      </c>
      <c r="T52" s="1" t="str">
        <f>IF(H52="","",VLOOKUP(H52,'Вода SKU'!$A$1:$B$150,2,0))</f>
        <v/>
      </c>
      <c r="U52" s="1">
        <f t="shared" ca="1" si="17"/>
        <v>8</v>
      </c>
      <c r="V52" s="1">
        <f t="shared" si="18"/>
        <v>0</v>
      </c>
      <c r="W52" s="1">
        <f t="shared" ca="1" si="19"/>
        <v>0</v>
      </c>
      <c r="X52" s="1" t="str">
        <f t="shared" ca="1" si="20"/>
        <v/>
      </c>
    </row>
    <row r="53" spans="1:24" ht="13.75" customHeight="1" x14ac:dyDescent="0.2">
      <c r="J53" s="3" t="str">
        <f t="shared" ca="1" si="11"/>
        <v/>
      </c>
      <c r="M53" s="13"/>
      <c r="N53" s="12" t="str">
        <f t="shared" ca="1" si="12"/>
        <v/>
      </c>
      <c r="P53" s="1">
        <f t="shared" si="13"/>
        <v>0</v>
      </c>
      <c r="Q53" s="1">
        <f t="shared" ca="1" si="14"/>
        <v>0</v>
      </c>
      <c r="R53" s="1">
        <f t="shared" si="15"/>
        <v>0</v>
      </c>
      <c r="S53" s="1">
        <f t="shared" ca="1" si="16"/>
        <v>14</v>
      </c>
      <c r="T53" s="1" t="str">
        <f>IF(H53="","",VLOOKUP(H53,'Вода SKU'!$A$1:$B$150,2,0))</f>
        <v/>
      </c>
      <c r="U53" s="1">
        <f t="shared" ca="1" si="17"/>
        <v>8</v>
      </c>
      <c r="V53" s="1">
        <f t="shared" si="18"/>
        <v>0</v>
      </c>
      <c r="W53" s="1">
        <f t="shared" ca="1" si="19"/>
        <v>0</v>
      </c>
      <c r="X53" s="1" t="str">
        <f t="shared" ca="1" si="20"/>
        <v/>
      </c>
    </row>
    <row r="54" spans="1:24" ht="13.75" customHeight="1" x14ac:dyDescent="0.2">
      <c r="J54" s="3" t="str">
        <f t="shared" ca="1" si="11"/>
        <v/>
      </c>
      <c r="M54" s="13"/>
      <c r="N54" s="12" t="str">
        <f t="shared" ca="1" si="12"/>
        <v/>
      </c>
      <c r="P54" s="1">
        <f t="shared" si="13"/>
        <v>0</v>
      </c>
      <c r="Q54" s="1">
        <f t="shared" ca="1" si="14"/>
        <v>0</v>
      </c>
      <c r="R54" s="1">
        <f t="shared" si="15"/>
        <v>0</v>
      </c>
      <c r="S54" s="1">
        <f t="shared" ca="1" si="16"/>
        <v>14</v>
      </c>
      <c r="T54" s="1" t="str">
        <f>IF(H54="","",VLOOKUP(H54,'Вода SKU'!$A$1:$B$150,2,0))</f>
        <v/>
      </c>
      <c r="U54" s="1">
        <f t="shared" ca="1" si="17"/>
        <v>8</v>
      </c>
      <c r="V54" s="1">
        <f t="shared" si="18"/>
        <v>0</v>
      </c>
      <c r="W54" s="1">
        <f t="shared" ca="1" si="19"/>
        <v>0</v>
      </c>
      <c r="X54" s="1" t="str">
        <f t="shared" ca="1" si="20"/>
        <v/>
      </c>
    </row>
    <row r="55" spans="1:24" ht="13.75" customHeight="1" x14ac:dyDescent="0.2">
      <c r="J55" s="3" t="str">
        <f t="shared" ca="1" si="11"/>
        <v/>
      </c>
      <c r="M55" s="13"/>
      <c r="N55" s="12" t="str">
        <f t="shared" ca="1" si="12"/>
        <v/>
      </c>
      <c r="P55" s="1">
        <f t="shared" si="13"/>
        <v>0</v>
      </c>
      <c r="Q55" s="1">
        <f t="shared" ca="1" si="14"/>
        <v>0</v>
      </c>
      <c r="R55" s="1">
        <f t="shared" si="15"/>
        <v>0</v>
      </c>
      <c r="S55" s="1">
        <f t="shared" ca="1" si="16"/>
        <v>14</v>
      </c>
      <c r="T55" s="1" t="str">
        <f>IF(H55="","",VLOOKUP(H55,'Вода SKU'!$A$1:$B$150,2,0))</f>
        <v/>
      </c>
      <c r="U55" s="1">
        <f t="shared" ca="1" si="17"/>
        <v>8</v>
      </c>
      <c r="V55" s="1">
        <f t="shared" si="18"/>
        <v>0</v>
      </c>
      <c r="W55" s="1">
        <f t="shared" ca="1" si="19"/>
        <v>0</v>
      </c>
      <c r="X55" s="1" t="str">
        <f t="shared" ca="1" si="20"/>
        <v/>
      </c>
    </row>
    <row r="56" spans="1:24" ht="13.75" customHeight="1" x14ac:dyDescent="0.2">
      <c r="J56" s="3" t="str">
        <f t="shared" ca="1" si="11"/>
        <v/>
      </c>
      <c r="M56" s="13"/>
      <c r="N56" s="12" t="str">
        <f t="shared" ca="1" si="12"/>
        <v/>
      </c>
      <c r="P56" s="1">
        <f t="shared" si="13"/>
        <v>0</v>
      </c>
      <c r="Q56" s="1">
        <f t="shared" ca="1" si="14"/>
        <v>0</v>
      </c>
      <c r="R56" s="1">
        <f t="shared" si="15"/>
        <v>0</v>
      </c>
      <c r="S56" s="1">
        <f t="shared" ca="1" si="16"/>
        <v>14</v>
      </c>
      <c r="T56" s="1" t="str">
        <f>IF(H56="","",VLOOKUP(H56,'Вода SKU'!$A$1:$B$150,2,0))</f>
        <v/>
      </c>
      <c r="U56" s="1">
        <f t="shared" ca="1" si="17"/>
        <v>8</v>
      </c>
      <c r="V56" s="1">
        <f t="shared" si="18"/>
        <v>0</v>
      </c>
      <c r="W56" s="1">
        <f t="shared" ca="1" si="19"/>
        <v>0</v>
      </c>
      <c r="X56" s="1" t="str">
        <f t="shared" ca="1" si="20"/>
        <v/>
      </c>
    </row>
    <row r="57" spans="1:24" ht="13.75" customHeight="1" x14ac:dyDescent="0.2">
      <c r="J57" s="3" t="str">
        <f t="shared" ca="1" si="11"/>
        <v/>
      </c>
      <c r="M57" s="13"/>
      <c r="N57" s="12" t="str">
        <f t="shared" ca="1" si="12"/>
        <v/>
      </c>
      <c r="P57" s="1">
        <f t="shared" si="13"/>
        <v>0</v>
      </c>
      <c r="Q57" s="1">
        <f t="shared" ca="1" si="14"/>
        <v>0</v>
      </c>
      <c r="R57" s="1">
        <f t="shared" si="15"/>
        <v>0</v>
      </c>
      <c r="S57" s="1">
        <f t="shared" ca="1" si="16"/>
        <v>14</v>
      </c>
      <c r="T57" s="1" t="str">
        <f>IF(H57="","",VLOOKUP(H57,'Вода SKU'!$A$1:$B$150,2,0))</f>
        <v/>
      </c>
      <c r="U57" s="1">
        <f t="shared" ca="1" si="17"/>
        <v>8</v>
      </c>
      <c r="V57" s="1">
        <f t="shared" si="18"/>
        <v>0</v>
      </c>
      <c r="W57" s="1">
        <f t="shared" ca="1" si="19"/>
        <v>0</v>
      </c>
      <c r="X57" s="1" t="str">
        <f t="shared" ca="1" si="20"/>
        <v/>
      </c>
    </row>
    <row r="58" spans="1:24" ht="13.75" customHeight="1" x14ac:dyDescent="0.2">
      <c r="J58" s="3" t="str">
        <f t="shared" ca="1" si="11"/>
        <v/>
      </c>
      <c r="M58" s="13"/>
      <c r="N58" s="12" t="str">
        <f t="shared" ca="1" si="12"/>
        <v/>
      </c>
      <c r="P58" s="1">
        <f t="shared" si="13"/>
        <v>0</v>
      </c>
      <c r="Q58" s="1">
        <f t="shared" ca="1" si="14"/>
        <v>0</v>
      </c>
      <c r="R58" s="1">
        <f t="shared" si="15"/>
        <v>0</v>
      </c>
      <c r="S58" s="1">
        <f t="shared" ca="1" si="16"/>
        <v>14</v>
      </c>
      <c r="T58" s="1" t="str">
        <f>IF(H58="","",VLOOKUP(H58,'Вода SKU'!$A$1:$B$150,2,0))</f>
        <v/>
      </c>
      <c r="U58" s="1">
        <f t="shared" ca="1" si="17"/>
        <v>8</v>
      </c>
      <c r="V58" s="1">
        <f t="shared" si="18"/>
        <v>0</v>
      </c>
      <c r="W58" s="1">
        <f t="shared" ca="1" si="19"/>
        <v>0</v>
      </c>
      <c r="X58" s="1" t="str">
        <f t="shared" ca="1" si="20"/>
        <v/>
      </c>
    </row>
    <row r="59" spans="1:24" ht="13.75" customHeight="1" x14ac:dyDescent="0.2">
      <c r="J59" s="3" t="str">
        <f t="shared" ca="1" si="11"/>
        <v/>
      </c>
      <c r="M59" s="12"/>
      <c r="N59" s="12" t="str">
        <f t="shared" ca="1" si="12"/>
        <v/>
      </c>
      <c r="P59" s="1">
        <f t="shared" si="13"/>
        <v>0</v>
      </c>
      <c r="Q59" s="1">
        <f t="shared" ca="1" si="14"/>
        <v>0</v>
      </c>
      <c r="R59" s="1">
        <f t="shared" si="15"/>
        <v>0</v>
      </c>
      <c r="S59" s="1">
        <f t="shared" ca="1" si="16"/>
        <v>14</v>
      </c>
      <c r="T59" s="1" t="str">
        <f>IF(H59="","",VLOOKUP(H59,'Вода SKU'!$A$1:$B$150,2,0))</f>
        <v/>
      </c>
      <c r="U59" s="1">
        <f t="shared" ca="1" si="17"/>
        <v>8</v>
      </c>
      <c r="V59" s="1">
        <f t="shared" si="18"/>
        <v>0</v>
      </c>
      <c r="W59" s="1">
        <f t="shared" ca="1" si="19"/>
        <v>0</v>
      </c>
      <c r="X59" s="1" t="str">
        <f t="shared" ca="1" si="20"/>
        <v/>
      </c>
    </row>
    <row r="60" spans="1:24" ht="13.75" customHeight="1" x14ac:dyDescent="0.2">
      <c r="J60" s="3" t="str">
        <f t="shared" ca="1" si="11"/>
        <v/>
      </c>
      <c r="M60" s="13"/>
      <c r="N60" s="12" t="str">
        <f t="shared" ca="1" si="12"/>
        <v/>
      </c>
      <c r="P60" s="1">
        <f t="shared" si="13"/>
        <v>0</v>
      </c>
      <c r="Q60" s="1">
        <f t="shared" ca="1" si="14"/>
        <v>0</v>
      </c>
      <c r="R60" s="1">
        <f t="shared" si="15"/>
        <v>0</v>
      </c>
      <c r="S60" s="1">
        <f t="shared" ca="1" si="16"/>
        <v>14</v>
      </c>
      <c r="T60" s="1" t="str">
        <f>IF(H60="","",VLOOKUP(H60,'Вода SKU'!$A$1:$B$150,2,0))</f>
        <v/>
      </c>
      <c r="U60" s="1">
        <f t="shared" ca="1" si="17"/>
        <v>8</v>
      </c>
      <c r="V60" s="1">
        <f t="shared" si="18"/>
        <v>0</v>
      </c>
      <c r="W60" s="1">
        <f t="shared" ca="1" si="19"/>
        <v>0</v>
      </c>
      <c r="X60" s="1" t="str">
        <f t="shared" ca="1" si="20"/>
        <v/>
      </c>
    </row>
    <row r="61" spans="1:24" ht="13.75" customHeight="1" x14ac:dyDescent="0.2">
      <c r="J61" s="3" t="str">
        <f t="shared" ca="1" si="11"/>
        <v/>
      </c>
      <c r="M61" s="13"/>
      <c r="N61" s="12" t="str">
        <f t="shared" ca="1" si="12"/>
        <v/>
      </c>
      <c r="P61" s="1">
        <f t="shared" si="13"/>
        <v>0</v>
      </c>
      <c r="Q61" s="1">
        <f t="shared" ca="1" si="14"/>
        <v>0</v>
      </c>
      <c r="R61" s="1">
        <f t="shared" si="15"/>
        <v>0</v>
      </c>
      <c r="S61" s="1">
        <f t="shared" ca="1" si="16"/>
        <v>14</v>
      </c>
      <c r="T61" s="1" t="str">
        <f>IF(H61="","",VLOOKUP(H61,'Вода SKU'!$A$1:$B$150,2,0))</f>
        <v/>
      </c>
      <c r="U61" s="1">
        <f t="shared" ca="1" si="17"/>
        <v>8</v>
      </c>
      <c r="V61" s="1">
        <f t="shared" si="18"/>
        <v>0</v>
      </c>
      <c r="W61" s="1">
        <f t="shared" ca="1" si="19"/>
        <v>0</v>
      </c>
      <c r="X61" s="1" t="str">
        <f t="shared" ca="1" si="20"/>
        <v/>
      </c>
    </row>
    <row r="62" spans="1:24" ht="13.75" customHeight="1" x14ac:dyDescent="0.2">
      <c r="J62" s="3" t="str">
        <f t="shared" ca="1" si="11"/>
        <v/>
      </c>
      <c r="M62" s="13"/>
      <c r="N62" s="12" t="str">
        <f t="shared" ca="1" si="12"/>
        <v/>
      </c>
      <c r="P62" s="1">
        <f t="shared" si="13"/>
        <v>0</v>
      </c>
      <c r="Q62" s="1">
        <f t="shared" ca="1" si="14"/>
        <v>0</v>
      </c>
      <c r="R62" s="1">
        <f t="shared" si="15"/>
        <v>0</v>
      </c>
      <c r="S62" s="1">
        <f t="shared" ca="1" si="16"/>
        <v>14</v>
      </c>
      <c r="T62" s="1" t="str">
        <f>IF(H62="","",VLOOKUP(H62,'Вода SKU'!$A$1:$B$150,2,0))</f>
        <v/>
      </c>
      <c r="U62" s="1">
        <f t="shared" ca="1" si="17"/>
        <v>8</v>
      </c>
      <c r="V62" s="1">
        <f t="shared" si="18"/>
        <v>0</v>
      </c>
      <c r="W62" s="1">
        <f t="shared" ca="1" si="19"/>
        <v>0</v>
      </c>
      <c r="X62" s="1" t="str">
        <f t="shared" ca="1" si="20"/>
        <v/>
      </c>
    </row>
    <row r="63" spans="1:24" ht="13.75" customHeight="1" x14ac:dyDescent="0.2">
      <c r="J63" s="3" t="str">
        <f t="shared" ca="1" si="11"/>
        <v/>
      </c>
      <c r="M63" s="13"/>
      <c r="N63" s="12" t="str">
        <f t="shared" ca="1" si="12"/>
        <v/>
      </c>
      <c r="P63" s="1">
        <f t="shared" si="13"/>
        <v>0</v>
      </c>
      <c r="Q63" s="1">
        <f t="shared" ca="1" si="14"/>
        <v>0</v>
      </c>
      <c r="R63" s="1">
        <f t="shared" si="15"/>
        <v>0</v>
      </c>
      <c r="S63" s="1">
        <f t="shared" ca="1" si="16"/>
        <v>14</v>
      </c>
      <c r="T63" s="1" t="str">
        <f>IF(H63="","",VLOOKUP(H63,'Вода SKU'!$A$1:$B$150,2,0))</f>
        <v/>
      </c>
      <c r="U63" s="1">
        <f t="shared" ca="1" si="17"/>
        <v>8</v>
      </c>
      <c r="V63" s="1">
        <f t="shared" si="18"/>
        <v>0</v>
      </c>
      <c r="W63" s="1">
        <f t="shared" ca="1" si="19"/>
        <v>0</v>
      </c>
      <c r="X63" s="1" t="str">
        <f t="shared" ca="1" si="20"/>
        <v/>
      </c>
    </row>
    <row r="64" spans="1:24" ht="13.75" customHeight="1" x14ac:dyDescent="0.2">
      <c r="J64" s="3" t="str">
        <f t="shared" ca="1" si="11"/>
        <v/>
      </c>
      <c r="M64" s="13"/>
      <c r="N64" s="12" t="str">
        <f t="shared" ca="1" si="12"/>
        <v/>
      </c>
      <c r="P64" s="1">
        <f t="shared" si="13"/>
        <v>0</v>
      </c>
      <c r="Q64" s="1">
        <f t="shared" ca="1" si="14"/>
        <v>0</v>
      </c>
      <c r="R64" s="1">
        <f t="shared" si="15"/>
        <v>0</v>
      </c>
      <c r="S64" s="1">
        <f t="shared" ca="1" si="16"/>
        <v>14</v>
      </c>
      <c r="T64" s="1" t="str">
        <f>IF(H64="","",VLOOKUP(H64,'Вода SKU'!$A$1:$B$150,2,0))</f>
        <v/>
      </c>
      <c r="U64" s="1">
        <f t="shared" ca="1" si="17"/>
        <v>8</v>
      </c>
      <c r="V64" s="1">
        <f t="shared" si="18"/>
        <v>0</v>
      </c>
      <c r="W64" s="1">
        <f t="shared" ca="1" si="19"/>
        <v>0</v>
      </c>
      <c r="X64" s="1" t="str">
        <f t="shared" ca="1" si="20"/>
        <v/>
      </c>
    </row>
    <row r="65" spans="10:24" ht="13.75" customHeight="1" x14ac:dyDescent="0.2">
      <c r="J65" s="3" t="str">
        <f t="shared" ca="1" si="11"/>
        <v/>
      </c>
      <c r="M65" s="13"/>
      <c r="N65" s="12" t="str">
        <f t="shared" ca="1" si="12"/>
        <v/>
      </c>
      <c r="P65" s="1">
        <f t="shared" si="13"/>
        <v>0</v>
      </c>
      <c r="Q65" s="1">
        <f t="shared" ca="1" si="14"/>
        <v>0</v>
      </c>
      <c r="R65" s="1">
        <f t="shared" si="15"/>
        <v>0</v>
      </c>
      <c r="S65" s="1">
        <f t="shared" ca="1" si="16"/>
        <v>14</v>
      </c>
      <c r="T65" s="1" t="str">
        <f>IF(H65="","",VLOOKUP(H65,'Вода SKU'!$A$1:$B$150,2,0))</f>
        <v/>
      </c>
      <c r="U65" s="1">
        <f t="shared" ca="1" si="17"/>
        <v>8</v>
      </c>
      <c r="V65" s="1">
        <f t="shared" si="18"/>
        <v>0</v>
      </c>
      <c r="W65" s="1">
        <f t="shared" ca="1" si="19"/>
        <v>0</v>
      </c>
      <c r="X65" s="1" t="str">
        <f t="shared" ca="1" si="20"/>
        <v/>
      </c>
    </row>
    <row r="66" spans="10:24" ht="13.75" customHeight="1" x14ac:dyDescent="0.2">
      <c r="J66" s="3" t="str">
        <f t="shared" ref="J66:J97" ca="1" si="21">IF(M66="", IF(O66="","",X66+(INDIRECT("S" &amp; ROW() - 1) - S66)),IF(O66="", "", INDIRECT("S" &amp; ROW() - 1) - S66))</f>
        <v/>
      </c>
      <c r="M66" s="13"/>
      <c r="N66" s="12" t="str">
        <f t="shared" ref="N66:N97" ca="1" si="22">IF(M66="", IF(X66=0, "", X66), IF(V66 = "", "", IF(V66/U66 = 0, "", V66/U66)))</f>
        <v/>
      </c>
      <c r="P66" s="1">
        <f t="shared" ref="P66:P97" si="23">IF(O66 = "-", -W66,I66)</f>
        <v>0</v>
      </c>
      <c r="Q66" s="1">
        <f t="shared" ref="Q66:Q97" ca="1" si="24">IF(O66 = "-", SUM(INDIRECT(ADDRESS(2,COLUMN(P66)) &amp; ":" &amp; ADDRESS(ROW(),COLUMN(P66)))), 0)</f>
        <v>0</v>
      </c>
      <c r="R66" s="1">
        <f t="shared" ref="R66:R97" si="25">IF(O66="-",1,0)</f>
        <v>0</v>
      </c>
      <c r="S66" s="1">
        <f t="shared" ref="S66:S97" ca="1" si="26">IF(Q66 = 0, INDIRECT("S" &amp; ROW() - 1), Q66)</f>
        <v>14</v>
      </c>
      <c r="T66" s="1" t="str">
        <f>IF(H66="","",VLOOKUP(H66,'Вода SKU'!$A$1:$B$150,2,0))</f>
        <v/>
      </c>
      <c r="U66" s="1">
        <f t="shared" ref="U66:U97" ca="1" si="27">IF(C66 = "", 8, IF(C66 = "-", 8000 / INDIRECT("C" &amp; ROW() - 1), 8000/C66))</f>
        <v>8</v>
      </c>
      <c r="V66" s="1">
        <f t="shared" ref="V66:V97" si="28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1">
        <f t="shared" ref="W66:W97" ca="1" si="29">IF(V66 = "", "", V66/U66)</f>
        <v>0</v>
      </c>
      <c r="X66" s="1" t="str">
        <f t="shared" ref="X66:X97" ca="1" si="30">IF(O66="", "", MAX(ROUND(-(INDIRECT("S" &amp; ROW() - 1) - S66)/INDIRECT("C" &amp; ROW() - 1), 0), 1) * INDIRECT("C" &amp; ROW() - 1))</f>
        <v/>
      </c>
    </row>
    <row r="67" spans="10:24" ht="13.75" customHeight="1" x14ac:dyDescent="0.2">
      <c r="J67" s="3" t="str">
        <f t="shared" ca="1" si="21"/>
        <v/>
      </c>
      <c r="M67" s="13"/>
      <c r="N67" s="12" t="str">
        <f t="shared" ca="1" si="22"/>
        <v/>
      </c>
      <c r="P67" s="1">
        <f t="shared" si="23"/>
        <v>0</v>
      </c>
      <c r="Q67" s="1">
        <f t="shared" ca="1" si="24"/>
        <v>0</v>
      </c>
      <c r="R67" s="1">
        <f t="shared" si="25"/>
        <v>0</v>
      </c>
      <c r="S67" s="1">
        <f t="shared" ca="1" si="26"/>
        <v>14</v>
      </c>
      <c r="T67" s="1" t="str">
        <f>IF(H67="","",VLOOKUP(H67,'Вода SKU'!$A$1:$B$150,2,0))</f>
        <v/>
      </c>
      <c r="U67" s="1">
        <f t="shared" ca="1" si="27"/>
        <v>8</v>
      </c>
      <c r="V67" s="1">
        <f t="shared" si="28"/>
        <v>0</v>
      </c>
      <c r="W67" s="1">
        <f t="shared" ca="1" si="29"/>
        <v>0</v>
      </c>
      <c r="X67" s="1" t="str">
        <f t="shared" ca="1" si="30"/>
        <v/>
      </c>
    </row>
    <row r="68" spans="10:24" ht="13.75" customHeight="1" x14ac:dyDescent="0.2">
      <c r="J68" s="3" t="str">
        <f t="shared" ca="1" si="21"/>
        <v/>
      </c>
      <c r="M68" s="13"/>
      <c r="N68" s="12" t="str">
        <f t="shared" ca="1" si="22"/>
        <v/>
      </c>
      <c r="P68" s="1">
        <f t="shared" si="23"/>
        <v>0</v>
      </c>
      <c r="Q68" s="1">
        <f t="shared" ca="1" si="24"/>
        <v>0</v>
      </c>
      <c r="R68" s="1">
        <f t="shared" si="25"/>
        <v>0</v>
      </c>
      <c r="S68" s="1">
        <f t="shared" ca="1" si="26"/>
        <v>14</v>
      </c>
      <c r="T68" s="1" t="str">
        <f>IF(H68="","",VLOOKUP(H68,'Вода SKU'!$A$1:$B$150,2,0))</f>
        <v/>
      </c>
      <c r="U68" s="1">
        <f t="shared" ca="1" si="27"/>
        <v>8</v>
      </c>
      <c r="V68" s="1">
        <f t="shared" si="28"/>
        <v>0</v>
      </c>
      <c r="W68" s="1">
        <f t="shared" ca="1" si="29"/>
        <v>0</v>
      </c>
      <c r="X68" s="1" t="str">
        <f t="shared" ca="1" si="30"/>
        <v/>
      </c>
    </row>
    <row r="69" spans="10:24" ht="13.75" customHeight="1" x14ac:dyDescent="0.2">
      <c r="J69" s="3" t="str">
        <f t="shared" ca="1" si="21"/>
        <v/>
      </c>
      <c r="M69" s="13"/>
      <c r="N69" s="12" t="str">
        <f t="shared" ca="1" si="22"/>
        <v/>
      </c>
      <c r="P69" s="1">
        <f t="shared" si="23"/>
        <v>0</v>
      </c>
      <c r="Q69" s="1">
        <f t="shared" ca="1" si="24"/>
        <v>0</v>
      </c>
      <c r="R69" s="1">
        <f t="shared" si="25"/>
        <v>0</v>
      </c>
      <c r="S69" s="1">
        <f t="shared" ca="1" si="26"/>
        <v>14</v>
      </c>
      <c r="T69" s="1" t="str">
        <f>IF(H69="","",VLOOKUP(H69,'Вода SKU'!$A$1:$B$150,2,0))</f>
        <v/>
      </c>
      <c r="U69" s="1">
        <f t="shared" ca="1" si="27"/>
        <v>8</v>
      </c>
      <c r="V69" s="1">
        <f t="shared" si="28"/>
        <v>0</v>
      </c>
      <c r="W69" s="1">
        <f t="shared" ca="1" si="29"/>
        <v>0</v>
      </c>
      <c r="X69" s="1" t="str">
        <f t="shared" ca="1" si="30"/>
        <v/>
      </c>
    </row>
    <row r="70" spans="10:24" ht="13.75" customHeight="1" x14ac:dyDescent="0.2">
      <c r="J70" s="3" t="str">
        <f t="shared" ca="1" si="21"/>
        <v/>
      </c>
      <c r="M70" s="13"/>
      <c r="N70" s="12" t="str">
        <f t="shared" ca="1" si="22"/>
        <v/>
      </c>
      <c r="P70" s="1">
        <f t="shared" si="23"/>
        <v>0</v>
      </c>
      <c r="Q70" s="1">
        <f t="shared" ca="1" si="24"/>
        <v>0</v>
      </c>
      <c r="R70" s="1">
        <f t="shared" si="25"/>
        <v>0</v>
      </c>
      <c r="S70" s="1">
        <f t="shared" ca="1" si="26"/>
        <v>14</v>
      </c>
      <c r="T70" s="1" t="str">
        <f>IF(H70="","",VLOOKUP(H70,'Вода SKU'!$A$1:$B$150,2,0))</f>
        <v/>
      </c>
      <c r="U70" s="1">
        <f t="shared" ca="1" si="27"/>
        <v>8</v>
      </c>
      <c r="V70" s="1">
        <f t="shared" si="28"/>
        <v>0</v>
      </c>
      <c r="W70" s="1">
        <f t="shared" ca="1" si="29"/>
        <v>0</v>
      </c>
      <c r="X70" s="1" t="str">
        <f t="shared" ca="1" si="30"/>
        <v/>
      </c>
    </row>
    <row r="71" spans="10:24" ht="13.75" customHeight="1" x14ac:dyDescent="0.2">
      <c r="J71" s="3" t="str">
        <f t="shared" ca="1" si="21"/>
        <v/>
      </c>
      <c r="M71" s="13"/>
      <c r="N71" s="12" t="str">
        <f t="shared" ca="1" si="22"/>
        <v/>
      </c>
      <c r="P71" s="1">
        <f t="shared" si="23"/>
        <v>0</v>
      </c>
      <c r="Q71" s="1">
        <f t="shared" ca="1" si="24"/>
        <v>0</v>
      </c>
      <c r="R71" s="1">
        <f t="shared" si="25"/>
        <v>0</v>
      </c>
      <c r="S71" s="1">
        <f t="shared" ca="1" si="26"/>
        <v>14</v>
      </c>
      <c r="T71" s="1" t="str">
        <f>IF(H71="","",VLOOKUP(H71,'Вода SKU'!$A$1:$B$150,2,0))</f>
        <v/>
      </c>
      <c r="U71" s="1">
        <f t="shared" ca="1" si="27"/>
        <v>8</v>
      </c>
      <c r="V71" s="1">
        <f t="shared" si="28"/>
        <v>0</v>
      </c>
      <c r="W71" s="1">
        <f t="shared" ca="1" si="29"/>
        <v>0</v>
      </c>
      <c r="X71" s="1" t="str">
        <f t="shared" ca="1" si="30"/>
        <v/>
      </c>
    </row>
    <row r="72" spans="10:24" ht="13.75" customHeight="1" x14ac:dyDescent="0.2">
      <c r="J72" s="3" t="str">
        <f t="shared" ca="1" si="21"/>
        <v/>
      </c>
      <c r="M72" s="13"/>
      <c r="N72" s="12" t="str">
        <f t="shared" ca="1" si="22"/>
        <v/>
      </c>
      <c r="P72" s="1">
        <f t="shared" si="23"/>
        <v>0</v>
      </c>
      <c r="Q72" s="1">
        <f t="shared" ca="1" si="24"/>
        <v>0</v>
      </c>
      <c r="R72" s="1">
        <f t="shared" si="25"/>
        <v>0</v>
      </c>
      <c r="S72" s="1">
        <f t="shared" ca="1" si="26"/>
        <v>14</v>
      </c>
      <c r="T72" s="1" t="str">
        <f>IF(H72="","",VLOOKUP(H72,'Вода SKU'!$A$1:$B$150,2,0))</f>
        <v/>
      </c>
      <c r="U72" s="1">
        <f t="shared" ca="1" si="27"/>
        <v>8</v>
      </c>
      <c r="V72" s="1">
        <f t="shared" si="28"/>
        <v>0</v>
      </c>
      <c r="W72" s="1">
        <f t="shared" ca="1" si="29"/>
        <v>0</v>
      </c>
      <c r="X72" s="1" t="str">
        <f t="shared" ca="1" si="30"/>
        <v/>
      </c>
    </row>
    <row r="73" spans="10:24" ht="13.75" customHeight="1" x14ac:dyDescent="0.2">
      <c r="J73" s="3" t="str">
        <f t="shared" ca="1" si="21"/>
        <v/>
      </c>
      <c r="M73" s="13"/>
      <c r="N73" s="12" t="str">
        <f t="shared" ca="1" si="22"/>
        <v/>
      </c>
      <c r="P73" s="1">
        <f t="shared" si="23"/>
        <v>0</v>
      </c>
      <c r="Q73" s="1">
        <f t="shared" ca="1" si="24"/>
        <v>0</v>
      </c>
      <c r="R73" s="1">
        <f t="shared" si="25"/>
        <v>0</v>
      </c>
      <c r="S73" s="1">
        <f t="shared" ca="1" si="26"/>
        <v>14</v>
      </c>
      <c r="T73" s="1" t="str">
        <f>IF(H73="","",VLOOKUP(H73,'Вода SKU'!$A$1:$B$150,2,0))</f>
        <v/>
      </c>
      <c r="U73" s="1">
        <f t="shared" ca="1" si="27"/>
        <v>8</v>
      </c>
      <c r="V73" s="1">
        <f t="shared" si="28"/>
        <v>0</v>
      </c>
      <c r="W73" s="1">
        <f t="shared" ca="1" si="29"/>
        <v>0</v>
      </c>
      <c r="X73" s="1" t="str">
        <f t="shared" ca="1" si="30"/>
        <v/>
      </c>
    </row>
    <row r="74" spans="10:24" ht="13.75" customHeight="1" x14ac:dyDescent="0.2">
      <c r="J74" s="3" t="str">
        <f t="shared" ca="1" si="21"/>
        <v/>
      </c>
      <c r="M74" s="13"/>
      <c r="N74" s="12" t="str">
        <f t="shared" ca="1" si="22"/>
        <v/>
      </c>
      <c r="P74" s="1">
        <f t="shared" si="23"/>
        <v>0</v>
      </c>
      <c r="Q74" s="1">
        <f t="shared" ref="Q74:Q99" ca="1" si="31">IF(O74="-",SUM(INDIRECT(ADDRESS(2,COLUMN(P74))&amp;":"&amp;ADDRESS(ROW(),COLUMN(P74)))),0)</f>
        <v>0</v>
      </c>
      <c r="R74" s="1">
        <f t="shared" si="25"/>
        <v>0</v>
      </c>
      <c r="S74" s="1">
        <f t="shared" ca="1" si="26"/>
        <v>14</v>
      </c>
      <c r="T74" s="1" t="str">
        <f>IF(H74="","",VLOOKUP(H74,'Вода SKU'!$A$1:$B$150,2,0))</f>
        <v/>
      </c>
      <c r="U74" s="1">
        <f t="shared" ca="1" si="27"/>
        <v>8</v>
      </c>
      <c r="V74" s="1">
        <f t="shared" si="28"/>
        <v>0</v>
      </c>
      <c r="W74" s="1">
        <f t="shared" ca="1" si="29"/>
        <v>0</v>
      </c>
      <c r="X74" s="1" t="str">
        <f t="shared" ca="1" si="30"/>
        <v/>
      </c>
    </row>
    <row r="75" spans="10:24" ht="13.75" customHeight="1" x14ac:dyDescent="0.2">
      <c r="J75" s="3" t="str">
        <f t="shared" ca="1" si="21"/>
        <v/>
      </c>
      <c r="M75" s="13"/>
      <c r="N75" s="12" t="str">
        <f t="shared" ca="1" si="22"/>
        <v/>
      </c>
      <c r="P75" s="1">
        <f t="shared" si="23"/>
        <v>0</v>
      </c>
      <c r="Q75" s="1">
        <f t="shared" ca="1" si="31"/>
        <v>0</v>
      </c>
      <c r="R75" s="1">
        <f t="shared" si="25"/>
        <v>0</v>
      </c>
      <c r="S75" s="1">
        <f t="shared" ca="1" si="26"/>
        <v>14</v>
      </c>
      <c r="T75" s="1" t="str">
        <f>IF(H75="","",VLOOKUP(H75,'Вода SKU'!$A$1:$B$150,2,0))</f>
        <v/>
      </c>
      <c r="U75" s="1">
        <f t="shared" ca="1" si="27"/>
        <v>8</v>
      </c>
      <c r="V75" s="1">
        <f t="shared" si="28"/>
        <v>0</v>
      </c>
      <c r="W75" s="1">
        <f t="shared" ca="1" si="29"/>
        <v>0</v>
      </c>
      <c r="X75" s="1" t="str">
        <f t="shared" ca="1" si="30"/>
        <v/>
      </c>
    </row>
    <row r="76" spans="10:24" ht="13.75" customHeight="1" x14ac:dyDescent="0.2">
      <c r="J76" s="3" t="str">
        <f t="shared" ca="1" si="21"/>
        <v/>
      </c>
      <c r="M76" s="13"/>
      <c r="N76" s="12" t="str">
        <f t="shared" ca="1" si="22"/>
        <v/>
      </c>
      <c r="P76" s="1">
        <f t="shared" si="23"/>
        <v>0</v>
      </c>
      <c r="Q76" s="1">
        <f t="shared" ca="1" si="31"/>
        <v>0</v>
      </c>
      <c r="R76" s="1">
        <f t="shared" si="25"/>
        <v>0</v>
      </c>
      <c r="S76" s="1">
        <f t="shared" ca="1" si="26"/>
        <v>14</v>
      </c>
      <c r="T76" s="1" t="str">
        <f>IF(H76="","",VLOOKUP(H76,'Вода SKU'!$A$1:$B$150,2,0))</f>
        <v/>
      </c>
      <c r="U76" s="1">
        <f t="shared" ca="1" si="27"/>
        <v>8</v>
      </c>
      <c r="V76" s="1">
        <f t="shared" si="28"/>
        <v>0</v>
      </c>
      <c r="W76" s="1">
        <f t="shared" ca="1" si="29"/>
        <v>0</v>
      </c>
      <c r="X76" s="1" t="str">
        <f t="shared" ca="1" si="30"/>
        <v/>
      </c>
    </row>
    <row r="77" spans="10:24" ht="13.75" customHeight="1" x14ac:dyDescent="0.2">
      <c r="J77" s="3" t="str">
        <f t="shared" ca="1" si="21"/>
        <v/>
      </c>
      <c r="M77" s="13"/>
      <c r="N77" s="12" t="str">
        <f t="shared" ca="1" si="22"/>
        <v/>
      </c>
      <c r="P77" s="1">
        <f t="shared" si="23"/>
        <v>0</v>
      </c>
      <c r="Q77" s="1">
        <f t="shared" ca="1" si="31"/>
        <v>0</v>
      </c>
      <c r="R77" s="1">
        <f t="shared" si="25"/>
        <v>0</v>
      </c>
      <c r="S77" s="1">
        <f t="shared" ca="1" si="26"/>
        <v>14</v>
      </c>
      <c r="T77" s="1" t="str">
        <f>IF(H77="","",VLOOKUP(H77,'Вода SKU'!$A$1:$B$150,2,0))</f>
        <v/>
      </c>
      <c r="U77" s="1">
        <f t="shared" ca="1" si="27"/>
        <v>8</v>
      </c>
      <c r="V77" s="1">
        <f t="shared" si="28"/>
        <v>0</v>
      </c>
      <c r="W77" s="1">
        <f t="shared" ca="1" si="29"/>
        <v>0</v>
      </c>
      <c r="X77" s="1" t="str">
        <f t="shared" ca="1" si="30"/>
        <v/>
      </c>
    </row>
    <row r="78" spans="10:24" ht="13.75" customHeight="1" x14ac:dyDescent="0.2">
      <c r="J78" s="3" t="str">
        <f t="shared" ca="1" si="21"/>
        <v/>
      </c>
      <c r="M78" s="13"/>
      <c r="N78" s="12" t="str">
        <f t="shared" ca="1" si="22"/>
        <v/>
      </c>
      <c r="P78" s="1">
        <f t="shared" si="23"/>
        <v>0</v>
      </c>
      <c r="Q78" s="1">
        <f t="shared" ca="1" si="31"/>
        <v>0</v>
      </c>
      <c r="R78" s="1">
        <f t="shared" si="25"/>
        <v>0</v>
      </c>
      <c r="S78" s="1">
        <f t="shared" ca="1" si="26"/>
        <v>14</v>
      </c>
      <c r="T78" s="1" t="str">
        <f>IF(H78="","",VLOOKUP(H78,'Вода SKU'!$A$1:$B$150,2,0))</f>
        <v/>
      </c>
      <c r="U78" s="1">
        <f t="shared" ca="1" si="27"/>
        <v>8</v>
      </c>
      <c r="V78" s="1">
        <f t="shared" si="28"/>
        <v>0</v>
      </c>
      <c r="W78" s="1">
        <f t="shared" ca="1" si="29"/>
        <v>0</v>
      </c>
      <c r="X78" s="1" t="str">
        <f t="shared" ca="1" si="30"/>
        <v/>
      </c>
    </row>
    <row r="79" spans="10:24" ht="13.75" customHeight="1" x14ac:dyDescent="0.2">
      <c r="J79" s="3" t="str">
        <f t="shared" ca="1" si="21"/>
        <v/>
      </c>
      <c r="M79" s="13"/>
      <c r="N79" s="12" t="str">
        <f t="shared" ca="1" si="22"/>
        <v/>
      </c>
      <c r="P79" s="1">
        <f t="shared" si="23"/>
        <v>0</v>
      </c>
      <c r="Q79" s="1">
        <f t="shared" ca="1" si="31"/>
        <v>0</v>
      </c>
      <c r="R79" s="1">
        <f t="shared" si="25"/>
        <v>0</v>
      </c>
      <c r="S79" s="1">
        <f t="shared" ca="1" si="26"/>
        <v>14</v>
      </c>
      <c r="T79" s="1" t="str">
        <f>IF(H79="","",VLOOKUP(H79,'Вода SKU'!$A$1:$B$150,2,0))</f>
        <v/>
      </c>
      <c r="U79" s="1">
        <f t="shared" ca="1" si="27"/>
        <v>8</v>
      </c>
      <c r="V79" s="1">
        <f t="shared" si="28"/>
        <v>0</v>
      </c>
      <c r="W79" s="1">
        <f t="shared" ca="1" si="29"/>
        <v>0</v>
      </c>
      <c r="X79" s="1" t="str">
        <f t="shared" ca="1" si="30"/>
        <v/>
      </c>
    </row>
    <row r="80" spans="10:24" ht="13.75" customHeight="1" x14ac:dyDescent="0.2">
      <c r="J80" s="3" t="str">
        <f t="shared" ca="1" si="21"/>
        <v/>
      </c>
      <c r="M80" s="13"/>
      <c r="N80" s="12" t="str">
        <f t="shared" ca="1" si="22"/>
        <v/>
      </c>
      <c r="P80" s="1">
        <f t="shared" si="23"/>
        <v>0</v>
      </c>
      <c r="Q80" s="1">
        <f t="shared" ca="1" si="31"/>
        <v>0</v>
      </c>
      <c r="R80" s="1">
        <f t="shared" si="25"/>
        <v>0</v>
      </c>
      <c r="S80" s="1">
        <f t="shared" ca="1" si="26"/>
        <v>14</v>
      </c>
      <c r="T80" s="1" t="str">
        <f>IF(H80="","",VLOOKUP(H80,'Вода SKU'!$A$1:$B$150,2,0))</f>
        <v/>
      </c>
      <c r="U80" s="1">
        <f t="shared" ca="1" si="27"/>
        <v>8</v>
      </c>
      <c r="V80" s="1">
        <f t="shared" si="28"/>
        <v>0</v>
      </c>
      <c r="W80" s="1">
        <f t="shared" ca="1" si="29"/>
        <v>0</v>
      </c>
      <c r="X80" s="1" t="str">
        <f t="shared" ca="1" si="30"/>
        <v/>
      </c>
    </row>
    <row r="81" spans="10:24" ht="13.75" customHeight="1" x14ac:dyDescent="0.2">
      <c r="J81" s="3" t="str">
        <f t="shared" ca="1" si="21"/>
        <v/>
      </c>
      <c r="M81" s="13"/>
      <c r="N81" s="12" t="str">
        <f t="shared" ca="1" si="22"/>
        <v/>
      </c>
      <c r="P81" s="1">
        <f t="shared" si="23"/>
        <v>0</v>
      </c>
      <c r="Q81" s="1">
        <f t="shared" ca="1" si="31"/>
        <v>0</v>
      </c>
      <c r="R81" s="1">
        <f t="shared" si="25"/>
        <v>0</v>
      </c>
      <c r="S81" s="1">
        <f t="shared" ca="1" si="26"/>
        <v>14</v>
      </c>
      <c r="T81" s="1" t="str">
        <f>IF(H81="","",VLOOKUP(H81,'Вода SKU'!$A$1:$B$150,2,0))</f>
        <v/>
      </c>
      <c r="U81" s="1">
        <f t="shared" ca="1" si="27"/>
        <v>8</v>
      </c>
      <c r="V81" s="1">
        <f t="shared" si="28"/>
        <v>0</v>
      </c>
      <c r="W81" s="1">
        <f t="shared" ca="1" si="29"/>
        <v>0</v>
      </c>
      <c r="X81" s="1" t="str">
        <f t="shared" ca="1" si="30"/>
        <v/>
      </c>
    </row>
    <row r="82" spans="10:24" ht="13.75" customHeight="1" x14ac:dyDescent="0.2">
      <c r="J82" s="3" t="str">
        <f t="shared" ca="1" si="21"/>
        <v/>
      </c>
      <c r="M82" s="13"/>
      <c r="N82" s="12" t="str">
        <f t="shared" ca="1" si="22"/>
        <v/>
      </c>
      <c r="P82" s="1">
        <f t="shared" si="23"/>
        <v>0</v>
      </c>
      <c r="Q82" s="1">
        <f t="shared" ca="1" si="31"/>
        <v>0</v>
      </c>
      <c r="R82" s="1">
        <f t="shared" si="25"/>
        <v>0</v>
      </c>
      <c r="S82" s="1">
        <f t="shared" ca="1" si="26"/>
        <v>14</v>
      </c>
      <c r="T82" s="1" t="str">
        <f>IF(H82="","",VLOOKUP(H82,'Вода SKU'!$A$1:$B$150,2,0))</f>
        <v/>
      </c>
      <c r="U82" s="1">
        <f t="shared" ca="1" si="27"/>
        <v>8</v>
      </c>
      <c r="V82" s="1">
        <f t="shared" si="28"/>
        <v>0</v>
      </c>
      <c r="W82" s="1">
        <f t="shared" ca="1" si="29"/>
        <v>0</v>
      </c>
      <c r="X82" s="1" t="str">
        <f t="shared" ca="1" si="30"/>
        <v/>
      </c>
    </row>
    <row r="83" spans="10:24" ht="13.75" customHeight="1" x14ac:dyDescent="0.2">
      <c r="J83" s="3" t="str">
        <f t="shared" ca="1" si="21"/>
        <v/>
      </c>
      <c r="M83" s="13"/>
      <c r="N83" s="12" t="str">
        <f t="shared" ca="1" si="22"/>
        <v/>
      </c>
      <c r="P83" s="1">
        <f t="shared" si="23"/>
        <v>0</v>
      </c>
      <c r="Q83" s="1">
        <f t="shared" ca="1" si="31"/>
        <v>0</v>
      </c>
      <c r="R83" s="1">
        <f t="shared" si="25"/>
        <v>0</v>
      </c>
      <c r="S83" s="1">
        <f t="shared" ca="1" si="26"/>
        <v>14</v>
      </c>
      <c r="T83" s="1" t="str">
        <f>IF(H83="","",VLOOKUP(H83,'Вода SKU'!$A$1:$B$150,2,0))</f>
        <v/>
      </c>
      <c r="U83" s="1">
        <f t="shared" ca="1" si="27"/>
        <v>8</v>
      </c>
      <c r="V83" s="1">
        <f t="shared" si="28"/>
        <v>0</v>
      </c>
      <c r="W83" s="1">
        <f t="shared" ca="1" si="29"/>
        <v>0</v>
      </c>
      <c r="X83" s="1" t="str">
        <f t="shared" ca="1" si="30"/>
        <v/>
      </c>
    </row>
    <row r="84" spans="10:24" ht="13.75" customHeight="1" x14ac:dyDescent="0.2">
      <c r="J84" s="3" t="str">
        <f t="shared" ca="1" si="21"/>
        <v/>
      </c>
      <c r="M84" s="13"/>
      <c r="N84" s="12" t="str">
        <f t="shared" ca="1" si="22"/>
        <v/>
      </c>
      <c r="P84" s="1">
        <f t="shared" si="23"/>
        <v>0</v>
      </c>
      <c r="Q84" s="1">
        <f t="shared" ca="1" si="31"/>
        <v>0</v>
      </c>
      <c r="R84" s="1">
        <f t="shared" si="25"/>
        <v>0</v>
      </c>
      <c r="S84" s="1">
        <f t="shared" ca="1" si="26"/>
        <v>14</v>
      </c>
      <c r="T84" s="1" t="str">
        <f>IF(H84="","",VLOOKUP(H84,'Вода SKU'!$A$1:$B$150,2,0))</f>
        <v/>
      </c>
      <c r="U84" s="1">
        <f t="shared" ca="1" si="27"/>
        <v>8</v>
      </c>
      <c r="V84" s="1">
        <f t="shared" si="28"/>
        <v>0</v>
      </c>
      <c r="W84" s="1">
        <f t="shared" ca="1" si="29"/>
        <v>0</v>
      </c>
      <c r="X84" s="1" t="str">
        <f t="shared" ca="1" si="30"/>
        <v/>
      </c>
    </row>
    <row r="85" spans="10:24" ht="13.75" customHeight="1" x14ac:dyDescent="0.2">
      <c r="J85" s="3" t="str">
        <f t="shared" ca="1" si="21"/>
        <v/>
      </c>
      <c r="M85" s="13"/>
      <c r="N85" s="12" t="str">
        <f t="shared" ca="1" si="22"/>
        <v/>
      </c>
      <c r="P85" s="1">
        <f t="shared" si="23"/>
        <v>0</v>
      </c>
      <c r="Q85" s="1">
        <f t="shared" ca="1" si="31"/>
        <v>0</v>
      </c>
      <c r="R85" s="1">
        <f t="shared" si="25"/>
        <v>0</v>
      </c>
      <c r="S85" s="1">
        <f t="shared" ca="1" si="26"/>
        <v>14</v>
      </c>
      <c r="T85" s="1" t="str">
        <f>IF(H85="","",VLOOKUP(H85,'Вода SKU'!$A$1:$B$150,2,0))</f>
        <v/>
      </c>
      <c r="U85" s="1">
        <f t="shared" ca="1" si="27"/>
        <v>8</v>
      </c>
      <c r="V85" s="1">
        <f t="shared" si="28"/>
        <v>0</v>
      </c>
      <c r="W85" s="1">
        <f t="shared" ca="1" si="29"/>
        <v>0</v>
      </c>
      <c r="X85" s="1" t="str">
        <f t="shared" ca="1" si="30"/>
        <v/>
      </c>
    </row>
    <row r="86" spans="10:24" ht="13.75" customHeight="1" x14ac:dyDescent="0.2">
      <c r="J86" s="3" t="str">
        <f t="shared" ca="1" si="21"/>
        <v/>
      </c>
      <c r="M86" s="13"/>
      <c r="N86" s="12" t="str">
        <f t="shared" ca="1" si="22"/>
        <v/>
      </c>
      <c r="P86" s="1">
        <f t="shared" si="23"/>
        <v>0</v>
      </c>
      <c r="Q86" s="1">
        <f t="shared" ca="1" si="31"/>
        <v>0</v>
      </c>
      <c r="R86" s="1">
        <f t="shared" si="25"/>
        <v>0</v>
      </c>
      <c r="S86" s="1">
        <f t="shared" ca="1" si="26"/>
        <v>14</v>
      </c>
      <c r="T86" s="1" t="str">
        <f>IF(H86="","",VLOOKUP(H86,'Вода SKU'!$A$1:$B$150,2,0))</f>
        <v/>
      </c>
      <c r="U86" s="1">
        <f t="shared" ca="1" si="27"/>
        <v>8</v>
      </c>
      <c r="V86" s="1">
        <f t="shared" si="28"/>
        <v>0</v>
      </c>
      <c r="W86" s="1">
        <f t="shared" ca="1" si="29"/>
        <v>0</v>
      </c>
      <c r="X86" s="1" t="str">
        <f t="shared" ca="1" si="30"/>
        <v/>
      </c>
    </row>
    <row r="87" spans="10:24" ht="13.75" customHeight="1" x14ac:dyDescent="0.2">
      <c r="J87" s="3" t="str">
        <f t="shared" ca="1" si="21"/>
        <v/>
      </c>
      <c r="M87" s="13"/>
      <c r="N87" s="12" t="str">
        <f t="shared" ca="1" si="22"/>
        <v/>
      </c>
      <c r="P87" s="1">
        <f t="shared" si="23"/>
        <v>0</v>
      </c>
      <c r="Q87" s="1">
        <f t="shared" ca="1" si="31"/>
        <v>0</v>
      </c>
      <c r="R87" s="1">
        <f t="shared" si="25"/>
        <v>0</v>
      </c>
      <c r="S87" s="1">
        <f t="shared" ca="1" si="26"/>
        <v>14</v>
      </c>
      <c r="T87" s="1" t="str">
        <f>IF(H87="","",VLOOKUP(H87,'Вода SKU'!$A$1:$B$150,2,0))</f>
        <v/>
      </c>
      <c r="U87" s="1">
        <f t="shared" ca="1" si="27"/>
        <v>8</v>
      </c>
      <c r="V87" s="1">
        <f t="shared" si="28"/>
        <v>0</v>
      </c>
      <c r="W87" s="1">
        <f t="shared" ca="1" si="29"/>
        <v>0</v>
      </c>
      <c r="X87" s="1" t="str">
        <f t="shared" ca="1" si="30"/>
        <v/>
      </c>
    </row>
    <row r="88" spans="10:24" ht="13.75" customHeight="1" x14ac:dyDescent="0.2">
      <c r="J88" s="3" t="str">
        <f t="shared" ca="1" si="21"/>
        <v/>
      </c>
      <c r="M88" s="13"/>
      <c r="N88" s="12" t="str">
        <f t="shared" ca="1" si="22"/>
        <v/>
      </c>
      <c r="P88" s="1">
        <f t="shared" si="23"/>
        <v>0</v>
      </c>
      <c r="Q88" s="1">
        <f t="shared" ca="1" si="31"/>
        <v>0</v>
      </c>
      <c r="R88" s="1">
        <f t="shared" si="25"/>
        <v>0</v>
      </c>
      <c r="S88" s="1">
        <f t="shared" ca="1" si="26"/>
        <v>14</v>
      </c>
      <c r="T88" s="1" t="str">
        <f>IF(H88="","",VLOOKUP(H88,'Вода SKU'!$A$1:$B$150,2,0))</f>
        <v/>
      </c>
      <c r="U88" s="1">
        <f t="shared" ca="1" si="27"/>
        <v>8</v>
      </c>
      <c r="V88" s="1">
        <f t="shared" si="28"/>
        <v>0</v>
      </c>
      <c r="W88" s="1">
        <f t="shared" ca="1" si="29"/>
        <v>0</v>
      </c>
      <c r="X88" s="1" t="str">
        <f t="shared" ca="1" si="30"/>
        <v/>
      </c>
    </row>
    <row r="89" spans="10:24" ht="13.75" customHeight="1" x14ac:dyDescent="0.2">
      <c r="J89" s="3" t="str">
        <f t="shared" ca="1" si="21"/>
        <v/>
      </c>
      <c r="M89" s="13"/>
      <c r="N89" s="12" t="str">
        <f t="shared" ca="1" si="22"/>
        <v/>
      </c>
      <c r="P89" s="1">
        <f t="shared" si="23"/>
        <v>0</v>
      </c>
      <c r="Q89" s="1">
        <f t="shared" ca="1" si="31"/>
        <v>0</v>
      </c>
      <c r="R89" s="1">
        <f t="shared" si="25"/>
        <v>0</v>
      </c>
      <c r="S89" s="1">
        <f t="shared" ca="1" si="26"/>
        <v>14</v>
      </c>
      <c r="T89" s="1" t="str">
        <f>IF(H89="","",VLOOKUP(H89,'Вода SKU'!$A$1:$B$150,2,0))</f>
        <v/>
      </c>
      <c r="U89" s="1">
        <f t="shared" ca="1" si="27"/>
        <v>8</v>
      </c>
      <c r="V89" s="1">
        <f t="shared" si="28"/>
        <v>0</v>
      </c>
      <c r="W89" s="1">
        <f t="shared" ca="1" si="29"/>
        <v>0</v>
      </c>
      <c r="X89" s="1" t="str">
        <f t="shared" ca="1" si="30"/>
        <v/>
      </c>
    </row>
    <row r="90" spans="10:24" ht="13.75" customHeight="1" x14ac:dyDescent="0.2">
      <c r="J90" s="3" t="str">
        <f t="shared" ca="1" si="21"/>
        <v/>
      </c>
      <c r="M90" s="13"/>
      <c r="N90" s="12" t="str">
        <f t="shared" ca="1" si="22"/>
        <v/>
      </c>
      <c r="P90" s="1">
        <f t="shared" si="23"/>
        <v>0</v>
      </c>
      <c r="Q90" s="1">
        <f t="shared" ca="1" si="31"/>
        <v>0</v>
      </c>
      <c r="R90" s="1">
        <f t="shared" si="25"/>
        <v>0</v>
      </c>
      <c r="S90" s="1">
        <f t="shared" ca="1" si="26"/>
        <v>14</v>
      </c>
      <c r="T90" s="1" t="str">
        <f>IF(H90="","",VLOOKUP(H90,'Вода SKU'!$A$1:$B$150,2,0))</f>
        <v/>
      </c>
      <c r="U90" s="1">
        <f t="shared" ca="1" si="27"/>
        <v>8</v>
      </c>
      <c r="V90" s="1">
        <f t="shared" si="28"/>
        <v>0</v>
      </c>
      <c r="W90" s="1">
        <f t="shared" ca="1" si="29"/>
        <v>0</v>
      </c>
      <c r="X90" s="1" t="str">
        <f t="shared" ca="1" si="30"/>
        <v/>
      </c>
    </row>
    <row r="91" spans="10:24" ht="13.75" customHeight="1" x14ac:dyDescent="0.2">
      <c r="J91" s="3" t="str">
        <f t="shared" ca="1" si="21"/>
        <v/>
      </c>
      <c r="M91" s="13"/>
      <c r="N91" s="12" t="str">
        <f t="shared" ca="1" si="22"/>
        <v/>
      </c>
      <c r="P91" s="1">
        <f t="shared" si="23"/>
        <v>0</v>
      </c>
      <c r="Q91" s="1">
        <f t="shared" ca="1" si="31"/>
        <v>0</v>
      </c>
      <c r="R91" s="1">
        <f t="shared" si="25"/>
        <v>0</v>
      </c>
      <c r="S91" s="1">
        <f t="shared" ca="1" si="26"/>
        <v>14</v>
      </c>
      <c r="T91" s="1" t="str">
        <f>IF(H91="","",VLOOKUP(H91,'Вода SKU'!$A$1:$B$150,2,0))</f>
        <v/>
      </c>
      <c r="U91" s="1">
        <f t="shared" ca="1" si="27"/>
        <v>8</v>
      </c>
      <c r="V91" s="1">
        <f t="shared" si="28"/>
        <v>0</v>
      </c>
      <c r="W91" s="1">
        <f t="shared" ca="1" si="29"/>
        <v>0</v>
      </c>
      <c r="X91" s="1" t="str">
        <f t="shared" ca="1" si="30"/>
        <v/>
      </c>
    </row>
    <row r="92" spans="10:24" ht="13.75" customHeight="1" x14ac:dyDescent="0.2">
      <c r="J92" s="3" t="str">
        <f t="shared" ca="1" si="21"/>
        <v/>
      </c>
      <c r="M92" s="13"/>
      <c r="N92" s="12" t="str">
        <f t="shared" ca="1" si="22"/>
        <v/>
      </c>
      <c r="P92" s="1">
        <f t="shared" si="23"/>
        <v>0</v>
      </c>
      <c r="Q92" s="1">
        <f t="shared" ca="1" si="31"/>
        <v>0</v>
      </c>
      <c r="R92" s="1">
        <f t="shared" si="25"/>
        <v>0</v>
      </c>
      <c r="S92" s="1">
        <f t="shared" ca="1" si="26"/>
        <v>14</v>
      </c>
      <c r="T92" s="1" t="str">
        <f>IF(H92="","",VLOOKUP(H92,'Вода SKU'!$A$1:$B$150,2,0))</f>
        <v/>
      </c>
      <c r="U92" s="1">
        <f t="shared" ca="1" si="27"/>
        <v>8</v>
      </c>
      <c r="V92" s="1">
        <f t="shared" si="28"/>
        <v>0</v>
      </c>
      <c r="W92" s="1">
        <f t="shared" ca="1" si="29"/>
        <v>0</v>
      </c>
      <c r="X92" s="1" t="str">
        <f t="shared" ca="1" si="30"/>
        <v/>
      </c>
    </row>
    <row r="93" spans="10:24" ht="13.75" customHeight="1" x14ac:dyDescent="0.2">
      <c r="J93" s="3" t="str">
        <f t="shared" ca="1" si="21"/>
        <v/>
      </c>
      <c r="M93" s="13"/>
      <c r="N93" s="12" t="str">
        <f t="shared" ca="1" si="22"/>
        <v/>
      </c>
      <c r="P93" s="1">
        <f t="shared" si="23"/>
        <v>0</v>
      </c>
      <c r="Q93" s="1">
        <f t="shared" ca="1" si="31"/>
        <v>0</v>
      </c>
      <c r="R93" s="1">
        <f t="shared" si="25"/>
        <v>0</v>
      </c>
      <c r="S93" s="1">
        <f t="shared" ca="1" si="26"/>
        <v>14</v>
      </c>
      <c r="T93" s="1" t="str">
        <f>IF(H93="","",VLOOKUP(H93,'Вода SKU'!$A$1:$B$150,2,0))</f>
        <v/>
      </c>
      <c r="U93" s="1">
        <f t="shared" ca="1" si="27"/>
        <v>8</v>
      </c>
      <c r="V93" s="1">
        <f t="shared" si="28"/>
        <v>0</v>
      </c>
      <c r="W93" s="1">
        <f t="shared" ca="1" si="29"/>
        <v>0</v>
      </c>
      <c r="X93" s="1" t="str">
        <f t="shared" ca="1" si="30"/>
        <v/>
      </c>
    </row>
    <row r="94" spans="10:24" ht="13.75" customHeight="1" x14ac:dyDescent="0.2">
      <c r="J94" s="3" t="str">
        <f t="shared" ca="1" si="21"/>
        <v/>
      </c>
      <c r="M94" s="13"/>
      <c r="N94" s="12" t="str">
        <f t="shared" ca="1" si="22"/>
        <v/>
      </c>
      <c r="P94" s="1">
        <f t="shared" si="23"/>
        <v>0</v>
      </c>
      <c r="Q94" s="1">
        <f t="shared" ca="1" si="31"/>
        <v>0</v>
      </c>
      <c r="R94" s="1">
        <f t="shared" si="25"/>
        <v>0</v>
      </c>
      <c r="S94" s="1">
        <f t="shared" ca="1" si="26"/>
        <v>14</v>
      </c>
      <c r="T94" s="1" t="str">
        <f>IF(H94="","",VLOOKUP(H94,'Вода SKU'!$A$1:$B$150,2,0))</f>
        <v/>
      </c>
      <c r="U94" s="1">
        <f t="shared" ca="1" si="27"/>
        <v>8</v>
      </c>
      <c r="V94" s="1">
        <f t="shared" si="28"/>
        <v>0</v>
      </c>
      <c r="W94" s="1">
        <f t="shared" ca="1" si="29"/>
        <v>0</v>
      </c>
      <c r="X94" s="1" t="str">
        <f t="shared" ca="1" si="30"/>
        <v/>
      </c>
    </row>
    <row r="95" spans="10:24" ht="13.75" customHeight="1" x14ac:dyDescent="0.2">
      <c r="J95" s="3" t="str">
        <f t="shared" ca="1" si="21"/>
        <v/>
      </c>
      <c r="M95" s="13"/>
      <c r="N95" s="12" t="str">
        <f t="shared" ca="1" si="22"/>
        <v/>
      </c>
      <c r="P95" s="1">
        <f t="shared" si="23"/>
        <v>0</v>
      </c>
      <c r="Q95" s="1">
        <f t="shared" ca="1" si="31"/>
        <v>0</v>
      </c>
      <c r="R95" s="1">
        <f t="shared" si="25"/>
        <v>0</v>
      </c>
      <c r="S95" s="1">
        <f t="shared" ca="1" si="26"/>
        <v>14</v>
      </c>
      <c r="T95" s="1" t="str">
        <f>IF(H95="","",VLOOKUP(H95,'Вода SKU'!$A$1:$B$150,2,0))</f>
        <v/>
      </c>
      <c r="U95" s="1">
        <f t="shared" ca="1" si="27"/>
        <v>8</v>
      </c>
      <c r="V95" s="1">
        <f t="shared" si="28"/>
        <v>0</v>
      </c>
      <c r="W95" s="1">
        <f t="shared" ca="1" si="29"/>
        <v>0</v>
      </c>
      <c r="X95" s="1" t="str">
        <f t="shared" ca="1" si="30"/>
        <v/>
      </c>
    </row>
    <row r="96" spans="10:24" ht="13.75" customHeight="1" x14ac:dyDescent="0.2">
      <c r="J96" s="3" t="str">
        <f t="shared" ca="1" si="21"/>
        <v/>
      </c>
      <c r="M96" s="13"/>
      <c r="N96" s="12" t="str">
        <f t="shared" ca="1" si="22"/>
        <v/>
      </c>
      <c r="P96" s="1">
        <f t="shared" si="23"/>
        <v>0</v>
      </c>
      <c r="Q96" s="1">
        <f t="shared" ca="1" si="31"/>
        <v>0</v>
      </c>
      <c r="R96" s="1">
        <f t="shared" si="25"/>
        <v>0</v>
      </c>
      <c r="S96" s="1">
        <f t="shared" ca="1" si="26"/>
        <v>14</v>
      </c>
      <c r="T96" s="1" t="str">
        <f>IF(H96="","",VLOOKUP(H96,'Вода SKU'!$A$1:$B$150,2,0))</f>
        <v/>
      </c>
      <c r="U96" s="1">
        <f t="shared" ca="1" si="27"/>
        <v>8</v>
      </c>
      <c r="V96" s="1">
        <f t="shared" si="28"/>
        <v>0</v>
      </c>
      <c r="W96" s="1">
        <f t="shared" ca="1" si="29"/>
        <v>0</v>
      </c>
      <c r="X96" s="1" t="str">
        <f t="shared" ca="1" si="30"/>
        <v/>
      </c>
    </row>
    <row r="97" spans="10:24" ht="13.75" customHeight="1" x14ac:dyDescent="0.2">
      <c r="J97" s="3" t="str">
        <f t="shared" ca="1" si="21"/>
        <v/>
      </c>
      <c r="M97" s="13"/>
      <c r="N97" s="12" t="str">
        <f t="shared" ca="1" si="22"/>
        <v/>
      </c>
      <c r="P97" s="1">
        <f t="shared" si="23"/>
        <v>0</v>
      </c>
      <c r="Q97" s="1">
        <f t="shared" ca="1" si="31"/>
        <v>0</v>
      </c>
      <c r="R97" s="1">
        <f t="shared" si="25"/>
        <v>0</v>
      </c>
      <c r="S97" s="1">
        <f t="shared" ca="1" si="26"/>
        <v>14</v>
      </c>
      <c r="T97" s="1" t="str">
        <f>IF(H97="","",VLOOKUP(H97,'Вода SKU'!$A$1:$B$150,2,0))</f>
        <v/>
      </c>
      <c r="U97" s="1">
        <f t="shared" ca="1" si="27"/>
        <v>8</v>
      </c>
      <c r="V97" s="1">
        <f t="shared" si="28"/>
        <v>0</v>
      </c>
      <c r="W97" s="1">
        <f t="shared" ca="1" si="29"/>
        <v>0</v>
      </c>
      <c r="X97" s="1" t="str">
        <f t="shared" ca="1" si="30"/>
        <v/>
      </c>
    </row>
    <row r="98" spans="10:24" ht="13.75" customHeight="1" x14ac:dyDescent="0.2">
      <c r="J98" s="3" t="str">
        <f t="shared" ref="J98:J122" ca="1" si="32">IF(M98="", IF(O98="","",X98+(INDIRECT("S" &amp; ROW() - 1) - S98)),IF(O98="", "", INDIRECT("S" &amp; ROW() - 1) - S98))</f>
        <v/>
      </c>
      <c r="M98" s="13"/>
      <c r="N98" s="12" t="str">
        <f t="shared" ref="N98:N129" ca="1" si="33">IF(M98="", IF(X98=0, "", X98), IF(V98 = "", "", IF(V98/U98 = 0, "", V98/U98)))</f>
        <v/>
      </c>
      <c r="P98" s="1">
        <f t="shared" ref="P98:P129" si="34">IF(O98 = "-", -W98,I98)</f>
        <v>0</v>
      </c>
      <c r="Q98" s="1">
        <f t="shared" ca="1" si="31"/>
        <v>0</v>
      </c>
      <c r="R98" s="1">
        <f t="shared" ref="R98:R122" si="35">IF(O98="-",1,0)</f>
        <v>0</v>
      </c>
      <c r="S98" s="1">
        <f t="shared" ref="S98:S122" ca="1" si="36">IF(Q98 = 0, INDIRECT("S" &amp; ROW() - 1), Q98)</f>
        <v>14</v>
      </c>
      <c r="T98" s="1" t="str">
        <f>IF(H98="","",VLOOKUP(H98,'Вода SKU'!$A$1:$B$150,2,0))</f>
        <v/>
      </c>
      <c r="U98" s="1">
        <f t="shared" ref="U98:U122" ca="1" si="37">IF(C98 = "", 8, IF(C98 = "-", 8000 / INDIRECT("C" &amp; ROW() - 1), 8000/C98))</f>
        <v>8</v>
      </c>
      <c r="V98" s="1">
        <f t="shared" ref="V98:V122" si="38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1">
        <f t="shared" ref="W98:W129" ca="1" si="39">IF(V98 = "", "", V98/U98)</f>
        <v>0</v>
      </c>
      <c r="X98" s="1" t="str">
        <f t="shared" ref="X98:X122" ca="1" si="40">IF(O98="", "", MAX(ROUND(-(INDIRECT("S" &amp; ROW() - 1) - S98)/INDIRECT("C" &amp; ROW() - 1), 0), 1) * INDIRECT("C" &amp; ROW() - 1))</f>
        <v/>
      </c>
    </row>
    <row r="99" spans="10:24" ht="13.75" customHeight="1" x14ac:dyDescent="0.2">
      <c r="J99" s="3" t="str">
        <f t="shared" ca="1" si="32"/>
        <v/>
      </c>
      <c r="M99" s="13"/>
      <c r="N99" s="12" t="str">
        <f t="shared" ca="1" si="33"/>
        <v/>
      </c>
      <c r="P99" s="1">
        <f t="shared" si="34"/>
        <v>0</v>
      </c>
      <c r="Q99" s="1">
        <f t="shared" ca="1" si="31"/>
        <v>0</v>
      </c>
      <c r="R99" s="1">
        <f t="shared" si="35"/>
        <v>0</v>
      </c>
      <c r="S99" s="1">
        <f t="shared" ca="1" si="36"/>
        <v>14</v>
      </c>
      <c r="T99" s="1" t="str">
        <f>IF(H99="","",VLOOKUP(H99,'Вода SKU'!$A$1:$B$150,2,0))</f>
        <v/>
      </c>
      <c r="U99" s="1">
        <f t="shared" ca="1" si="37"/>
        <v>8</v>
      </c>
      <c r="V99" s="1">
        <f t="shared" si="38"/>
        <v>0</v>
      </c>
      <c r="W99" s="1">
        <f t="shared" ca="1" si="39"/>
        <v>0</v>
      </c>
      <c r="X99" s="1" t="str">
        <f t="shared" ca="1" si="40"/>
        <v/>
      </c>
    </row>
    <row r="100" spans="10:24" ht="13.75" customHeight="1" x14ac:dyDescent="0.2">
      <c r="J100" s="3" t="str">
        <f t="shared" ca="1" si="32"/>
        <v/>
      </c>
      <c r="M100" s="13"/>
      <c r="N100" s="12" t="str">
        <f t="shared" ca="1" si="33"/>
        <v/>
      </c>
      <c r="P100" s="1">
        <f t="shared" si="34"/>
        <v>0</v>
      </c>
      <c r="Q100" s="1">
        <f t="shared" ref="Q100:Q122" ca="1" si="41">IF(O100 = "-", SUM(INDIRECT(ADDRESS(2,COLUMN(P100)) &amp; ":" &amp; ADDRESS(ROW(),COLUMN(P100)))), 0)</f>
        <v>0</v>
      </c>
      <c r="R100" s="1">
        <f t="shared" si="35"/>
        <v>0</v>
      </c>
      <c r="S100" s="1">
        <f t="shared" ca="1" si="36"/>
        <v>14</v>
      </c>
      <c r="T100" s="1" t="str">
        <f>IF(H100="","",VLOOKUP(H100,'Вода SKU'!$A$1:$B$150,2,0))</f>
        <v/>
      </c>
      <c r="U100" s="1">
        <f t="shared" ca="1" si="37"/>
        <v>8</v>
      </c>
      <c r="V100" s="1">
        <f t="shared" si="38"/>
        <v>0</v>
      </c>
      <c r="W100" s="1">
        <f t="shared" ca="1" si="39"/>
        <v>0</v>
      </c>
      <c r="X100" s="1" t="str">
        <f t="shared" ca="1" si="40"/>
        <v/>
      </c>
    </row>
    <row r="101" spans="10:24" ht="13.75" customHeight="1" x14ac:dyDescent="0.2">
      <c r="J101" s="3" t="str">
        <f t="shared" ca="1" si="32"/>
        <v/>
      </c>
      <c r="M101" s="13"/>
      <c r="N101" s="12" t="str">
        <f t="shared" ca="1" si="33"/>
        <v/>
      </c>
      <c r="P101" s="1">
        <f t="shared" si="34"/>
        <v>0</v>
      </c>
      <c r="Q101" s="1">
        <f t="shared" ca="1" si="41"/>
        <v>0</v>
      </c>
      <c r="R101" s="1">
        <f t="shared" si="35"/>
        <v>0</v>
      </c>
      <c r="S101" s="1">
        <f t="shared" ca="1" si="36"/>
        <v>14</v>
      </c>
      <c r="T101" s="1" t="str">
        <f>IF(H101="","",VLOOKUP(H101,'Вода SKU'!$A$1:$B$150,2,0))</f>
        <v/>
      </c>
      <c r="U101" s="1">
        <f t="shared" ca="1" si="37"/>
        <v>8</v>
      </c>
      <c r="V101" s="1">
        <f t="shared" si="38"/>
        <v>0</v>
      </c>
      <c r="W101" s="1">
        <f t="shared" ca="1" si="39"/>
        <v>0</v>
      </c>
      <c r="X101" s="1" t="str">
        <f t="shared" ca="1" si="40"/>
        <v/>
      </c>
    </row>
    <row r="102" spans="10:24" ht="13.75" customHeight="1" x14ac:dyDescent="0.2">
      <c r="J102" s="3" t="str">
        <f t="shared" ca="1" si="32"/>
        <v/>
      </c>
      <c r="M102" s="13"/>
      <c r="N102" s="12" t="str">
        <f t="shared" ca="1" si="33"/>
        <v/>
      </c>
      <c r="P102" s="1">
        <f t="shared" si="34"/>
        <v>0</v>
      </c>
      <c r="Q102" s="1">
        <f t="shared" ca="1" si="41"/>
        <v>0</v>
      </c>
      <c r="R102" s="1">
        <f t="shared" si="35"/>
        <v>0</v>
      </c>
      <c r="S102" s="1">
        <f t="shared" ca="1" si="36"/>
        <v>14</v>
      </c>
      <c r="T102" s="1" t="str">
        <f>IF(H102="","",VLOOKUP(H102,'Вода SKU'!$A$1:$B$150,2,0))</f>
        <v/>
      </c>
      <c r="U102" s="1">
        <f t="shared" ca="1" si="37"/>
        <v>8</v>
      </c>
      <c r="V102" s="1">
        <f t="shared" si="38"/>
        <v>0</v>
      </c>
      <c r="W102" s="1">
        <f t="shared" ca="1" si="39"/>
        <v>0</v>
      </c>
      <c r="X102" s="1" t="str">
        <f t="shared" ca="1" si="40"/>
        <v/>
      </c>
    </row>
    <row r="103" spans="10:24" ht="13.75" customHeight="1" x14ac:dyDescent="0.2">
      <c r="J103" s="3" t="str">
        <f t="shared" ca="1" si="32"/>
        <v/>
      </c>
      <c r="M103" s="13"/>
      <c r="N103" s="12" t="str">
        <f t="shared" ca="1" si="33"/>
        <v/>
      </c>
      <c r="P103" s="1">
        <f t="shared" si="34"/>
        <v>0</v>
      </c>
      <c r="Q103" s="1">
        <f t="shared" ca="1" si="41"/>
        <v>0</v>
      </c>
      <c r="R103" s="1">
        <f t="shared" si="35"/>
        <v>0</v>
      </c>
      <c r="S103" s="1">
        <f t="shared" ca="1" si="36"/>
        <v>14</v>
      </c>
      <c r="T103" s="1" t="str">
        <f>IF(H103="","",VLOOKUP(H103,'Вода SKU'!$A$1:$B$150,2,0))</f>
        <v/>
      </c>
      <c r="U103" s="1">
        <f t="shared" ca="1" si="37"/>
        <v>8</v>
      </c>
      <c r="V103" s="1">
        <f t="shared" si="38"/>
        <v>0</v>
      </c>
      <c r="W103" s="1">
        <f t="shared" ca="1" si="39"/>
        <v>0</v>
      </c>
      <c r="X103" s="1" t="str">
        <f t="shared" ca="1" si="40"/>
        <v/>
      </c>
    </row>
    <row r="104" spans="10:24" ht="13.75" customHeight="1" x14ac:dyDescent="0.2">
      <c r="J104" s="3" t="str">
        <f t="shared" ca="1" si="32"/>
        <v/>
      </c>
      <c r="M104" s="13"/>
      <c r="N104" s="12" t="str">
        <f t="shared" ca="1" si="33"/>
        <v/>
      </c>
      <c r="P104" s="1">
        <f t="shared" si="34"/>
        <v>0</v>
      </c>
      <c r="Q104" s="1">
        <f t="shared" ca="1" si="41"/>
        <v>0</v>
      </c>
      <c r="R104" s="1">
        <f t="shared" si="35"/>
        <v>0</v>
      </c>
      <c r="S104" s="1">
        <f t="shared" ca="1" si="36"/>
        <v>14</v>
      </c>
      <c r="T104" s="1" t="str">
        <f>IF(H104="","",VLOOKUP(H104,'Вода SKU'!$A$1:$B$150,2,0))</f>
        <v/>
      </c>
      <c r="U104" s="1">
        <f t="shared" ca="1" si="37"/>
        <v>8</v>
      </c>
      <c r="V104" s="1">
        <f t="shared" si="38"/>
        <v>0</v>
      </c>
      <c r="W104" s="1">
        <f t="shared" ca="1" si="39"/>
        <v>0</v>
      </c>
      <c r="X104" s="1" t="str">
        <f t="shared" ca="1" si="40"/>
        <v/>
      </c>
    </row>
    <row r="105" spans="10:24" ht="13.75" customHeight="1" x14ac:dyDescent="0.2">
      <c r="J105" s="3" t="str">
        <f t="shared" ca="1" si="32"/>
        <v/>
      </c>
      <c r="M105" s="13"/>
      <c r="N105" s="12" t="str">
        <f t="shared" ca="1" si="33"/>
        <v/>
      </c>
      <c r="P105" s="1">
        <f t="shared" si="34"/>
        <v>0</v>
      </c>
      <c r="Q105" s="1">
        <f t="shared" ca="1" si="41"/>
        <v>0</v>
      </c>
      <c r="R105" s="1">
        <f t="shared" si="35"/>
        <v>0</v>
      </c>
      <c r="S105" s="1">
        <f t="shared" ca="1" si="36"/>
        <v>14</v>
      </c>
      <c r="T105" s="1" t="str">
        <f>IF(H105="","",VLOOKUP(H105,'Вода SKU'!$A$1:$B$150,2,0))</f>
        <v/>
      </c>
      <c r="U105" s="1">
        <f t="shared" ca="1" si="37"/>
        <v>8</v>
      </c>
      <c r="V105" s="1">
        <f t="shared" si="38"/>
        <v>0</v>
      </c>
      <c r="W105" s="1">
        <f t="shared" ca="1" si="39"/>
        <v>0</v>
      </c>
      <c r="X105" s="1" t="str">
        <f t="shared" ca="1" si="40"/>
        <v/>
      </c>
    </row>
    <row r="106" spans="10:24" ht="13.75" customHeight="1" x14ac:dyDescent="0.2">
      <c r="J106" s="3" t="str">
        <f t="shared" ca="1" si="32"/>
        <v/>
      </c>
      <c r="M106" s="13"/>
      <c r="N106" s="12" t="str">
        <f t="shared" ca="1" si="33"/>
        <v/>
      </c>
      <c r="P106" s="1">
        <f t="shared" si="34"/>
        <v>0</v>
      </c>
      <c r="Q106" s="1">
        <f t="shared" ca="1" si="41"/>
        <v>0</v>
      </c>
      <c r="R106" s="1">
        <f t="shared" si="35"/>
        <v>0</v>
      </c>
      <c r="S106" s="1">
        <f t="shared" ca="1" si="36"/>
        <v>14</v>
      </c>
      <c r="T106" s="1" t="str">
        <f>IF(H106="","",VLOOKUP(H106,'Вода SKU'!$A$1:$B$150,2,0))</f>
        <v/>
      </c>
      <c r="U106" s="1">
        <f t="shared" ca="1" si="37"/>
        <v>8</v>
      </c>
      <c r="V106" s="1">
        <f t="shared" si="38"/>
        <v>0</v>
      </c>
      <c r="W106" s="1">
        <f t="shared" ca="1" si="39"/>
        <v>0</v>
      </c>
      <c r="X106" s="1" t="str">
        <f t="shared" ca="1" si="40"/>
        <v/>
      </c>
    </row>
    <row r="107" spans="10:24" ht="13.75" customHeight="1" x14ac:dyDescent="0.2">
      <c r="J107" s="3" t="str">
        <f t="shared" ca="1" si="32"/>
        <v/>
      </c>
      <c r="M107" s="13"/>
      <c r="N107" s="12" t="str">
        <f t="shared" ca="1" si="33"/>
        <v/>
      </c>
      <c r="P107" s="1">
        <f t="shared" si="34"/>
        <v>0</v>
      </c>
      <c r="Q107" s="1">
        <f t="shared" ca="1" si="41"/>
        <v>0</v>
      </c>
      <c r="R107" s="1">
        <f t="shared" si="35"/>
        <v>0</v>
      </c>
      <c r="S107" s="1">
        <f t="shared" ca="1" si="36"/>
        <v>14</v>
      </c>
      <c r="T107" s="1" t="str">
        <f>IF(H107="","",VLOOKUP(H107,'Вода SKU'!$A$1:$B$150,2,0))</f>
        <v/>
      </c>
      <c r="U107" s="1">
        <f t="shared" ca="1" si="37"/>
        <v>8</v>
      </c>
      <c r="V107" s="1">
        <f t="shared" si="38"/>
        <v>0</v>
      </c>
      <c r="W107" s="1">
        <f t="shared" ca="1" si="39"/>
        <v>0</v>
      </c>
      <c r="X107" s="1" t="str">
        <f t="shared" ca="1" si="40"/>
        <v/>
      </c>
    </row>
    <row r="108" spans="10:24" ht="13.75" customHeight="1" x14ac:dyDescent="0.2">
      <c r="J108" s="3" t="str">
        <f t="shared" ca="1" si="32"/>
        <v/>
      </c>
      <c r="M108" s="13"/>
      <c r="N108" s="12" t="str">
        <f t="shared" ca="1" si="33"/>
        <v/>
      </c>
      <c r="P108" s="1">
        <f t="shared" si="34"/>
        <v>0</v>
      </c>
      <c r="Q108" s="1">
        <f t="shared" ca="1" si="41"/>
        <v>0</v>
      </c>
      <c r="R108" s="1">
        <f t="shared" si="35"/>
        <v>0</v>
      </c>
      <c r="S108" s="1">
        <f t="shared" ca="1" si="36"/>
        <v>14</v>
      </c>
      <c r="T108" s="1" t="str">
        <f>IF(H108="","",VLOOKUP(H108,'Вода SKU'!$A$1:$B$150,2,0))</f>
        <v/>
      </c>
      <c r="U108" s="1">
        <f t="shared" ca="1" si="37"/>
        <v>8</v>
      </c>
      <c r="V108" s="1">
        <f t="shared" si="38"/>
        <v>0</v>
      </c>
      <c r="W108" s="1">
        <f t="shared" ca="1" si="39"/>
        <v>0</v>
      </c>
      <c r="X108" s="1" t="str">
        <f t="shared" ca="1" si="40"/>
        <v/>
      </c>
    </row>
    <row r="109" spans="10:24" ht="13.75" customHeight="1" x14ac:dyDescent="0.2">
      <c r="J109" s="3" t="str">
        <f t="shared" ca="1" si="32"/>
        <v/>
      </c>
      <c r="M109" s="13"/>
      <c r="N109" s="12" t="str">
        <f t="shared" ca="1" si="33"/>
        <v/>
      </c>
      <c r="P109" s="1">
        <f t="shared" si="34"/>
        <v>0</v>
      </c>
      <c r="Q109" s="1">
        <f t="shared" ca="1" si="41"/>
        <v>0</v>
      </c>
      <c r="R109" s="1">
        <f t="shared" si="35"/>
        <v>0</v>
      </c>
      <c r="S109" s="1">
        <f t="shared" ca="1" si="36"/>
        <v>14</v>
      </c>
      <c r="T109" s="1" t="str">
        <f>IF(H109="","",VLOOKUP(H109,'Вода SKU'!$A$1:$B$150,2,0))</f>
        <v/>
      </c>
      <c r="U109" s="1">
        <f t="shared" ca="1" si="37"/>
        <v>8</v>
      </c>
      <c r="V109" s="1">
        <f t="shared" si="38"/>
        <v>0</v>
      </c>
      <c r="W109" s="1">
        <f t="shared" ca="1" si="39"/>
        <v>0</v>
      </c>
      <c r="X109" s="1" t="str">
        <f t="shared" ca="1" si="40"/>
        <v/>
      </c>
    </row>
    <row r="110" spans="10:24" ht="13.75" customHeight="1" x14ac:dyDescent="0.2">
      <c r="J110" s="3" t="str">
        <f t="shared" ca="1" si="32"/>
        <v/>
      </c>
      <c r="M110" s="13"/>
      <c r="N110" s="12" t="str">
        <f t="shared" ca="1" si="33"/>
        <v/>
      </c>
      <c r="P110" s="1">
        <f t="shared" si="34"/>
        <v>0</v>
      </c>
      <c r="Q110" s="1">
        <f t="shared" ca="1" si="41"/>
        <v>0</v>
      </c>
      <c r="R110" s="1">
        <f t="shared" si="35"/>
        <v>0</v>
      </c>
      <c r="S110" s="1">
        <f t="shared" ca="1" si="36"/>
        <v>14</v>
      </c>
      <c r="T110" s="1" t="str">
        <f>IF(H110="","",VLOOKUP(H110,'Вода SKU'!$A$1:$B$150,2,0))</f>
        <v/>
      </c>
      <c r="U110" s="1">
        <f t="shared" ca="1" si="37"/>
        <v>8</v>
      </c>
      <c r="V110" s="1">
        <f t="shared" si="38"/>
        <v>0</v>
      </c>
      <c r="W110" s="1">
        <f t="shared" ca="1" si="39"/>
        <v>0</v>
      </c>
      <c r="X110" s="1" t="str">
        <f t="shared" ca="1" si="40"/>
        <v/>
      </c>
    </row>
    <row r="111" spans="10:24" ht="13.75" customHeight="1" x14ac:dyDescent="0.2">
      <c r="J111" s="3" t="str">
        <f t="shared" ca="1" si="32"/>
        <v/>
      </c>
      <c r="M111" s="13"/>
      <c r="N111" s="12" t="str">
        <f t="shared" ca="1" si="33"/>
        <v/>
      </c>
      <c r="P111" s="1">
        <f t="shared" si="34"/>
        <v>0</v>
      </c>
      <c r="Q111" s="1">
        <f t="shared" ca="1" si="41"/>
        <v>0</v>
      </c>
      <c r="R111" s="1">
        <f t="shared" si="35"/>
        <v>0</v>
      </c>
      <c r="S111" s="1">
        <f t="shared" ca="1" si="36"/>
        <v>14</v>
      </c>
      <c r="T111" s="1" t="str">
        <f>IF(H111="","",VLOOKUP(H111,'Вода SKU'!$A$1:$B$150,2,0))</f>
        <v/>
      </c>
      <c r="U111" s="1">
        <f t="shared" ca="1" si="37"/>
        <v>8</v>
      </c>
      <c r="V111" s="1">
        <f t="shared" si="38"/>
        <v>0</v>
      </c>
      <c r="W111" s="1">
        <f t="shared" ca="1" si="39"/>
        <v>0</v>
      </c>
      <c r="X111" s="1" t="str">
        <f t="shared" ca="1" si="40"/>
        <v/>
      </c>
    </row>
    <row r="112" spans="10:24" ht="13.75" customHeight="1" x14ac:dyDescent="0.2">
      <c r="J112" s="3" t="str">
        <f t="shared" ca="1" si="32"/>
        <v/>
      </c>
      <c r="M112" s="13"/>
      <c r="N112" s="12" t="str">
        <f t="shared" ca="1" si="33"/>
        <v/>
      </c>
      <c r="P112" s="1">
        <f t="shared" si="34"/>
        <v>0</v>
      </c>
      <c r="Q112" s="1">
        <f t="shared" ca="1" si="41"/>
        <v>0</v>
      </c>
      <c r="R112" s="1">
        <f t="shared" si="35"/>
        <v>0</v>
      </c>
      <c r="S112" s="1">
        <f t="shared" ca="1" si="36"/>
        <v>14</v>
      </c>
      <c r="T112" s="1" t="str">
        <f>IF(H112="","",VLOOKUP(H112,'Вода SKU'!$A$1:$B$150,2,0))</f>
        <v/>
      </c>
      <c r="U112" s="1">
        <f t="shared" ca="1" si="37"/>
        <v>8</v>
      </c>
      <c r="V112" s="1">
        <f t="shared" si="38"/>
        <v>0</v>
      </c>
      <c r="W112" s="1">
        <f t="shared" ca="1" si="39"/>
        <v>0</v>
      </c>
      <c r="X112" s="1" t="str">
        <f t="shared" ca="1" si="40"/>
        <v/>
      </c>
    </row>
    <row r="113" spans="10:24" ht="13.75" customHeight="1" x14ac:dyDescent="0.2">
      <c r="J113" s="3" t="str">
        <f t="shared" ca="1" si="32"/>
        <v/>
      </c>
      <c r="M113" s="13"/>
      <c r="N113" s="12" t="str">
        <f t="shared" ca="1" si="33"/>
        <v/>
      </c>
      <c r="P113" s="1">
        <f t="shared" si="34"/>
        <v>0</v>
      </c>
      <c r="Q113" s="1">
        <f t="shared" ca="1" si="41"/>
        <v>0</v>
      </c>
      <c r="R113" s="1">
        <f t="shared" si="35"/>
        <v>0</v>
      </c>
      <c r="S113" s="1">
        <f t="shared" ca="1" si="36"/>
        <v>14</v>
      </c>
      <c r="T113" s="1" t="str">
        <f>IF(H113="","",VLOOKUP(H113,'Вода SKU'!$A$1:$B$150,2,0))</f>
        <v/>
      </c>
      <c r="U113" s="1">
        <f t="shared" ca="1" si="37"/>
        <v>8</v>
      </c>
      <c r="V113" s="1">
        <f t="shared" si="38"/>
        <v>0</v>
      </c>
      <c r="W113" s="1">
        <f t="shared" ca="1" si="39"/>
        <v>0</v>
      </c>
      <c r="X113" s="1" t="str">
        <f t="shared" ca="1" si="40"/>
        <v/>
      </c>
    </row>
    <row r="114" spans="10:24" ht="13.75" customHeight="1" x14ac:dyDescent="0.2">
      <c r="J114" s="3" t="str">
        <f t="shared" ca="1" si="32"/>
        <v/>
      </c>
      <c r="M114" s="13"/>
      <c r="N114" s="12" t="str">
        <f t="shared" ca="1" si="33"/>
        <v/>
      </c>
      <c r="P114" s="1">
        <f t="shared" si="34"/>
        <v>0</v>
      </c>
      <c r="Q114" s="1">
        <f t="shared" ca="1" si="41"/>
        <v>0</v>
      </c>
      <c r="R114" s="1">
        <f t="shared" si="35"/>
        <v>0</v>
      </c>
      <c r="S114" s="1">
        <f t="shared" ca="1" si="36"/>
        <v>14</v>
      </c>
      <c r="T114" s="1" t="str">
        <f>IF(H114="","",VLOOKUP(H114,'Вода SKU'!$A$1:$B$150,2,0))</f>
        <v/>
      </c>
      <c r="U114" s="1">
        <f t="shared" ca="1" si="37"/>
        <v>8</v>
      </c>
      <c r="V114" s="1">
        <f t="shared" si="38"/>
        <v>0</v>
      </c>
      <c r="W114" s="1">
        <f t="shared" ca="1" si="39"/>
        <v>0</v>
      </c>
      <c r="X114" s="1" t="str">
        <f t="shared" ca="1" si="40"/>
        <v/>
      </c>
    </row>
    <row r="115" spans="10:24" ht="13.75" customHeight="1" x14ac:dyDescent="0.2">
      <c r="J115" s="3" t="str">
        <f t="shared" ca="1" si="32"/>
        <v/>
      </c>
      <c r="M115" s="13"/>
      <c r="N115" s="12" t="str">
        <f t="shared" ca="1" si="33"/>
        <v/>
      </c>
      <c r="P115" s="1">
        <f t="shared" si="34"/>
        <v>0</v>
      </c>
      <c r="Q115" s="1">
        <f t="shared" ca="1" si="41"/>
        <v>0</v>
      </c>
      <c r="R115" s="1">
        <f t="shared" si="35"/>
        <v>0</v>
      </c>
      <c r="S115" s="1">
        <f t="shared" ca="1" si="36"/>
        <v>14</v>
      </c>
      <c r="T115" s="1" t="str">
        <f>IF(H115="","",VLOOKUP(H115,'Вода SKU'!$A$1:$B$150,2,0))</f>
        <v/>
      </c>
      <c r="U115" s="1">
        <f t="shared" ca="1" si="37"/>
        <v>8</v>
      </c>
      <c r="V115" s="1">
        <f t="shared" si="38"/>
        <v>0</v>
      </c>
      <c r="W115" s="1">
        <f t="shared" ca="1" si="39"/>
        <v>0</v>
      </c>
      <c r="X115" s="1" t="str">
        <f t="shared" ca="1" si="40"/>
        <v/>
      </c>
    </row>
    <row r="116" spans="10:24" ht="13.75" customHeight="1" x14ac:dyDescent="0.2">
      <c r="J116" s="3" t="str">
        <f t="shared" ca="1" si="32"/>
        <v/>
      </c>
      <c r="M116" s="13"/>
      <c r="N116" s="12" t="str">
        <f t="shared" ca="1" si="33"/>
        <v/>
      </c>
      <c r="P116" s="1">
        <f t="shared" si="34"/>
        <v>0</v>
      </c>
      <c r="Q116" s="1">
        <f t="shared" ca="1" si="41"/>
        <v>0</v>
      </c>
      <c r="R116" s="1">
        <f t="shared" si="35"/>
        <v>0</v>
      </c>
      <c r="S116" s="1">
        <f t="shared" ca="1" si="36"/>
        <v>14</v>
      </c>
      <c r="T116" s="1" t="str">
        <f>IF(H116="","",VLOOKUP(H116,'Вода SKU'!$A$1:$B$150,2,0))</f>
        <v/>
      </c>
      <c r="U116" s="1">
        <f t="shared" ca="1" si="37"/>
        <v>8</v>
      </c>
      <c r="V116" s="1">
        <f t="shared" si="38"/>
        <v>0</v>
      </c>
      <c r="W116" s="1">
        <f t="shared" ca="1" si="39"/>
        <v>0</v>
      </c>
      <c r="X116" s="1" t="str">
        <f t="shared" ca="1" si="40"/>
        <v/>
      </c>
    </row>
    <row r="117" spans="10:24" ht="13.75" customHeight="1" x14ac:dyDescent="0.2">
      <c r="J117" s="3" t="str">
        <f t="shared" ca="1" si="32"/>
        <v/>
      </c>
      <c r="M117" s="13"/>
      <c r="N117" s="12" t="str">
        <f t="shared" ca="1" si="33"/>
        <v/>
      </c>
      <c r="P117" s="1">
        <f t="shared" si="34"/>
        <v>0</v>
      </c>
      <c r="Q117" s="1">
        <f t="shared" ca="1" si="41"/>
        <v>0</v>
      </c>
      <c r="R117" s="1">
        <f t="shared" si="35"/>
        <v>0</v>
      </c>
      <c r="S117" s="1">
        <f t="shared" ca="1" si="36"/>
        <v>14</v>
      </c>
      <c r="T117" s="1" t="str">
        <f>IF(H117="","",VLOOKUP(H117,'Вода SKU'!$A$1:$B$150,2,0))</f>
        <v/>
      </c>
      <c r="U117" s="1">
        <f t="shared" ca="1" si="37"/>
        <v>8</v>
      </c>
      <c r="V117" s="1">
        <f t="shared" si="38"/>
        <v>0</v>
      </c>
      <c r="W117" s="1">
        <f t="shared" ca="1" si="39"/>
        <v>0</v>
      </c>
      <c r="X117" s="1" t="str">
        <f t="shared" ca="1" si="40"/>
        <v/>
      </c>
    </row>
    <row r="118" spans="10:24" ht="13.75" customHeight="1" x14ac:dyDescent="0.2">
      <c r="J118" s="3" t="str">
        <f t="shared" ca="1" si="32"/>
        <v/>
      </c>
      <c r="M118" s="13"/>
      <c r="N118" s="12" t="str">
        <f t="shared" ca="1" si="33"/>
        <v/>
      </c>
      <c r="P118" s="1">
        <f t="shared" si="34"/>
        <v>0</v>
      </c>
      <c r="Q118" s="1">
        <f t="shared" ca="1" si="41"/>
        <v>0</v>
      </c>
      <c r="R118" s="1">
        <f t="shared" si="35"/>
        <v>0</v>
      </c>
      <c r="S118" s="1">
        <f t="shared" ca="1" si="36"/>
        <v>14</v>
      </c>
      <c r="T118" s="1" t="str">
        <f>IF(H118="","",VLOOKUP(H118,'Вода SKU'!$A$1:$B$150,2,0))</f>
        <v/>
      </c>
      <c r="U118" s="1">
        <f t="shared" ca="1" si="37"/>
        <v>8</v>
      </c>
      <c r="V118" s="1">
        <f t="shared" si="38"/>
        <v>0</v>
      </c>
      <c r="W118" s="1">
        <f t="shared" ca="1" si="39"/>
        <v>0</v>
      </c>
      <c r="X118" s="1" t="str">
        <f t="shared" ca="1" si="40"/>
        <v/>
      </c>
    </row>
    <row r="119" spans="10:24" ht="13.75" customHeight="1" x14ac:dyDescent="0.2">
      <c r="J119" s="3" t="str">
        <f t="shared" ca="1" si="32"/>
        <v/>
      </c>
      <c r="M119" s="13"/>
      <c r="N119" s="12" t="str">
        <f t="shared" ca="1" si="33"/>
        <v/>
      </c>
      <c r="P119" s="1">
        <f t="shared" si="34"/>
        <v>0</v>
      </c>
      <c r="Q119" s="1">
        <f t="shared" ca="1" si="41"/>
        <v>0</v>
      </c>
      <c r="R119" s="1">
        <f t="shared" si="35"/>
        <v>0</v>
      </c>
      <c r="S119" s="1">
        <f t="shared" ca="1" si="36"/>
        <v>14</v>
      </c>
      <c r="T119" s="1" t="str">
        <f>IF(H119="","",VLOOKUP(H119,'Вода SKU'!$A$1:$B$150,2,0))</f>
        <v/>
      </c>
      <c r="U119" s="1">
        <f t="shared" ca="1" si="37"/>
        <v>8</v>
      </c>
      <c r="V119" s="1">
        <f t="shared" si="38"/>
        <v>0</v>
      </c>
      <c r="W119" s="1">
        <f t="shared" ca="1" si="39"/>
        <v>0</v>
      </c>
      <c r="X119" s="1" t="str">
        <f t="shared" ca="1" si="40"/>
        <v/>
      </c>
    </row>
    <row r="120" spans="10:24" ht="13.75" customHeight="1" x14ac:dyDescent="0.2">
      <c r="J120" s="3" t="str">
        <f t="shared" ca="1" si="32"/>
        <v/>
      </c>
      <c r="M120" s="13"/>
      <c r="N120" s="12" t="str">
        <f t="shared" ca="1" si="33"/>
        <v/>
      </c>
      <c r="P120" s="1">
        <f t="shared" si="34"/>
        <v>0</v>
      </c>
      <c r="Q120" s="1">
        <f t="shared" ca="1" si="41"/>
        <v>0</v>
      </c>
      <c r="R120" s="1">
        <f t="shared" si="35"/>
        <v>0</v>
      </c>
      <c r="S120" s="1">
        <f t="shared" ca="1" si="36"/>
        <v>14</v>
      </c>
      <c r="T120" s="1" t="str">
        <f>IF(H120="","",VLOOKUP(H120,'Вода SKU'!$A$1:$B$150,2,0))</f>
        <v/>
      </c>
      <c r="U120" s="1">
        <f t="shared" ca="1" si="37"/>
        <v>8</v>
      </c>
      <c r="V120" s="1">
        <f t="shared" si="38"/>
        <v>0</v>
      </c>
      <c r="W120" s="1">
        <f t="shared" ca="1" si="39"/>
        <v>0</v>
      </c>
      <c r="X120" s="1" t="str">
        <f t="shared" ca="1" si="40"/>
        <v/>
      </c>
    </row>
    <row r="121" spans="10:24" ht="13.75" customHeight="1" x14ac:dyDescent="0.2">
      <c r="J121" s="3" t="str">
        <f t="shared" ca="1" si="32"/>
        <v/>
      </c>
      <c r="M121" s="13"/>
      <c r="N121" s="12" t="str">
        <f t="shared" ca="1" si="33"/>
        <v/>
      </c>
      <c r="P121" s="1">
        <f t="shared" si="34"/>
        <v>0</v>
      </c>
      <c r="Q121" s="1">
        <f t="shared" ca="1" si="41"/>
        <v>0</v>
      </c>
      <c r="R121" s="1">
        <f t="shared" si="35"/>
        <v>0</v>
      </c>
      <c r="S121" s="1">
        <f t="shared" ca="1" si="36"/>
        <v>14</v>
      </c>
      <c r="T121" s="1" t="str">
        <f>IF(H121="","",VLOOKUP(H121,'Вода SKU'!$A$1:$B$150,2,0))</f>
        <v/>
      </c>
      <c r="U121" s="1">
        <f t="shared" ca="1" si="37"/>
        <v>8</v>
      </c>
      <c r="V121" s="1">
        <f t="shared" si="38"/>
        <v>0</v>
      </c>
      <c r="W121" s="1">
        <f t="shared" ca="1" si="39"/>
        <v>0</v>
      </c>
      <c r="X121" s="1" t="str">
        <f t="shared" ca="1" si="40"/>
        <v/>
      </c>
    </row>
    <row r="122" spans="10:24" ht="13.75" customHeight="1" x14ac:dyDescent="0.2">
      <c r="J122" s="3" t="str">
        <f t="shared" ca="1" si="32"/>
        <v/>
      </c>
      <c r="M122" s="13"/>
      <c r="N122" s="12" t="str">
        <f t="shared" ca="1" si="33"/>
        <v/>
      </c>
      <c r="P122" s="1">
        <f t="shared" si="34"/>
        <v>0</v>
      </c>
      <c r="Q122" s="1">
        <f t="shared" ca="1" si="41"/>
        <v>0</v>
      </c>
      <c r="R122" s="1">
        <f t="shared" si="35"/>
        <v>0</v>
      </c>
      <c r="S122" s="1">
        <f t="shared" ca="1" si="36"/>
        <v>14</v>
      </c>
      <c r="T122" s="1" t="str">
        <f>IF(H122="","",VLOOKUP(H122,'Вода SKU'!$A$1:$B$150,2,0))</f>
        <v/>
      </c>
      <c r="U122" s="1">
        <f t="shared" ca="1" si="37"/>
        <v>8</v>
      </c>
      <c r="V122" s="1">
        <f t="shared" si="38"/>
        <v>0</v>
      </c>
      <c r="W122" s="1">
        <f t="shared" ca="1" si="39"/>
        <v>0</v>
      </c>
      <c r="X122" s="1" t="str">
        <f t="shared" ca="1" si="40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55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148</v>
      </c>
    </row>
    <row r="2" spans="1:1" ht="14.5" customHeight="1" x14ac:dyDescent="0.2">
      <c r="A2" s="1" t="s">
        <v>198</v>
      </c>
    </row>
    <row r="3" spans="1:1" ht="14.5" customHeight="1" x14ac:dyDescent="0.2">
      <c r="A3" s="1" t="s">
        <v>199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55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1"/>
  <sheetViews>
    <sheetView zoomScale="55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14" t="s">
        <v>148</v>
      </c>
      <c r="B1" s="14" t="s">
        <v>148</v>
      </c>
    </row>
    <row r="2" spans="1:2" x14ac:dyDescent="0.2">
      <c r="A2" s="14" t="s">
        <v>200</v>
      </c>
      <c r="B2" s="14" t="s">
        <v>175</v>
      </c>
    </row>
    <row r="3" spans="1:2" x14ac:dyDescent="0.2">
      <c r="A3" s="14" t="s">
        <v>201</v>
      </c>
      <c r="B3" s="14" t="s">
        <v>175</v>
      </c>
    </row>
    <row r="4" spans="1:2" x14ac:dyDescent="0.2">
      <c r="A4" s="14" t="s">
        <v>202</v>
      </c>
      <c r="B4" s="14" t="s">
        <v>175</v>
      </c>
    </row>
    <row r="5" spans="1:2" x14ac:dyDescent="0.2">
      <c r="A5" s="14" t="s">
        <v>191</v>
      </c>
      <c r="B5" s="14" t="s">
        <v>175</v>
      </c>
    </row>
    <row r="6" spans="1:2" x14ac:dyDescent="0.2">
      <c r="A6" s="14" t="s">
        <v>203</v>
      </c>
      <c r="B6" s="14" t="s">
        <v>175</v>
      </c>
    </row>
    <row r="7" spans="1:2" x14ac:dyDescent="0.2">
      <c r="A7" s="14" t="s">
        <v>204</v>
      </c>
      <c r="B7" s="14" t="s">
        <v>175</v>
      </c>
    </row>
    <row r="8" spans="1:2" x14ac:dyDescent="0.2">
      <c r="A8" s="14" t="s">
        <v>205</v>
      </c>
      <c r="B8" s="14" t="s">
        <v>206</v>
      </c>
    </row>
    <row r="9" spans="1:2" x14ac:dyDescent="0.2">
      <c r="A9" s="14" t="s">
        <v>207</v>
      </c>
      <c r="B9" s="14" t="s">
        <v>206</v>
      </c>
    </row>
    <row r="10" spans="1:2" x14ac:dyDescent="0.2">
      <c r="A10" s="14" t="s">
        <v>208</v>
      </c>
      <c r="B10" s="14" t="s">
        <v>141</v>
      </c>
    </row>
    <row r="11" spans="1:2" x14ac:dyDescent="0.2">
      <c r="A11" s="14" t="s">
        <v>209</v>
      </c>
      <c r="B11" s="14" t="s">
        <v>141</v>
      </c>
    </row>
    <row r="12" spans="1:2" x14ac:dyDescent="0.2">
      <c r="A12" s="14" t="s">
        <v>210</v>
      </c>
      <c r="B12" s="14" t="s">
        <v>141</v>
      </c>
    </row>
    <row r="13" spans="1:2" x14ac:dyDescent="0.2">
      <c r="A13" s="14" t="s">
        <v>211</v>
      </c>
      <c r="B13" s="14" t="s">
        <v>141</v>
      </c>
    </row>
    <row r="14" spans="1:2" x14ac:dyDescent="0.2">
      <c r="A14" s="14" t="s">
        <v>179</v>
      </c>
      <c r="B14" s="14" t="s">
        <v>175</v>
      </c>
    </row>
    <row r="15" spans="1:2" x14ac:dyDescent="0.2">
      <c r="A15" s="14" t="s">
        <v>181</v>
      </c>
      <c r="B15" s="14" t="s">
        <v>164</v>
      </c>
    </row>
    <row r="16" spans="1:2" x14ac:dyDescent="0.2">
      <c r="A16" s="14" t="s">
        <v>161</v>
      </c>
      <c r="B16" s="14" t="s">
        <v>164</v>
      </c>
    </row>
    <row r="17" spans="1:2" x14ac:dyDescent="0.2">
      <c r="A17" s="14" t="s">
        <v>169</v>
      </c>
      <c r="B17" s="14" t="s">
        <v>164</v>
      </c>
    </row>
    <row r="18" spans="1:2" x14ac:dyDescent="0.2">
      <c r="A18" s="14" t="s">
        <v>163</v>
      </c>
      <c r="B18" s="14" t="s">
        <v>164</v>
      </c>
    </row>
    <row r="19" spans="1:2" x14ac:dyDescent="0.2">
      <c r="A19" s="14" t="s">
        <v>162</v>
      </c>
      <c r="B19" s="14" t="s">
        <v>164</v>
      </c>
    </row>
    <row r="20" spans="1:2" x14ac:dyDescent="0.2">
      <c r="A20" s="14" t="s">
        <v>180</v>
      </c>
      <c r="B20" s="14" t="s">
        <v>175</v>
      </c>
    </row>
    <row r="21" spans="1:2" x14ac:dyDescent="0.2">
      <c r="A21" s="14" t="s">
        <v>183</v>
      </c>
      <c r="B21" s="14" t="s">
        <v>164</v>
      </c>
    </row>
    <row r="22" spans="1:2" x14ac:dyDescent="0.2">
      <c r="A22" s="14" t="s">
        <v>194</v>
      </c>
      <c r="B22" s="14" t="s">
        <v>164</v>
      </c>
    </row>
    <row r="23" spans="1:2" x14ac:dyDescent="0.2">
      <c r="A23" s="14" t="s">
        <v>182</v>
      </c>
      <c r="B23" s="14" t="s">
        <v>175</v>
      </c>
    </row>
    <row r="24" spans="1:2" x14ac:dyDescent="0.2">
      <c r="A24" s="14" t="s">
        <v>186</v>
      </c>
      <c r="B24" s="14" t="s">
        <v>164</v>
      </c>
    </row>
    <row r="25" spans="1:2" x14ac:dyDescent="0.2">
      <c r="A25" s="14" t="s">
        <v>184</v>
      </c>
      <c r="B25" s="14" t="s">
        <v>164</v>
      </c>
    </row>
    <row r="26" spans="1:2" x14ac:dyDescent="0.2">
      <c r="A26" s="14" t="s">
        <v>212</v>
      </c>
      <c r="B26" s="14" t="s">
        <v>213</v>
      </c>
    </row>
    <row r="27" spans="1:2" x14ac:dyDescent="0.2">
      <c r="A27" s="14" t="s">
        <v>214</v>
      </c>
      <c r="B27" s="14" t="s">
        <v>149</v>
      </c>
    </row>
    <row r="28" spans="1:2" x14ac:dyDescent="0.2">
      <c r="A28" s="14" t="s">
        <v>170</v>
      </c>
      <c r="B28" s="14" t="s">
        <v>164</v>
      </c>
    </row>
    <row r="29" spans="1:2" x14ac:dyDescent="0.2">
      <c r="A29" s="14" t="s">
        <v>168</v>
      </c>
      <c r="B29" s="14" t="s">
        <v>164</v>
      </c>
    </row>
    <row r="30" spans="1:2" x14ac:dyDescent="0.2">
      <c r="A30" s="14" t="s">
        <v>215</v>
      </c>
      <c r="B30" s="14" t="s">
        <v>149</v>
      </c>
    </row>
    <row r="31" spans="1:2" x14ac:dyDescent="0.2">
      <c r="A31" s="14" t="s">
        <v>160</v>
      </c>
      <c r="B31" s="14" t="s">
        <v>149</v>
      </c>
    </row>
    <row r="32" spans="1:2" x14ac:dyDescent="0.2">
      <c r="A32" s="14" t="s">
        <v>159</v>
      </c>
      <c r="B32" s="14" t="s">
        <v>149</v>
      </c>
    </row>
    <row r="33" spans="1:2" x14ac:dyDescent="0.2">
      <c r="A33" s="14" t="s">
        <v>216</v>
      </c>
      <c r="B33" s="14" t="s">
        <v>149</v>
      </c>
    </row>
    <row r="34" spans="1:2" x14ac:dyDescent="0.2">
      <c r="A34" s="14" t="s">
        <v>167</v>
      </c>
      <c r="B34" s="14" t="s">
        <v>164</v>
      </c>
    </row>
    <row r="35" spans="1:2" x14ac:dyDescent="0.2">
      <c r="A35" s="14" t="s">
        <v>193</v>
      </c>
      <c r="B35" s="14" t="s">
        <v>164</v>
      </c>
    </row>
    <row r="36" spans="1:2" x14ac:dyDescent="0.2">
      <c r="A36" s="14" t="s">
        <v>217</v>
      </c>
      <c r="B36" s="14" t="s">
        <v>149</v>
      </c>
    </row>
    <row r="37" spans="1:2" x14ac:dyDescent="0.2">
      <c r="A37" s="14" t="s">
        <v>185</v>
      </c>
      <c r="B37" s="14" t="s">
        <v>164</v>
      </c>
    </row>
    <row r="38" spans="1:2" x14ac:dyDescent="0.2">
      <c r="A38" s="14" t="s">
        <v>192</v>
      </c>
      <c r="B38" s="14" t="s">
        <v>164</v>
      </c>
    </row>
    <row r="39" spans="1:2" x14ac:dyDescent="0.2">
      <c r="A39" s="14" t="s">
        <v>155</v>
      </c>
      <c r="B39" s="14" t="s">
        <v>149</v>
      </c>
    </row>
    <row r="40" spans="1:2" x14ac:dyDescent="0.2">
      <c r="A40" s="14" t="s">
        <v>154</v>
      </c>
      <c r="B40" s="14" t="s">
        <v>149</v>
      </c>
    </row>
    <row r="41" spans="1:2" x14ac:dyDescent="0.2">
      <c r="A41" s="14" t="s">
        <v>218</v>
      </c>
      <c r="B41" s="14" t="s">
        <v>206</v>
      </c>
    </row>
    <row r="42" spans="1:2" x14ac:dyDescent="0.2">
      <c r="A42" s="14" t="s">
        <v>219</v>
      </c>
      <c r="B42" s="14" t="s">
        <v>206</v>
      </c>
    </row>
    <row r="43" spans="1:2" x14ac:dyDescent="0.2">
      <c r="A43" s="14" t="s">
        <v>220</v>
      </c>
      <c r="B43" s="14" t="s">
        <v>206</v>
      </c>
    </row>
    <row r="44" spans="1:2" x14ac:dyDescent="0.2">
      <c r="A44" s="14" t="s">
        <v>221</v>
      </c>
      <c r="B44" s="14" t="s">
        <v>206</v>
      </c>
    </row>
    <row r="45" spans="1:2" x14ac:dyDescent="0.2">
      <c r="A45" s="14" t="s">
        <v>222</v>
      </c>
      <c r="B45" s="14" t="s">
        <v>206</v>
      </c>
    </row>
    <row r="46" spans="1:2" x14ac:dyDescent="0.2">
      <c r="A46" s="14" t="s">
        <v>223</v>
      </c>
      <c r="B46" s="14" t="s">
        <v>141</v>
      </c>
    </row>
    <row r="47" spans="1:2" x14ac:dyDescent="0.2">
      <c r="A47" s="14" t="s">
        <v>224</v>
      </c>
      <c r="B47" s="14" t="s">
        <v>141</v>
      </c>
    </row>
    <row r="48" spans="1:2" x14ac:dyDescent="0.2">
      <c r="A48" s="14" t="s">
        <v>225</v>
      </c>
      <c r="B48" s="14" t="s">
        <v>206</v>
      </c>
    </row>
    <row r="49" spans="1:2" x14ac:dyDescent="0.2">
      <c r="A49" s="14" t="s">
        <v>226</v>
      </c>
      <c r="B49" s="14" t="s">
        <v>206</v>
      </c>
    </row>
    <row r="50" spans="1:2" x14ac:dyDescent="0.2">
      <c r="A50" s="14" t="s">
        <v>227</v>
      </c>
      <c r="B50" s="14" t="s">
        <v>206</v>
      </c>
    </row>
    <row r="51" spans="1:2" x14ac:dyDescent="0.2">
      <c r="A51" s="14" t="s">
        <v>228</v>
      </c>
      <c r="B51" s="14" t="s">
        <v>141</v>
      </c>
    </row>
    <row r="52" spans="1:2" x14ac:dyDescent="0.2">
      <c r="A52" s="14" t="s">
        <v>171</v>
      </c>
      <c r="B52" s="14" t="s">
        <v>141</v>
      </c>
    </row>
    <row r="53" spans="1:2" x14ac:dyDescent="0.2">
      <c r="A53" s="14" t="s">
        <v>147</v>
      </c>
      <c r="B53" s="14" t="s">
        <v>141</v>
      </c>
    </row>
    <row r="54" spans="1:2" x14ac:dyDescent="0.2">
      <c r="A54" s="14" t="s">
        <v>146</v>
      </c>
      <c r="B54" s="14" t="s">
        <v>141</v>
      </c>
    </row>
    <row r="55" spans="1:2" x14ac:dyDescent="0.2">
      <c r="A55" s="14" t="s">
        <v>229</v>
      </c>
      <c r="B55" s="14" t="s">
        <v>141</v>
      </c>
    </row>
    <row r="56" spans="1:2" x14ac:dyDescent="0.2">
      <c r="A56" s="14" t="s">
        <v>230</v>
      </c>
      <c r="B56" s="14" t="s">
        <v>141</v>
      </c>
    </row>
    <row r="57" spans="1:2" x14ac:dyDescent="0.2">
      <c r="A57" s="14" t="s">
        <v>231</v>
      </c>
      <c r="B57" s="14" t="s">
        <v>232</v>
      </c>
    </row>
    <row r="58" spans="1:2" x14ac:dyDescent="0.2">
      <c r="A58" s="14" t="s">
        <v>233</v>
      </c>
      <c r="B58" s="14" t="s">
        <v>206</v>
      </c>
    </row>
    <row r="59" spans="1:2" x14ac:dyDescent="0.2">
      <c r="A59" s="14" t="s">
        <v>234</v>
      </c>
      <c r="B59" s="14" t="s">
        <v>141</v>
      </c>
    </row>
    <row r="60" spans="1:2" x14ac:dyDescent="0.2">
      <c r="A60" s="14" t="s">
        <v>235</v>
      </c>
      <c r="B60" s="14" t="s">
        <v>141</v>
      </c>
    </row>
    <row r="61" spans="1:2" x14ac:dyDescent="0.2">
      <c r="A61" s="14" t="s">
        <v>236</v>
      </c>
      <c r="B61" s="14" t="s">
        <v>141</v>
      </c>
    </row>
    <row r="62" spans="1:2" x14ac:dyDescent="0.2">
      <c r="A62" s="14" t="s">
        <v>237</v>
      </c>
      <c r="B62" s="14" t="s">
        <v>141</v>
      </c>
    </row>
    <row r="63" spans="1:2" x14ac:dyDescent="0.2">
      <c r="A63" s="14" t="s">
        <v>238</v>
      </c>
      <c r="B63" s="14" t="s">
        <v>141</v>
      </c>
    </row>
    <row r="64" spans="1:2" x14ac:dyDescent="0.2">
      <c r="A64" s="14" t="s">
        <v>239</v>
      </c>
      <c r="B64" s="14" t="s">
        <v>206</v>
      </c>
    </row>
    <row r="65" spans="1:2" x14ac:dyDescent="0.2">
      <c r="A65" s="14" t="s">
        <v>240</v>
      </c>
      <c r="B65" s="14" t="s">
        <v>141</v>
      </c>
    </row>
    <row r="66" spans="1:2" x14ac:dyDescent="0.2">
      <c r="A66" s="14" t="s">
        <v>241</v>
      </c>
      <c r="B66" s="14" t="s">
        <v>141</v>
      </c>
    </row>
    <row r="67" spans="1:2" x14ac:dyDescent="0.2">
      <c r="A67" s="14" t="s">
        <v>197</v>
      </c>
      <c r="B67" s="14" t="s">
        <v>141</v>
      </c>
    </row>
    <row r="68" spans="1:2" x14ac:dyDescent="0.2">
      <c r="A68" s="14" t="s">
        <v>242</v>
      </c>
      <c r="B68" s="14" t="s">
        <v>213</v>
      </c>
    </row>
    <row r="69" spans="1:2" x14ac:dyDescent="0.2">
      <c r="A69" s="14" t="s">
        <v>243</v>
      </c>
      <c r="B69" s="14" t="s">
        <v>141</v>
      </c>
    </row>
    <row r="70" spans="1:2" x14ac:dyDescent="0.2">
      <c r="A70" s="14" t="s">
        <v>173</v>
      </c>
      <c r="B70" s="14" t="s">
        <v>141</v>
      </c>
    </row>
    <row r="71" spans="1:2" x14ac:dyDescent="0.2">
      <c r="A71" s="14" t="s">
        <v>174</v>
      </c>
      <c r="B71" s="14" t="s">
        <v>141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55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8"/>
  <sheetViews>
    <sheetView zoomScale="55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19" t="s">
        <v>148</v>
      </c>
    </row>
    <row r="2" spans="1:1" x14ac:dyDescent="0.2">
      <c r="A2" s="14" t="s">
        <v>232</v>
      </c>
    </row>
    <row r="3" spans="1:1" x14ac:dyDescent="0.2">
      <c r="A3" s="14" t="s">
        <v>206</v>
      </c>
    </row>
    <row r="4" spans="1:1" x14ac:dyDescent="0.2">
      <c r="A4" s="14" t="s">
        <v>175</v>
      </c>
    </row>
    <row r="5" spans="1:1" x14ac:dyDescent="0.2">
      <c r="A5" s="14" t="s">
        <v>213</v>
      </c>
    </row>
    <row r="6" spans="1:1" x14ac:dyDescent="0.2">
      <c r="A6" s="14" t="s">
        <v>149</v>
      </c>
    </row>
    <row r="7" spans="1:1" x14ac:dyDescent="0.2">
      <c r="A7" s="14" t="s">
        <v>164</v>
      </c>
    </row>
    <row r="8" spans="1:1" x14ac:dyDescent="0.2">
      <c r="A8" s="14" t="s">
        <v>141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41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57" t="s">
        <v>244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2:14" ht="30" customHeight="1" x14ac:dyDescent="0.2">
      <c r="B3" s="59">
        <v>44387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2:14" ht="28" customHeight="1" x14ac:dyDescent="0.2">
      <c r="B4" s="20" t="s">
        <v>245</v>
      </c>
      <c r="C4" s="60" t="s">
        <v>246</v>
      </c>
      <c r="D4" s="58"/>
      <c r="E4" s="58"/>
      <c r="F4" s="58"/>
      <c r="G4" s="58"/>
      <c r="H4" s="58"/>
      <c r="I4" s="20" t="s">
        <v>247</v>
      </c>
      <c r="J4" s="20" t="s">
        <v>248</v>
      </c>
      <c r="K4" s="20" t="s">
        <v>249</v>
      </c>
      <c r="L4" s="20" t="s">
        <v>250</v>
      </c>
      <c r="M4" s="60" t="s">
        <v>251</v>
      </c>
      <c r="N4" s="58"/>
    </row>
    <row r="5" spans="2:14" ht="22" customHeight="1" x14ac:dyDescent="0.2">
      <c r="B5" s="21">
        <v>1</v>
      </c>
      <c r="C5" s="61" t="s">
        <v>179</v>
      </c>
      <c r="D5" s="58"/>
      <c r="E5" s="58"/>
      <c r="F5" s="58"/>
      <c r="G5" s="58"/>
      <c r="H5" s="58"/>
      <c r="I5" s="22">
        <v>8</v>
      </c>
      <c r="J5" s="22">
        <v>70</v>
      </c>
      <c r="K5" s="22">
        <v>44</v>
      </c>
      <c r="L5" s="22"/>
      <c r="M5" s="61" t="s">
        <v>252</v>
      </c>
      <c r="N5" s="58"/>
    </row>
    <row r="6" spans="2:14" ht="22" customHeight="1" x14ac:dyDescent="0.2">
      <c r="B6" s="21">
        <v>2</v>
      </c>
      <c r="C6" s="61" t="s">
        <v>181</v>
      </c>
      <c r="D6" s="58"/>
      <c r="E6" s="58"/>
      <c r="F6" s="58"/>
      <c r="G6" s="58"/>
      <c r="H6" s="58"/>
      <c r="I6" s="22">
        <v>8</v>
      </c>
      <c r="J6" s="22">
        <v>298</v>
      </c>
      <c r="K6" s="22">
        <v>373</v>
      </c>
      <c r="L6" s="22"/>
      <c r="M6" s="61" t="s">
        <v>253</v>
      </c>
      <c r="N6" s="58"/>
    </row>
    <row r="7" spans="2:14" ht="22" customHeight="1" x14ac:dyDescent="0.2">
      <c r="B7" s="21">
        <v>3</v>
      </c>
      <c r="C7" s="61" t="s">
        <v>161</v>
      </c>
      <c r="D7" s="58"/>
      <c r="E7" s="58"/>
      <c r="F7" s="58"/>
      <c r="G7" s="58"/>
      <c r="H7" s="58"/>
      <c r="I7" s="22">
        <v>8</v>
      </c>
      <c r="J7" s="22">
        <v>31</v>
      </c>
      <c r="K7" s="22">
        <v>31</v>
      </c>
      <c r="L7" s="22"/>
      <c r="M7" s="61" t="s">
        <v>254</v>
      </c>
      <c r="N7" s="58"/>
    </row>
    <row r="8" spans="2:14" ht="22" customHeight="1" x14ac:dyDescent="0.2">
      <c r="B8" s="21">
        <v>4</v>
      </c>
      <c r="C8" s="61" t="s">
        <v>169</v>
      </c>
      <c r="D8" s="58"/>
      <c r="E8" s="58"/>
      <c r="F8" s="58"/>
      <c r="G8" s="58"/>
      <c r="H8" s="58"/>
      <c r="I8" s="22">
        <v>12</v>
      </c>
      <c r="J8" s="22">
        <v>160</v>
      </c>
      <c r="K8" s="22">
        <v>134</v>
      </c>
      <c r="L8" s="22"/>
      <c r="M8" s="61" t="s">
        <v>255</v>
      </c>
      <c r="N8" s="58"/>
    </row>
    <row r="9" spans="2:14" ht="22" customHeight="1" x14ac:dyDescent="0.2">
      <c r="B9" s="21">
        <v>5</v>
      </c>
      <c r="C9" s="61" t="s">
        <v>163</v>
      </c>
      <c r="D9" s="58"/>
      <c r="E9" s="58"/>
      <c r="F9" s="58"/>
      <c r="G9" s="58"/>
      <c r="H9" s="58"/>
      <c r="I9" s="22">
        <v>12</v>
      </c>
      <c r="J9" s="22">
        <v>579</v>
      </c>
      <c r="K9" s="22">
        <v>386</v>
      </c>
      <c r="L9" s="22"/>
      <c r="M9" s="61" t="s">
        <v>256</v>
      </c>
      <c r="N9" s="58"/>
    </row>
    <row r="10" spans="2:14" ht="22" customHeight="1" x14ac:dyDescent="0.2">
      <c r="B10" s="21">
        <v>6</v>
      </c>
      <c r="C10" s="61" t="s">
        <v>162</v>
      </c>
      <c r="D10" s="58"/>
      <c r="E10" s="58"/>
      <c r="F10" s="58"/>
      <c r="G10" s="58"/>
      <c r="H10" s="58"/>
      <c r="I10" s="22">
        <v>12</v>
      </c>
      <c r="J10" s="22">
        <v>56</v>
      </c>
      <c r="K10" s="22">
        <v>38</v>
      </c>
      <c r="L10" s="22"/>
      <c r="M10" s="61" t="s">
        <v>257</v>
      </c>
      <c r="N10" s="58"/>
    </row>
    <row r="11" spans="2:14" ht="22" customHeight="1" x14ac:dyDescent="0.2">
      <c r="B11" s="21">
        <v>7</v>
      </c>
      <c r="C11" s="61" t="s">
        <v>180</v>
      </c>
      <c r="D11" s="58"/>
      <c r="E11" s="58"/>
      <c r="F11" s="58"/>
      <c r="G11" s="58"/>
      <c r="H11" s="58"/>
      <c r="I11" s="22">
        <v>8</v>
      </c>
      <c r="J11" s="22">
        <v>960</v>
      </c>
      <c r="K11" s="22">
        <v>960</v>
      </c>
      <c r="L11" s="22"/>
      <c r="M11" s="61" t="s">
        <v>258</v>
      </c>
      <c r="N11" s="58"/>
    </row>
    <row r="12" spans="2:14" ht="22" customHeight="1" x14ac:dyDescent="0.2">
      <c r="B12" s="21">
        <v>8</v>
      </c>
      <c r="C12" s="61" t="s">
        <v>183</v>
      </c>
      <c r="D12" s="58"/>
      <c r="E12" s="58"/>
      <c r="F12" s="58"/>
      <c r="G12" s="58"/>
      <c r="H12" s="58"/>
      <c r="I12" s="22">
        <v>12</v>
      </c>
      <c r="J12" s="22">
        <v>50</v>
      </c>
      <c r="K12" s="22">
        <v>34</v>
      </c>
      <c r="L12" s="22"/>
      <c r="M12" s="61" t="s">
        <v>259</v>
      </c>
      <c r="N12" s="58"/>
    </row>
    <row r="13" spans="2:14" ht="22" customHeight="1" x14ac:dyDescent="0.2">
      <c r="B13" s="21">
        <v>9</v>
      </c>
      <c r="C13" s="61" t="s">
        <v>194</v>
      </c>
      <c r="D13" s="58"/>
      <c r="E13" s="58"/>
      <c r="F13" s="58"/>
      <c r="G13" s="58"/>
      <c r="H13" s="58"/>
      <c r="I13" s="22">
        <v>8</v>
      </c>
      <c r="J13" s="22">
        <v>1295</v>
      </c>
      <c r="K13" s="22">
        <v>1619</v>
      </c>
      <c r="L13" s="22"/>
      <c r="M13" s="61" t="s">
        <v>260</v>
      </c>
      <c r="N13" s="58"/>
    </row>
    <row r="14" spans="2:14" ht="22" customHeight="1" x14ac:dyDescent="0.2">
      <c r="B14" s="21">
        <v>10</v>
      </c>
      <c r="C14" s="61" t="s">
        <v>182</v>
      </c>
      <c r="D14" s="58"/>
      <c r="E14" s="58"/>
      <c r="F14" s="58"/>
      <c r="G14" s="58"/>
      <c r="H14" s="58"/>
      <c r="I14" s="22">
        <v>8</v>
      </c>
      <c r="J14" s="22">
        <v>89</v>
      </c>
      <c r="K14" s="22">
        <v>89</v>
      </c>
      <c r="L14" s="22"/>
      <c r="M14" s="61" t="s">
        <v>261</v>
      </c>
      <c r="N14" s="58"/>
    </row>
    <row r="15" spans="2:14" ht="22" customHeight="1" x14ac:dyDescent="0.2">
      <c r="B15" s="21">
        <v>11</v>
      </c>
      <c r="C15" s="61" t="s">
        <v>186</v>
      </c>
      <c r="D15" s="58"/>
      <c r="E15" s="58"/>
      <c r="F15" s="58"/>
      <c r="G15" s="58"/>
      <c r="H15" s="58"/>
      <c r="I15" s="22">
        <v>12</v>
      </c>
      <c r="J15" s="22">
        <v>241</v>
      </c>
      <c r="K15" s="22">
        <v>201</v>
      </c>
      <c r="L15" s="22"/>
      <c r="M15" s="61" t="s">
        <v>262</v>
      </c>
      <c r="N15" s="58"/>
    </row>
    <row r="16" spans="2:14" ht="22" customHeight="1" x14ac:dyDescent="0.2">
      <c r="B16" s="21">
        <v>12</v>
      </c>
      <c r="C16" s="61" t="s">
        <v>184</v>
      </c>
      <c r="D16" s="58"/>
      <c r="E16" s="58"/>
      <c r="F16" s="58"/>
      <c r="G16" s="58"/>
      <c r="H16" s="58"/>
      <c r="I16" s="22">
        <v>12</v>
      </c>
      <c r="J16" s="22">
        <v>250</v>
      </c>
      <c r="K16" s="22">
        <v>167</v>
      </c>
      <c r="L16" s="22"/>
      <c r="M16" s="61" t="s">
        <v>263</v>
      </c>
      <c r="N16" s="58"/>
    </row>
    <row r="17" spans="2:14" ht="22" customHeight="1" x14ac:dyDescent="0.2">
      <c r="B17" s="21">
        <v>13</v>
      </c>
      <c r="C17" s="61" t="s">
        <v>170</v>
      </c>
      <c r="D17" s="58"/>
      <c r="E17" s="58"/>
      <c r="F17" s="58"/>
      <c r="G17" s="58"/>
      <c r="H17" s="58"/>
      <c r="I17" s="22">
        <v>8</v>
      </c>
      <c r="J17" s="22">
        <v>220</v>
      </c>
      <c r="K17" s="22">
        <v>275</v>
      </c>
      <c r="L17" s="22"/>
      <c r="M17" s="61" t="s">
        <v>264</v>
      </c>
      <c r="N17" s="58"/>
    </row>
    <row r="18" spans="2:14" ht="22" customHeight="1" x14ac:dyDescent="0.2">
      <c r="B18" s="21">
        <v>14</v>
      </c>
      <c r="C18" s="61" t="s">
        <v>168</v>
      </c>
      <c r="D18" s="58"/>
      <c r="E18" s="58"/>
      <c r="F18" s="58"/>
      <c r="G18" s="58"/>
      <c r="H18" s="58"/>
      <c r="I18" s="22">
        <v>12</v>
      </c>
      <c r="J18" s="22">
        <v>120</v>
      </c>
      <c r="K18" s="22">
        <v>100</v>
      </c>
      <c r="L18" s="22"/>
      <c r="M18" s="61" t="s">
        <v>265</v>
      </c>
      <c r="N18" s="58"/>
    </row>
    <row r="19" spans="2:14" ht="22" customHeight="1" x14ac:dyDescent="0.2">
      <c r="B19" s="21">
        <v>15</v>
      </c>
      <c r="C19" s="61" t="s">
        <v>160</v>
      </c>
      <c r="D19" s="58"/>
      <c r="E19" s="58"/>
      <c r="F19" s="58"/>
      <c r="G19" s="58"/>
      <c r="H19" s="58"/>
      <c r="I19" s="22">
        <v>8</v>
      </c>
      <c r="J19" s="22">
        <v>505</v>
      </c>
      <c r="K19" s="22">
        <v>505</v>
      </c>
      <c r="L19" s="22"/>
      <c r="M19" s="61" t="s">
        <v>266</v>
      </c>
      <c r="N19" s="58"/>
    </row>
    <row r="20" spans="2:14" ht="22" customHeight="1" x14ac:dyDescent="0.2">
      <c r="B20" s="21">
        <v>16</v>
      </c>
      <c r="C20" s="61" t="s">
        <v>159</v>
      </c>
      <c r="D20" s="58"/>
      <c r="E20" s="58"/>
      <c r="F20" s="58"/>
      <c r="G20" s="58"/>
      <c r="H20" s="58"/>
      <c r="I20" s="22">
        <v>8</v>
      </c>
      <c r="J20" s="22">
        <v>48</v>
      </c>
      <c r="K20" s="22">
        <v>48</v>
      </c>
      <c r="L20" s="22"/>
      <c r="M20" s="61" t="s">
        <v>267</v>
      </c>
      <c r="N20" s="58"/>
    </row>
    <row r="21" spans="2:14" ht="22" customHeight="1" x14ac:dyDescent="0.2">
      <c r="B21" s="21">
        <v>17</v>
      </c>
      <c r="C21" s="61" t="s">
        <v>167</v>
      </c>
      <c r="D21" s="58"/>
      <c r="E21" s="58"/>
      <c r="F21" s="58"/>
      <c r="G21" s="58"/>
      <c r="H21" s="58"/>
      <c r="I21" s="22">
        <v>8</v>
      </c>
      <c r="J21" s="22">
        <v>64</v>
      </c>
      <c r="K21" s="22">
        <v>80</v>
      </c>
      <c r="L21" s="22"/>
      <c r="M21" s="61" t="s">
        <v>268</v>
      </c>
      <c r="N21" s="58"/>
    </row>
    <row r="22" spans="2:14" ht="22" customHeight="1" x14ac:dyDescent="0.2">
      <c r="B22" s="21">
        <v>18</v>
      </c>
      <c r="C22" s="61" t="s">
        <v>193</v>
      </c>
      <c r="D22" s="58"/>
      <c r="E22" s="58"/>
      <c r="F22" s="58"/>
      <c r="G22" s="58"/>
      <c r="H22" s="58"/>
      <c r="I22" s="22">
        <v>8</v>
      </c>
      <c r="J22" s="22">
        <v>299</v>
      </c>
      <c r="K22" s="22">
        <v>374</v>
      </c>
      <c r="L22" s="22"/>
      <c r="M22" s="61" t="s">
        <v>269</v>
      </c>
      <c r="N22" s="58"/>
    </row>
    <row r="23" spans="2:14" ht="22" customHeight="1" x14ac:dyDescent="0.2">
      <c r="B23" s="21">
        <v>19</v>
      </c>
      <c r="C23" s="61" t="s">
        <v>185</v>
      </c>
      <c r="D23" s="58"/>
      <c r="E23" s="58"/>
      <c r="F23" s="58"/>
      <c r="G23" s="58"/>
      <c r="H23" s="58"/>
      <c r="I23" s="22">
        <v>8</v>
      </c>
      <c r="J23" s="22">
        <v>231</v>
      </c>
      <c r="K23" s="22">
        <v>289</v>
      </c>
      <c r="L23" s="22"/>
      <c r="M23" s="61" t="s">
        <v>270</v>
      </c>
      <c r="N23" s="58"/>
    </row>
    <row r="24" spans="2:14" ht="22" customHeight="1" x14ac:dyDescent="0.2">
      <c r="B24" s="21">
        <v>20</v>
      </c>
      <c r="C24" s="61" t="s">
        <v>192</v>
      </c>
      <c r="D24" s="58"/>
      <c r="E24" s="58"/>
      <c r="F24" s="58"/>
      <c r="G24" s="58"/>
      <c r="H24" s="58"/>
      <c r="I24" s="22">
        <v>12</v>
      </c>
      <c r="J24" s="22">
        <v>247</v>
      </c>
      <c r="K24" s="22">
        <v>206</v>
      </c>
      <c r="L24" s="22"/>
      <c r="M24" s="61" t="s">
        <v>271</v>
      </c>
      <c r="N24" s="58"/>
    </row>
    <row r="25" spans="2:14" ht="22" customHeight="1" x14ac:dyDescent="0.2">
      <c r="B25" s="21">
        <v>21</v>
      </c>
      <c r="C25" s="61" t="s">
        <v>155</v>
      </c>
      <c r="D25" s="58"/>
      <c r="E25" s="58"/>
      <c r="F25" s="58"/>
      <c r="G25" s="58"/>
      <c r="H25" s="58"/>
      <c r="I25" s="22">
        <v>8</v>
      </c>
      <c r="J25" s="22">
        <v>146</v>
      </c>
      <c r="K25" s="22">
        <v>146</v>
      </c>
      <c r="L25" s="22"/>
      <c r="M25" s="61" t="s">
        <v>272</v>
      </c>
      <c r="N25" s="58"/>
    </row>
    <row r="26" spans="2:14" ht="22" customHeight="1" x14ac:dyDescent="0.2">
      <c r="B26" s="21">
        <v>22</v>
      </c>
      <c r="C26" s="61" t="s">
        <v>154</v>
      </c>
      <c r="D26" s="58"/>
      <c r="E26" s="58"/>
      <c r="F26" s="58"/>
      <c r="G26" s="58"/>
      <c r="H26" s="58"/>
      <c r="I26" s="22">
        <v>8</v>
      </c>
      <c r="J26" s="22">
        <v>49</v>
      </c>
      <c r="K26" s="22">
        <v>49</v>
      </c>
      <c r="L26" s="22"/>
      <c r="M26" s="61" t="s">
        <v>273</v>
      </c>
      <c r="N26" s="58"/>
    </row>
    <row r="31" spans="2:14" ht="30" customHeight="1" x14ac:dyDescent="0.2">
      <c r="B31" s="57" t="s">
        <v>274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</row>
    <row r="32" spans="2:14" ht="30" customHeight="1" x14ac:dyDescent="0.2">
      <c r="B32" s="59">
        <v>44387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</row>
    <row r="33" spans="2:14" ht="28" customHeight="1" x14ac:dyDescent="0.2">
      <c r="B33" s="20" t="s">
        <v>245</v>
      </c>
      <c r="C33" s="60" t="s">
        <v>246</v>
      </c>
      <c r="D33" s="58"/>
      <c r="E33" s="58"/>
      <c r="F33" s="58"/>
      <c r="G33" s="58"/>
      <c r="H33" s="58"/>
      <c r="I33" s="20" t="s">
        <v>247</v>
      </c>
      <c r="J33" s="20" t="s">
        <v>248</v>
      </c>
      <c r="K33" s="20" t="s">
        <v>249</v>
      </c>
      <c r="L33" s="20" t="s">
        <v>250</v>
      </c>
      <c r="M33" s="60" t="s">
        <v>251</v>
      </c>
      <c r="N33" s="58"/>
    </row>
    <row r="34" spans="2:14" ht="22" customHeight="1" x14ac:dyDescent="0.2">
      <c r="B34" s="21">
        <v>1</v>
      </c>
      <c r="C34" s="61" t="s">
        <v>191</v>
      </c>
      <c r="D34" s="58"/>
      <c r="E34" s="58"/>
      <c r="F34" s="58"/>
      <c r="G34" s="58"/>
      <c r="H34" s="58"/>
      <c r="I34" s="22">
        <v>2</v>
      </c>
      <c r="J34" s="22"/>
      <c r="K34" s="22"/>
      <c r="L34" s="22"/>
      <c r="M34" s="61" t="s">
        <v>275</v>
      </c>
      <c r="N34" s="58"/>
    </row>
    <row r="35" spans="2:14" ht="22" customHeight="1" x14ac:dyDescent="0.2">
      <c r="B35" s="21">
        <v>2</v>
      </c>
      <c r="C35" s="61" t="s">
        <v>171</v>
      </c>
      <c r="D35" s="58"/>
      <c r="E35" s="58"/>
      <c r="F35" s="58"/>
      <c r="G35" s="58"/>
      <c r="H35" s="58"/>
      <c r="I35" s="22">
        <v>10</v>
      </c>
      <c r="J35" s="22">
        <v>600</v>
      </c>
      <c r="K35" s="22">
        <v>500</v>
      </c>
      <c r="L35" s="22"/>
      <c r="M35" s="61" t="s">
        <v>276</v>
      </c>
      <c r="N35" s="58"/>
    </row>
    <row r="36" spans="2:14" ht="22" customHeight="1" x14ac:dyDescent="0.2">
      <c r="B36" s="21">
        <v>3</v>
      </c>
      <c r="C36" s="61" t="s">
        <v>147</v>
      </c>
      <c r="D36" s="58"/>
      <c r="E36" s="58"/>
      <c r="F36" s="58"/>
      <c r="G36" s="58"/>
      <c r="H36" s="58"/>
      <c r="I36" s="22">
        <v>10</v>
      </c>
      <c r="J36" s="22">
        <v>70</v>
      </c>
      <c r="K36" s="22">
        <v>59</v>
      </c>
      <c r="L36" s="22"/>
      <c r="M36" s="61" t="s">
        <v>277</v>
      </c>
      <c r="N36" s="58"/>
    </row>
    <row r="37" spans="2:14" ht="22" customHeight="1" x14ac:dyDescent="0.2">
      <c r="B37" s="21">
        <v>4</v>
      </c>
      <c r="C37" s="61" t="s">
        <v>146</v>
      </c>
      <c r="D37" s="58"/>
      <c r="E37" s="58"/>
      <c r="F37" s="58"/>
      <c r="G37" s="58"/>
      <c r="H37" s="58"/>
      <c r="I37" s="22">
        <v>10</v>
      </c>
      <c r="J37" s="22">
        <v>786</v>
      </c>
      <c r="K37" s="22">
        <v>655</v>
      </c>
      <c r="L37" s="22"/>
      <c r="M37" s="61" t="s">
        <v>278</v>
      </c>
      <c r="N37" s="58"/>
    </row>
    <row r="38" spans="2:14" ht="22" customHeight="1" x14ac:dyDescent="0.2">
      <c r="B38" s="21">
        <v>5</v>
      </c>
      <c r="C38" s="61" t="s">
        <v>197</v>
      </c>
      <c r="D38" s="58"/>
      <c r="E38" s="58"/>
      <c r="F38" s="58"/>
      <c r="G38" s="58"/>
      <c r="H38" s="58"/>
      <c r="I38" s="22">
        <v>8</v>
      </c>
      <c r="J38" s="22">
        <v>2550</v>
      </c>
      <c r="K38" s="22">
        <v>1139</v>
      </c>
      <c r="L38" s="22"/>
      <c r="M38" s="61" t="s">
        <v>279</v>
      </c>
      <c r="N38" s="58"/>
    </row>
    <row r="39" spans="2:14" ht="22" customHeight="1" x14ac:dyDescent="0.2">
      <c r="B39" s="21">
        <v>6</v>
      </c>
      <c r="C39" s="61" t="s">
        <v>173</v>
      </c>
      <c r="D39" s="58"/>
      <c r="E39" s="58"/>
      <c r="F39" s="58"/>
      <c r="G39" s="58"/>
      <c r="H39" s="58"/>
      <c r="I39" s="22">
        <v>10</v>
      </c>
      <c r="J39" s="22">
        <v>50</v>
      </c>
      <c r="K39" s="22">
        <v>42</v>
      </c>
      <c r="L39" s="22"/>
      <c r="M39" s="61" t="s">
        <v>280</v>
      </c>
      <c r="N39" s="58"/>
    </row>
    <row r="40" spans="2:14" ht="22" customHeight="1" x14ac:dyDescent="0.2">
      <c r="B40" s="21">
        <v>7</v>
      </c>
      <c r="C40" s="61" t="s">
        <v>174</v>
      </c>
      <c r="D40" s="58"/>
      <c r="E40" s="58"/>
      <c r="F40" s="58"/>
      <c r="G40" s="58"/>
      <c r="H40" s="58"/>
      <c r="I40" s="22">
        <v>10</v>
      </c>
      <c r="J40" s="22">
        <v>1050</v>
      </c>
      <c r="K40" s="22">
        <v>875</v>
      </c>
      <c r="L40" s="22"/>
      <c r="M40" s="61" t="s">
        <v>281</v>
      </c>
      <c r="N40" s="58"/>
    </row>
    <row r="41" spans="2:14" ht="22" customHeight="1" x14ac:dyDescent="0.2">
      <c r="B41" s="21">
        <v>8</v>
      </c>
      <c r="C41" s="62" t="s">
        <v>191</v>
      </c>
      <c r="D41" s="58"/>
      <c r="E41" s="58"/>
      <c r="F41" s="58"/>
      <c r="G41" s="58"/>
      <c r="H41" s="58"/>
      <c r="I41" s="23">
        <v>2</v>
      </c>
      <c r="J41" s="23">
        <v>30.4</v>
      </c>
      <c r="K41" s="23">
        <v>22</v>
      </c>
      <c r="L41" s="23"/>
      <c r="M41" s="62" t="s">
        <v>275</v>
      </c>
      <c r="N41" s="58"/>
    </row>
  </sheetData>
  <mergeCells count="68">
    <mergeCell ref="C41:H41"/>
    <mergeCell ref="M41:N41"/>
    <mergeCell ref="C38:H38"/>
    <mergeCell ref="M38:N38"/>
    <mergeCell ref="C39:H39"/>
    <mergeCell ref="M39:N39"/>
    <mergeCell ref="C40:H40"/>
    <mergeCell ref="M40:N40"/>
    <mergeCell ref="C35:H35"/>
    <mergeCell ref="M35:N35"/>
    <mergeCell ref="C36:H36"/>
    <mergeCell ref="M36:N36"/>
    <mergeCell ref="C37:H37"/>
    <mergeCell ref="M37:N37"/>
    <mergeCell ref="B31:N31"/>
    <mergeCell ref="B32:N32"/>
    <mergeCell ref="C33:H33"/>
    <mergeCell ref="M33:N33"/>
    <mergeCell ref="C34:H34"/>
    <mergeCell ref="M34:N34"/>
    <mergeCell ref="C24:H24"/>
    <mergeCell ref="M24:N24"/>
    <mergeCell ref="C25:H25"/>
    <mergeCell ref="M25:N25"/>
    <mergeCell ref="C26:H26"/>
    <mergeCell ref="M26:N26"/>
    <mergeCell ref="C21:H21"/>
    <mergeCell ref="M21:N21"/>
    <mergeCell ref="C22:H22"/>
    <mergeCell ref="M22:N22"/>
    <mergeCell ref="C23:H23"/>
    <mergeCell ref="M23:N23"/>
    <mergeCell ref="C18:H18"/>
    <mergeCell ref="M18:N18"/>
    <mergeCell ref="C19:H19"/>
    <mergeCell ref="M19:N19"/>
    <mergeCell ref="C20:H20"/>
    <mergeCell ref="M20:N20"/>
    <mergeCell ref="C15:H15"/>
    <mergeCell ref="M15:N15"/>
    <mergeCell ref="C16:H16"/>
    <mergeCell ref="M16:N16"/>
    <mergeCell ref="C17:H17"/>
    <mergeCell ref="M17:N17"/>
    <mergeCell ref="C12:H12"/>
    <mergeCell ref="M12:N12"/>
    <mergeCell ref="C13:H13"/>
    <mergeCell ref="M13:N13"/>
    <mergeCell ref="C14:H14"/>
    <mergeCell ref="M14:N14"/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61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57" t="s">
        <v>244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2:14" ht="30" customHeight="1" x14ac:dyDescent="0.2">
      <c r="B3" s="59">
        <v>44387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2:14" ht="28" customHeight="1" x14ac:dyDescent="0.2">
      <c r="B4" s="20" t="s">
        <v>119</v>
      </c>
      <c r="C4" s="60" t="s">
        <v>246</v>
      </c>
      <c r="D4" s="58"/>
      <c r="E4" s="58"/>
      <c r="F4" s="58"/>
      <c r="G4" s="58"/>
      <c r="H4" s="58"/>
      <c r="I4" s="20" t="s">
        <v>247</v>
      </c>
      <c r="J4" s="20" t="s">
        <v>248</v>
      </c>
      <c r="K4" s="20" t="s">
        <v>249</v>
      </c>
      <c r="L4" s="20" t="s">
        <v>250</v>
      </c>
      <c r="M4" s="60" t="s">
        <v>251</v>
      </c>
      <c r="N4" s="58"/>
    </row>
    <row r="5" spans="2:14" ht="22" customHeight="1" x14ac:dyDescent="0.2">
      <c r="B5" s="21">
        <v>97</v>
      </c>
      <c r="C5" s="61" t="s">
        <v>154</v>
      </c>
      <c r="D5" s="58"/>
      <c r="E5" s="58"/>
      <c r="F5" s="58"/>
      <c r="G5" s="58"/>
      <c r="H5" s="58"/>
      <c r="I5" s="22">
        <v>8</v>
      </c>
      <c r="J5" s="22">
        <v>49</v>
      </c>
      <c r="K5" s="22">
        <v>49</v>
      </c>
      <c r="L5" s="22"/>
      <c r="M5" s="61" t="s">
        <v>273</v>
      </c>
      <c r="N5" s="58"/>
    </row>
    <row r="6" spans="2:14" ht="22" customHeight="1" x14ac:dyDescent="0.2">
      <c r="B6" s="21">
        <v>97</v>
      </c>
      <c r="C6" s="61" t="s">
        <v>155</v>
      </c>
      <c r="D6" s="58"/>
      <c r="E6" s="58"/>
      <c r="F6" s="58"/>
      <c r="G6" s="58"/>
      <c r="H6" s="58"/>
      <c r="I6" s="22">
        <v>8</v>
      </c>
      <c r="J6" s="22">
        <v>146</v>
      </c>
      <c r="K6" s="22">
        <v>146</v>
      </c>
      <c r="L6" s="22"/>
      <c r="M6" s="61" t="s">
        <v>272</v>
      </c>
      <c r="N6" s="58"/>
    </row>
    <row r="7" spans="2:14" ht="22" customHeight="1" x14ac:dyDescent="0.2">
      <c r="B7" s="21">
        <v>97</v>
      </c>
      <c r="C7" s="61" t="s">
        <v>159</v>
      </c>
      <c r="D7" s="58"/>
      <c r="E7" s="58"/>
      <c r="F7" s="58"/>
      <c r="G7" s="58"/>
      <c r="H7" s="58"/>
      <c r="I7" s="22">
        <v>8</v>
      </c>
      <c r="J7" s="22">
        <v>48</v>
      </c>
      <c r="K7" s="22">
        <v>48</v>
      </c>
      <c r="L7" s="22"/>
      <c r="M7" s="61" t="s">
        <v>267</v>
      </c>
      <c r="N7" s="58"/>
    </row>
    <row r="8" spans="2:14" ht="22" customHeight="1" x14ac:dyDescent="0.2">
      <c r="B8" s="21">
        <v>97</v>
      </c>
      <c r="C8" s="61" t="s">
        <v>160</v>
      </c>
      <c r="D8" s="58"/>
      <c r="E8" s="58"/>
      <c r="F8" s="58"/>
      <c r="G8" s="58"/>
      <c r="H8" s="58"/>
      <c r="I8" s="22">
        <v>8</v>
      </c>
      <c r="J8" s="22">
        <v>505</v>
      </c>
      <c r="K8" s="22">
        <v>505</v>
      </c>
      <c r="L8" s="22"/>
      <c r="M8" s="61" t="s">
        <v>266</v>
      </c>
      <c r="N8" s="58"/>
    </row>
    <row r="9" spans="2:14" ht="22" customHeight="1" x14ac:dyDescent="0.2">
      <c r="B9" s="21">
        <v>97</v>
      </c>
      <c r="C9" s="61" t="s">
        <v>161</v>
      </c>
      <c r="D9" s="58"/>
      <c r="E9" s="58"/>
      <c r="F9" s="58"/>
      <c r="G9" s="58"/>
      <c r="H9" s="58"/>
      <c r="I9" s="22">
        <v>8</v>
      </c>
      <c r="J9" s="22">
        <v>31</v>
      </c>
      <c r="K9" s="22">
        <v>31</v>
      </c>
      <c r="L9" s="22"/>
      <c r="M9" s="61" t="s">
        <v>254</v>
      </c>
      <c r="N9" s="58"/>
    </row>
    <row r="10" spans="2:14" ht="22" customHeight="1" x14ac:dyDescent="0.2">
      <c r="B10" s="21">
        <v>97</v>
      </c>
      <c r="C10" s="61" t="s">
        <v>162</v>
      </c>
      <c r="D10" s="58"/>
      <c r="E10" s="58"/>
      <c r="F10" s="58"/>
      <c r="G10" s="58"/>
      <c r="H10" s="58"/>
      <c r="I10" s="22">
        <v>12</v>
      </c>
      <c r="J10" s="22">
        <v>56</v>
      </c>
      <c r="K10" s="22">
        <v>38</v>
      </c>
      <c r="L10" s="22"/>
      <c r="M10" s="61" t="s">
        <v>257</v>
      </c>
      <c r="N10" s="58"/>
    </row>
    <row r="11" spans="2:14" ht="22" customHeight="1" x14ac:dyDescent="0.2">
      <c r="B11" s="21">
        <v>97</v>
      </c>
      <c r="C11" s="61" t="s">
        <v>163</v>
      </c>
      <c r="D11" s="58"/>
      <c r="E11" s="58"/>
      <c r="F11" s="58"/>
      <c r="G11" s="58"/>
      <c r="H11" s="58"/>
      <c r="I11" s="22">
        <v>12</v>
      </c>
      <c r="J11" s="22">
        <v>165</v>
      </c>
      <c r="K11" s="22">
        <v>110</v>
      </c>
      <c r="L11" s="22"/>
      <c r="M11" s="61" t="s">
        <v>256</v>
      </c>
      <c r="N11" s="58"/>
    </row>
    <row r="12" spans="2:14" x14ac:dyDescent="0.2">
      <c r="B12" s="21"/>
      <c r="C12" s="63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</row>
    <row r="13" spans="2:14" ht="22" customHeight="1" x14ac:dyDescent="0.2">
      <c r="B13" s="21">
        <v>98</v>
      </c>
      <c r="C13" s="61" t="s">
        <v>163</v>
      </c>
      <c r="D13" s="58"/>
      <c r="E13" s="58"/>
      <c r="F13" s="58"/>
      <c r="G13" s="58"/>
      <c r="H13" s="58"/>
      <c r="I13" s="22">
        <v>12</v>
      </c>
      <c r="J13" s="22">
        <v>414</v>
      </c>
      <c r="K13" s="22">
        <v>276</v>
      </c>
      <c r="L13" s="22"/>
      <c r="M13" s="61" t="s">
        <v>256</v>
      </c>
      <c r="N13" s="58"/>
    </row>
    <row r="14" spans="2:14" ht="22" customHeight="1" x14ac:dyDescent="0.2">
      <c r="B14" s="21">
        <v>98</v>
      </c>
      <c r="C14" s="61" t="s">
        <v>167</v>
      </c>
      <c r="D14" s="58"/>
      <c r="E14" s="58"/>
      <c r="F14" s="58"/>
      <c r="G14" s="58"/>
      <c r="H14" s="58"/>
      <c r="I14" s="22">
        <v>8</v>
      </c>
      <c r="J14" s="22">
        <v>64</v>
      </c>
      <c r="K14" s="22">
        <v>80</v>
      </c>
      <c r="L14" s="22"/>
      <c r="M14" s="61" t="s">
        <v>268</v>
      </c>
      <c r="N14" s="58"/>
    </row>
    <row r="15" spans="2:14" ht="22" customHeight="1" x14ac:dyDescent="0.2">
      <c r="B15" s="21">
        <v>98</v>
      </c>
      <c r="C15" s="61" t="s">
        <v>168</v>
      </c>
      <c r="D15" s="58"/>
      <c r="E15" s="58"/>
      <c r="F15" s="58"/>
      <c r="G15" s="58"/>
      <c r="H15" s="58"/>
      <c r="I15" s="22">
        <v>12</v>
      </c>
      <c r="J15" s="22">
        <v>120</v>
      </c>
      <c r="K15" s="22">
        <v>100</v>
      </c>
      <c r="L15" s="22"/>
      <c r="M15" s="61" t="s">
        <v>265</v>
      </c>
      <c r="N15" s="58"/>
    </row>
    <row r="16" spans="2:14" ht="22" customHeight="1" x14ac:dyDescent="0.2">
      <c r="B16" s="21">
        <v>98</v>
      </c>
      <c r="C16" s="61" t="s">
        <v>169</v>
      </c>
      <c r="D16" s="58"/>
      <c r="E16" s="58"/>
      <c r="F16" s="58"/>
      <c r="G16" s="58"/>
      <c r="H16" s="58"/>
      <c r="I16" s="22">
        <v>12</v>
      </c>
      <c r="J16" s="22">
        <v>160</v>
      </c>
      <c r="K16" s="22">
        <v>134</v>
      </c>
      <c r="L16" s="22"/>
      <c r="M16" s="61" t="s">
        <v>255</v>
      </c>
      <c r="N16" s="58"/>
    </row>
    <row r="17" spans="2:14" ht="22" customHeight="1" x14ac:dyDescent="0.2">
      <c r="B17" s="21">
        <v>98</v>
      </c>
      <c r="C17" s="61" t="s">
        <v>170</v>
      </c>
      <c r="D17" s="58"/>
      <c r="E17" s="58"/>
      <c r="F17" s="58"/>
      <c r="G17" s="58"/>
      <c r="H17" s="58"/>
      <c r="I17" s="22">
        <v>8</v>
      </c>
      <c r="J17" s="22">
        <v>220</v>
      </c>
      <c r="K17" s="22">
        <v>275</v>
      </c>
      <c r="L17" s="22"/>
      <c r="M17" s="61" t="s">
        <v>264</v>
      </c>
      <c r="N17" s="58"/>
    </row>
    <row r="18" spans="2:14" x14ac:dyDescent="0.2">
      <c r="B18" s="21"/>
      <c r="C18" s="63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</row>
    <row r="19" spans="2:14" ht="22" customHeight="1" x14ac:dyDescent="0.2">
      <c r="B19" s="21">
        <v>99</v>
      </c>
      <c r="C19" s="61" t="s">
        <v>179</v>
      </c>
      <c r="D19" s="58"/>
      <c r="E19" s="58"/>
      <c r="F19" s="58"/>
      <c r="G19" s="58"/>
      <c r="H19" s="58"/>
      <c r="I19" s="22">
        <v>8</v>
      </c>
      <c r="J19" s="22">
        <v>70</v>
      </c>
      <c r="K19" s="22">
        <v>44</v>
      </c>
      <c r="L19" s="22"/>
      <c r="M19" s="61" t="s">
        <v>252</v>
      </c>
      <c r="N19" s="58"/>
    </row>
    <row r="20" spans="2:14" ht="22" customHeight="1" x14ac:dyDescent="0.2">
      <c r="B20" s="21">
        <v>99</v>
      </c>
      <c r="C20" s="61" t="s">
        <v>180</v>
      </c>
      <c r="D20" s="58"/>
      <c r="E20" s="58"/>
      <c r="F20" s="58"/>
      <c r="G20" s="58"/>
      <c r="H20" s="58"/>
      <c r="I20" s="22">
        <v>8</v>
      </c>
      <c r="J20" s="22">
        <v>960</v>
      </c>
      <c r="K20" s="22">
        <v>960</v>
      </c>
      <c r="L20" s="22"/>
      <c r="M20" s="61" t="s">
        <v>258</v>
      </c>
      <c r="N20" s="58"/>
    </row>
    <row r="21" spans="2:14" x14ac:dyDescent="0.2">
      <c r="B21" s="21"/>
      <c r="C21" s="63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</row>
    <row r="22" spans="2:14" ht="22" customHeight="1" x14ac:dyDescent="0.2">
      <c r="B22" s="21">
        <v>100</v>
      </c>
      <c r="C22" s="61" t="s">
        <v>181</v>
      </c>
      <c r="D22" s="58"/>
      <c r="E22" s="58"/>
      <c r="F22" s="58"/>
      <c r="G22" s="58"/>
      <c r="H22" s="58"/>
      <c r="I22" s="22">
        <v>8</v>
      </c>
      <c r="J22" s="22">
        <v>298</v>
      </c>
      <c r="K22" s="22">
        <v>373</v>
      </c>
      <c r="L22" s="22"/>
      <c r="M22" s="61" t="s">
        <v>253</v>
      </c>
      <c r="N22" s="58"/>
    </row>
    <row r="23" spans="2:14" ht="22" customHeight="1" x14ac:dyDescent="0.2">
      <c r="B23" s="21">
        <v>100</v>
      </c>
      <c r="C23" s="61" t="s">
        <v>182</v>
      </c>
      <c r="D23" s="58"/>
      <c r="E23" s="58"/>
      <c r="F23" s="58"/>
      <c r="G23" s="58"/>
      <c r="H23" s="58"/>
      <c r="I23" s="22">
        <v>8</v>
      </c>
      <c r="J23" s="22">
        <v>89</v>
      </c>
      <c r="K23" s="22">
        <v>89</v>
      </c>
      <c r="L23" s="22"/>
      <c r="M23" s="61" t="s">
        <v>261</v>
      </c>
      <c r="N23" s="58"/>
    </row>
    <row r="24" spans="2:14" ht="22" customHeight="1" x14ac:dyDescent="0.2">
      <c r="B24" s="21">
        <v>100</v>
      </c>
      <c r="C24" s="61" t="s">
        <v>183</v>
      </c>
      <c r="D24" s="58"/>
      <c r="E24" s="58"/>
      <c r="F24" s="58"/>
      <c r="G24" s="58"/>
      <c r="H24" s="58"/>
      <c r="I24" s="22">
        <v>12</v>
      </c>
      <c r="J24" s="22">
        <v>50</v>
      </c>
      <c r="K24" s="22">
        <v>34</v>
      </c>
      <c r="L24" s="22"/>
      <c r="M24" s="61" t="s">
        <v>259</v>
      </c>
      <c r="N24" s="58"/>
    </row>
    <row r="25" spans="2:14" ht="22" customHeight="1" x14ac:dyDescent="0.2">
      <c r="B25" s="21">
        <v>100</v>
      </c>
      <c r="C25" s="61" t="s">
        <v>184</v>
      </c>
      <c r="D25" s="58"/>
      <c r="E25" s="58"/>
      <c r="F25" s="58"/>
      <c r="G25" s="58"/>
      <c r="H25" s="58"/>
      <c r="I25" s="22">
        <v>12</v>
      </c>
      <c r="J25" s="22">
        <v>250</v>
      </c>
      <c r="K25" s="22">
        <v>167</v>
      </c>
      <c r="L25" s="22"/>
      <c r="M25" s="61" t="s">
        <v>263</v>
      </c>
      <c r="N25" s="58"/>
    </row>
    <row r="26" spans="2:14" ht="22" customHeight="1" x14ac:dyDescent="0.2">
      <c r="B26" s="21">
        <v>100</v>
      </c>
      <c r="C26" s="61" t="s">
        <v>185</v>
      </c>
      <c r="D26" s="58"/>
      <c r="E26" s="58"/>
      <c r="F26" s="58"/>
      <c r="G26" s="58"/>
      <c r="H26" s="58"/>
      <c r="I26" s="22">
        <v>8</v>
      </c>
      <c r="J26" s="22">
        <v>231</v>
      </c>
      <c r="K26" s="22">
        <v>289</v>
      </c>
      <c r="L26" s="22"/>
      <c r="M26" s="61" t="s">
        <v>270</v>
      </c>
      <c r="N26" s="58"/>
    </row>
    <row r="27" spans="2:14" ht="22" customHeight="1" x14ac:dyDescent="0.2">
      <c r="B27" s="21">
        <v>100</v>
      </c>
      <c r="C27" s="61" t="s">
        <v>186</v>
      </c>
      <c r="D27" s="58"/>
      <c r="E27" s="58"/>
      <c r="F27" s="58"/>
      <c r="G27" s="58"/>
      <c r="H27" s="58"/>
      <c r="I27" s="22">
        <v>12</v>
      </c>
      <c r="J27" s="22">
        <v>82</v>
      </c>
      <c r="K27" s="22">
        <v>69</v>
      </c>
      <c r="L27" s="22"/>
      <c r="M27" s="61" t="s">
        <v>262</v>
      </c>
      <c r="N27" s="58"/>
    </row>
    <row r="28" spans="2:14" x14ac:dyDescent="0.2">
      <c r="B28" s="21"/>
      <c r="C28" s="63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</row>
    <row r="29" spans="2:14" ht="22" customHeight="1" x14ac:dyDescent="0.2">
      <c r="B29" s="21">
        <v>101</v>
      </c>
      <c r="C29" s="61" t="s">
        <v>186</v>
      </c>
      <c r="D29" s="58"/>
      <c r="E29" s="58"/>
      <c r="F29" s="58"/>
      <c r="G29" s="58"/>
      <c r="H29" s="58"/>
      <c r="I29" s="22">
        <v>12</v>
      </c>
      <c r="J29" s="22">
        <v>159</v>
      </c>
      <c r="K29" s="22">
        <v>133</v>
      </c>
      <c r="L29" s="22"/>
      <c r="M29" s="61" t="s">
        <v>262</v>
      </c>
      <c r="N29" s="58"/>
    </row>
    <row r="30" spans="2:14" ht="22" customHeight="1" x14ac:dyDescent="0.2">
      <c r="B30" s="21">
        <v>101</v>
      </c>
      <c r="C30" s="61" t="s">
        <v>192</v>
      </c>
      <c r="D30" s="58"/>
      <c r="E30" s="58"/>
      <c r="F30" s="58"/>
      <c r="G30" s="58"/>
      <c r="H30" s="58"/>
      <c r="I30" s="22">
        <v>12</v>
      </c>
      <c r="J30" s="22">
        <v>247</v>
      </c>
      <c r="K30" s="22">
        <v>206</v>
      </c>
      <c r="L30" s="22"/>
      <c r="M30" s="61" t="s">
        <v>271</v>
      </c>
      <c r="N30" s="58"/>
    </row>
    <row r="31" spans="2:14" ht="22" customHeight="1" x14ac:dyDescent="0.2">
      <c r="B31" s="21">
        <v>101</v>
      </c>
      <c r="C31" s="61" t="s">
        <v>193</v>
      </c>
      <c r="D31" s="58"/>
      <c r="E31" s="58"/>
      <c r="F31" s="58"/>
      <c r="G31" s="58"/>
      <c r="H31" s="58"/>
      <c r="I31" s="22">
        <v>8</v>
      </c>
      <c r="J31" s="22">
        <v>299</v>
      </c>
      <c r="K31" s="22">
        <v>374</v>
      </c>
      <c r="L31" s="22"/>
      <c r="M31" s="61" t="s">
        <v>269</v>
      </c>
      <c r="N31" s="58"/>
    </row>
    <row r="32" spans="2:14" ht="22" customHeight="1" x14ac:dyDescent="0.2">
      <c r="B32" s="21">
        <v>101</v>
      </c>
      <c r="C32" s="61" t="s">
        <v>194</v>
      </c>
      <c r="D32" s="58"/>
      <c r="E32" s="58"/>
      <c r="F32" s="58"/>
      <c r="G32" s="58"/>
      <c r="H32" s="58"/>
      <c r="I32" s="22">
        <v>8</v>
      </c>
      <c r="J32" s="22">
        <v>295</v>
      </c>
      <c r="K32" s="22">
        <v>369</v>
      </c>
      <c r="L32" s="22"/>
      <c r="M32" s="61" t="s">
        <v>260</v>
      </c>
      <c r="N32" s="58"/>
    </row>
    <row r="33" spans="2:14" x14ac:dyDescent="0.2">
      <c r="B33" s="21"/>
      <c r="C33" s="63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</row>
    <row r="34" spans="2:14" ht="22" customHeight="1" x14ac:dyDescent="0.2">
      <c r="B34" s="21">
        <v>102</v>
      </c>
      <c r="C34" s="61" t="s">
        <v>194</v>
      </c>
      <c r="D34" s="58"/>
      <c r="E34" s="58"/>
      <c r="F34" s="58"/>
      <c r="G34" s="58"/>
      <c r="H34" s="58"/>
      <c r="I34" s="22">
        <v>8</v>
      </c>
      <c r="J34" s="22">
        <v>1000</v>
      </c>
      <c r="K34" s="22">
        <v>1250</v>
      </c>
      <c r="L34" s="22"/>
      <c r="M34" s="61" t="s">
        <v>260</v>
      </c>
      <c r="N34" s="58"/>
    </row>
    <row r="35" spans="2:14" x14ac:dyDescent="0.2">
      <c r="B35" s="21"/>
      <c r="C35" s="63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</row>
    <row r="40" spans="2:14" ht="30" customHeight="1" x14ac:dyDescent="0.2">
      <c r="B40" s="57" t="s">
        <v>274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</row>
    <row r="41" spans="2:14" ht="30" customHeight="1" x14ac:dyDescent="0.2">
      <c r="B41" s="59">
        <v>44387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</row>
    <row r="42" spans="2:14" ht="28" customHeight="1" x14ac:dyDescent="0.2">
      <c r="B42" s="20" t="s">
        <v>119</v>
      </c>
      <c r="C42" s="60" t="s">
        <v>246</v>
      </c>
      <c r="D42" s="58"/>
      <c r="E42" s="58"/>
      <c r="F42" s="58"/>
      <c r="G42" s="58"/>
      <c r="H42" s="58"/>
      <c r="I42" s="20" t="s">
        <v>247</v>
      </c>
      <c r="J42" s="20" t="s">
        <v>248</v>
      </c>
      <c r="K42" s="20" t="s">
        <v>249</v>
      </c>
      <c r="L42" s="20" t="s">
        <v>250</v>
      </c>
      <c r="M42" s="60" t="s">
        <v>251</v>
      </c>
      <c r="N42" s="58"/>
    </row>
    <row r="43" spans="2:14" ht="22" customHeight="1" x14ac:dyDescent="0.2">
      <c r="B43" s="21">
        <v>103</v>
      </c>
      <c r="C43" s="61" t="s">
        <v>146</v>
      </c>
      <c r="D43" s="58"/>
      <c r="E43" s="58"/>
      <c r="F43" s="58"/>
      <c r="G43" s="58"/>
      <c r="H43" s="58"/>
      <c r="I43" s="22">
        <v>10</v>
      </c>
      <c r="J43" s="22">
        <v>786</v>
      </c>
      <c r="K43" s="22">
        <v>655</v>
      </c>
      <c r="L43" s="22"/>
      <c r="M43" s="61" t="s">
        <v>278</v>
      </c>
      <c r="N43" s="58"/>
    </row>
    <row r="44" spans="2:14" ht="22" customHeight="1" x14ac:dyDescent="0.2">
      <c r="B44" s="21">
        <v>103</v>
      </c>
      <c r="C44" s="61" t="s">
        <v>147</v>
      </c>
      <c r="D44" s="58"/>
      <c r="E44" s="58"/>
      <c r="F44" s="58"/>
      <c r="G44" s="58"/>
      <c r="H44" s="58"/>
      <c r="I44" s="22">
        <v>10</v>
      </c>
      <c r="J44" s="22">
        <v>70</v>
      </c>
      <c r="K44" s="22">
        <v>59</v>
      </c>
      <c r="L44" s="22"/>
      <c r="M44" s="61" t="s">
        <v>277</v>
      </c>
      <c r="N44" s="58"/>
    </row>
    <row r="45" spans="2:14" x14ac:dyDescent="0.2">
      <c r="B45" s="21"/>
      <c r="C45" s="63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</row>
    <row r="46" spans="2:14" ht="22" customHeight="1" x14ac:dyDescent="0.2">
      <c r="B46" s="21">
        <v>104</v>
      </c>
      <c r="C46" s="61" t="s">
        <v>171</v>
      </c>
      <c r="D46" s="58"/>
      <c r="E46" s="58"/>
      <c r="F46" s="58"/>
      <c r="G46" s="58"/>
      <c r="H46" s="58"/>
      <c r="I46" s="22">
        <v>10</v>
      </c>
      <c r="J46" s="22">
        <v>600</v>
      </c>
      <c r="K46" s="22">
        <v>500</v>
      </c>
      <c r="L46" s="22"/>
      <c r="M46" s="61" t="s">
        <v>276</v>
      </c>
      <c r="N46" s="58"/>
    </row>
    <row r="47" spans="2:14" ht="22" customHeight="1" x14ac:dyDescent="0.2">
      <c r="B47" s="21">
        <v>104</v>
      </c>
      <c r="C47" s="61" t="s">
        <v>173</v>
      </c>
      <c r="D47" s="58"/>
      <c r="E47" s="58"/>
      <c r="F47" s="58"/>
      <c r="G47" s="58"/>
      <c r="H47" s="58"/>
      <c r="I47" s="22">
        <v>10</v>
      </c>
      <c r="J47" s="22">
        <v>50</v>
      </c>
      <c r="K47" s="22">
        <v>42</v>
      </c>
      <c r="L47" s="22"/>
      <c r="M47" s="61" t="s">
        <v>280</v>
      </c>
      <c r="N47" s="58"/>
    </row>
    <row r="48" spans="2:14" ht="22" customHeight="1" x14ac:dyDescent="0.2">
      <c r="B48" s="21">
        <v>104</v>
      </c>
      <c r="C48" s="61" t="s">
        <v>174</v>
      </c>
      <c r="D48" s="58"/>
      <c r="E48" s="58"/>
      <c r="F48" s="58"/>
      <c r="G48" s="58"/>
      <c r="H48" s="58"/>
      <c r="I48" s="22">
        <v>10</v>
      </c>
      <c r="J48" s="22">
        <v>200</v>
      </c>
      <c r="K48" s="22">
        <v>167</v>
      </c>
      <c r="L48" s="22"/>
      <c r="M48" s="61" t="s">
        <v>281</v>
      </c>
      <c r="N48" s="58"/>
    </row>
    <row r="49" spans="2:14" x14ac:dyDescent="0.2">
      <c r="B49" s="21"/>
      <c r="C49" s="63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</row>
    <row r="50" spans="2:14" ht="22" customHeight="1" x14ac:dyDescent="0.2">
      <c r="B50" s="21">
        <v>105</v>
      </c>
      <c r="C50" s="61" t="s">
        <v>174</v>
      </c>
      <c r="D50" s="58"/>
      <c r="E50" s="58"/>
      <c r="F50" s="58"/>
      <c r="G50" s="58"/>
      <c r="H50" s="58"/>
      <c r="I50" s="22">
        <v>10</v>
      </c>
      <c r="J50" s="22">
        <v>850</v>
      </c>
      <c r="K50" s="22">
        <v>709</v>
      </c>
      <c r="L50" s="22"/>
      <c r="M50" s="61" t="s">
        <v>281</v>
      </c>
      <c r="N50" s="58"/>
    </row>
    <row r="51" spans="2:14" x14ac:dyDescent="0.2">
      <c r="B51" s="21"/>
      <c r="C51" s="63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</row>
    <row r="52" spans="2:14" ht="22" customHeight="1" x14ac:dyDescent="0.2">
      <c r="B52" s="21">
        <v>106</v>
      </c>
      <c r="C52" s="61" t="s">
        <v>191</v>
      </c>
      <c r="D52" s="58"/>
      <c r="E52" s="58"/>
      <c r="F52" s="58"/>
      <c r="G52" s="58"/>
      <c r="H52" s="58"/>
      <c r="I52" s="22">
        <v>2</v>
      </c>
      <c r="J52" s="22"/>
      <c r="K52" s="22"/>
      <c r="L52" s="22"/>
      <c r="M52" s="61" t="s">
        <v>275</v>
      </c>
      <c r="N52" s="58"/>
    </row>
    <row r="53" spans="2:14" x14ac:dyDescent="0.2">
      <c r="B53" s="21"/>
      <c r="C53" s="63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</row>
    <row r="54" spans="2:14" ht="22" customHeight="1" x14ac:dyDescent="0.2">
      <c r="B54" s="21">
        <v>107</v>
      </c>
      <c r="C54" s="61" t="s">
        <v>197</v>
      </c>
      <c r="D54" s="58"/>
      <c r="E54" s="58"/>
      <c r="F54" s="58"/>
      <c r="G54" s="58"/>
      <c r="H54" s="58"/>
      <c r="I54" s="22">
        <v>8</v>
      </c>
      <c r="J54" s="22">
        <v>850</v>
      </c>
      <c r="K54" s="22">
        <v>380</v>
      </c>
      <c r="L54" s="22"/>
      <c r="M54" s="61" t="s">
        <v>279</v>
      </c>
      <c r="N54" s="58"/>
    </row>
    <row r="55" spans="2:14" x14ac:dyDescent="0.2">
      <c r="B55" s="21"/>
      <c r="C55" s="63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</row>
    <row r="56" spans="2:14" ht="22" customHeight="1" x14ac:dyDescent="0.2">
      <c r="B56" s="21">
        <v>108</v>
      </c>
      <c r="C56" s="61" t="s">
        <v>197</v>
      </c>
      <c r="D56" s="58"/>
      <c r="E56" s="58"/>
      <c r="F56" s="58"/>
      <c r="G56" s="58"/>
      <c r="H56" s="58"/>
      <c r="I56" s="22">
        <v>8</v>
      </c>
      <c r="J56" s="22">
        <v>850</v>
      </c>
      <c r="K56" s="22">
        <v>380</v>
      </c>
      <c r="L56" s="22"/>
      <c r="M56" s="61" t="s">
        <v>279</v>
      </c>
      <c r="N56" s="58"/>
    </row>
    <row r="57" spans="2:14" x14ac:dyDescent="0.2">
      <c r="B57" s="21"/>
      <c r="C57" s="63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2:14" ht="22" customHeight="1" x14ac:dyDescent="0.2">
      <c r="B58" s="21">
        <v>109</v>
      </c>
      <c r="C58" s="61" t="s">
        <v>197</v>
      </c>
      <c r="D58" s="58"/>
      <c r="E58" s="58"/>
      <c r="F58" s="58"/>
      <c r="G58" s="58"/>
      <c r="H58" s="58"/>
      <c r="I58" s="22">
        <v>8</v>
      </c>
      <c r="J58" s="22">
        <v>850</v>
      </c>
      <c r="K58" s="22">
        <v>380</v>
      </c>
      <c r="L58" s="22"/>
      <c r="M58" s="61" t="s">
        <v>279</v>
      </c>
      <c r="N58" s="58"/>
    </row>
    <row r="59" spans="2:14" x14ac:dyDescent="0.2">
      <c r="B59" s="21"/>
      <c r="C59" s="63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</row>
    <row r="60" spans="2:14" ht="22" customHeight="1" x14ac:dyDescent="0.2">
      <c r="B60" s="21"/>
      <c r="C60" s="62" t="s">
        <v>191</v>
      </c>
      <c r="D60" s="58"/>
      <c r="E60" s="58"/>
      <c r="F60" s="58"/>
      <c r="G60" s="58"/>
      <c r="H60" s="58"/>
      <c r="I60" s="23">
        <v>2</v>
      </c>
      <c r="J60" s="23">
        <v>30</v>
      </c>
      <c r="K60" s="23">
        <v>22</v>
      </c>
      <c r="L60" s="23"/>
      <c r="M60" s="62" t="s">
        <v>275</v>
      </c>
      <c r="N60" s="58"/>
    </row>
    <row r="61" spans="2:14" x14ac:dyDescent="0.2">
      <c r="B61" s="21"/>
      <c r="C61" s="63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</row>
  </sheetData>
  <mergeCells count="94">
    <mergeCell ref="C61:N61"/>
    <mergeCell ref="C57:N57"/>
    <mergeCell ref="C58:H58"/>
    <mergeCell ref="M58:N58"/>
    <mergeCell ref="C59:N59"/>
    <mergeCell ref="C60:H60"/>
    <mergeCell ref="M60:N60"/>
    <mergeCell ref="C53:N53"/>
    <mergeCell ref="C54:H54"/>
    <mergeCell ref="M54:N54"/>
    <mergeCell ref="C55:N55"/>
    <mergeCell ref="C56:H56"/>
    <mergeCell ref="M56:N56"/>
    <mergeCell ref="C50:H50"/>
    <mergeCell ref="M50:N50"/>
    <mergeCell ref="C51:N51"/>
    <mergeCell ref="C52:H52"/>
    <mergeCell ref="M52:N52"/>
    <mergeCell ref="C47:H47"/>
    <mergeCell ref="M47:N47"/>
    <mergeCell ref="C48:H48"/>
    <mergeCell ref="M48:N48"/>
    <mergeCell ref="C49:N49"/>
    <mergeCell ref="C44:H44"/>
    <mergeCell ref="M44:N44"/>
    <mergeCell ref="C45:N45"/>
    <mergeCell ref="C46:H46"/>
    <mergeCell ref="M46:N46"/>
    <mergeCell ref="B41:N41"/>
    <mergeCell ref="C42:H42"/>
    <mergeCell ref="M42:N42"/>
    <mergeCell ref="C43:H43"/>
    <mergeCell ref="M43:N43"/>
    <mergeCell ref="C33:N33"/>
    <mergeCell ref="C34:H34"/>
    <mergeCell ref="M34:N34"/>
    <mergeCell ref="C35:N35"/>
    <mergeCell ref="B40:N40"/>
    <mergeCell ref="C30:H30"/>
    <mergeCell ref="M30:N30"/>
    <mergeCell ref="C31:H31"/>
    <mergeCell ref="M31:N31"/>
    <mergeCell ref="C32:H32"/>
    <mergeCell ref="M32:N32"/>
    <mergeCell ref="C27:H27"/>
    <mergeCell ref="M27:N27"/>
    <mergeCell ref="C28:N28"/>
    <mergeCell ref="C29:H29"/>
    <mergeCell ref="M29:N29"/>
    <mergeCell ref="C24:H24"/>
    <mergeCell ref="M24:N24"/>
    <mergeCell ref="C25:H25"/>
    <mergeCell ref="M25:N25"/>
    <mergeCell ref="C26:H26"/>
    <mergeCell ref="M26:N26"/>
    <mergeCell ref="C21:N21"/>
    <mergeCell ref="C22:H22"/>
    <mergeCell ref="M22:N22"/>
    <mergeCell ref="C23:H23"/>
    <mergeCell ref="M23:N23"/>
    <mergeCell ref="C18:N18"/>
    <mergeCell ref="C19:H19"/>
    <mergeCell ref="M19:N19"/>
    <mergeCell ref="C20:H20"/>
    <mergeCell ref="M20:N20"/>
    <mergeCell ref="C15:H15"/>
    <mergeCell ref="M15:N15"/>
    <mergeCell ref="C16:H16"/>
    <mergeCell ref="M16:N16"/>
    <mergeCell ref="C17:H17"/>
    <mergeCell ref="M17:N17"/>
    <mergeCell ref="C12:N12"/>
    <mergeCell ref="C13:H13"/>
    <mergeCell ref="M13:N13"/>
    <mergeCell ref="C14:H14"/>
    <mergeCell ref="M14:N14"/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54</cp:revision>
  <dcterms:created xsi:type="dcterms:W3CDTF">2020-12-13T08:44:49Z</dcterms:created>
  <dcterms:modified xsi:type="dcterms:W3CDTF">2021-08-16T11:03:35Z</dcterms:modified>
  <dc:language>en-US</dc:language>
</cp:coreProperties>
</file>