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inputs/ricotta/"/>
    </mc:Choice>
  </mc:AlternateContent>
  <xr:revisionPtr revIDLastSave="0" documentId="13_ncr:1_{26BD4192-8182-7442-853C-21BD55D9EF55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Типы варок" sheetId="5" state="hidden" r:id="rId5"/>
  </sheets>
  <definedNames>
    <definedName name="Water_SKU">SKU!$A$1:$A$100</definedName>
  </definedNames>
  <calcPr calcId="191029" iterateDelta="1E-4"/>
</workbook>
</file>

<file path=xl/calcChain.xml><?xml version="1.0" encoding="utf-8"?>
<calcChain xmlns="http://schemas.openxmlformats.org/spreadsheetml/2006/main">
  <c r="M120" i="3" l="1"/>
  <c r="L120" i="3"/>
  <c r="K120" i="3"/>
  <c r="H120" i="3"/>
  <c r="G120" i="3" s="1"/>
  <c r="M119" i="3"/>
  <c r="L119" i="3"/>
  <c r="K119" i="3"/>
  <c r="H119" i="3"/>
  <c r="G119" i="3" s="1"/>
  <c r="M118" i="3"/>
  <c r="L118" i="3"/>
  <c r="K118" i="3"/>
  <c r="H118" i="3"/>
  <c r="G118" i="3" s="1"/>
  <c r="M117" i="3"/>
  <c r="L117" i="3"/>
  <c r="K117" i="3"/>
  <c r="H117" i="3"/>
  <c r="G117" i="3" s="1"/>
  <c r="M116" i="3"/>
  <c r="L116" i="3"/>
  <c r="K116" i="3"/>
  <c r="H116" i="3"/>
  <c r="G116" i="3" s="1"/>
  <c r="M115" i="3"/>
  <c r="L115" i="3"/>
  <c r="K115" i="3"/>
  <c r="H115" i="3"/>
  <c r="G115" i="3" s="1"/>
  <c r="M114" i="3"/>
  <c r="L114" i="3"/>
  <c r="K114" i="3"/>
  <c r="H114" i="3"/>
  <c r="G114" i="3" s="1"/>
  <c r="M113" i="3"/>
  <c r="L113" i="3"/>
  <c r="K113" i="3"/>
  <c r="H113" i="3"/>
  <c r="G113" i="3" s="1"/>
  <c r="M112" i="3"/>
  <c r="L112" i="3"/>
  <c r="K112" i="3"/>
  <c r="H112" i="3"/>
  <c r="G112" i="3" s="1"/>
  <c r="M111" i="3"/>
  <c r="L111" i="3"/>
  <c r="K111" i="3"/>
  <c r="H111" i="3"/>
  <c r="G111" i="3" s="1"/>
  <c r="M110" i="3"/>
  <c r="L110" i="3"/>
  <c r="K110" i="3"/>
  <c r="H110" i="3"/>
  <c r="G110" i="3" s="1"/>
  <c r="M109" i="3"/>
  <c r="L109" i="3"/>
  <c r="K109" i="3"/>
  <c r="H109" i="3"/>
  <c r="G109" i="3" s="1"/>
  <c r="M108" i="3"/>
  <c r="L108" i="3"/>
  <c r="K108" i="3"/>
  <c r="H108" i="3"/>
  <c r="G108" i="3" s="1"/>
  <c r="M107" i="3"/>
  <c r="L107" i="3"/>
  <c r="K107" i="3"/>
  <c r="H107" i="3"/>
  <c r="G107" i="3" s="1"/>
  <c r="M106" i="3"/>
  <c r="L106" i="3"/>
  <c r="K106" i="3"/>
  <c r="H106" i="3"/>
  <c r="G106" i="3" s="1"/>
  <c r="M105" i="3"/>
  <c r="L105" i="3"/>
  <c r="K105" i="3"/>
  <c r="H105" i="3"/>
  <c r="G105" i="3" s="1"/>
  <c r="M104" i="3"/>
  <c r="L104" i="3"/>
  <c r="K104" i="3"/>
  <c r="H104" i="3"/>
  <c r="G104" i="3" s="1"/>
  <c r="M103" i="3"/>
  <c r="L103" i="3"/>
  <c r="K103" i="3"/>
  <c r="H103" i="3"/>
  <c r="G103" i="3" s="1"/>
  <c r="M102" i="3"/>
  <c r="L102" i="3"/>
  <c r="K102" i="3"/>
  <c r="H102" i="3"/>
  <c r="G102" i="3" s="1"/>
  <c r="M101" i="3"/>
  <c r="L101" i="3"/>
  <c r="K101" i="3"/>
  <c r="H101" i="3"/>
  <c r="G101" i="3" s="1"/>
  <c r="M100" i="3"/>
  <c r="L100" i="3"/>
  <c r="K100" i="3"/>
  <c r="H100" i="3"/>
  <c r="G100" i="3" s="1"/>
  <c r="M99" i="3"/>
  <c r="L99" i="3"/>
  <c r="K99" i="3"/>
  <c r="H99" i="3"/>
  <c r="G99" i="3" s="1"/>
  <c r="M98" i="3"/>
  <c r="L98" i="3"/>
  <c r="K98" i="3"/>
  <c r="H98" i="3"/>
  <c r="G98" i="3" s="1"/>
  <c r="M97" i="3"/>
  <c r="L97" i="3"/>
  <c r="K97" i="3"/>
  <c r="H97" i="3"/>
  <c r="G97" i="3" s="1"/>
  <c r="M96" i="3"/>
  <c r="L96" i="3"/>
  <c r="K96" i="3"/>
  <c r="H96" i="3"/>
  <c r="G96" i="3" s="1"/>
  <c r="M95" i="3"/>
  <c r="L95" i="3"/>
  <c r="K95" i="3"/>
  <c r="H95" i="3"/>
  <c r="G95" i="3" s="1"/>
  <c r="M94" i="3"/>
  <c r="L94" i="3"/>
  <c r="K94" i="3"/>
  <c r="H94" i="3"/>
  <c r="G94" i="3" s="1"/>
  <c r="M93" i="3"/>
  <c r="L93" i="3"/>
  <c r="K93" i="3"/>
  <c r="H93" i="3"/>
  <c r="G93" i="3" s="1"/>
  <c r="M92" i="3"/>
  <c r="L92" i="3"/>
  <c r="K92" i="3"/>
  <c r="H92" i="3"/>
  <c r="G92" i="3" s="1"/>
  <c r="M91" i="3"/>
  <c r="L91" i="3"/>
  <c r="K91" i="3"/>
  <c r="H91" i="3"/>
  <c r="G91" i="3" s="1"/>
  <c r="M90" i="3"/>
  <c r="L90" i="3"/>
  <c r="K90" i="3"/>
  <c r="H90" i="3"/>
  <c r="G90" i="3" s="1"/>
  <c r="M89" i="3"/>
  <c r="L89" i="3"/>
  <c r="K89" i="3"/>
  <c r="H89" i="3"/>
  <c r="G89" i="3" s="1"/>
  <c r="M88" i="3"/>
  <c r="L88" i="3"/>
  <c r="K88" i="3"/>
  <c r="H88" i="3"/>
  <c r="G88" i="3" s="1"/>
  <c r="M87" i="3"/>
  <c r="L87" i="3"/>
  <c r="K87" i="3"/>
  <c r="H87" i="3"/>
  <c r="G87" i="3" s="1"/>
  <c r="M86" i="3"/>
  <c r="L86" i="3"/>
  <c r="K86" i="3"/>
  <c r="H86" i="3"/>
  <c r="G86" i="3" s="1"/>
  <c r="M85" i="3"/>
  <c r="L85" i="3"/>
  <c r="K85" i="3"/>
  <c r="H85" i="3"/>
  <c r="G85" i="3" s="1"/>
  <c r="M84" i="3"/>
  <c r="L84" i="3"/>
  <c r="K84" i="3"/>
  <c r="H84" i="3"/>
  <c r="G84" i="3" s="1"/>
  <c r="M83" i="3"/>
  <c r="L83" i="3"/>
  <c r="K83" i="3"/>
  <c r="H83" i="3"/>
  <c r="G83" i="3" s="1"/>
  <c r="M82" i="3"/>
  <c r="L82" i="3"/>
  <c r="K82" i="3"/>
  <c r="H82" i="3"/>
  <c r="G82" i="3" s="1"/>
  <c r="M81" i="3"/>
  <c r="L81" i="3"/>
  <c r="K81" i="3"/>
  <c r="H81" i="3"/>
  <c r="G81" i="3" s="1"/>
  <c r="M80" i="3"/>
  <c r="L80" i="3"/>
  <c r="K80" i="3"/>
  <c r="H80" i="3"/>
  <c r="G80" i="3" s="1"/>
  <c r="M79" i="3"/>
  <c r="L79" i="3"/>
  <c r="K79" i="3"/>
  <c r="H79" i="3"/>
  <c r="G79" i="3" s="1"/>
  <c r="M78" i="3"/>
  <c r="L78" i="3"/>
  <c r="K78" i="3"/>
  <c r="H78" i="3"/>
  <c r="G78" i="3" s="1"/>
  <c r="M77" i="3"/>
  <c r="L77" i="3"/>
  <c r="K77" i="3"/>
  <c r="H77" i="3"/>
  <c r="G77" i="3" s="1"/>
  <c r="M76" i="3"/>
  <c r="L76" i="3"/>
  <c r="K76" i="3"/>
  <c r="H76" i="3"/>
  <c r="G76" i="3" s="1"/>
  <c r="M75" i="3"/>
  <c r="L75" i="3"/>
  <c r="K75" i="3"/>
  <c r="H75" i="3"/>
  <c r="G75" i="3" s="1"/>
  <c r="M74" i="3"/>
  <c r="L74" i="3"/>
  <c r="K74" i="3"/>
  <c r="H74" i="3"/>
  <c r="G74" i="3" s="1"/>
  <c r="M73" i="3"/>
  <c r="L73" i="3"/>
  <c r="K73" i="3"/>
  <c r="H73" i="3"/>
  <c r="G73" i="3" s="1"/>
  <c r="M72" i="3"/>
  <c r="L72" i="3"/>
  <c r="K72" i="3"/>
  <c r="H72" i="3"/>
  <c r="G72" i="3" s="1"/>
  <c r="M71" i="3"/>
  <c r="L71" i="3"/>
  <c r="K71" i="3"/>
  <c r="H71" i="3"/>
  <c r="G71" i="3" s="1"/>
  <c r="M70" i="3"/>
  <c r="L70" i="3"/>
  <c r="K70" i="3"/>
  <c r="H70" i="3"/>
  <c r="G70" i="3" s="1"/>
  <c r="M69" i="3"/>
  <c r="L69" i="3"/>
  <c r="K69" i="3"/>
  <c r="H69" i="3"/>
  <c r="G69" i="3" s="1"/>
  <c r="M68" i="3"/>
  <c r="L68" i="3"/>
  <c r="K68" i="3"/>
  <c r="H68" i="3"/>
  <c r="G68" i="3" s="1"/>
  <c r="M67" i="3"/>
  <c r="L67" i="3"/>
  <c r="K67" i="3"/>
  <c r="H67" i="3"/>
  <c r="G67" i="3" s="1"/>
  <c r="M66" i="3"/>
  <c r="L66" i="3"/>
  <c r="K66" i="3"/>
  <c r="H66" i="3"/>
  <c r="G66" i="3" s="1"/>
  <c r="M65" i="3"/>
  <c r="L65" i="3"/>
  <c r="K65" i="3"/>
  <c r="H65" i="3"/>
  <c r="G65" i="3" s="1"/>
  <c r="M64" i="3"/>
  <c r="L64" i="3"/>
  <c r="K64" i="3"/>
  <c r="H64" i="3"/>
  <c r="G64" i="3" s="1"/>
  <c r="M63" i="3"/>
  <c r="L63" i="3"/>
  <c r="K63" i="3"/>
  <c r="H63" i="3"/>
  <c r="G63" i="3" s="1"/>
  <c r="M62" i="3"/>
  <c r="L62" i="3"/>
  <c r="K62" i="3"/>
  <c r="H62" i="3"/>
  <c r="G62" i="3" s="1"/>
  <c r="M61" i="3"/>
  <c r="L61" i="3"/>
  <c r="K61" i="3"/>
  <c r="H61" i="3"/>
  <c r="G61" i="3" s="1"/>
  <c r="M60" i="3"/>
  <c r="L60" i="3"/>
  <c r="K60" i="3"/>
  <c r="H60" i="3"/>
  <c r="G60" i="3" s="1"/>
  <c r="M59" i="3"/>
  <c r="L59" i="3"/>
  <c r="K59" i="3"/>
  <c r="H59" i="3"/>
  <c r="G59" i="3" s="1"/>
  <c r="M58" i="3"/>
  <c r="L58" i="3"/>
  <c r="K58" i="3"/>
  <c r="H58" i="3"/>
  <c r="G58" i="3" s="1"/>
  <c r="M57" i="3"/>
  <c r="L57" i="3"/>
  <c r="K57" i="3"/>
  <c r="H57" i="3"/>
  <c r="G57" i="3" s="1"/>
  <c r="M56" i="3"/>
  <c r="L56" i="3"/>
  <c r="K56" i="3"/>
  <c r="H56" i="3"/>
  <c r="G56" i="3" s="1"/>
  <c r="M55" i="3"/>
  <c r="L55" i="3"/>
  <c r="K55" i="3"/>
  <c r="H55" i="3"/>
  <c r="G55" i="3" s="1"/>
  <c r="M54" i="3"/>
  <c r="L54" i="3"/>
  <c r="K54" i="3"/>
  <c r="H54" i="3"/>
  <c r="G54" i="3" s="1"/>
  <c r="M53" i="3"/>
  <c r="L53" i="3"/>
  <c r="K53" i="3"/>
  <c r="H53" i="3"/>
  <c r="G53" i="3" s="1"/>
  <c r="M52" i="3"/>
  <c r="L52" i="3"/>
  <c r="K52" i="3"/>
  <c r="H52" i="3"/>
  <c r="G52" i="3" s="1"/>
  <c r="M51" i="3"/>
  <c r="L51" i="3"/>
  <c r="K51" i="3"/>
  <c r="H51" i="3"/>
  <c r="G51" i="3" s="1"/>
  <c r="M50" i="3"/>
  <c r="L50" i="3"/>
  <c r="K50" i="3"/>
  <c r="H50" i="3"/>
  <c r="G50" i="3" s="1"/>
  <c r="M49" i="3"/>
  <c r="L49" i="3"/>
  <c r="K49" i="3"/>
  <c r="H49" i="3"/>
  <c r="G49" i="3" s="1"/>
  <c r="M48" i="3"/>
  <c r="L48" i="3"/>
  <c r="K48" i="3"/>
  <c r="H48" i="3"/>
  <c r="G48" i="3" s="1"/>
  <c r="M47" i="3"/>
  <c r="L47" i="3"/>
  <c r="K47" i="3"/>
  <c r="H47" i="3"/>
  <c r="G47" i="3" s="1"/>
  <c r="M46" i="3"/>
  <c r="L46" i="3"/>
  <c r="K46" i="3"/>
  <c r="H46" i="3"/>
  <c r="G46" i="3" s="1"/>
  <c r="M45" i="3"/>
  <c r="L45" i="3"/>
  <c r="K45" i="3"/>
  <c r="H45" i="3"/>
  <c r="G45" i="3" s="1"/>
  <c r="M44" i="3"/>
  <c r="L44" i="3"/>
  <c r="K44" i="3"/>
  <c r="H44" i="3"/>
  <c r="G44" i="3" s="1"/>
  <c r="M43" i="3"/>
  <c r="L43" i="3"/>
  <c r="K43" i="3"/>
  <c r="H43" i="3"/>
  <c r="G43" i="3" s="1"/>
  <c r="M42" i="3"/>
  <c r="L42" i="3"/>
  <c r="K42" i="3"/>
  <c r="H42" i="3"/>
  <c r="G42" i="3" s="1"/>
  <c r="M41" i="3"/>
  <c r="L41" i="3"/>
  <c r="K41" i="3"/>
  <c r="H41" i="3"/>
  <c r="G41" i="3" s="1"/>
  <c r="M40" i="3"/>
  <c r="L40" i="3"/>
  <c r="K40" i="3"/>
  <c r="H40" i="3"/>
  <c r="G40" i="3" s="1"/>
  <c r="M39" i="3"/>
  <c r="L39" i="3"/>
  <c r="K39" i="3"/>
  <c r="H39" i="3"/>
  <c r="G39" i="3" s="1"/>
  <c r="M38" i="3"/>
  <c r="L38" i="3"/>
  <c r="K38" i="3"/>
  <c r="H38" i="3"/>
  <c r="G38" i="3" s="1"/>
  <c r="M37" i="3"/>
  <c r="L37" i="3"/>
  <c r="K37" i="3"/>
  <c r="H37" i="3"/>
  <c r="G37" i="3" s="1"/>
  <c r="M36" i="3"/>
  <c r="L36" i="3"/>
  <c r="K36" i="3"/>
  <c r="H36" i="3"/>
  <c r="G36" i="3" s="1"/>
  <c r="M35" i="3"/>
  <c r="L35" i="3"/>
  <c r="K35" i="3"/>
  <c r="H35" i="3"/>
  <c r="G35" i="3" s="1"/>
  <c r="M34" i="3"/>
  <c r="L34" i="3"/>
  <c r="K34" i="3"/>
  <c r="H34" i="3"/>
  <c r="G34" i="3" s="1"/>
  <c r="M33" i="3"/>
  <c r="L33" i="3"/>
  <c r="K33" i="3"/>
  <c r="H33" i="3"/>
  <c r="G33" i="3" s="1"/>
  <c r="M32" i="3"/>
  <c r="L32" i="3"/>
  <c r="K32" i="3"/>
  <c r="H32" i="3"/>
  <c r="G32" i="3" s="1"/>
  <c r="M31" i="3"/>
  <c r="L31" i="3"/>
  <c r="K31" i="3"/>
  <c r="H31" i="3"/>
  <c r="G31" i="3" s="1"/>
  <c r="M30" i="3"/>
  <c r="L30" i="3"/>
  <c r="K30" i="3"/>
  <c r="H30" i="3"/>
  <c r="G30" i="3" s="1"/>
  <c r="M29" i="3"/>
  <c r="L29" i="3"/>
  <c r="K29" i="3"/>
  <c r="H29" i="3"/>
  <c r="G29" i="3" s="1"/>
  <c r="M28" i="3"/>
  <c r="L28" i="3"/>
  <c r="K28" i="3"/>
  <c r="H28" i="3"/>
  <c r="G28" i="3" s="1"/>
  <c r="M27" i="3"/>
  <c r="L27" i="3"/>
  <c r="K27" i="3"/>
  <c r="H27" i="3"/>
  <c r="G27" i="3" s="1"/>
  <c r="M26" i="3"/>
  <c r="L26" i="3"/>
  <c r="K26" i="3"/>
  <c r="H26" i="3"/>
  <c r="G26" i="3" s="1"/>
  <c r="M25" i="3"/>
  <c r="L25" i="3"/>
  <c r="K25" i="3"/>
  <c r="H25" i="3"/>
  <c r="G25" i="3" s="1"/>
  <c r="M24" i="3"/>
  <c r="L24" i="3"/>
  <c r="K24" i="3"/>
  <c r="H24" i="3"/>
  <c r="G24" i="3" s="1"/>
  <c r="M23" i="3"/>
  <c r="L23" i="3"/>
  <c r="K23" i="3"/>
  <c r="H23" i="3"/>
  <c r="G23" i="3" s="1"/>
  <c r="M22" i="3"/>
  <c r="L22" i="3"/>
  <c r="K22" i="3"/>
  <c r="H22" i="3"/>
  <c r="G22" i="3" s="1"/>
  <c r="M21" i="3"/>
  <c r="L21" i="3"/>
  <c r="K21" i="3"/>
  <c r="H21" i="3"/>
  <c r="G21" i="3" s="1"/>
  <c r="M20" i="3"/>
  <c r="L20" i="3"/>
  <c r="K20" i="3"/>
  <c r="H20" i="3"/>
  <c r="G20" i="3" s="1"/>
  <c r="M19" i="3"/>
  <c r="L19" i="3"/>
  <c r="K19" i="3"/>
  <c r="H19" i="3"/>
  <c r="G19" i="3" s="1"/>
  <c r="M18" i="3"/>
  <c r="L18" i="3"/>
  <c r="K18" i="3"/>
  <c r="H18" i="3"/>
  <c r="G18" i="3" s="1"/>
  <c r="M17" i="3"/>
  <c r="A17" i="3"/>
  <c r="M16" i="3"/>
  <c r="L16" i="3"/>
  <c r="K16" i="3"/>
  <c r="H16" i="3"/>
  <c r="G16" i="3" s="1"/>
  <c r="M15" i="3"/>
  <c r="A15" i="3"/>
  <c r="M14" i="3"/>
  <c r="L14" i="3"/>
  <c r="K14" i="3"/>
  <c r="H14" i="3"/>
  <c r="G14" i="3" s="1"/>
  <c r="M13" i="3"/>
  <c r="A13" i="3"/>
  <c r="M12" i="3"/>
  <c r="L12" i="3"/>
  <c r="K12" i="3"/>
  <c r="H12" i="3"/>
  <c r="G12" i="3" s="1"/>
  <c r="M11" i="3"/>
  <c r="A11" i="3"/>
  <c r="M10" i="3"/>
  <c r="L10" i="3"/>
  <c r="K10" i="3"/>
  <c r="H10" i="3"/>
  <c r="G10" i="3" s="1"/>
  <c r="M9" i="3"/>
  <c r="L9" i="3"/>
  <c r="K9" i="3"/>
  <c r="H9" i="3"/>
  <c r="G9" i="3" s="1"/>
  <c r="M8" i="3"/>
  <c r="A8" i="3"/>
  <c r="M7" i="3"/>
  <c r="L7" i="3"/>
  <c r="K7" i="3"/>
  <c r="H7" i="3"/>
  <c r="G7" i="3" s="1"/>
  <c r="M6" i="3"/>
  <c r="A6" i="3"/>
  <c r="M5" i="3"/>
  <c r="L5" i="3"/>
  <c r="K5" i="3"/>
  <c r="H5" i="3"/>
  <c r="G5" i="3" s="1"/>
  <c r="M4" i="3"/>
  <c r="A4" i="3"/>
  <c r="M3" i="3"/>
  <c r="L3" i="3"/>
  <c r="K3" i="3"/>
  <c r="H3" i="3"/>
  <c r="G3" i="3" s="1"/>
  <c r="M2" i="3"/>
  <c r="L2" i="3"/>
  <c r="K2" i="3"/>
  <c r="H2" i="3"/>
  <c r="G2" i="3" s="1"/>
  <c r="F33" i="2"/>
  <c r="E33" i="2"/>
  <c r="G33" i="2" s="1"/>
  <c r="F32" i="2"/>
  <c r="E32" i="2"/>
  <c r="G32" i="2" s="1"/>
  <c r="K32" i="2" s="1"/>
  <c r="L32" i="2" s="1"/>
  <c r="F29" i="2"/>
  <c r="E29" i="2"/>
  <c r="G29" i="2" s="1"/>
  <c r="F28" i="2"/>
  <c r="E28" i="2"/>
  <c r="G28" i="2" s="1"/>
  <c r="K28" i="2" s="1"/>
  <c r="L28" i="2" s="1"/>
  <c r="F25" i="2"/>
  <c r="E25" i="2"/>
  <c r="G25" i="2" s="1"/>
  <c r="F24" i="2"/>
  <c r="E24" i="2"/>
  <c r="G24" i="2" s="1"/>
  <c r="K24" i="2" s="1"/>
  <c r="L24" i="2" s="1"/>
  <c r="F21" i="2"/>
  <c r="E21" i="2"/>
  <c r="G21" i="2" s="1"/>
  <c r="G20" i="2"/>
  <c r="F20" i="2"/>
  <c r="E20" i="2"/>
  <c r="F19" i="2"/>
  <c r="E19" i="2"/>
  <c r="G19" i="2" s="1"/>
  <c r="K19" i="2" s="1"/>
  <c r="L19" i="2" s="1"/>
  <c r="F16" i="2"/>
  <c r="E16" i="2"/>
  <c r="G16" i="2" s="1"/>
  <c r="F15" i="2"/>
  <c r="E15" i="2"/>
  <c r="G15" i="2" s="1"/>
  <c r="G14" i="2"/>
  <c r="F14" i="2"/>
  <c r="E14" i="2"/>
  <c r="G13" i="2"/>
  <c r="F13" i="2"/>
  <c r="E13" i="2"/>
  <c r="F12" i="2"/>
  <c r="E12" i="2"/>
  <c r="G12" i="2" s="1"/>
  <c r="F11" i="2"/>
  <c r="E11" i="2"/>
  <c r="G11" i="2" s="1"/>
  <c r="K11" i="2" s="1"/>
  <c r="L11" i="2" s="1"/>
  <c r="F8" i="2"/>
  <c r="E8" i="2"/>
  <c r="G8" i="2" s="1"/>
  <c r="F7" i="2"/>
  <c r="E7" i="2"/>
  <c r="G7" i="2" s="1"/>
  <c r="F4" i="2"/>
  <c r="E4" i="2"/>
  <c r="G4" i="2" s="1"/>
  <c r="G3" i="2"/>
  <c r="F3" i="2"/>
  <c r="E3" i="2"/>
  <c r="F2" i="2"/>
  <c r="E2" i="2"/>
  <c r="G2" i="2" s="1"/>
  <c r="K2" i="2" s="1"/>
  <c r="L2" i="2" s="1"/>
  <c r="A12" i="3"/>
  <c r="H4" i="3"/>
  <c r="A2" i="3"/>
  <c r="H13" i="3"/>
  <c r="A5" i="3"/>
  <c r="A3" i="3"/>
  <c r="H6" i="3"/>
  <c r="K8" i="3"/>
  <c r="H17" i="3"/>
  <c r="A16" i="3"/>
  <c r="H15" i="3"/>
  <c r="A9" i="3"/>
  <c r="A7" i="3"/>
  <c r="K4" i="3"/>
  <c r="H11" i="3"/>
  <c r="K11" i="3"/>
  <c r="A10" i="3"/>
  <c r="K17" i="3"/>
  <c r="K13" i="3"/>
  <c r="K15" i="3"/>
  <c r="A14" i="3"/>
  <c r="H8" i="3"/>
  <c r="K6" i="3"/>
  <c r="L4" i="3"/>
  <c r="N2" i="3"/>
  <c r="N3" i="3" s="1"/>
  <c r="L15" i="3"/>
  <c r="L17" i="3"/>
  <c r="L11" i="3"/>
  <c r="L8" i="3"/>
  <c r="L6" i="3"/>
  <c r="L13" i="3"/>
  <c r="T4" i="3" l="1"/>
  <c r="V4" i="3" s="1"/>
  <c r="K7" i="2"/>
  <c r="L7" i="2" s="1"/>
  <c r="N4" i="3"/>
  <c r="N5" i="3"/>
  <c r="N6" i="3"/>
  <c r="G6" i="3"/>
  <c r="G4" i="3"/>
  <c r="N7" i="3"/>
  <c r="N8" i="3"/>
  <c r="G8" i="3"/>
  <c r="N9" i="3"/>
  <c r="N10" i="3"/>
  <c r="N11" i="3"/>
  <c r="G11" i="3"/>
  <c r="N12" i="3"/>
  <c r="N13" i="3"/>
  <c r="G13" i="3"/>
  <c r="N14" i="3"/>
  <c r="N15" i="3"/>
  <c r="G15" i="3"/>
  <c r="N16" i="3"/>
  <c r="N17" i="3"/>
  <c r="G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</calcChain>
</file>

<file path=xl/sharedStrings.xml><?xml version="1.0" encoding="utf-8"?>
<sst xmlns="http://schemas.openxmlformats.org/spreadsheetml/2006/main" count="3032" uniqueCount="661">
  <si>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</si>
  <si>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</si>
  <si>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</si>
  <si>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</si>
  <si>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</si>
  <si>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</si>
  <si>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</si>
  <si>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</si>
  <si>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</si>
  <si>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</si>
  <si>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</si>
  <si>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</si>
  <si>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</si>
  <si>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</si>
  <si>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</si>
  <si>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</si>
  <si>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</si>
  <si>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</si>
  <si>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</si>
  <si>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</si>
  <si>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</si>
  <si>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</si>
  <si>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</si>
  <si>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</si>
  <si>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</si>
  <si>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</si>
  <si>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</si>
  <si>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</si>
  <si>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</si>
  <si>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</si>
  <si>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</si>
  <si>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</si>
  <si>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</si>
  <si>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</si>
  <si>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</si>
  <si>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</si>
  <si>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</si>
  <si>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</si>
  <si>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</si>
  <si>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</si>
  <si>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</si>
  <si>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</si>
  <si>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</si>
  <si>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</si>
  <si>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</si>
  <si>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</si>
  <si>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</si>
  <si>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</si>
  <si>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</si>
  <si>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</si>
  <si>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</si>
  <si>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</si>
  <si>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</si>
  <si>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</si>
  <si>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</si>
  <si>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</si>
  <si>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</si>
  <si>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</si>
  <si>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</si>
  <si>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</si>
  <si>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</si>
  <si>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</si>
  <si>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</si>
  <si>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</si>
  <si>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</si>
  <si>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</si>
  <si>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</si>
  <si>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</si>
  <si>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</si>
  <si>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</si>
  <si>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</si>
  <si>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</si>
  <si>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</si>
  <si>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</si>
  <si>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</si>
  <si>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</si>
  <si>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</si>
  <si>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</si>
  <si>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</si>
  <si>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</si>
  <si>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</si>
  <si>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</si>
  <si>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</si>
  <si>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</si>
  <si>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</si>
  <si>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</si>
  <si>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</si>
  <si>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</si>
  <si>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</si>
  <si>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</si>
  <si>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</si>
  <si>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</si>
  <si>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</si>
  <si>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</si>
  <si>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</si>
  <si>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</si>
  <si>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</si>
  <si>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</si>
  <si>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</si>
  <si>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</si>
  <si>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</si>
  <si>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</si>
  <si>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</si>
  <si>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</si>
  <si>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</si>
  <si>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</si>
  <si>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</si>
  <si>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</si>
  <si>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</si>
  <si>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</si>
  <si>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</si>
  <si>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</si>
  <si>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</si>
  <si>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</si>
  <si>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</si>
  <si>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</si>
  <si>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</si>
  <si>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</si>
  <si>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</si>
  <si>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</si>
  <si>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</si>
  <si>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</si>
  <si>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</si>
  <si>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</si>
  <si>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</si>
  <si>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</si>
  <si>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</si>
  <si>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</si>
  <si>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</si>
  <si>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</si>
  <si>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</si>
  <si>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</si>
  <si>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</si>
  <si>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</si>
  <si>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</si>
  <si>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</si>
  <si>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</si>
  <si>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</si>
  <si>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</si>
  <si>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</si>
  <si>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</si>
  <si>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</si>
  <si>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</si>
  <si>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</si>
  <si>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</si>
  <si>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</si>
  <si>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</si>
  <si>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</si>
  <si>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</si>
  <si>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</si>
  <si>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</si>
  <si>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</si>
  <si>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</si>
  <si>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</si>
  <si>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</si>
  <si>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</si>
  <si>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</si>
  <si>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</si>
  <si>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</si>
  <si>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</si>
  <si>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</si>
  <si>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</si>
  <si>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</si>
  <si>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</si>
  <si>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</si>
  <si>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</si>
  <si>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</si>
  <si>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</si>
  <si>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</si>
  <si>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</si>
  <si>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</si>
  <si>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</si>
  <si>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</si>
  <si>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</si>
  <si>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</si>
  <si>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</si>
  <si>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</si>
  <si>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</si>
  <si>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</si>
  <si>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</si>
  <si>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</si>
  <si>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</si>
  <si>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</si>
  <si>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</si>
  <si>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</si>
  <si>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</si>
  <si>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</si>
  <si>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</si>
  <si>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</si>
  <si>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</si>
  <si>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</si>
  <si>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</si>
  <si>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</si>
  <si>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</si>
  <si>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</si>
  <si>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</si>
  <si>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</si>
  <si>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</si>
  <si>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</si>
  <si>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</si>
  <si>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</si>
  <si>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</si>
  <si>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</si>
  <si>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</si>
  <si>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</si>
  <si>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</si>
  <si>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</si>
  <si>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</si>
  <si>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</si>
  <si>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</si>
  <si>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</si>
  <si>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</si>
  <si>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</si>
  <si>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</si>
  <si>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</si>
  <si>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</si>
  <si>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</si>
  <si>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</si>
  <si>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</si>
  <si>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</si>
  <si>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</si>
  <si>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</si>
  <si>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</si>
  <si>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</si>
  <si>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</si>
  <si>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</si>
  <si>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</si>
  <si>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</si>
  <si>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</si>
  <si>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</si>
  <si>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</si>
  <si>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</si>
  <si>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</si>
  <si>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</si>
  <si>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</si>
  <si>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</si>
  <si>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</si>
  <si>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</si>
  <si>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</si>
  <si>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</si>
  <si>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</si>
  <si>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</si>
  <si>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</si>
  <si>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</si>
  <si>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</si>
  <si>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</si>
  <si>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</si>
  <si>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</si>
  <si>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</si>
  <si>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</si>
  <si>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</si>
  <si>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</si>
  <si>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</si>
  <si>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</si>
  <si>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</si>
  <si>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</si>
  <si>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</si>
  <si>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</si>
  <si>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</si>
  <si>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</si>
  <si>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</si>
  <si>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</si>
  <si>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</si>
  <si>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</si>
  <si>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</si>
  <si>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</si>
  <si>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</si>
  <si>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</si>
  <si>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</si>
  <si>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</si>
  <si>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</si>
  <si>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</si>
  <si>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</si>
  <si>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</si>
  <si>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</si>
  <si>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</si>
  <si>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</si>
  <si>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</si>
  <si>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</si>
  <si>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</si>
  <si>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</si>
  <si>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</si>
  <si>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</si>
  <si>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</si>
  <si>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</si>
  <si>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</si>
  <si>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</si>
  <si>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</si>
  <si>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</si>
  <si>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</si>
  <si>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</si>
  <si>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</si>
  <si>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</si>
  <si>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</si>
  <si>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</si>
  <si>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</si>
  <si>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</si>
  <si>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</si>
  <si>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</si>
  <si>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</si>
  <si>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</si>
  <si>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</si>
  <si>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</si>
  <si>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</si>
  <si>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</si>
  <si>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</si>
  <si>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</si>
  <si>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</si>
  <si>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</si>
  <si>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</si>
  <si>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</si>
  <si>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</si>
  <si>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</si>
  <si>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</si>
  <si>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</si>
  <si>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</si>
  <si>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</si>
  <si>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</si>
  <si>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</si>
  <si>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</si>
  <si>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</si>
  <si>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</si>
  <si>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</si>
  <si>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</si>
  <si>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</si>
  <si>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</si>
  <si>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</si>
  <si>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</si>
  <si>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</si>
  <si>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</si>
  <si>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</si>
  <si>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</si>
  <si>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</si>
  <si>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</si>
  <si>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</si>
  <si>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</si>
  <si>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</si>
  <si>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</si>
  <si>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</si>
  <si>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</si>
  <si>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</si>
  <si>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</si>
  <si>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</si>
  <si>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</si>
  <si>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</si>
  <si>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</si>
  <si>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</si>
  <si>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</si>
  <si>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</si>
  <si>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</si>
  <si>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</si>
  <si>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</si>
  <si>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</si>
  <si>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</si>
  <si>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</si>
  <si>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</si>
  <si>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</si>
  <si>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</si>
  <si>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</si>
  <si>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</si>
  <si>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</si>
  <si>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</si>
  <si>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</si>
  <si>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</si>
  <si>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</si>
  <si>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</si>
  <si>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</si>
  <si>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</si>
  <si>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</si>
  <si>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</si>
  <si>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</si>
  <si>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</si>
  <si>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</si>
  <si>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</si>
  <si>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</si>
  <si>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</si>
  <si>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</si>
  <si>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</si>
  <si>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</si>
  <si>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</si>
  <si>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</si>
  <si>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</si>
  <si>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</si>
  <si>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</si>
  <si>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</si>
  <si>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</si>
  <si>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</si>
  <si>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</si>
  <si>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</si>
  <si>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</si>
  <si>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</si>
  <si>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</si>
  <si>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</si>
  <si>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</si>
  <si>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</si>
  <si>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</si>
  <si>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</si>
  <si>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</si>
  <si>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</si>
  <si>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</si>
  <si>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</si>
  <si>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</si>
  <si>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</si>
  <si>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</si>
  <si>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</si>
  <si>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</si>
  <si>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</si>
  <si>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</si>
  <si>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</si>
  <si>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</si>
  <si>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</si>
  <si>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</si>
  <si>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</si>
  <si>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</si>
  <si>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</si>
  <si>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</si>
  <si>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</si>
  <si>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</si>
  <si>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</si>
  <si>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</si>
  <si>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</si>
  <si>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</si>
  <si>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</si>
  <si>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</si>
  <si>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</si>
  <si>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</si>
  <si>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</si>
  <si>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</si>
  <si>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</si>
  <si>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</si>
  <si>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</si>
  <si>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</si>
  <si>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</si>
  <si>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</si>
  <si>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</si>
  <si>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</si>
  <si>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</si>
  <si>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</si>
  <si>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</si>
  <si>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</si>
  <si>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</si>
  <si>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</si>
  <si>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20.02.21</t>
  </si>
  <si>
    <t>Сводная заявка на 21.02.21</t>
  </si>
  <si>
    <t>Свдная заявка на 23.02.21 ( Казахстан Юнекс)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</si>
  <si>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</si>
  <si>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</si>
  <si>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</si>
  <si>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</si>
  <si>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</si>
  <si>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</si>
  <si>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</si>
  <si>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</si>
  <si>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</si>
  <si>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</si>
  <si>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</si>
  <si>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</si>
  <si>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</si>
  <si>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</si>
  <si>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</si>
  <si>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</si>
  <si>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12 февраля</t>
  </si>
  <si>
    <t>на 13 февраля</t>
  </si>
  <si>
    <t>на 14 февраля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</si>
  <si>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</si>
  <si>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</si>
  <si>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</si>
  <si>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</si>
  <si>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</si>
  <si>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</si>
  <si>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</si>
  <si>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</si>
  <si>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</si>
  <si>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</si>
  <si>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</si>
  <si>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</si>
  <si>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</si>
  <si>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</si>
  <si>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</si>
  <si>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</si>
  <si>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</si>
  <si>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</si>
  <si>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</si>
  <si>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</si>
  <si>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</si>
  <si>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</si>
  <si>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</si>
  <si>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</si>
  <si>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</si>
  <si>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</si>
  <si>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</si>
  <si>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</si>
  <si>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</si>
  <si>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</si>
  <si>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</si>
  <si>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</si>
  <si>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</si>
  <si>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</si>
  <si>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</si>
  <si>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</si>
  <si>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</si>
  <si>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</si>
  <si>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</si>
  <si>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</si>
  <si>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</si>
  <si>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</si>
  <si>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</si>
  <si>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</si>
  <si>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</si>
  <si>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</si>
  <si>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</si>
  <si>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</si>
  <si>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</si>
  <si>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</si>
  <si>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</si>
  <si>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</si>
  <si>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</si>
  <si>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</si>
  <si>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</si>
  <si>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</si>
  <si>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</si>
  <si>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</si>
  <si>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</si>
  <si>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</si>
  <si>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</si>
  <si>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</si>
  <si>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</si>
  <si>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</si>
  <si>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</si>
  <si>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</si>
  <si>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</si>
  <si>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</si>
  <si>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</si>
  <si>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</si>
  <si>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</si>
  <si>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</si>
  <si>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</si>
  <si>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</si>
  <si>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</si>
  <si>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</si>
  <si>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</si>
  <si>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</si>
  <si>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</si>
  <si>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</si>
  <si>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</si>
  <si>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</si>
  <si>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</si>
  <si>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</si>
  <si>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</si>
  <si>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</si>
  <si>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</si>
  <si>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</si>
  <si>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</si>
  <si>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</si>
  <si>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</si>
  <si>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</si>
  <si>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</si>
  <si>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</si>
  <si>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</si>
  <si>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</si>
  <si>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</si>
  <si>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</si>
  <si>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</si>
  <si>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</si>
  <si>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</si>
  <si>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</si>
  <si>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</si>
  <si>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</si>
  <si>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</si>
  <si>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</si>
  <si>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</si>
  <si>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</si>
  <si>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</si>
  <si>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</si>
  <si>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</si>
  <si>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</si>
  <si>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</si>
  <si>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</si>
  <si>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</si>
  <si>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</si>
  <si>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</si>
  <si>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</si>
  <si>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</si>
  <si>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</si>
  <si>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</si>
  <si>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</si>
  <si>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</si>
  <si>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</si>
  <si>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</si>
  <si>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</si>
  <si>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</si>
  <si>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</si>
  <si>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</si>
  <si>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</si>
  <si>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</si>
  <si>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</si>
  <si>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</si>
  <si>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</si>
  <si>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</si>
  <si>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</si>
  <si>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</si>
  <si>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</si>
  <si>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</si>
  <si>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</si>
  <si>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</si>
  <si>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</si>
  <si>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</si>
  <si>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</si>
  <si>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</si>
  <si>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</si>
  <si>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</si>
  <si>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</si>
  <si>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</si>
  <si>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</si>
  <si>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</si>
  <si>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</si>
  <si>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</si>
  <si>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</si>
  <si>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</si>
  <si>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</si>
  <si>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</si>
  <si>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</si>
  <si>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</si>
  <si>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</si>
  <si>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</si>
  <si>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</si>
  <si>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</si>
  <si>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</si>
  <si>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</si>
  <si>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</si>
  <si>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</si>
  <si>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30</t>
  </si>
  <si>
    <t>[62, 74, 77]</t>
  </si>
  <si>
    <t>50</t>
  </si>
  <si>
    <t>[63, 64]</t>
  </si>
  <si>
    <t>45</t>
  </si>
  <si>
    <t>[65, 70, 71, 72, 73, 81]</t>
  </si>
  <si>
    <t>30, Шоколад</t>
  </si>
  <si>
    <t>[66, 67, 79]</t>
  </si>
  <si>
    <t>55</t>
  </si>
  <si>
    <t>[68, 69]</t>
  </si>
  <si>
    <t>30, Ваниль</t>
  </si>
  <si>
    <t>[75, 78]</t>
  </si>
  <si>
    <t>35, Шоколад-орех</t>
  </si>
  <si>
    <t>[76, 80]</t>
  </si>
  <si>
    <t>Номер варки</t>
  </si>
  <si>
    <t>Выход с варки, кг</t>
  </si>
  <si>
    <t>Количество ванн</t>
  </si>
  <si>
    <t>SKU</t>
  </si>
  <si>
    <t>КГ</t>
  </si>
  <si>
    <t>Остатки</t>
  </si>
  <si>
    <t>Суммарный вес сыворотки</t>
  </si>
  <si>
    <t>Вес варки</t>
  </si>
  <si>
    <t>Разделитель</t>
  </si>
  <si>
    <t>Остатки cumsum</t>
  </si>
  <si>
    <t>Разделитель int</t>
  </si>
  <si>
    <t>Общий объем сыворотки, кг</t>
  </si>
  <si>
    <t>Используется, кг</t>
  </si>
  <si>
    <t>Не использовано, кг</t>
  </si>
  <si>
    <t>-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</si>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</sst>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11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8"/>
      <color rgb="FF000000"/>
      <name val="Cambria"/>
      <family val="1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BCC"/>
        <bgColor rgb="FFEBF1DE"/>
      </patternFill>
    </fill>
    <fill>
      <patternFill patternType="solid">
        <fgColor rgb="FFA3D5D2"/>
      </patternFill>
    </fill>
    <fill>
      <patternFill patternType="solid">
        <fgColor rgb="FFD9DDD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 applyAlignment="1"/>
    <xf numFmtId="0" fontId="0" fillId="0" borderId="0" xfId="0" applyAlignment="1"/>
    <xf numFmtId="0" fontId="9" fillId="0" borderId="5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/>
    <xf numFmtId="0" fontId="7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165" fontId="9" fillId="0" borderId="5" xfId="0" applyNumberFormat="1" applyFont="1" applyBorder="1" applyAlignment="1">
      <alignment horizontal="center" vertical="top"/>
    </xf>
    <xf numFmtId="165" fontId="0" fillId="0" borderId="0" xfId="0" applyNumberFormat="1"/>
    <xf numFmtId="0" fontId="10" fillId="3" borderId="5" xfId="0" applyFont="1" applyFill="1" applyBorder="1"/>
    <xf numFmtId="0" fontId="10" fillId="4" borderId="5" xfId="0" applyFont="1" applyFill="1" applyBorder="1"/>
    <xf numFmtId="0" fontId="10" fillId="3" borderId="0" xfId="0" applyFont="1" applyFill="1"/>
    <xf numFmtId="0" fontId="10" fillId="3" borderId="0" xfId="0" applyFont="1" applyFill="1" applyAlignment="1"/>
    <xf numFmtId="0" fontId="10" fillId="0" borderId="0" xfId="0" applyFont="1"/>
    <xf numFmtId="49" fontId="10" fillId="0" borderId="0" xfId="0" applyNumberFormat="1" applyFont="1" applyAlignment="1">
      <alignment horizontal="right"/>
    </xf>
    <xf numFmtId="0" fontId="10" fillId="0" borderId="5" xfId="0" applyFont="1" applyBorder="1"/>
    <xf numFmtId="0" fontId="10" fillId="3" borderId="5" xfId="0" applyFont="1" applyFill="1" applyBorder="1" applyAlignment="1">
      <alignment horizontal="center" vertical="center" wrapText="1"/>
    </xf>
    <xf numFmtId="0" fontId="0" fillId="0" borderId="7" xfId="0" applyBorder="1"/>
    <xf numFmtId="0" fontId="10" fillId="4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2" borderId="1" xfId="0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9"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CC0000"/>
        <name val="Calibri"/>
        <charset val="1"/>
      </font>
      <fill>
        <patternFill>
          <bgColor rgb="FFFFCCCC"/>
        </patternFill>
      </fill>
    </dxf>
    <dxf>
      <font>
        <color rgb="FFCC0000"/>
        <name val="Calibri"/>
        <charset val="1"/>
      </font>
      <fill>
        <patternFill>
          <bgColor rgb="FFFFCCCC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EBF1DE"/>
      <rgbColor rgb="FFED1C24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CC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0" x14ac:dyDescent="0.2">
      <c r="A1" s="2" t="s">
        <v>0</v>
      </c>
      <c r="B1" s="21">
        <v>44245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spans="1:130" x14ac:dyDescent="0.2">
      <c r="A2" s="2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spans="1:130" x14ac:dyDescent="0.2">
      <c r="A3" s="2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spans="1:130" x14ac:dyDescent="0.2">
      <c r="A4" s="2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spans="1:130" x14ac:dyDescent="0.2">
      <c r="A5" s="2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spans="1:130" x14ac:dyDescent="0.2">
      <c r="A6" s="2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spans="1:130" x14ac:dyDescent="0.2">
      <c r="A7" s="2" t="s">
        <v>420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3.68</v>
      </c>
      <c r="AM7" s="1">
        <v>1.8</v>
      </c>
      <c r="AN7" s="1">
        <v>1.8</v>
      </c>
      <c r="AO7" s="1">
        <v>6</v>
      </c>
      <c r="AP7" s="1">
        <v>1.35</v>
      </c>
      <c r="AQ7" s="1">
        <v>9.1999999999999993</v>
      </c>
      <c r="AR7" s="1">
        <v>2.08</v>
      </c>
      <c r="AS7" s="1">
        <v>1.94</v>
      </c>
      <c r="AT7" s="1">
        <v>1.94</v>
      </c>
      <c r="AU7" s="1">
        <v>1.94</v>
      </c>
      <c r="AV7" s="1">
        <v>1.94</v>
      </c>
      <c r="AW7" s="1">
        <v>4</v>
      </c>
      <c r="AX7" s="1">
        <v>7</v>
      </c>
      <c r="AY7" s="1">
        <v>1</v>
      </c>
      <c r="AZ7" s="1">
        <v>1</v>
      </c>
      <c r="BA7" s="1">
        <v>1</v>
      </c>
      <c r="BB7" s="1">
        <v>0.8</v>
      </c>
      <c r="BC7" s="1">
        <v>1.2</v>
      </c>
      <c r="BD7" s="1">
        <v>1.5</v>
      </c>
      <c r="BE7" s="1">
        <v>1.5</v>
      </c>
      <c r="BF7" s="1">
        <v>1.57</v>
      </c>
      <c r="BG7" s="1">
        <v>1.54</v>
      </c>
      <c r="BH7" s="1">
        <v>1.2</v>
      </c>
      <c r="BI7" s="1">
        <v>1.93</v>
      </c>
      <c r="BJ7" s="1">
        <v>1</v>
      </c>
      <c r="BK7" s="1">
        <v>1</v>
      </c>
      <c r="BL7" s="1">
        <v>1.6</v>
      </c>
      <c r="BM7" s="1">
        <v>1</v>
      </c>
      <c r="BN7" s="1">
        <v>1</v>
      </c>
      <c r="BO7" s="1">
        <v>0.8</v>
      </c>
      <c r="BP7" s="1">
        <v>1.57</v>
      </c>
      <c r="BQ7" s="1">
        <v>1.5</v>
      </c>
      <c r="BR7" s="1">
        <v>1.2</v>
      </c>
      <c r="BS7" s="1">
        <v>1.93</v>
      </c>
      <c r="BT7" s="1">
        <v>1.54</v>
      </c>
      <c r="BU7" s="1">
        <v>1.2</v>
      </c>
      <c r="BV7" s="1">
        <v>1.5</v>
      </c>
      <c r="BW7" s="1">
        <v>1.5</v>
      </c>
      <c r="BX7" s="1">
        <v>3</v>
      </c>
      <c r="BY7" s="1">
        <v>1.42</v>
      </c>
      <c r="BZ7" s="1">
        <v>1.08</v>
      </c>
      <c r="CA7" s="1">
        <v>0.84000000000000008</v>
      </c>
      <c r="CB7" s="1">
        <v>1.8</v>
      </c>
      <c r="CC7" s="1">
        <v>2.04</v>
      </c>
      <c r="CD7" s="1">
        <v>3</v>
      </c>
      <c r="CE7" s="1">
        <v>1.2</v>
      </c>
      <c r="CF7" s="1">
        <v>1.2</v>
      </c>
      <c r="CG7" s="1">
        <v>1.08</v>
      </c>
      <c r="CH7" s="1">
        <v>1.5</v>
      </c>
      <c r="CI7" s="1">
        <v>1.42</v>
      </c>
      <c r="CJ7" s="1">
        <v>1.42</v>
      </c>
      <c r="CK7" s="1">
        <v>1.2</v>
      </c>
      <c r="CL7" s="1">
        <v>1.42</v>
      </c>
      <c r="CM7" s="1">
        <v>1.42</v>
      </c>
      <c r="CN7" s="1">
        <v>1.42</v>
      </c>
      <c r="CO7" s="1">
        <v>1.5</v>
      </c>
      <c r="CP7" s="1">
        <v>3</v>
      </c>
      <c r="CQ7" s="1">
        <v>1.72</v>
      </c>
      <c r="CR7" s="1">
        <v>3</v>
      </c>
      <c r="CS7" s="1">
        <v>1.42</v>
      </c>
      <c r="CT7" s="1">
        <v>1.2</v>
      </c>
      <c r="CU7" s="1">
        <v>1.08</v>
      </c>
      <c r="CV7" s="1">
        <v>1.2</v>
      </c>
      <c r="CW7" s="1">
        <v>1.08</v>
      </c>
      <c r="CX7" s="1">
        <v>1.08</v>
      </c>
      <c r="CY7" s="1">
        <v>1.08</v>
      </c>
      <c r="CZ7" s="1">
        <v>1.08</v>
      </c>
      <c r="DA7" s="1" t="s">
        <v>421</v>
      </c>
      <c r="DB7" s="1">
        <v>1.5</v>
      </c>
      <c r="DC7" s="1">
        <v>3</v>
      </c>
      <c r="DD7" s="1">
        <v>1.5</v>
      </c>
      <c r="DE7" s="1">
        <v>1.42</v>
      </c>
      <c r="DF7" s="1">
        <v>1.5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420</v>
      </c>
    </row>
    <row r="8" spans="1:130" x14ac:dyDescent="0.2">
      <c r="A8" s="2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spans="1:130" x14ac:dyDescent="0.2">
      <c r="A9" s="21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>
        <v>0</v>
      </c>
      <c r="DX9" s="22">
        <v>44193</v>
      </c>
    </row>
    <row r="10" spans="1:130" x14ac:dyDescent="0.2">
      <c r="A10" s="21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>
        <v>0</v>
      </c>
      <c r="DX10" s="22">
        <v>44194</v>
      </c>
    </row>
    <row r="11" spans="1:130" x14ac:dyDescent="0.2">
      <c r="A11" s="21">
        <v>44195</v>
      </c>
      <c r="B11" s="1" t="s">
        <v>424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W11" s="1">
        <v>0</v>
      </c>
      <c r="DX11" s="22">
        <v>44195</v>
      </c>
    </row>
    <row r="12" spans="1:130" x14ac:dyDescent="0.2">
      <c r="A12" s="21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>
        <v>0</v>
      </c>
      <c r="DX12" s="22">
        <v>44196</v>
      </c>
    </row>
    <row r="13" spans="1:130" x14ac:dyDescent="0.2">
      <c r="A13" s="21">
        <v>44197</v>
      </c>
      <c r="DW13" s="1">
        <v>0</v>
      </c>
      <c r="DX13" s="22">
        <v>44197</v>
      </c>
    </row>
    <row r="14" spans="1:130" x14ac:dyDescent="0.2">
      <c r="A14" s="21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>
        <v>0</v>
      </c>
      <c r="DX14" s="22">
        <v>44198</v>
      </c>
    </row>
    <row r="15" spans="1:130" x14ac:dyDescent="0.2">
      <c r="A15" s="21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 t="s">
        <v>424</v>
      </c>
      <c r="DW15" s="1">
        <v>0</v>
      </c>
      <c r="DX15" s="22">
        <v>44199</v>
      </c>
    </row>
    <row r="16" spans="1:130" x14ac:dyDescent="0.2">
      <c r="A16" s="21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>
        <v>0</v>
      </c>
      <c r="DX16" s="22">
        <v>44200</v>
      </c>
    </row>
    <row r="17" spans="1:128" x14ac:dyDescent="0.2">
      <c r="A17" s="21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 t="s">
        <v>424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>
        <v>0</v>
      </c>
      <c r="DX17" s="22">
        <v>44201</v>
      </c>
    </row>
    <row r="18" spans="1:128" x14ac:dyDescent="0.2">
      <c r="A18" s="21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>
        <v>171</v>
      </c>
      <c r="CD18" s="1" t="s">
        <v>424</v>
      </c>
      <c r="CH18" s="1" t="s">
        <v>424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P18" s="1" t="s">
        <v>424</v>
      </c>
      <c r="DW18" s="1">
        <v>171</v>
      </c>
      <c r="DX18" s="22">
        <v>44202</v>
      </c>
    </row>
    <row r="19" spans="1:128" x14ac:dyDescent="0.2">
      <c r="A19" s="21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>
        <v>0</v>
      </c>
      <c r="DX19" s="22">
        <v>44203</v>
      </c>
    </row>
    <row r="20" spans="1:128" x14ac:dyDescent="0.2">
      <c r="A20" s="21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DB20" s="1" t="s">
        <v>424</v>
      </c>
      <c r="DF20" s="1" t="s">
        <v>424</v>
      </c>
      <c r="DJ20" s="1" t="s">
        <v>424</v>
      </c>
      <c r="DM20" s="1">
        <v>167</v>
      </c>
      <c r="DW20" s="1">
        <v>167</v>
      </c>
      <c r="DX20" s="22">
        <v>44204</v>
      </c>
    </row>
    <row r="21" spans="1:128" x14ac:dyDescent="0.2">
      <c r="A21" s="21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>
        <v>0</v>
      </c>
      <c r="DX21" s="22">
        <v>44205</v>
      </c>
    </row>
    <row r="22" spans="1:128" x14ac:dyDescent="0.2">
      <c r="A22" s="21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>
        <v>219</v>
      </c>
      <c r="DW22" s="1">
        <v>219</v>
      </c>
      <c r="DX22" s="22">
        <v>44206</v>
      </c>
    </row>
    <row r="23" spans="1:128" x14ac:dyDescent="0.2">
      <c r="A23" s="21">
        <v>44207</v>
      </c>
      <c r="DW23" s="1">
        <v>0</v>
      </c>
      <c r="DX23" s="22">
        <v>44207</v>
      </c>
    </row>
    <row r="24" spans="1:128" x14ac:dyDescent="0.2">
      <c r="A24" s="21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>
        <v>0</v>
      </c>
      <c r="DX24" s="22">
        <v>44208</v>
      </c>
    </row>
    <row r="25" spans="1:128" x14ac:dyDescent="0.2">
      <c r="A25" s="21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>
        <v>111</v>
      </c>
      <c r="CL25" s="1" t="s">
        <v>424</v>
      </c>
      <c r="DA25" s="1" t="s">
        <v>424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W25" s="1">
        <v>111</v>
      </c>
      <c r="DX25" s="22">
        <v>44209</v>
      </c>
    </row>
    <row r="26" spans="1:128" x14ac:dyDescent="0.2">
      <c r="A26" s="21">
        <v>44210</v>
      </c>
      <c r="D26" s="1" t="s">
        <v>424</v>
      </c>
      <c r="S26" s="1" t="s">
        <v>424</v>
      </c>
      <c r="AK26" s="1" t="s">
        <v>424</v>
      </c>
      <c r="CA26" s="1" t="s">
        <v>424</v>
      </c>
      <c r="CJ26" s="1" t="s">
        <v>424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 t="s">
        <v>424</v>
      </c>
      <c r="DW26" s="1">
        <v>0</v>
      </c>
      <c r="DX26" s="22">
        <v>44210</v>
      </c>
    </row>
    <row r="27" spans="1:128" x14ac:dyDescent="0.2">
      <c r="A27" s="21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D27" s="1" t="s">
        <v>424</v>
      </c>
      <c r="CE27" s="1" t="s">
        <v>424</v>
      </c>
      <c r="CH27" s="1" t="s">
        <v>424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 t="s">
        <v>424</v>
      </c>
      <c r="DH27" s="1" t="s">
        <v>424</v>
      </c>
      <c r="DP27" s="1" t="s">
        <v>424</v>
      </c>
      <c r="DW27" s="1">
        <v>0</v>
      </c>
      <c r="DX27" s="22">
        <v>44211</v>
      </c>
    </row>
    <row r="28" spans="1:128" x14ac:dyDescent="0.2">
      <c r="A28" s="21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 t="s">
        <v>424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 t="s">
        <v>424</v>
      </c>
      <c r="DW28" s="1">
        <v>0</v>
      </c>
      <c r="DX28" s="22">
        <v>44212</v>
      </c>
    </row>
    <row r="29" spans="1:128" x14ac:dyDescent="0.2">
      <c r="A29" s="21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CB29" s="1" t="s">
        <v>424</v>
      </c>
      <c r="CE29" s="1" t="s">
        <v>424</v>
      </c>
      <c r="CG29" s="1" t="s">
        <v>424</v>
      </c>
      <c r="CH29" s="1" t="s">
        <v>424</v>
      </c>
      <c r="CL29" s="1" t="s">
        <v>424</v>
      </c>
      <c r="DW29" s="1">
        <v>0</v>
      </c>
      <c r="DX29" s="22">
        <v>44213</v>
      </c>
    </row>
    <row r="30" spans="1:128" x14ac:dyDescent="0.2">
      <c r="A30" s="21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>
        <v>0</v>
      </c>
      <c r="DX30" s="22">
        <v>44214</v>
      </c>
    </row>
    <row r="31" spans="1:128" x14ac:dyDescent="0.2">
      <c r="A31" s="21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 t="s">
        <v>424</v>
      </c>
      <c r="AS31" s="1" t="s">
        <v>424</v>
      </c>
      <c r="AT31" s="1" t="s">
        <v>424</v>
      </c>
      <c r="AY31" s="1" t="s">
        <v>424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 t="s">
        <v>424</v>
      </c>
      <c r="DF31" s="1" t="s">
        <v>424</v>
      </c>
      <c r="DI31" s="1" t="s">
        <v>424</v>
      </c>
      <c r="DW31" s="1">
        <v>0</v>
      </c>
      <c r="DX31" s="22">
        <v>44215</v>
      </c>
    </row>
    <row r="32" spans="1:128" x14ac:dyDescent="0.2">
      <c r="A32" s="21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 t="s">
        <v>424</v>
      </c>
      <c r="AY32" s="1" t="s">
        <v>424</v>
      </c>
      <c r="AZ32" s="1" t="s">
        <v>424</v>
      </c>
      <c r="BB32" s="1" t="s">
        <v>424</v>
      </c>
      <c r="BC32" s="1" t="s">
        <v>424</v>
      </c>
      <c r="BF32" s="1" t="s">
        <v>424</v>
      </c>
      <c r="BI32" s="1" t="s">
        <v>424</v>
      </c>
      <c r="BL32" s="1" t="s">
        <v>424</v>
      </c>
      <c r="BN32" s="1" t="s">
        <v>424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 t="s">
        <v>424</v>
      </c>
      <c r="DW32" s="1">
        <v>0</v>
      </c>
      <c r="DX32" s="22">
        <v>44216</v>
      </c>
    </row>
    <row r="33" spans="1:128" x14ac:dyDescent="0.2">
      <c r="A33" s="21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 t="s">
        <v>424</v>
      </c>
      <c r="CY33" s="1" t="s">
        <v>424</v>
      </c>
      <c r="CZ33" s="1" t="s">
        <v>424</v>
      </c>
      <c r="DB33" s="1" t="s">
        <v>424</v>
      </c>
      <c r="DC33" s="1" t="s">
        <v>424</v>
      </c>
      <c r="DW33" s="1">
        <v>0</v>
      </c>
      <c r="DX33" s="22">
        <v>44217</v>
      </c>
    </row>
    <row r="34" spans="1:128" x14ac:dyDescent="0.2">
      <c r="A34" s="21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 t="s">
        <v>424</v>
      </c>
      <c r="S34" s="1" t="s">
        <v>424</v>
      </c>
      <c r="V34" s="1" t="s">
        <v>424</v>
      </c>
      <c r="X34" s="1" t="s">
        <v>424</v>
      </c>
      <c r="AF34" s="1" t="s">
        <v>424</v>
      </c>
      <c r="AO34" s="1" t="s">
        <v>424</v>
      </c>
      <c r="CD34" s="1" t="s">
        <v>424</v>
      </c>
      <c r="CR34" s="1" t="s">
        <v>424</v>
      </c>
      <c r="CS34" s="1" t="s">
        <v>424</v>
      </c>
      <c r="CT34" s="1" t="s">
        <v>424</v>
      </c>
      <c r="CU34" s="1" t="s">
        <v>424</v>
      </c>
      <c r="CW34" s="1" t="s">
        <v>424</v>
      </c>
      <c r="CZ34" s="1" t="s">
        <v>424</v>
      </c>
      <c r="DO34" s="1" t="s">
        <v>424</v>
      </c>
      <c r="DW34" s="1">
        <v>0</v>
      </c>
      <c r="DX34" s="22">
        <v>44218</v>
      </c>
    </row>
    <row r="35" spans="1:128" x14ac:dyDescent="0.2">
      <c r="A35" s="21">
        <v>44219</v>
      </c>
      <c r="B35" s="1" t="s">
        <v>424</v>
      </c>
      <c r="E35" s="1" t="s">
        <v>424</v>
      </c>
      <c r="F35" s="1" t="s">
        <v>424</v>
      </c>
      <c r="G35" s="1" t="s">
        <v>424</v>
      </c>
      <c r="H35" s="1" t="s">
        <v>424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 t="s">
        <v>424</v>
      </c>
      <c r="S35" s="1" t="s">
        <v>424</v>
      </c>
      <c r="U35" s="1" t="s">
        <v>424</v>
      </c>
      <c r="W35" s="1" t="s">
        <v>424</v>
      </c>
      <c r="Y35" s="1" t="s">
        <v>424</v>
      </c>
      <c r="AA35" s="1" t="s">
        <v>424</v>
      </c>
      <c r="AB35" s="1" t="s">
        <v>424</v>
      </c>
      <c r="AC35" s="1" t="s">
        <v>424</v>
      </c>
      <c r="AD35" s="1" t="s">
        <v>424</v>
      </c>
      <c r="AE35" s="1" t="s">
        <v>424</v>
      </c>
      <c r="AG35" s="1" t="s">
        <v>424</v>
      </c>
      <c r="AI35" s="1" t="s">
        <v>424</v>
      </c>
      <c r="AJ35" s="1" t="s">
        <v>424</v>
      </c>
      <c r="AL35" s="1" t="s">
        <v>424</v>
      </c>
      <c r="AM35" s="1" t="s">
        <v>424</v>
      </c>
      <c r="AQ35" s="1" t="s">
        <v>424</v>
      </c>
      <c r="AY35" s="1" t="s">
        <v>424</v>
      </c>
      <c r="AZ35" s="1" t="s">
        <v>424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 t="s">
        <v>424</v>
      </c>
      <c r="BJ35" s="1" t="s">
        <v>424</v>
      </c>
      <c r="BK35" s="1" t="s">
        <v>424</v>
      </c>
      <c r="BM35" s="1" t="s">
        <v>424</v>
      </c>
      <c r="BN35" s="1" t="s">
        <v>424</v>
      </c>
      <c r="BO35" s="1" t="s">
        <v>424</v>
      </c>
      <c r="BQ35" s="1" t="s">
        <v>424</v>
      </c>
      <c r="BR35" s="1" t="s">
        <v>424</v>
      </c>
      <c r="BS35" s="1" t="s">
        <v>424</v>
      </c>
      <c r="BU35" s="1" t="s">
        <v>424</v>
      </c>
      <c r="BV35" s="1" t="s">
        <v>424</v>
      </c>
      <c r="BZ35" s="1" t="s">
        <v>424</v>
      </c>
      <c r="CB35" s="1" t="s">
        <v>424</v>
      </c>
      <c r="CD35" s="1" t="s">
        <v>424</v>
      </c>
      <c r="CE35" s="1" t="s">
        <v>424</v>
      </c>
      <c r="CG35" s="1" t="s">
        <v>424</v>
      </c>
      <c r="CI35" s="1" t="s">
        <v>424</v>
      </c>
      <c r="CK35" s="1" t="s">
        <v>424</v>
      </c>
      <c r="CM35" s="1" t="s">
        <v>424</v>
      </c>
      <c r="CN35" s="1" t="s">
        <v>424</v>
      </c>
      <c r="CP35" s="1" t="s">
        <v>424</v>
      </c>
      <c r="CQ35" s="1" t="s">
        <v>424</v>
      </c>
      <c r="CT35" s="1" t="s">
        <v>424</v>
      </c>
      <c r="CU35" s="1" t="s">
        <v>424</v>
      </c>
      <c r="CW35" s="1" t="s">
        <v>424</v>
      </c>
      <c r="DA35" s="1" t="s">
        <v>424</v>
      </c>
      <c r="DB35" s="1" t="s">
        <v>424</v>
      </c>
      <c r="DC35" s="1" t="s">
        <v>424</v>
      </c>
      <c r="DH35" s="1" t="s">
        <v>424</v>
      </c>
      <c r="DJ35" s="1" t="s">
        <v>424</v>
      </c>
      <c r="DK35" s="1" t="s">
        <v>424</v>
      </c>
      <c r="DW35" s="1">
        <v>0</v>
      </c>
      <c r="DX35" s="22">
        <v>44219</v>
      </c>
    </row>
    <row r="36" spans="1:128" x14ac:dyDescent="0.2">
      <c r="A36" s="21">
        <v>44220</v>
      </c>
      <c r="B36" s="1" t="s">
        <v>424</v>
      </c>
      <c r="D36" s="1" t="s">
        <v>424</v>
      </c>
      <c r="F36" s="1" t="s">
        <v>424</v>
      </c>
      <c r="I36" s="1" t="s">
        <v>424</v>
      </c>
      <c r="J36" s="1" t="s">
        <v>424</v>
      </c>
      <c r="L36" s="1" t="s">
        <v>424</v>
      </c>
      <c r="N36" s="1" t="s">
        <v>424</v>
      </c>
      <c r="O36" s="1" t="s">
        <v>424</v>
      </c>
      <c r="P36" s="1" t="s">
        <v>424</v>
      </c>
      <c r="Q36" s="1" t="s">
        <v>424</v>
      </c>
      <c r="S36" s="1" t="s">
        <v>424</v>
      </c>
      <c r="U36" s="1" t="s">
        <v>424</v>
      </c>
      <c r="Y36" s="1" t="s">
        <v>424</v>
      </c>
      <c r="AA36" s="1" t="s">
        <v>424</v>
      </c>
      <c r="AI36" s="1" t="s">
        <v>424</v>
      </c>
      <c r="AM36" s="1" t="s">
        <v>424</v>
      </c>
      <c r="AO36" s="1" t="s">
        <v>424</v>
      </c>
      <c r="AU36" s="1" t="s">
        <v>424</v>
      </c>
      <c r="AY36" s="1" t="s">
        <v>424</v>
      </c>
      <c r="BA36" s="1" t="s">
        <v>424</v>
      </c>
      <c r="BB36" s="1" t="s">
        <v>424</v>
      </c>
      <c r="BD36" s="1" t="s">
        <v>424</v>
      </c>
      <c r="BE36" s="1" t="s">
        <v>424</v>
      </c>
      <c r="BG36" s="1" t="s">
        <v>424</v>
      </c>
      <c r="BH36" s="1" t="s">
        <v>424</v>
      </c>
      <c r="BM36" s="1" t="s">
        <v>424</v>
      </c>
      <c r="BO36" s="1" t="s">
        <v>424</v>
      </c>
      <c r="BP36" s="1" t="s">
        <v>424</v>
      </c>
      <c r="CG36" s="1" t="s">
        <v>424</v>
      </c>
      <c r="CP36" s="1" t="s">
        <v>424</v>
      </c>
      <c r="DB36" s="1" t="s">
        <v>424</v>
      </c>
      <c r="DC36" s="1" t="s">
        <v>424</v>
      </c>
      <c r="DD36" s="1" t="s">
        <v>424</v>
      </c>
      <c r="DJ36" s="1" t="s">
        <v>424</v>
      </c>
      <c r="DW36" s="1">
        <v>0</v>
      </c>
      <c r="DX36" s="22">
        <v>44220</v>
      </c>
    </row>
    <row r="37" spans="1:128" x14ac:dyDescent="0.2">
      <c r="A37" s="21">
        <v>44221</v>
      </c>
      <c r="B37" s="1" t="s">
        <v>424</v>
      </c>
      <c r="D37" s="1" t="s">
        <v>424</v>
      </c>
      <c r="F37" s="1" t="s">
        <v>424</v>
      </c>
      <c r="S37" s="1" t="s">
        <v>424</v>
      </c>
      <c r="BT37" s="1" t="s">
        <v>424</v>
      </c>
      <c r="DW37" s="1">
        <v>0</v>
      </c>
      <c r="DX37" s="22">
        <v>44221</v>
      </c>
    </row>
    <row r="38" spans="1:128" x14ac:dyDescent="0.2">
      <c r="A38" s="21">
        <v>44222</v>
      </c>
      <c r="B38" s="1" t="s">
        <v>424</v>
      </c>
      <c r="D38" s="1" t="s">
        <v>424</v>
      </c>
      <c r="E38" s="1" t="s">
        <v>424</v>
      </c>
      <c r="H38" s="1" t="s">
        <v>424</v>
      </c>
      <c r="J38" s="1" t="s">
        <v>424</v>
      </c>
      <c r="L38" s="1" t="s">
        <v>424</v>
      </c>
      <c r="O38" s="1" t="s">
        <v>424</v>
      </c>
      <c r="R38" s="1" t="s">
        <v>424</v>
      </c>
      <c r="V38" s="1" t="s">
        <v>424</v>
      </c>
      <c r="X38" s="1" t="s">
        <v>424</v>
      </c>
      <c r="Y38" s="1" t="s">
        <v>424</v>
      </c>
      <c r="AB38" s="1" t="s">
        <v>424</v>
      </c>
      <c r="AD38" s="1" t="s">
        <v>424</v>
      </c>
      <c r="AE38" s="1" t="s">
        <v>424</v>
      </c>
      <c r="AN38" s="1" t="s">
        <v>424</v>
      </c>
      <c r="AO38" s="1" t="s">
        <v>424</v>
      </c>
      <c r="AP38" s="1" t="s">
        <v>424</v>
      </c>
      <c r="AY38" s="1" t="s">
        <v>424</v>
      </c>
      <c r="BA38" s="1" t="s">
        <v>424</v>
      </c>
      <c r="BB38" s="1" t="s">
        <v>424</v>
      </c>
      <c r="BD38" s="1" t="s">
        <v>424</v>
      </c>
      <c r="BE38" s="1" t="s">
        <v>424</v>
      </c>
      <c r="BH38" s="1" t="s">
        <v>424</v>
      </c>
      <c r="BJ38" s="1" t="s">
        <v>424</v>
      </c>
      <c r="BM38" s="1" t="s">
        <v>424</v>
      </c>
      <c r="BP38" s="1" t="s">
        <v>424</v>
      </c>
      <c r="BQ38" s="1" t="s">
        <v>424</v>
      </c>
      <c r="BR38" s="1" t="s">
        <v>424</v>
      </c>
      <c r="BS38" s="1" t="s">
        <v>424</v>
      </c>
      <c r="BZ38" s="1" t="s">
        <v>424</v>
      </c>
      <c r="CF38" s="1" t="s">
        <v>424</v>
      </c>
      <c r="CJ38" s="1" t="s">
        <v>424</v>
      </c>
      <c r="CK38" s="1" t="s">
        <v>424</v>
      </c>
      <c r="CL38" s="1" t="s">
        <v>424</v>
      </c>
      <c r="CM38" s="1" t="s">
        <v>424</v>
      </c>
      <c r="CP38" s="1" t="s">
        <v>424</v>
      </c>
      <c r="CS38" s="1" t="s">
        <v>424</v>
      </c>
      <c r="CT38" s="1" t="s">
        <v>424</v>
      </c>
      <c r="CU38" s="1" t="s">
        <v>424</v>
      </c>
      <c r="CX38" s="1" t="s">
        <v>424</v>
      </c>
      <c r="CY38" s="1" t="s">
        <v>424</v>
      </c>
      <c r="DO38" s="1" t="s">
        <v>424</v>
      </c>
      <c r="DW38" s="1">
        <v>0</v>
      </c>
      <c r="DX38" s="22">
        <v>44222</v>
      </c>
    </row>
    <row r="39" spans="1:128" x14ac:dyDescent="0.2">
      <c r="A39" s="21">
        <v>44223</v>
      </c>
      <c r="C39" s="1" t="s">
        <v>424</v>
      </c>
      <c r="E39" s="1" t="s">
        <v>424</v>
      </c>
      <c r="H39" s="1" t="s">
        <v>424</v>
      </c>
      <c r="I39" s="1" t="s">
        <v>424</v>
      </c>
      <c r="J39" s="1" t="s">
        <v>424</v>
      </c>
      <c r="K39" s="1" t="s">
        <v>424</v>
      </c>
      <c r="N39" s="1" t="s">
        <v>424</v>
      </c>
      <c r="O39" s="1" t="s">
        <v>424</v>
      </c>
      <c r="P39" s="1" t="s">
        <v>424</v>
      </c>
      <c r="U39" s="1" t="s">
        <v>424</v>
      </c>
      <c r="W39" s="1" t="s">
        <v>424</v>
      </c>
      <c r="Y39" s="1" t="s">
        <v>424</v>
      </c>
      <c r="AA39" s="1" t="s">
        <v>424</v>
      </c>
      <c r="AB39" s="1" t="s">
        <v>424</v>
      </c>
      <c r="AC39" s="1" t="s">
        <v>424</v>
      </c>
      <c r="AD39" s="1" t="s">
        <v>424</v>
      </c>
      <c r="AG39" s="1" t="s">
        <v>424</v>
      </c>
      <c r="AI39" s="1" t="s">
        <v>424</v>
      </c>
      <c r="AK39" s="1" t="s">
        <v>424</v>
      </c>
      <c r="AL39" s="1" t="s">
        <v>424</v>
      </c>
      <c r="AM39" s="1" t="s">
        <v>424</v>
      </c>
      <c r="AQ39" s="1" t="s">
        <v>424</v>
      </c>
      <c r="AT39" s="1" t="s">
        <v>424</v>
      </c>
      <c r="AY39" s="1" t="s">
        <v>424</v>
      </c>
      <c r="BB39" s="1" t="s">
        <v>424</v>
      </c>
      <c r="BD39" s="1" t="s">
        <v>424</v>
      </c>
      <c r="BE39" s="1" t="s">
        <v>424</v>
      </c>
      <c r="BF39" s="1" t="s">
        <v>424</v>
      </c>
      <c r="BJ39" s="1" t="s">
        <v>424</v>
      </c>
      <c r="BK39" s="1" t="s">
        <v>424</v>
      </c>
      <c r="BN39" s="1" t="s">
        <v>424</v>
      </c>
      <c r="BO39" s="1" t="s">
        <v>424</v>
      </c>
      <c r="BQ39" s="1" t="s">
        <v>424</v>
      </c>
      <c r="BV39" s="1" t="s">
        <v>424</v>
      </c>
      <c r="BW39" s="1" t="s">
        <v>424</v>
      </c>
      <c r="CB39" s="1" t="s">
        <v>424</v>
      </c>
      <c r="CH39" s="1" t="s">
        <v>424</v>
      </c>
      <c r="CR39" s="1" t="s">
        <v>424</v>
      </c>
      <c r="CU39" s="1" t="s">
        <v>424</v>
      </c>
      <c r="DA39" s="1" t="s">
        <v>424</v>
      </c>
      <c r="DB39" s="1" t="s">
        <v>424</v>
      </c>
      <c r="DC39" s="1" t="s">
        <v>424</v>
      </c>
      <c r="DD39" s="1" t="s">
        <v>424</v>
      </c>
      <c r="DH39" s="1" t="s">
        <v>424</v>
      </c>
      <c r="DJ39" s="1" t="s">
        <v>424</v>
      </c>
      <c r="DW39" s="1">
        <v>0</v>
      </c>
      <c r="DX39" s="22">
        <v>44223</v>
      </c>
    </row>
    <row r="40" spans="1:128" x14ac:dyDescent="0.2">
      <c r="A40" s="21">
        <v>44224</v>
      </c>
      <c r="D40" s="1" t="s">
        <v>424</v>
      </c>
      <c r="F40" s="1" t="s">
        <v>424</v>
      </c>
      <c r="Q40" s="1" t="s">
        <v>424</v>
      </c>
      <c r="S40" s="1" t="s">
        <v>424</v>
      </c>
      <c r="AF40" s="1" t="s">
        <v>424</v>
      </c>
      <c r="AS40" s="1" t="s">
        <v>424</v>
      </c>
      <c r="AU40" s="1" t="s">
        <v>424</v>
      </c>
      <c r="DC40" s="1" t="s">
        <v>424</v>
      </c>
      <c r="DH40" s="1" t="s">
        <v>424</v>
      </c>
      <c r="DW40" s="1">
        <v>0</v>
      </c>
      <c r="DX40" s="22">
        <v>44224</v>
      </c>
    </row>
    <row r="41" spans="1:128" x14ac:dyDescent="0.2">
      <c r="A41" s="21">
        <v>44225</v>
      </c>
      <c r="D41" s="1" t="s">
        <v>424</v>
      </c>
      <c r="F41" s="1" t="s">
        <v>424</v>
      </c>
      <c r="H41" s="1" t="s">
        <v>424</v>
      </c>
      <c r="I41" s="1" t="s">
        <v>424</v>
      </c>
      <c r="J41" s="1" t="s">
        <v>424</v>
      </c>
      <c r="K41" s="1" t="s">
        <v>424</v>
      </c>
      <c r="N41" s="1" t="s">
        <v>424</v>
      </c>
      <c r="O41" s="1" t="s">
        <v>424</v>
      </c>
      <c r="P41" s="1" t="s">
        <v>424</v>
      </c>
      <c r="Q41" s="1" t="s">
        <v>424</v>
      </c>
      <c r="S41" s="1" t="s">
        <v>424</v>
      </c>
      <c r="X41" s="1" t="s">
        <v>424</v>
      </c>
      <c r="AA41" s="1" t="s">
        <v>424</v>
      </c>
      <c r="BX41" s="1">
        <v>708</v>
      </c>
      <c r="BZ41" s="1" t="s">
        <v>424</v>
      </c>
      <c r="CB41" s="1" t="s">
        <v>424</v>
      </c>
      <c r="CE41" s="1" t="s">
        <v>424</v>
      </c>
      <c r="CH41" s="1" t="s">
        <v>424</v>
      </c>
      <c r="CN41" s="1" t="s">
        <v>424</v>
      </c>
      <c r="CR41" s="1" t="s">
        <v>424</v>
      </c>
      <c r="CS41" s="1" t="s">
        <v>424</v>
      </c>
      <c r="CU41" s="1" t="s">
        <v>424</v>
      </c>
      <c r="DB41" s="1" t="s">
        <v>424</v>
      </c>
      <c r="DD41" s="1" t="s">
        <v>424</v>
      </c>
      <c r="DF41" s="1" t="s">
        <v>424</v>
      </c>
      <c r="DH41" s="1" t="s">
        <v>424</v>
      </c>
      <c r="DW41" s="1">
        <v>708</v>
      </c>
      <c r="DX41" s="22">
        <v>44225</v>
      </c>
    </row>
    <row r="42" spans="1:128" x14ac:dyDescent="0.2">
      <c r="A42" s="21">
        <v>44226</v>
      </c>
      <c r="D42" s="1" t="s">
        <v>424</v>
      </c>
      <c r="F42" s="1" t="s">
        <v>424</v>
      </c>
      <c r="G42" s="1" t="s">
        <v>424</v>
      </c>
      <c r="I42" s="1" t="s">
        <v>424</v>
      </c>
      <c r="Q42" s="1" t="s">
        <v>424</v>
      </c>
      <c r="R42" s="1" t="s">
        <v>424</v>
      </c>
      <c r="V42" s="1" t="s">
        <v>424</v>
      </c>
      <c r="W42" s="1" t="s">
        <v>424</v>
      </c>
      <c r="Y42" s="1" t="s">
        <v>424</v>
      </c>
      <c r="AA42" s="1" t="s">
        <v>424</v>
      </c>
      <c r="AC42" s="1" t="s">
        <v>424</v>
      </c>
      <c r="AD42" s="1" t="s">
        <v>424</v>
      </c>
      <c r="AE42" s="1" t="s">
        <v>424</v>
      </c>
      <c r="AF42" s="1" t="s">
        <v>424</v>
      </c>
      <c r="AI42" s="1" t="s">
        <v>424</v>
      </c>
      <c r="AO42" s="1" t="s">
        <v>424</v>
      </c>
      <c r="AS42" s="1" t="s">
        <v>424</v>
      </c>
      <c r="BC42" s="1" t="s">
        <v>424</v>
      </c>
      <c r="BD42" s="1" t="s">
        <v>424</v>
      </c>
      <c r="BE42" s="1" t="s">
        <v>424</v>
      </c>
      <c r="BF42" s="1" t="s">
        <v>424</v>
      </c>
      <c r="BH42" s="1" t="s">
        <v>424</v>
      </c>
      <c r="BJ42" s="1" t="s">
        <v>424</v>
      </c>
      <c r="BK42" s="1" t="s">
        <v>424</v>
      </c>
      <c r="BL42" s="1" t="s">
        <v>424</v>
      </c>
      <c r="BM42" s="1" t="s">
        <v>424</v>
      </c>
      <c r="BO42" s="1" t="s">
        <v>424</v>
      </c>
      <c r="BQ42" s="1" t="s">
        <v>424</v>
      </c>
      <c r="BS42" s="1" t="s">
        <v>424</v>
      </c>
      <c r="BU42" s="1" t="s">
        <v>424</v>
      </c>
      <c r="BV42" s="1" t="s">
        <v>424</v>
      </c>
      <c r="BZ42" s="1" t="s">
        <v>424</v>
      </c>
      <c r="CG42" s="1" t="s">
        <v>424</v>
      </c>
      <c r="CJ42" s="1" t="s">
        <v>424</v>
      </c>
      <c r="CN42" s="1" t="s">
        <v>424</v>
      </c>
      <c r="CU42" s="1" t="s">
        <v>424</v>
      </c>
      <c r="CX42" s="1" t="s">
        <v>424</v>
      </c>
      <c r="CY42" s="1" t="s">
        <v>424</v>
      </c>
      <c r="DA42" s="1" t="s">
        <v>424</v>
      </c>
      <c r="DB42" s="1" t="s">
        <v>424</v>
      </c>
      <c r="DD42" s="1" t="s">
        <v>424</v>
      </c>
      <c r="DJ42" s="1" t="s">
        <v>424</v>
      </c>
      <c r="DM42" s="1">
        <v>171</v>
      </c>
      <c r="DW42" s="1">
        <v>171</v>
      </c>
      <c r="DX42" s="22">
        <v>44226</v>
      </c>
    </row>
    <row r="43" spans="1:128" x14ac:dyDescent="0.2">
      <c r="A43" s="21">
        <v>44227</v>
      </c>
      <c r="B43" s="1" t="s">
        <v>424</v>
      </c>
      <c r="F43" s="1" t="s">
        <v>424</v>
      </c>
      <c r="I43" s="1" t="s">
        <v>424</v>
      </c>
      <c r="J43" s="1" t="s">
        <v>424</v>
      </c>
      <c r="P43" s="1" t="s">
        <v>424</v>
      </c>
      <c r="S43" s="1" t="s">
        <v>424</v>
      </c>
      <c r="U43" s="1" t="s">
        <v>424</v>
      </c>
      <c r="AB43" s="1" t="s">
        <v>424</v>
      </c>
      <c r="AG43" s="1" t="s">
        <v>424</v>
      </c>
      <c r="AJ43" s="1" t="s">
        <v>424</v>
      </c>
      <c r="AM43" s="1" t="s">
        <v>424</v>
      </c>
      <c r="AY43" s="1" t="s">
        <v>424</v>
      </c>
      <c r="AZ43" s="1" t="s">
        <v>424</v>
      </c>
      <c r="BA43" s="1" t="s">
        <v>424</v>
      </c>
      <c r="BD43" s="1" t="s">
        <v>424</v>
      </c>
      <c r="BI43" s="1" t="s">
        <v>424</v>
      </c>
      <c r="BM43" s="1" t="s">
        <v>424</v>
      </c>
      <c r="BO43" s="1" t="s">
        <v>424</v>
      </c>
      <c r="BV43" s="1" t="s">
        <v>424</v>
      </c>
      <c r="CR43" s="1" t="s">
        <v>424</v>
      </c>
      <c r="DA43" s="1" t="s">
        <v>424</v>
      </c>
      <c r="DB43" s="1" t="s">
        <v>424</v>
      </c>
      <c r="DD43" s="1" t="s">
        <v>424</v>
      </c>
      <c r="DL43" s="1">
        <v>39</v>
      </c>
      <c r="DP43" s="1" t="s">
        <v>424</v>
      </c>
      <c r="DW43" s="1">
        <v>39</v>
      </c>
      <c r="DX43" s="22">
        <v>44227</v>
      </c>
    </row>
    <row r="44" spans="1:128" x14ac:dyDescent="0.2">
      <c r="A44" s="21">
        <v>44228</v>
      </c>
      <c r="F44" s="1" t="s">
        <v>424</v>
      </c>
      <c r="S44" s="1" t="s">
        <v>424</v>
      </c>
      <c r="DW44" s="1">
        <v>0</v>
      </c>
      <c r="DX44" s="22">
        <v>44228</v>
      </c>
    </row>
    <row r="45" spans="1:128" x14ac:dyDescent="0.2">
      <c r="A45" s="21">
        <v>44229</v>
      </c>
      <c r="B45" s="1" t="s">
        <v>424</v>
      </c>
      <c r="C45" s="1" t="s">
        <v>424</v>
      </c>
      <c r="E45" s="1" t="s">
        <v>424</v>
      </c>
      <c r="H45" s="1" t="s">
        <v>424</v>
      </c>
      <c r="O45" s="1" t="s">
        <v>424</v>
      </c>
      <c r="Q45" s="1" t="s">
        <v>424</v>
      </c>
      <c r="R45" s="1" t="s">
        <v>424</v>
      </c>
      <c r="S45" s="1" t="s">
        <v>424</v>
      </c>
      <c r="V45" s="1" t="s">
        <v>424</v>
      </c>
      <c r="X45" s="1" t="s">
        <v>424</v>
      </c>
      <c r="AA45" s="1" t="s">
        <v>424</v>
      </c>
      <c r="AB45" s="1" t="s">
        <v>424</v>
      </c>
      <c r="AD45" s="1" t="s">
        <v>424</v>
      </c>
      <c r="AF45" s="1" t="s">
        <v>424</v>
      </c>
      <c r="AG45" s="1" t="s">
        <v>424</v>
      </c>
      <c r="AN45" s="1" t="s">
        <v>424</v>
      </c>
      <c r="AO45" s="1" t="s">
        <v>424</v>
      </c>
      <c r="AP45" s="1" t="s">
        <v>424</v>
      </c>
      <c r="AS45" s="1" t="s">
        <v>424</v>
      </c>
      <c r="AT45" s="1" t="s">
        <v>424</v>
      </c>
      <c r="BE45" s="1" t="s">
        <v>424</v>
      </c>
      <c r="BT45" s="1" t="s">
        <v>424</v>
      </c>
      <c r="BV45" s="1" t="s">
        <v>424</v>
      </c>
      <c r="BY45" s="1" t="s">
        <v>424</v>
      </c>
      <c r="BZ45" s="1" t="s">
        <v>424</v>
      </c>
      <c r="CD45" s="1" t="s">
        <v>424</v>
      </c>
      <c r="CE45" s="1" t="s">
        <v>424</v>
      </c>
      <c r="CG45" s="1" t="s">
        <v>424</v>
      </c>
      <c r="CJ45" s="1" t="s">
        <v>424</v>
      </c>
      <c r="CL45" s="1" t="s">
        <v>424</v>
      </c>
      <c r="CM45" s="1" t="s">
        <v>424</v>
      </c>
      <c r="CN45" s="1" t="s">
        <v>424</v>
      </c>
      <c r="CS45" s="1" t="s">
        <v>424</v>
      </c>
      <c r="CU45" s="1" t="s">
        <v>424</v>
      </c>
      <c r="CV45" s="1" t="s">
        <v>424</v>
      </c>
      <c r="CX45" s="1" t="s">
        <v>424</v>
      </c>
      <c r="CY45" s="1" t="s">
        <v>424</v>
      </c>
      <c r="DW45" s="1">
        <v>0</v>
      </c>
      <c r="DX45" s="22">
        <v>44229</v>
      </c>
    </row>
    <row r="46" spans="1:128" x14ac:dyDescent="0.2">
      <c r="A46" s="21">
        <v>44230</v>
      </c>
      <c r="H46" s="1" t="s">
        <v>424</v>
      </c>
      <c r="J46" s="1" t="s">
        <v>424</v>
      </c>
      <c r="K46" s="1" t="s">
        <v>424</v>
      </c>
      <c r="N46" s="1" t="s">
        <v>424</v>
      </c>
      <c r="P46" s="1" t="s">
        <v>424</v>
      </c>
      <c r="T46" s="1" t="s">
        <v>424</v>
      </c>
      <c r="U46" s="1" t="s">
        <v>424</v>
      </c>
      <c r="Y46" s="1" t="s">
        <v>424</v>
      </c>
      <c r="AA46" s="1" t="s">
        <v>424</v>
      </c>
      <c r="AC46" s="1" t="s">
        <v>424</v>
      </c>
      <c r="AI46" s="1" t="s">
        <v>424</v>
      </c>
      <c r="AL46" s="1" t="s">
        <v>424</v>
      </c>
      <c r="AQ46" s="1" t="s">
        <v>424</v>
      </c>
      <c r="AT46" s="1" t="s">
        <v>424</v>
      </c>
      <c r="AU46" s="1" t="s">
        <v>424</v>
      </c>
      <c r="AY46" s="1" t="s">
        <v>424</v>
      </c>
      <c r="BB46" s="1" t="s">
        <v>424</v>
      </c>
      <c r="BF46" s="1" t="s">
        <v>424</v>
      </c>
      <c r="BH46" s="1" t="s">
        <v>424</v>
      </c>
      <c r="BK46" s="1" t="s">
        <v>424</v>
      </c>
      <c r="BL46" s="1" t="s">
        <v>424</v>
      </c>
      <c r="BM46" s="1" t="s">
        <v>424</v>
      </c>
      <c r="BN46" s="1" t="s">
        <v>424</v>
      </c>
      <c r="BO46" s="1" t="s">
        <v>424</v>
      </c>
      <c r="BQ46" s="1" t="s">
        <v>424</v>
      </c>
      <c r="BS46" s="1" t="s">
        <v>424</v>
      </c>
      <c r="BY46" s="1" t="s">
        <v>424</v>
      </c>
      <c r="CB46" s="1" t="s">
        <v>424</v>
      </c>
      <c r="CD46" s="1" t="s">
        <v>424</v>
      </c>
      <c r="CE46" s="1" t="s">
        <v>424</v>
      </c>
      <c r="CG46" s="1" t="s">
        <v>424</v>
      </c>
      <c r="CP46" s="1" t="s">
        <v>424</v>
      </c>
      <c r="CQ46" s="1" t="s">
        <v>424</v>
      </c>
      <c r="DA46" s="1" t="s">
        <v>424</v>
      </c>
      <c r="DB46" s="1" t="s">
        <v>424</v>
      </c>
      <c r="DC46" s="1" t="s">
        <v>424</v>
      </c>
      <c r="DD46" s="1" t="s">
        <v>424</v>
      </c>
      <c r="DF46" s="1" t="s">
        <v>424</v>
      </c>
      <c r="DI46" s="1" t="s">
        <v>424</v>
      </c>
      <c r="DJ46" s="1" t="s">
        <v>424</v>
      </c>
      <c r="DM46" s="1">
        <v>480</v>
      </c>
      <c r="DP46" s="1" t="s">
        <v>424</v>
      </c>
      <c r="DW46" s="1">
        <v>480</v>
      </c>
      <c r="DX46" s="22">
        <v>44230</v>
      </c>
    </row>
    <row r="47" spans="1:128" x14ac:dyDescent="0.2">
      <c r="A47" s="21">
        <v>44231</v>
      </c>
      <c r="B47" s="1" t="s">
        <v>424</v>
      </c>
      <c r="F47" s="1" t="s">
        <v>424</v>
      </c>
      <c r="J47" s="1" t="s">
        <v>424</v>
      </c>
      <c r="S47" s="1" t="s">
        <v>424</v>
      </c>
      <c r="CR47" s="1" t="s">
        <v>424</v>
      </c>
      <c r="CT47" s="1" t="s">
        <v>424</v>
      </c>
      <c r="DB47" s="1" t="s">
        <v>424</v>
      </c>
      <c r="DF47" s="1" t="s">
        <v>424</v>
      </c>
      <c r="DH47" s="1">
        <v>42</v>
      </c>
      <c r="DL47" s="1">
        <v>507</v>
      </c>
      <c r="DP47" s="1" t="s">
        <v>424</v>
      </c>
      <c r="DW47" s="1">
        <v>549</v>
      </c>
      <c r="DX47" s="22">
        <v>44231</v>
      </c>
    </row>
    <row r="48" spans="1:128" x14ac:dyDescent="0.2">
      <c r="A48" s="21">
        <v>44232</v>
      </c>
      <c r="E48" s="1" t="s">
        <v>424</v>
      </c>
      <c r="F48" s="1" t="s">
        <v>424</v>
      </c>
      <c r="G48" s="1" t="s">
        <v>424</v>
      </c>
      <c r="H48" s="1" t="s">
        <v>424</v>
      </c>
      <c r="K48" s="1" t="s">
        <v>424</v>
      </c>
      <c r="O48" s="1" t="s">
        <v>424</v>
      </c>
      <c r="R48" s="1" t="s">
        <v>424</v>
      </c>
      <c r="S48" s="1" t="s">
        <v>424</v>
      </c>
      <c r="T48" s="1" t="s">
        <v>424</v>
      </c>
      <c r="V48" s="1" t="s">
        <v>424</v>
      </c>
      <c r="X48" s="1" t="s">
        <v>424</v>
      </c>
      <c r="AF48" s="1" t="s">
        <v>424</v>
      </c>
      <c r="AH48" s="1" t="s">
        <v>424</v>
      </c>
      <c r="AJ48" s="1" t="s">
        <v>424</v>
      </c>
      <c r="AO48" s="1" t="s">
        <v>424</v>
      </c>
      <c r="CD48" s="1" t="s">
        <v>424</v>
      </c>
      <c r="CS48" s="1" t="s">
        <v>424</v>
      </c>
      <c r="CW48" s="1" t="s">
        <v>424</v>
      </c>
      <c r="DA48" s="1" t="s">
        <v>424</v>
      </c>
      <c r="DD48" s="1" t="s">
        <v>424</v>
      </c>
      <c r="DF48" s="1" t="s">
        <v>424</v>
      </c>
      <c r="DH48" s="1">
        <v>414</v>
      </c>
      <c r="DI48" s="1" t="s">
        <v>424</v>
      </c>
      <c r="DJ48" s="1">
        <v>1173</v>
      </c>
      <c r="DO48" s="1" t="s">
        <v>424</v>
      </c>
      <c r="DW48" s="1">
        <v>1587</v>
      </c>
      <c r="DX48" s="22">
        <v>44232</v>
      </c>
    </row>
    <row r="49" spans="1:128" x14ac:dyDescent="0.2">
      <c r="A49" s="21">
        <v>44233</v>
      </c>
      <c r="B49" s="1" t="s">
        <v>424</v>
      </c>
      <c r="C49" s="1" t="s">
        <v>424</v>
      </c>
      <c r="H49" s="1" t="s">
        <v>424</v>
      </c>
      <c r="I49" s="1" t="s">
        <v>424</v>
      </c>
      <c r="N49" s="1" t="s">
        <v>424</v>
      </c>
      <c r="O49" s="1" t="s">
        <v>424</v>
      </c>
      <c r="P49" s="1" t="s">
        <v>424</v>
      </c>
      <c r="T49" s="1" t="s">
        <v>424</v>
      </c>
      <c r="U49" s="1" t="s">
        <v>424</v>
      </c>
      <c r="AA49" s="1" t="s">
        <v>424</v>
      </c>
      <c r="AB49" s="1" t="s">
        <v>424</v>
      </c>
      <c r="AC49" s="1" t="s">
        <v>424</v>
      </c>
      <c r="AD49" s="1" t="s">
        <v>424</v>
      </c>
      <c r="AE49" s="1" t="s">
        <v>424</v>
      </c>
      <c r="AG49" s="1" t="s">
        <v>424</v>
      </c>
      <c r="AL49" s="1" t="s">
        <v>424</v>
      </c>
      <c r="AP49" s="1" t="s">
        <v>424</v>
      </c>
      <c r="AY49" s="1" t="s">
        <v>424</v>
      </c>
      <c r="AZ49" s="1" t="s">
        <v>424</v>
      </c>
      <c r="BC49" s="1" t="s">
        <v>424</v>
      </c>
      <c r="BD49" s="1" t="s">
        <v>424</v>
      </c>
      <c r="BF49" s="1" t="s">
        <v>424</v>
      </c>
      <c r="BI49" s="1" t="s">
        <v>424</v>
      </c>
      <c r="BJ49" s="1" t="s">
        <v>424</v>
      </c>
      <c r="BN49" s="1" t="s">
        <v>424</v>
      </c>
      <c r="BR49" s="1" t="s">
        <v>424</v>
      </c>
      <c r="BU49" s="1" t="s">
        <v>424</v>
      </c>
      <c r="BW49" s="1" t="s">
        <v>424</v>
      </c>
      <c r="BZ49" s="1" t="s">
        <v>424</v>
      </c>
      <c r="CA49" s="1" t="s">
        <v>424</v>
      </c>
      <c r="CD49" s="1" t="s">
        <v>424</v>
      </c>
      <c r="CE49" s="1" t="s">
        <v>424</v>
      </c>
      <c r="CL49" s="1" t="s">
        <v>424</v>
      </c>
      <c r="CM49" s="1" t="s">
        <v>424</v>
      </c>
      <c r="CP49" s="1" t="s">
        <v>424</v>
      </c>
      <c r="CU49" s="1" t="s">
        <v>424</v>
      </c>
      <c r="DB49" s="1" t="s">
        <v>424</v>
      </c>
      <c r="DC49" s="1" t="s">
        <v>424</v>
      </c>
      <c r="DP49" s="1" t="s">
        <v>424</v>
      </c>
      <c r="DW49" s="1">
        <v>0</v>
      </c>
      <c r="DX49" s="22">
        <v>44233</v>
      </c>
    </row>
    <row r="50" spans="1:128" x14ac:dyDescent="0.2">
      <c r="A50" s="21">
        <v>44234</v>
      </c>
      <c r="B50" s="1" t="s">
        <v>424</v>
      </c>
      <c r="D50" s="1" t="s">
        <v>424</v>
      </c>
      <c r="F50" s="1" t="s">
        <v>424</v>
      </c>
      <c r="K50" s="1" t="s">
        <v>424</v>
      </c>
      <c r="W50" s="1" t="s">
        <v>424</v>
      </c>
      <c r="AA50" s="1">
        <v>161.91999999999999</v>
      </c>
      <c r="AG50" s="1" t="s">
        <v>424</v>
      </c>
      <c r="AI50" s="1" t="s">
        <v>424</v>
      </c>
      <c r="AJ50" s="1" t="s">
        <v>424</v>
      </c>
      <c r="AK50" s="1" t="s">
        <v>424</v>
      </c>
      <c r="AS50" s="1" t="s">
        <v>424</v>
      </c>
      <c r="AU50" s="1" t="s">
        <v>424</v>
      </c>
      <c r="AY50" s="1" t="s">
        <v>424</v>
      </c>
      <c r="BA50" s="1" t="s">
        <v>424</v>
      </c>
      <c r="BB50" s="1" t="s">
        <v>424</v>
      </c>
      <c r="BF50" s="1" t="s">
        <v>424</v>
      </c>
      <c r="BG50" s="1" t="s">
        <v>424</v>
      </c>
      <c r="BK50" s="1" t="s">
        <v>424</v>
      </c>
      <c r="BL50" s="1" t="s">
        <v>424</v>
      </c>
      <c r="BM50" s="1" t="s">
        <v>424</v>
      </c>
      <c r="BN50" s="1" t="s">
        <v>424</v>
      </c>
      <c r="BO50" s="1" t="s">
        <v>424</v>
      </c>
      <c r="BS50" s="1" t="s">
        <v>424</v>
      </c>
      <c r="BV50" s="1" t="s">
        <v>424</v>
      </c>
      <c r="BW50" s="1" t="s">
        <v>424</v>
      </c>
      <c r="CE50" s="1" t="s">
        <v>424</v>
      </c>
      <c r="CT50" s="1" t="s">
        <v>424</v>
      </c>
      <c r="CZ50" s="1" t="s">
        <v>424</v>
      </c>
      <c r="DW50" s="1">
        <v>161.91999999999999</v>
      </c>
      <c r="DX50" s="22">
        <v>44234</v>
      </c>
    </row>
    <row r="51" spans="1:128" x14ac:dyDescent="0.2">
      <c r="A51" s="21">
        <v>44235</v>
      </c>
      <c r="CR51" s="1">
        <v>48</v>
      </c>
      <c r="CU51" s="1" t="s">
        <v>424</v>
      </c>
      <c r="CV51" s="1" t="s">
        <v>424</v>
      </c>
      <c r="CY51" s="1" t="s">
        <v>424</v>
      </c>
      <c r="DA51" s="1" t="s">
        <v>424</v>
      </c>
      <c r="DB51" s="1" t="s">
        <v>424</v>
      </c>
      <c r="DC51" s="1" t="s">
        <v>424</v>
      </c>
      <c r="DF51" s="1" t="s">
        <v>424</v>
      </c>
      <c r="DW51" s="1">
        <v>48</v>
      </c>
      <c r="DX51" s="22">
        <v>44235</v>
      </c>
    </row>
    <row r="52" spans="1:128" x14ac:dyDescent="0.2">
      <c r="A52" s="21">
        <v>44236</v>
      </c>
      <c r="C52" s="1" t="s">
        <v>424</v>
      </c>
      <c r="E52" s="1" t="s">
        <v>424</v>
      </c>
      <c r="F52" s="1" t="s">
        <v>424</v>
      </c>
      <c r="H52" s="1" t="s">
        <v>424</v>
      </c>
      <c r="I52" s="1" t="s">
        <v>424</v>
      </c>
      <c r="N52" s="1" t="s">
        <v>424</v>
      </c>
      <c r="O52" s="1" t="s">
        <v>424</v>
      </c>
      <c r="P52" s="1" t="s">
        <v>424</v>
      </c>
      <c r="R52" s="1" t="s">
        <v>424</v>
      </c>
      <c r="T52" s="1" t="s">
        <v>424</v>
      </c>
      <c r="W52" s="1" t="s">
        <v>424</v>
      </c>
      <c r="AF52" s="1" t="s">
        <v>424</v>
      </c>
      <c r="AJ52" s="1" t="s">
        <v>424</v>
      </c>
      <c r="AO52" s="1" t="s">
        <v>424</v>
      </c>
      <c r="AR52" s="1">
        <v>166.4</v>
      </c>
      <c r="AS52" s="1" t="s">
        <v>424</v>
      </c>
      <c r="AT52" s="1" t="s">
        <v>424</v>
      </c>
      <c r="AZ52" s="1" t="s">
        <v>424</v>
      </c>
      <c r="BB52" s="1" t="s">
        <v>424</v>
      </c>
      <c r="BD52" s="1" t="s">
        <v>424</v>
      </c>
      <c r="BE52" s="1" t="s">
        <v>424</v>
      </c>
      <c r="BF52" s="1" t="s">
        <v>424</v>
      </c>
      <c r="BG52" s="1" t="s">
        <v>424</v>
      </c>
      <c r="BH52" s="1" t="s">
        <v>424</v>
      </c>
      <c r="BI52" s="1" t="s">
        <v>424</v>
      </c>
      <c r="BK52" s="1" t="s">
        <v>424</v>
      </c>
      <c r="BL52" s="1" t="s">
        <v>424</v>
      </c>
      <c r="BN52" s="1" t="s">
        <v>424</v>
      </c>
      <c r="BO52" s="1" t="s">
        <v>424</v>
      </c>
      <c r="BP52" s="1" t="s">
        <v>424</v>
      </c>
      <c r="BQ52" s="1" t="s">
        <v>424</v>
      </c>
      <c r="BR52" s="1" t="s">
        <v>424</v>
      </c>
      <c r="BS52" s="1" t="s">
        <v>424</v>
      </c>
      <c r="BT52" s="1" t="s">
        <v>424</v>
      </c>
      <c r="BV52" s="1" t="s">
        <v>424</v>
      </c>
      <c r="CD52" s="1" t="s">
        <v>424</v>
      </c>
      <c r="CP52" s="1" t="s">
        <v>424</v>
      </c>
      <c r="CQ52" s="1" t="s">
        <v>424</v>
      </c>
      <c r="CT52" s="1" t="s">
        <v>424</v>
      </c>
      <c r="DC52" s="1" t="s">
        <v>424</v>
      </c>
      <c r="DF52" s="1" t="s">
        <v>424</v>
      </c>
      <c r="DH52" s="1">
        <v>135</v>
      </c>
      <c r="DK52" s="1" t="s">
        <v>424</v>
      </c>
      <c r="DW52" s="1">
        <v>301.39999999999998</v>
      </c>
      <c r="DX52" s="22">
        <v>44236</v>
      </c>
    </row>
    <row r="53" spans="1:128" x14ac:dyDescent="0.2">
      <c r="A53" s="21">
        <v>44237</v>
      </c>
      <c r="C53" s="1" t="s">
        <v>424</v>
      </c>
      <c r="D53" s="1" t="s">
        <v>424</v>
      </c>
      <c r="E53" s="1" t="s">
        <v>424</v>
      </c>
      <c r="G53" s="1" t="s">
        <v>424</v>
      </c>
      <c r="H53" s="1" t="s">
        <v>424</v>
      </c>
      <c r="K53" s="1" t="s">
        <v>424</v>
      </c>
      <c r="N53" s="1" t="s">
        <v>424</v>
      </c>
      <c r="O53" s="1" t="s">
        <v>424</v>
      </c>
      <c r="Y53" s="1" t="s">
        <v>424</v>
      </c>
      <c r="AA53" s="1">
        <v>125.12</v>
      </c>
      <c r="AC53" s="1" t="s">
        <v>424</v>
      </c>
      <c r="AM53" s="1" t="s">
        <v>424</v>
      </c>
      <c r="AO53" s="1" t="s">
        <v>424</v>
      </c>
      <c r="AS53" s="1" t="s">
        <v>424</v>
      </c>
      <c r="AU53" s="1" t="s">
        <v>424</v>
      </c>
      <c r="BA53" s="1" t="s">
        <v>424</v>
      </c>
      <c r="BB53" s="1" t="s">
        <v>424</v>
      </c>
      <c r="BC53" s="1" t="s">
        <v>424</v>
      </c>
      <c r="BF53" s="1" t="s">
        <v>424</v>
      </c>
      <c r="BH53" s="1" t="s">
        <v>424</v>
      </c>
      <c r="BI53" s="1" t="s">
        <v>424</v>
      </c>
      <c r="BK53" s="1" t="s">
        <v>424</v>
      </c>
      <c r="BM53" s="1" t="s">
        <v>424</v>
      </c>
      <c r="BO53" s="1" t="s">
        <v>424</v>
      </c>
      <c r="BS53" s="1" t="s">
        <v>424</v>
      </c>
      <c r="BT53" s="1" t="s">
        <v>424</v>
      </c>
      <c r="BU53" s="1" t="s">
        <v>424</v>
      </c>
      <c r="BV53" s="1" t="s">
        <v>424</v>
      </c>
      <c r="BZ53" s="1">
        <v>25.92</v>
      </c>
      <c r="CA53" s="1" t="s">
        <v>424</v>
      </c>
      <c r="CD53" s="1" t="s">
        <v>424</v>
      </c>
      <c r="CG53" s="1" t="s">
        <v>424</v>
      </c>
      <c r="CJ53" s="1">
        <v>7.2</v>
      </c>
      <c r="CM53" s="1" t="s">
        <v>424</v>
      </c>
      <c r="CN53" s="1" t="s">
        <v>424</v>
      </c>
      <c r="CO53" s="1" t="s">
        <v>424</v>
      </c>
      <c r="CT53" s="1" t="s">
        <v>424</v>
      </c>
      <c r="CX53" s="1" t="s">
        <v>424</v>
      </c>
      <c r="CY53" s="1" t="s">
        <v>424</v>
      </c>
      <c r="DC53" s="1" t="s">
        <v>424</v>
      </c>
      <c r="DD53" s="1" t="s">
        <v>424</v>
      </c>
      <c r="DE53" s="1">
        <v>9.6</v>
      </c>
      <c r="DG53" s="1" t="s">
        <v>424</v>
      </c>
      <c r="DI53" s="1" t="s">
        <v>424</v>
      </c>
      <c r="DK53" s="1">
        <v>384</v>
      </c>
      <c r="DW53" s="1">
        <v>551.84</v>
      </c>
      <c r="DX53" s="22">
        <v>44237</v>
      </c>
    </row>
    <row r="54" spans="1:128" x14ac:dyDescent="0.2">
      <c r="A54" s="21">
        <v>44238</v>
      </c>
      <c r="B54" s="1" t="s">
        <v>424</v>
      </c>
      <c r="CS54" s="1" t="s">
        <v>424</v>
      </c>
      <c r="CT54" s="1" t="s">
        <v>424</v>
      </c>
      <c r="CU54" s="1" t="s">
        <v>424</v>
      </c>
      <c r="CW54" s="1" t="s">
        <v>424</v>
      </c>
      <c r="DA54" s="1">
        <v>592.5</v>
      </c>
      <c r="DK54" s="1">
        <v>924</v>
      </c>
      <c r="DW54" s="1">
        <v>1516.5</v>
      </c>
      <c r="DX54" s="22">
        <v>44238</v>
      </c>
    </row>
    <row r="55" spans="1:128" x14ac:dyDescent="0.2">
      <c r="A55" s="21">
        <v>44239</v>
      </c>
      <c r="H55" s="1" t="s">
        <v>424</v>
      </c>
      <c r="I55" s="1" t="s">
        <v>424</v>
      </c>
      <c r="J55" s="1" t="s">
        <v>424</v>
      </c>
      <c r="K55" s="1" t="s">
        <v>424</v>
      </c>
      <c r="N55" s="1" t="s">
        <v>424</v>
      </c>
      <c r="O55" s="1" t="s">
        <v>424</v>
      </c>
      <c r="P55" s="1" t="s">
        <v>424</v>
      </c>
      <c r="Q55" s="1">
        <v>333.76</v>
      </c>
      <c r="R55" s="1" t="s">
        <v>424</v>
      </c>
      <c r="T55" s="1" t="s">
        <v>424</v>
      </c>
      <c r="V55" s="1">
        <v>20.399999999999999</v>
      </c>
      <c r="X55" s="1" t="s">
        <v>424</v>
      </c>
      <c r="AA55" s="1" t="s">
        <v>424</v>
      </c>
      <c r="AF55" s="1">
        <v>71.680000000000007</v>
      </c>
      <c r="AH55" s="1">
        <v>17.920000000000002</v>
      </c>
      <c r="AJ55" s="1" t="s">
        <v>424</v>
      </c>
      <c r="AL55" s="1" t="s">
        <v>424</v>
      </c>
      <c r="AM55" s="1" t="s">
        <v>424</v>
      </c>
      <c r="AO55" s="1" t="s">
        <v>424</v>
      </c>
      <c r="AP55" s="1">
        <v>2.4</v>
      </c>
      <c r="AQ55" s="1" t="s">
        <v>424</v>
      </c>
      <c r="AR55" s="1">
        <v>249.6</v>
      </c>
      <c r="AS55" s="1" t="s">
        <v>424</v>
      </c>
      <c r="AU55" s="1" t="s">
        <v>424</v>
      </c>
      <c r="BW55" s="1" t="s">
        <v>424</v>
      </c>
      <c r="CB55" s="1" t="s">
        <v>424</v>
      </c>
      <c r="CD55" s="1" t="s">
        <v>424</v>
      </c>
      <c r="CE55" s="1" t="s">
        <v>424</v>
      </c>
      <c r="CG55" s="1" t="s">
        <v>424</v>
      </c>
      <c r="CI55" s="1">
        <v>40.799999999999997</v>
      </c>
      <c r="CL55" s="1">
        <v>33.6</v>
      </c>
      <c r="CM55" s="1" t="s">
        <v>424</v>
      </c>
      <c r="CO55" s="1" t="s">
        <v>424</v>
      </c>
      <c r="DB55" s="1" t="s">
        <v>424</v>
      </c>
      <c r="DW55" s="1">
        <v>770.16</v>
      </c>
      <c r="DX55" s="22">
        <v>44239</v>
      </c>
    </row>
    <row r="56" spans="1:128" x14ac:dyDescent="0.2">
      <c r="A56" s="21">
        <v>44240</v>
      </c>
      <c r="C56" s="1" t="s">
        <v>424</v>
      </c>
      <c r="D56" s="1" t="s">
        <v>424</v>
      </c>
      <c r="E56" s="1" t="s">
        <v>424</v>
      </c>
      <c r="F56" s="1" t="s">
        <v>423</v>
      </c>
      <c r="G56" s="1" t="s">
        <v>424</v>
      </c>
      <c r="H56" s="1" t="s">
        <v>424</v>
      </c>
      <c r="I56" s="1" t="s">
        <v>424</v>
      </c>
      <c r="J56" s="1" t="s">
        <v>424</v>
      </c>
      <c r="K56" s="1" t="s">
        <v>424</v>
      </c>
      <c r="N56" s="1" t="s">
        <v>424</v>
      </c>
      <c r="O56" s="1" t="s">
        <v>424</v>
      </c>
      <c r="P56" s="1" t="s">
        <v>424</v>
      </c>
      <c r="U56" s="1" t="s">
        <v>424</v>
      </c>
      <c r="AA56" s="1" t="s">
        <v>424</v>
      </c>
      <c r="AC56" s="1" t="s">
        <v>424</v>
      </c>
      <c r="AD56" s="1" t="s">
        <v>424</v>
      </c>
      <c r="AJ56" s="1" t="s">
        <v>424</v>
      </c>
      <c r="AM56" s="1" t="s">
        <v>424</v>
      </c>
      <c r="AN56" s="1">
        <v>12.6</v>
      </c>
      <c r="AR56" s="1">
        <v>122.72</v>
      </c>
      <c r="AY56" s="1" t="s">
        <v>424</v>
      </c>
      <c r="AZ56" s="1" t="s">
        <v>424</v>
      </c>
      <c r="BB56" s="1" t="s">
        <v>424</v>
      </c>
      <c r="BC56" s="1" t="s">
        <v>424</v>
      </c>
      <c r="BD56" s="1" t="s">
        <v>424</v>
      </c>
      <c r="BE56" s="1" t="s">
        <v>424</v>
      </c>
      <c r="BH56" s="1" t="s">
        <v>424</v>
      </c>
      <c r="BI56" s="1" t="s">
        <v>424</v>
      </c>
      <c r="BJ56" s="1" t="s">
        <v>424</v>
      </c>
      <c r="BK56" s="1" t="s">
        <v>424</v>
      </c>
      <c r="BL56" s="1" t="s">
        <v>424</v>
      </c>
      <c r="BM56" s="1" t="s">
        <v>424</v>
      </c>
      <c r="BN56" s="1" t="s">
        <v>424</v>
      </c>
      <c r="BO56" s="1" t="s">
        <v>424</v>
      </c>
      <c r="BP56" s="1" t="s">
        <v>424</v>
      </c>
      <c r="BQ56" s="1" t="s">
        <v>424</v>
      </c>
      <c r="BR56" s="1" t="s">
        <v>424</v>
      </c>
      <c r="BS56" s="1" t="s">
        <v>424</v>
      </c>
      <c r="BU56" s="1" t="s">
        <v>424</v>
      </c>
      <c r="BV56" s="1" t="s">
        <v>424</v>
      </c>
      <c r="CD56" s="1" t="s">
        <v>424</v>
      </c>
      <c r="CE56" s="1" t="s">
        <v>424</v>
      </c>
      <c r="CK56" s="1">
        <v>50.4</v>
      </c>
      <c r="CT56" s="1" t="s">
        <v>424</v>
      </c>
      <c r="CW56" s="1">
        <v>16.2</v>
      </c>
      <c r="CX56" s="1" t="s">
        <v>424</v>
      </c>
      <c r="CY56" s="1" t="s">
        <v>424</v>
      </c>
      <c r="CZ56" s="1" t="s">
        <v>424</v>
      </c>
      <c r="DB56" s="1" t="s">
        <v>424</v>
      </c>
      <c r="DD56" s="1" t="s">
        <v>424</v>
      </c>
      <c r="DO56" s="1">
        <v>390</v>
      </c>
      <c r="DP56" s="1" t="s">
        <v>424</v>
      </c>
      <c r="DW56" s="1">
        <v>591.91999999999996</v>
      </c>
      <c r="DX56" s="22">
        <v>44240</v>
      </c>
    </row>
    <row r="57" spans="1:128" x14ac:dyDescent="0.2">
      <c r="A57" s="21">
        <v>44241</v>
      </c>
      <c r="B57" s="1">
        <v>210</v>
      </c>
      <c r="C57" s="1" t="s">
        <v>424</v>
      </c>
      <c r="D57" s="1" t="s">
        <v>424</v>
      </c>
      <c r="F57" s="1" t="s">
        <v>424</v>
      </c>
      <c r="I57" s="1" t="s">
        <v>424</v>
      </c>
      <c r="S57" s="1" t="s">
        <v>424</v>
      </c>
      <c r="AS57" s="1" t="s">
        <v>424</v>
      </c>
      <c r="AU57" s="1" t="s">
        <v>424</v>
      </c>
      <c r="AX57" s="1" t="s">
        <v>424</v>
      </c>
      <c r="BA57" s="1" t="s">
        <v>424</v>
      </c>
      <c r="BB57" s="1" t="s">
        <v>424</v>
      </c>
      <c r="BC57" s="1" t="s">
        <v>424</v>
      </c>
      <c r="BF57" s="1" t="s">
        <v>424</v>
      </c>
      <c r="BG57" s="1" t="s">
        <v>424</v>
      </c>
      <c r="BH57" s="1" t="s">
        <v>424</v>
      </c>
      <c r="BO57" s="1" t="s">
        <v>424</v>
      </c>
      <c r="CD57" s="1" t="s">
        <v>424</v>
      </c>
      <c r="CE57" s="1" t="s">
        <v>424</v>
      </c>
      <c r="CM57" s="1" t="s">
        <v>424</v>
      </c>
      <c r="CR57" s="1">
        <v>216</v>
      </c>
      <c r="CU57" s="1" t="s">
        <v>424</v>
      </c>
      <c r="CY57" s="1" t="s">
        <v>424</v>
      </c>
      <c r="CZ57" s="1">
        <v>64.8</v>
      </c>
      <c r="DB57" s="1" t="s">
        <v>424</v>
      </c>
      <c r="DK57" s="1">
        <v>894</v>
      </c>
      <c r="DW57" s="1">
        <v>1384.8</v>
      </c>
      <c r="DX57" s="22">
        <v>44241</v>
      </c>
    </row>
    <row r="58" spans="1:128" x14ac:dyDescent="0.2">
      <c r="A58" s="21">
        <v>44242</v>
      </c>
      <c r="CU58" s="1" t="s">
        <v>424</v>
      </c>
      <c r="CW58" s="1">
        <v>585.36</v>
      </c>
      <c r="DW58" s="1">
        <v>585.36</v>
      </c>
      <c r="DX58" s="22">
        <v>44242</v>
      </c>
    </row>
    <row r="59" spans="1:128" x14ac:dyDescent="0.2">
      <c r="A59" s="21">
        <v>44243</v>
      </c>
      <c r="C59" s="1" t="s">
        <v>424</v>
      </c>
      <c r="D59" s="1" t="s">
        <v>424</v>
      </c>
      <c r="E59" s="1" t="s">
        <v>424</v>
      </c>
      <c r="F59" s="1" t="s">
        <v>424</v>
      </c>
      <c r="G59" s="1" t="s">
        <v>424</v>
      </c>
      <c r="H59" s="1" t="s">
        <v>424</v>
      </c>
      <c r="I59" s="1" t="s">
        <v>424</v>
      </c>
      <c r="R59" s="1" t="s">
        <v>424</v>
      </c>
      <c r="S59" s="1">
        <v>508.48</v>
      </c>
      <c r="U59" s="1">
        <v>103.2</v>
      </c>
      <c r="W59" s="1" t="s">
        <v>424</v>
      </c>
      <c r="X59" s="1" t="s">
        <v>424</v>
      </c>
      <c r="AC59" s="1" t="s">
        <v>424</v>
      </c>
      <c r="AD59" s="1">
        <v>1.2</v>
      </c>
      <c r="AE59" s="1">
        <v>36</v>
      </c>
      <c r="AG59" s="1">
        <v>206.08</v>
      </c>
      <c r="AJ59" s="1" t="s">
        <v>424</v>
      </c>
      <c r="AO59" s="1">
        <v>36</v>
      </c>
      <c r="AS59" s="1" t="s">
        <v>424</v>
      </c>
      <c r="AT59" s="1">
        <v>1.7949999999999999</v>
      </c>
      <c r="AY59" s="1" t="s">
        <v>424</v>
      </c>
      <c r="BA59" s="1" t="s">
        <v>424</v>
      </c>
      <c r="BB59" s="1" t="s">
        <v>424</v>
      </c>
      <c r="BD59" s="1" t="s">
        <v>424</v>
      </c>
      <c r="BE59" s="1" t="s">
        <v>424</v>
      </c>
      <c r="BG59" s="1" t="s">
        <v>424</v>
      </c>
      <c r="BH59" s="1" t="s">
        <v>424</v>
      </c>
      <c r="BI59" s="1" t="s">
        <v>424</v>
      </c>
      <c r="BJ59" s="1" t="s">
        <v>424</v>
      </c>
      <c r="BK59" s="1">
        <v>1</v>
      </c>
      <c r="BL59" s="1" t="s">
        <v>424</v>
      </c>
      <c r="BM59" s="1">
        <v>346</v>
      </c>
      <c r="BO59" s="1" t="s">
        <v>424</v>
      </c>
      <c r="BP59" s="1" t="s">
        <v>424</v>
      </c>
      <c r="BQ59" s="1" t="s">
        <v>424</v>
      </c>
      <c r="BR59" s="1" t="s">
        <v>424</v>
      </c>
      <c r="BS59" s="1">
        <v>6</v>
      </c>
      <c r="BT59" s="1" t="s">
        <v>424</v>
      </c>
      <c r="BV59" s="1" t="s">
        <v>424</v>
      </c>
      <c r="CA59" s="1">
        <v>20.16</v>
      </c>
      <c r="CD59" s="1">
        <v>882</v>
      </c>
      <c r="CE59" s="1">
        <v>590.4</v>
      </c>
      <c r="CG59" s="1">
        <v>895.32</v>
      </c>
      <c r="CM59" s="1" t="s">
        <v>424</v>
      </c>
      <c r="CN59" s="1">
        <v>98.4</v>
      </c>
      <c r="CP59" s="1">
        <v>21</v>
      </c>
      <c r="CQ59" s="1">
        <v>12</v>
      </c>
      <c r="CS59" s="1">
        <v>18</v>
      </c>
      <c r="CT59" s="1">
        <v>267.60000000000002</v>
      </c>
      <c r="CU59" s="1">
        <v>427.68</v>
      </c>
      <c r="CV59" s="1">
        <v>16.8</v>
      </c>
      <c r="DC59" s="1">
        <v>2358</v>
      </c>
      <c r="DF59" s="1">
        <v>1078.5</v>
      </c>
      <c r="DO59" s="1">
        <v>198</v>
      </c>
      <c r="DP59" s="1">
        <v>186</v>
      </c>
      <c r="DW59" s="1">
        <v>8315.6150000000016</v>
      </c>
      <c r="DX59" s="22">
        <v>44243</v>
      </c>
    </row>
    <row r="60" spans="1:128" x14ac:dyDescent="0.2">
      <c r="A60" s="21">
        <v>44244</v>
      </c>
      <c r="K60" s="1" t="s">
        <v>424</v>
      </c>
      <c r="L60" s="1" t="s">
        <v>424</v>
      </c>
      <c r="N60" s="1">
        <v>35.520000000000003</v>
      </c>
      <c r="O60" s="1" t="s">
        <v>424</v>
      </c>
      <c r="P60" s="1">
        <v>35.520000000000003</v>
      </c>
      <c r="S60" s="1">
        <v>1346.24</v>
      </c>
      <c r="T60" s="1">
        <v>171</v>
      </c>
      <c r="W60" s="1">
        <v>1.2</v>
      </c>
      <c r="Y60" s="1">
        <v>317.45999999999998</v>
      </c>
      <c r="AB60" s="1">
        <v>21.6</v>
      </c>
      <c r="AC60" s="1">
        <v>2.4</v>
      </c>
      <c r="AJ60" s="1">
        <v>124.2</v>
      </c>
      <c r="AK60" s="1">
        <v>883.2</v>
      </c>
      <c r="AL60" s="1">
        <v>250.24</v>
      </c>
      <c r="AM60" s="1">
        <v>918</v>
      </c>
      <c r="AQ60" s="1">
        <v>27.6</v>
      </c>
      <c r="AS60" s="1" t="s">
        <v>424</v>
      </c>
      <c r="AU60" s="1" t="s">
        <v>424</v>
      </c>
      <c r="AZ60" s="1">
        <v>2</v>
      </c>
      <c r="BA60" s="1">
        <v>62</v>
      </c>
      <c r="BB60" s="1">
        <v>40.799999999999997</v>
      </c>
      <c r="BC60" s="1">
        <v>1.2</v>
      </c>
      <c r="BD60" s="1">
        <v>7.5</v>
      </c>
      <c r="BE60" s="1">
        <v>3</v>
      </c>
      <c r="BF60" s="1">
        <v>4</v>
      </c>
      <c r="BH60" s="1">
        <v>2.4</v>
      </c>
      <c r="BI60" s="1">
        <v>2</v>
      </c>
      <c r="BJ60" s="1">
        <v>1</v>
      </c>
      <c r="BN60" s="1">
        <v>8</v>
      </c>
      <c r="BO60" s="1">
        <v>1034.4000000000001</v>
      </c>
      <c r="BP60" s="1">
        <v>12.8</v>
      </c>
      <c r="BQ60" s="1">
        <v>1.5</v>
      </c>
      <c r="BR60" s="1">
        <v>1.2</v>
      </c>
      <c r="BT60" s="1">
        <v>8</v>
      </c>
      <c r="BU60" s="1" t="s">
        <v>424</v>
      </c>
      <c r="BV60" s="1">
        <v>6</v>
      </c>
      <c r="BW60" s="1">
        <v>159</v>
      </c>
      <c r="CB60" s="1">
        <v>14.4</v>
      </c>
      <c r="CD60" s="1">
        <v>4173</v>
      </c>
      <c r="CE60" s="1">
        <v>1507.2</v>
      </c>
      <c r="CO60" s="1">
        <v>13.5</v>
      </c>
      <c r="CU60" s="1">
        <v>567</v>
      </c>
      <c r="CW60" s="1" t="s">
        <v>424</v>
      </c>
      <c r="CX60" s="1">
        <v>3.24</v>
      </c>
      <c r="CY60" s="1" t="s">
        <v>424</v>
      </c>
      <c r="DB60" s="1">
        <v>1623</v>
      </c>
      <c r="DC60" s="1">
        <v>738</v>
      </c>
      <c r="DD60" s="1">
        <v>822</v>
      </c>
      <c r="DG60" s="1">
        <v>18</v>
      </c>
      <c r="DI60" s="1">
        <v>188.4</v>
      </c>
      <c r="DJ60" s="1">
        <v>390</v>
      </c>
      <c r="DK60" s="1">
        <v>546</v>
      </c>
      <c r="DW60" s="1">
        <v>16094.72</v>
      </c>
      <c r="DX60" s="22">
        <v>44244</v>
      </c>
    </row>
    <row r="61" spans="1:128" x14ac:dyDescent="0.2">
      <c r="A61" s="21">
        <v>44245</v>
      </c>
      <c r="B61" s="1">
        <v>830.20799999999997</v>
      </c>
      <c r="D61" s="1">
        <v>510</v>
      </c>
      <c r="F61" s="1">
        <v>340.4</v>
      </c>
      <c r="J61" s="1">
        <v>109.76</v>
      </c>
      <c r="K61" s="1" t="s">
        <v>424</v>
      </c>
      <c r="S61" s="1">
        <v>257.60000000000002</v>
      </c>
      <c r="AI61" s="1">
        <v>480</v>
      </c>
      <c r="AU61" s="1" t="s">
        <v>424</v>
      </c>
      <c r="CB61" s="1" t="s">
        <v>424</v>
      </c>
      <c r="CY61" s="1">
        <v>369.36</v>
      </c>
      <c r="DW61" s="1">
        <v>2897.328</v>
      </c>
      <c r="DX61" s="22">
        <v>44245</v>
      </c>
    </row>
    <row r="62" spans="1:128" x14ac:dyDescent="0.2">
      <c r="A62" s="21">
        <v>44246</v>
      </c>
      <c r="DW62" s="1">
        <v>0</v>
      </c>
      <c r="DX62" s="22">
        <v>44246</v>
      </c>
    </row>
    <row r="63" spans="1:128" x14ac:dyDescent="0.2">
      <c r="A63" s="21">
        <v>44247</v>
      </c>
      <c r="DW63" s="1">
        <v>0</v>
      </c>
      <c r="DX63" s="22">
        <v>44247</v>
      </c>
    </row>
    <row r="64" spans="1:128" x14ac:dyDescent="0.2">
      <c r="A64" s="21">
        <v>44248</v>
      </c>
      <c r="DW64" s="1">
        <v>0</v>
      </c>
      <c r="DX64" s="22">
        <v>44248</v>
      </c>
    </row>
    <row r="65" spans="1:128" x14ac:dyDescent="0.2">
      <c r="A65" s="21">
        <v>44249</v>
      </c>
      <c r="DW65" s="1">
        <v>0</v>
      </c>
      <c r="DX65" s="22">
        <v>44249</v>
      </c>
    </row>
    <row r="66" spans="1:128" x14ac:dyDescent="0.2">
      <c r="A66" s="21">
        <v>44250</v>
      </c>
      <c r="DW66" s="1">
        <v>0</v>
      </c>
      <c r="DX66" s="22">
        <v>44250</v>
      </c>
    </row>
    <row r="67" spans="1:128" x14ac:dyDescent="0.2">
      <c r="A67" s="21">
        <v>44251</v>
      </c>
      <c r="DW67" s="1">
        <v>0</v>
      </c>
      <c r="DX67" s="22">
        <v>44251</v>
      </c>
    </row>
    <row r="68" spans="1:128" x14ac:dyDescent="0.2">
      <c r="A68" s="21">
        <v>44252</v>
      </c>
      <c r="DW68" s="1">
        <v>0</v>
      </c>
      <c r="DX68" s="22">
        <v>44252</v>
      </c>
    </row>
    <row r="69" spans="1:128" x14ac:dyDescent="0.2">
      <c r="A69" s="21">
        <v>44253</v>
      </c>
      <c r="DW69" s="1">
        <v>0</v>
      </c>
      <c r="DX69" s="22">
        <v>44253</v>
      </c>
    </row>
    <row r="70" spans="1:128" x14ac:dyDescent="0.2">
      <c r="A70" s="21">
        <v>44254</v>
      </c>
      <c r="DW70" s="1">
        <v>0</v>
      </c>
      <c r="DX70" s="22">
        <v>44254</v>
      </c>
    </row>
    <row r="71" spans="1:128" x14ac:dyDescent="0.2">
      <c r="A71" s="21">
        <v>44255</v>
      </c>
      <c r="DW71" s="1">
        <v>0</v>
      </c>
      <c r="DX71" s="22">
        <v>44255</v>
      </c>
    </row>
    <row r="72" spans="1:128" x14ac:dyDescent="0.2">
      <c r="A72" s="21">
        <v>44256</v>
      </c>
      <c r="DW72" s="1">
        <v>0</v>
      </c>
      <c r="DX72" s="22">
        <v>44256</v>
      </c>
    </row>
    <row r="73" spans="1:128" x14ac:dyDescent="0.2">
      <c r="A73" s="21">
        <v>44257</v>
      </c>
      <c r="DW73" s="1">
        <v>0</v>
      </c>
      <c r="DX73" s="22">
        <v>44257</v>
      </c>
    </row>
    <row r="74" spans="1:128" x14ac:dyDescent="0.2">
      <c r="A74" s="21">
        <v>44258</v>
      </c>
      <c r="DW74" s="1">
        <v>0</v>
      </c>
      <c r="DX74" s="22">
        <v>44258</v>
      </c>
    </row>
    <row r="75" spans="1:128" x14ac:dyDescent="0.2">
      <c r="A75" s="21">
        <v>44259</v>
      </c>
      <c r="DW75" s="1">
        <v>0</v>
      </c>
      <c r="DX75" s="22">
        <v>44259</v>
      </c>
    </row>
    <row r="76" spans="1:128" x14ac:dyDescent="0.2">
      <c r="A76" s="21">
        <v>44260</v>
      </c>
      <c r="DW76" s="1">
        <v>0</v>
      </c>
      <c r="DX76" s="22">
        <v>44260</v>
      </c>
    </row>
    <row r="77" spans="1:128" x14ac:dyDescent="0.2">
      <c r="A77" s="21">
        <v>44261</v>
      </c>
      <c r="DW77" s="1">
        <v>0</v>
      </c>
      <c r="DX77" s="22">
        <v>44261</v>
      </c>
    </row>
    <row r="78" spans="1:128" x14ac:dyDescent="0.2">
      <c r="A78" s="21">
        <v>44262</v>
      </c>
      <c r="DW78" s="1">
        <v>0</v>
      </c>
      <c r="DX78" s="22">
        <v>44262</v>
      </c>
    </row>
    <row r="79" spans="1:128" x14ac:dyDescent="0.2">
      <c r="A79" s="21">
        <v>44263</v>
      </c>
      <c r="DW79" s="1">
        <v>0</v>
      </c>
      <c r="DX79" s="22">
        <v>44263</v>
      </c>
    </row>
    <row r="80" spans="1:128" x14ac:dyDescent="0.2">
      <c r="A80" s="2"/>
    </row>
    <row r="81" spans="1:128" x14ac:dyDescent="0.2">
      <c r="A81" s="2" t="s">
        <v>427</v>
      </c>
      <c r="B81" s="1">
        <v>1040.2080000000001</v>
      </c>
      <c r="C81" s="1">
        <v>0</v>
      </c>
      <c r="D81" s="1">
        <v>510</v>
      </c>
      <c r="E81" s="1">
        <v>0</v>
      </c>
      <c r="F81" s="1">
        <v>340.4</v>
      </c>
      <c r="G81" s="1">
        <v>0</v>
      </c>
      <c r="H81" s="1">
        <v>0</v>
      </c>
      <c r="I81" s="1">
        <v>0</v>
      </c>
      <c r="J81" s="1">
        <v>109.76</v>
      </c>
      <c r="K81" s="1">
        <v>0</v>
      </c>
      <c r="L81" s="1">
        <v>0</v>
      </c>
      <c r="M81" s="1">
        <v>0</v>
      </c>
      <c r="N81" s="1">
        <v>35.520000000000003</v>
      </c>
      <c r="O81" s="1">
        <v>0</v>
      </c>
      <c r="P81" s="1">
        <v>35.520000000000003</v>
      </c>
      <c r="Q81" s="1">
        <v>333.76</v>
      </c>
      <c r="R81" s="1">
        <v>0</v>
      </c>
      <c r="S81" s="1">
        <v>5472.32</v>
      </c>
      <c r="T81" s="1">
        <v>171</v>
      </c>
      <c r="U81" s="1">
        <v>103.2</v>
      </c>
      <c r="V81" s="1">
        <v>20.399999999999999</v>
      </c>
      <c r="W81" s="1">
        <v>1.2</v>
      </c>
      <c r="X81" s="1">
        <v>0</v>
      </c>
      <c r="Y81" s="1">
        <v>317.45999999999998</v>
      </c>
      <c r="Z81" s="1">
        <v>0</v>
      </c>
      <c r="AA81" s="1">
        <v>658.72</v>
      </c>
      <c r="AB81" s="1">
        <v>21.6</v>
      </c>
      <c r="AC81" s="1">
        <v>2.4</v>
      </c>
      <c r="AD81" s="1">
        <v>1.2</v>
      </c>
      <c r="AE81" s="1">
        <v>36</v>
      </c>
      <c r="AF81" s="1">
        <v>71.680000000000007</v>
      </c>
      <c r="AG81" s="1">
        <v>206.08</v>
      </c>
      <c r="AH81" s="1">
        <v>17.920000000000002</v>
      </c>
      <c r="AI81" s="1">
        <v>480</v>
      </c>
      <c r="AJ81" s="1">
        <v>124.2</v>
      </c>
      <c r="AK81" s="1">
        <v>1200</v>
      </c>
      <c r="AL81" s="1">
        <v>250.24</v>
      </c>
      <c r="AM81" s="1">
        <v>918</v>
      </c>
      <c r="AN81" s="1">
        <v>12.6</v>
      </c>
      <c r="AO81" s="1">
        <v>36</v>
      </c>
      <c r="AP81" s="1">
        <v>2.4</v>
      </c>
      <c r="AQ81" s="1">
        <v>27.6</v>
      </c>
      <c r="AR81" s="1">
        <v>538.72</v>
      </c>
      <c r="AS81" s="1">
        <v>0</v>
      </c>
      <c r="AT81" s="1">
        <v>1.7949999999999999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62</v>
      </c>
      <c r="BB81" s="1">
        <v>40.799999999999997</v>
      </c>
      <c r="BC81" s="1">
        <v>1.2</v>
      </c>
      <c r="BD81" s="1">
        <v>7.5</v>
      </c>
      <c r="BE81" s="1">
        <v>3</v>
      </c>
      <c r="BF81" s="1">
        <v>4</v>
      </c>
      <c r="BG81" s="1">
        <v>0</v>
      </c>
      <c r="BH81" s="1">
        <v>2.4</v>
      </c>
      <c r="BI81" s="1">
        <v>2</v>
      </c>
      <c r="BJ81" s="1">
        <v>1</v>
      </c>
      <c r="BK81" s="1">
        <v>1</v>
      </c>
      <c r="BL81" s="1">
        <v>0</v>
      </c>
      <c r="BM81" s="1">
        <v>346</v>
      </c>
      <c r="BN81" s="1">
        <v>8</v>
      </c>
      <c r="BO81" s="1">
        <v>1034.4000000000001</v>
      </c>
      <c r="BP81" s="1">
        <v>12.8</v>
      </c>
      <c r="BQ81" s="1">
        <v>1.5</v>
      </c>
      <c r="BR81" s="1">
        <v>1.2</v>
      </c>
      <c r="BS81" s="1">
        <v>6</v>
      </c>
      <c r="BT81" s="1">
        <v>8</v>
      </c>
      <c r="BU81" s="1">
        <v>0</v>
      </c>
      <c r="BV81" s="1">
        <v>6</v>
      </c>
      <c r="BW81" s="1">
        <v>159</v>
      </c>
      <c r="BX81" s="1">
        <v>1683</v>
      </c>
      <c r="BY81" s="1">
        <v>42</v>
      </c>
      <c r="BZ81" s="1">
        <v>207.36</v>
      </c>
      <c r="CA81" s="1">
        <v>20.16</v>
      </c>
      <c r="CB81" s="1">
        <v>14.4</v>
      </c>
      <c r="CC81" s="1">
        <v>0</v>
      </c>
      <c r="CD81" s="1">
        <v>9699</v>
      </c>
      <c r="CE81" s="1">
        <v>6819.6</v>
      </c>
      <c r="CF81" s="1">
        <v>55.2</v>
      </c>
      <c r="CG81" s="1">
        <v>895.32</v>
      </c>
      <c r="CH81" s="1">
        <v>0</v>
      </c>
      <c r="CI81" s="1">
        <v>730.8</v>
      </c>
      <c r="CJ81" s="1">
        <v>7.2</v>
      </c>
      <c r="CK81" s="1">
        <v>50.4</v>
      </c>
      <c r="CL81" s="1">
        <v>33.6</v>
      </c>
      <c r="CM81" s="1">
        <v>0</v>
      </c>
      <c r="CN81" s="1">
        <v>98.4</v>
      </c>
      <c r="CO81" s="1">
        <v>13.5</v>
      </c>
      <c r="CP81" s="1">
        <v>21</v>
      </c>
      <c r="CQ81" s="1">
        <v>12</v>
      </c>
      <c r="CR81" s="1">
        <v>531</v>
      </c>
      <c r="CS81" s="1">
        <v>18</v>
      </c>
      <c r="CT81" s="1">
        <v>267.60000000000002</v>
      </c>
      <c r="CU81" s="1">
        <v>994.68000000000006</v>
      </c>
      <c r="CV81" s="1">
        <v>16.8</v>
      </c>
      <c r="CW81" s="1">
        <v>601.56000000000006</v>
      </c>
      <c r="CX81" s="1">
        <v>3.24</v>
      </c>
      <c r="CY81" s="1">
        <v>369.36</v>
      </c>
      <c r="CZ81" s="1">
        <v>64.8</v>
      </c>
      <c r="DA81" s="1">
        <v>732</v>
      </c>
      <c r="DB81" s="1">
        <v>3909</v>
      </c>
      <c r="DC81" s="1">
        <v>4515</v>
      </c>
      <c r="DD81" s="1">
        <v>822</v>
      </c>
      <c r="DE81" s="1">
        <v>9.6</v>
      </c>
      <c r="DF81" s="1">
        <v>1078.5</v>
      </c>
      <c r="DG81" s="1">
        <v>18</v>
      </c>
      <c r="DH81" s="1">
        <v>2445</v>
      </c>
      <c r="DI81" s="1">
        <v>188.4</v>
      </c>
      <c r="DJ81" s="1">
        <v>2844</v>
      </c>
      <c r="DK81" s="1">
        <v>2748</v>
      </c>
      <c r="DL81" s="1">
        <v>546</v>
      </c>
      <c r="DM81" s="1">
        <v>818</v>
      </c>
      <c r="DN81" s="1">
        <v>219</v>
      </c>
      <c r="DO81" s="1">
        <v>588</v>
      </c>
      <c r="DP81" s="1">
        <v>480</v>
      </c>
      <c r="DQ81" s="1">
        <v>0</v>
      </c>
      <c r="DW81" s="1">
        <v>60038.182999999997</v>
      </c>
      <c r="DX81" s="1" t="s">
        <v>427</v>
      </c>
    </row>
    <row r="82" spans="1:128" x14ac:dyDescent="0.2">
      <c r="A82" s="2" t="s">
        <v>428</v>
      </c>
      <c r="B82" s="1">
        <v>1040.2080000000001</v>
      </c>
      <c r="C82" s="1">
        <v>0</v>
      </c>
      <c r="D82" s="1">
        <v>510</v>
      </c>
      <c r="E82" s="1">
        <v>0</v>
      </c>
      <c r="F82" s="1">
        <v>340.4</v>
      </c>
      <c r="G82" s="1">
        <v>0</v>
      </c>
      <c r="H82" s="1">
        <v>0</v>
      </c>
      <c r="I82" s="1">
        <v>0</v>
      </c>
      <c r="J82" s="1">
        <v>109.76</v>
      </c>
      <c r="K82" s="1">
        <v>0</v>
      </c>
      <c r="L82" s="1">
        <v>0</v>
      </c>
      <c r="M82" s="1">
        <v>0</v>
      </c>
      <c r="N82" s="1">
        <v>35.520000000000003</v>
      </c>
      <c r="O82" s="1">
        <v>0</v>
      </c>
      <c r="P82" s="1">
        <v>35.520000000000003</v>
      </c>
      <c r="Q82" s="1">
        <v>333.76</v>
      </c>
      <c r="R82" s="1">
        <v>0</v>
      </c>
      <c r="S82" s="1">
        <v>2112.3200000000002</v>
      </c>
      <c r="T82" s="1">
        <v>171</v>
      </c>
      <c r="U82" s="1">
        <v>103.2</v>
      </c>
      <c r="V82" s="1">
        <v>20.399999999999999</v>
      </c>
      <c r="W82" s="1">
        <v>1.2</v>
      </c>
      <c r="X82" s="1">
        <v>0</v>
      </c>
      <c r="Y82" s="1">
        <v>317.45999999999998</v>
      </c>
      <c r="Z82" s="1">
        <v>0</v>
      </c>
      <c r="AA82" s="1">
        <v>287.04000000000002</v>
      </c>
      <c r="AB82" s="1">
        <v>21.6</v>
      </c>
      <c r="AC82" s="1">
        <v>2.4</v>
      </c>
      <c r="AD82" s="1">
        <v>1.2</v>
      </c>
      <c r="AE82" s="1">
        <v>36</v>
      </c>
      <c r="AF82" s="1">
        <v>71.680000000000007</v>
      </c>
      <c r="AG82" s="1">
        <v>206.08</v>
      </c>
      <c r="AH82" s="1">
        <v>17.920000000000002</v>
      </c>
      <c r="AI82" s="1">
        <v>480</v>
      </c>
      <c r="AJ82" s="1">
        <v>124.2</v>
      </c>
      <c r="AK82" s="1">
        <v>883.2</v>
      </c>
      <c r="AL82" s="1">
        <v>250.24</v>
      </c>
      <c r="AM82" s="1">
        <v>918</v>
      </c>
      <c r="AN82" s="1">
        <v>12.6</v>
      </c>
      <c r="AO82" s="1">
        <v>36</v>
      </c>
      <c r="AP82" s="1">
        <v>2.4</v>
      </c>
      <c r="AQ82" s="1">
        <v>27.6</v>
      </c>
      <c r="AR82" s="1">
        <v>538.72</v>
      </c>
      <c r="AS82" s="1">
        <v>0</v>
      </c>
      <c r="AT82" s="1">
        <v>1.7949999999999999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2</v>
      </c>
      <c r="BA82" s="1">
        <v>62</v>
      </c>
      <c r="BB82" s="1">
        <v>40.799999999999997</v>
      </c>
      <c r="BC82" s="1">
        <v>1.2</v>
      </c>
      <c r="BD82" s="1">
        <v>7.5</v>
      </c>
      <c r="BE82" s="1">
        <v>3</v>
      </c>
      <c r="BF82" s="1">
        <v>4</v>
      </c>
      <c r="BG82" s="1">
        <v>0</v>
      </c>
      <c r="BH82" s="1">
        <v>2.4</v>
      </c>
      <c r="BI82" s="1">
        <v>2</v>
      </c>
      <c r="BJ82" s="1">
        <v>1</v>
      </c>
      <c r="BK82" s="1">
        <v>1</v>
      </c>
      <c r="BL82" s="1">
        <v>0</v>
      </c>
      <c r="BM82" s="1">
        <v>346</v>
      </c>
      <c r="BN82" s="1">
        <v>8</v>
      </c>
      <c r="BO82" s="1">
        <v>1034.4000000000001</v>
      </c>
      <c r="BP82" s="1">
        <v>12.8</v>
      </c>
      <c r="BQ82" s="1">
        <v>1.5</v>
      </c>
      <c r="BR82" s="1">
        <v>1.2</v>
      </c>
      <c r="BS82" s="1">
        <v>6</v>
      </c>
      <c r="BT82" s="1">
        <v>8</v>
      </c>
      <c r="BU82" s="1">
        <v>0</v>
      </c>
      <c r="BV82" s="1">
        <v>6</v>
      </c>
      <c r="BW82" s="1">
        <v>159</v>
      </c>
      <c r="BX82" s="1">
        <v>990</v>
      </c>
      <c r="BY82" s="1">
        <v>0</v>
      </c>
      <c r="BZ82" s="1">
        <v>25.92</v>
      </c>
      <c r="CA82" s="1">
        <v>20.16</v>
      </c>
      <c r="CB82" s="1">
        <v>14.4</v>
      </c>
      <c r="CC82" s="1">
        <v>0</v>
      </c>
      <c r="CD82" s="1">
        <v>5055</v>
      </c>
      <c r="CE82" s="1">
        <v>2097.6</v>
      </c>
      <c r="CF82" s="1">
        <v>0</v>
      </c>
      <c r="CG82" s="1">
        <v>895.32</v>
      </c>
      <c r="CH82" s="1">
        <v>0</v>
      </c>
      <c r="CI82" s="1">
        <v>40.799999999999997</v>
      </c>
      <c r="CJ82" s="1">
        <v>7.2</v>
      </c>
      <c r="CK82" s="1">
        <v>50.4</v>
      </c>
      <c r="CL82" s="1">
        <v>33.6</v>
      </c>
      <c r="CM82" s="1">
        <v>0</v>
      </c>
      <c r="CN82" s="1">
        <v>98.4</v>
      </c>
      <c r="CO82" s="1">
        <v>13.5</v>
      </c>
      <c r="CP82" s="1">
        <v>21</v>
      </c>
      <c r="CQ82" s="1">
        <v>12</v>
      </c>
      <c r="CR82" s="1">
        <v>264</v>
      </c>
      <c r="CS82" s="1">
        <v>18</v>
      </c>
      <c r="CT82" s="1">
        <v>267.60000000000002</v>
      </c>
      <c r="CU82" s="1">
        <v>994.68000000000006</v>
      </c>
      <c r="CV82" s="1">
        <v>16.8</v>
      </c>
      <c r="CW82" s="1">
        <v>601.56000000000006</v>
      </c>
      <c r="CX82" s="1">
        <v>3.24</v>
      </c>
      <c r="CY82" s="1">
        <v>369.36</v>
      </c>
      <c r="CZ82" s="1">
        <v>64.8</v>
      </c>
      <c r="DA82" s="1">
        <v>592.5</v>
      </c>
      <c r="DB82" s="1">
        <v>1623</v>
      </c>
      <c r="DC82" s="1">
        <v>3096</v>
      </c>
      <c r="DD82" s="1">
        <v>822</v>
      </c>
      <c r="DE82" s="1">
        <v>9.6</v>
      </c>
      <c r="DF82" s="1">
        <v>1078.5</v>
      </c>
      <c r="DG82" s="1">
        <v>18</v>
      </c>
      <c r="DH82" s="1">
        <v>591</v>
      </c>
      <c r="DI82" s="1">
        <v>188.4</v>
      </c>
      <c r="DJ82" s="1">
        <v>1563</v>
      </c>
      <c r="DK82" s="1">
        <v>2748</v>
      </c>
      <c r="DL82" s="1">
        <v>546</v>
      </c>
      <c r="DM82" s="1">
        <v>818</v>
      </c>
      <c r="DN82" s="1">
        <v>219</v>
      </c>
      <c r="DO82" s="1">
        <v>588</v>
      </c>
      <c r="DP82" s="1">
        <v>186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37421.563000000002</v>
      </c>
      <c r="DX82" s="1" t="s">
        <v>428</v>
      </c>
    </row>
    <row r="83" spans="1:128" x14ac:dyDescent="0.2">
      <c r="A83" s="2" t="s">
        <v>429</v>
      </c>
      <c r="S83" s="1">
        <v>3360</v>
      </c>
      <c r="AA83" s="1">
        <v>371.68</v>
      </c>
      <c r="AK83" s="1">
        <v>316.8</v>
      </c>
      <c r="BX83" s="1">
        <v>693</v>
      </c>
      <c r="BY83" s="1">
        <v>42</v>
      </c>
      <c r="BZ83" s="1">
        <v>181.44</v>
      </c>
      <c r="CD83" s="1">
        <v>4644</v>
      </c>
      <c r="CE83" s="1">
        <v>4722</v>
      </c>
      <c r="CF83" s="1">
        <v>55.2</v>
      </c>
      <c r="CI83" s="1">
        <v>690</v>
      </c>
      <c r="CR83" s="1">
        <v>267</v>
      </c>
      <c r="DA83" s="1">
        <v>139.5</v>
      </c>
      <c r="DB83" s="1">
        <v>2286</v>
      </c>
      <c r="DC83" s="1">
        <v>1419</v>
      </c>
      <c r="DH83" s="1">
        <v>1854</v>
      </c>
      <c r="DJ83" s="1">
        <v>1281</v>
      </c>
      <c r="DP83" s="1">
        <v>294</v>
      </c>
      <c r="DW83" s="1">
        <v>22616.62</v>
      </c>
      <c r="DX83" s="1" t="s">
        <v>429</v>
      </c>
    </row>
    <row r="84" spans="1:128" x14ac:dyDescent="0.2">
      <c r="A84" s="2"/>
      <c r="DW84" s="1">
        <v>0</v>
      </c>
    </row>
    <row r="85" spans="1:128" x14ac:dyDescent="0.2">
      <c r="A85" s="2"/>
      <c r="DW85" s="1">
        <v>0</v>
      </c>
    </row>
    <row r="86" spans="1:128" x14ac:dyDescent="0.2">
      <c r="A86" s="2" t="s">
        <v>430</v>
      </c>
      <c r="DW86" s="1">
        <v>0</v>
      </c>
      <c r="DX86" s="1" t="s">
        <v>430</v>
      </c>
    </row>
    <row r="87" spans="1:128" x14ac:dyDescent="0.2">
      <c r="A87" s="2" t="s">
        <v>431</v>
      </c>
      <c r="DR87" s="1">
        <v>0</v>
      </c>
      <c r="DS87" s="1">
        <v>0</v>
      </c>
      <c r="DU87" s="1">
        <v>0</v>
      </c>
      <c r="DW87" s="1">
        <v>0</v>
      </c>
      <c r="DX87" s="1" t="s">
        <v>431</v>
      </c>
    </row>
    <row r="88" spans="1:128" x14ac:dyDescent="0.2">
      <c r="A88" s="2"/>
    </row>
    <row r="89" spans="1:128" x14ac:dyDescent="0.2">
      <c r="A89" s="2" t="s">
        <v>432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V89" s="1">
        <v>0</v>
      </c>
      <c r="DW89" s="1">
        <v>0</v>
      </c>
      <c r="DX89" s="1" t="s">
        <v>432</v>
      </c>
    </row>
    <row r="90" spans="1:128" x14ac:dyDescent="0.2">
      <c r="A90" s="2" t="s">
        <v>428</v>
      </c>
      <c r="DW90" s="1">
        <v>0</v>
      </c>
      <c r="DX90" s="1" t="s">
        <v>433</v>
      </c>
    </row>
    <row r="91" spans="1:128" x14ac:dyDescent="0.2">
      <c r="A91" s="2" t="s">
        <v>429</v>
      </c>
      <c r="DW91" s="1">
        <v>0</v>
      </c>
      <c r="DX91" s="1" t="s">
        <v>434</v>
      </c>
    </row>
    <row r="92" spans="1:128" x14ac:dyDescent="0.2">
      <c r="A92" s="2"/>
      <c r="DW92" s="1">
        <v>0</v>
      </c>
    </row>
    <row r="93" spans="1:128" x14ac:dyDescent="0.2">
      <c r="A93" s="2"/>
      <c r="DW93" s="1">
        <v>0</v>
      </c>
    </row>
    <row r="94" spans="1:128" x14ac:dyDescent="0.2">
      <c r="A94" s="2" t="s">
        <v>430</v>
      </c>
      <c r="DW94" s="1">
        <v>0</v>
      </c>
      <c r="DX94" s="1" t="s">
        <v>435</v>
      </c>
    </row>
    <row r="95" spans="1:128" x14ac:dyDescent="0.2">
      <c r="A95" s="2" t="s">
        <v>431</v>
      </c>
      <c r="DW95" s="1">
        <v>0</v>
      </c>
      <c r="DX95" s="1" t="s">
        <v>436</v>
      </c>
    </row>
    <row r="96" spans="1:128" x14ac:dyDescent="0.2">
      <c r="A96" s="2"/>
    </row>
    <row r="97" spans="1:128" x14ac:dyDescent="0.2">
      <c r="A97" s="2" t="s">
        <v>437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V97" s="1">
        <v>0</v>
      </c>
      <c r="DW97" s="1">
        <v>0</v>
      </c>
      <c r="DX97" s="1" t="s">
        <v>437</v>
      </c>
    </row>
    <row r="98" spans="1:128" x14ac:dyDescent="0.2">
      <c r="A98" s="2" t="s">
        <v>428</v>
      </c>
      <c r="DW98" s="1">
        <v>0</v>
      </c>
      <c r="DX98" s="1" t="s">
        <v>433</v>
      </c>
    </row>
    <row r="99" spans="1:128" x14ac:dyDescent="0.2">
      <c r="A99" s="2" t="s">
        <v>429</v>
      </c>
      <c r="DW99" s="1">
        <v>0</v>
      </c>
      <c r="DX99" s="1" t="s">
        <v>434</v>
      </c>
    </row>
    <row r="100" spans="1:128" x14ac:dyDescent="0.2">
      <c r="A100" s="2">
        <v>0</v>
      </c>
      <c r="DW100" s="1">
        <v>0</v>
      </c>
      <c r="DX100" s="1">
        <v>0</v>
      </c>
    </row>
    <row r="101" spans="1:128" x14ac:dyDescent="0.2">
      <c r="A101" s="2">
        <v>0</v>
      </c>
      <c r="DW101" s="1">
        <v>0</v>
      </c>
      <c r="DX101" s="1">
        <v>0</v>
      </c>
    </row>
    <row r="102" spans="1:128" x14ac:dyDescent="0.2">
      <c r="A102" s="2" t="s">
        <v>430</v>
      </c>
      <c r="DX102" s="1" t="s">
        <v>435</v>
      </c>
    </row>
    <row r="103" spans="1:128" x14ac:dyDescent="0.2">
      <c r="A103" s="2" t="s">
        <v>431</v>
      </c>
      <c r="DW103" s="1">
        <v>0</v>
      </c>
      <c r="DX103" s="1" t="s">
        <v>436</v>
      </c>
    </row>
    <row r="104" spans="1:128" x14ac:dyDescent="0.2">
      <c r="A104" s="2"/>
    </row>
    <row r="105" spans="1:128" x14ac:dyDescent="0.2">
      <c r="A105" s="2" t="s">
        <v>438</v>
      </c>
      <c r="B105" s="1">
        <v>1040.2080000000001</v>
      </c>
      <c r="C105" s="1">
        <v>0</v>
      </c>
      <c r="D105" s="1">
        <v>510</v>
      </c>
      <c r="E105" s="1">
        <v>0</v>
      </c>
      <c r="F105" s="1">
        <v>340.4</v>
      </c>
      <c r="G105" s="1">
        <v>0</v>
      </c>
      <c r="H105" s="1">
        <v>0</v>
      </c>
      <c r="I105" s="1">
        <v>0</v>
      </c>
      <c r="J105" s="1">
        <v>109.76</v>
      </c>
      <c r="K105" s="1">
        <v>0</v>
      </c>
      <c r="L105" s="1">
        <v>0</v>
      </c>
      <c r="M105" s="1">
        <v>0</v>
      </c>
      <c r="N105" s="1">
        <v>35.520000000000003</v>
      </c>
      <c r="O105" s="1">
        <v>0</v>
      </c>
      <c r="P105" s="1">
        <v>35.520000000000003</v>
      </c>
      <c r="Q105" s="1">
        <v>333.76</v>
      </c>
      <c r="R105" s="1">
        <v>0</v>
      </c>
      <c r="S105" s="1">
        <v>5472.32</v>
      </c>
      <c r="T105" s="1">
        <v>171</v>
      </c>
      <c r="U105" s="1">
        <v>103.2</v>
      </c>
      <c r="V105" s="1">
        <v>20.399999999999999</v>
      </c>
      <c r="W105" s="1">
        <v>1.2</v>
      </c>
      <c r="Y105" s="1">
        <v>317.45999999999998</v>
      </c>
      <c r="Z105" s="1">
        <v>0</v>
      </c>
      <c r="AA105" s="1">
        <v>658.72</v>
      </c>
      <c r="AB105" s="1">
        <v>21.6</v>
      </c>
      <c r="AC105" s="1">
        <v>2.4</v>
      </c>
      <c r="AD105" s="1">
        <v>1.2</v>
      </c>
      <c r="AE105" s="1">
        <v>36</v>
      </c>
      <c r="AF105" s="1">
        <v>71.680000000000007</v>
      </c>
      <c r="AG105" s="1">
        <v>206.08</v>
      </c>
      <c r="AH105" s="1">
        <v>17.920000000000002</v>
      </c>
      <c r="AI105" s="1">
        <v>480</v>
      </c>
      <c r="AJ105" s="1">
        <v>124.2</v>
      </c>
      <c r="AK105" s="1">
        <v>1200</v>
      </c>
      <c r="AL105" s="1">
        <v>250.24</v>
      </c>
      <c r="AM105" s="1">
        <v>918</v>
      </c>
      <c r="AN105" s="1">
        <v>12.6</v>
      </c>
      <c r="AO105" s="1">
        <v>36</v>
      </c>
      <c r="AP105" s="1">
        <v>2.4</v>
      </c>
      <c r="AQ105" s="1">
        <v>27.6</v>
      </c>
      <c r="AR105" s="1">
        <v>538.72</v>
      </c>
      <c r="AS105" s="1">
        <v>0</v>
      </c>
      <c r="AT105" s="1">
        <v>1.7949999999999999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2</v>
      </c>
      <c r="BA105" s="1">
        <v>62</v>
      </c>
      <c r="BB105" s="1">
        <v>40.799999999999997</v>
      </c>
      <c r="BC105" s="1">
        <v>1.2</v>
      </c>
      <c r="BD105" s="1">
        <v>7.5</v>
      </c>
      <c r="BE105" s="1">
        <v>3</v>
      </c>
      <c r="BF105" s="1">
        <v>4</v>
      </c>
      <c r="BG105" s="1">
        <v>0</v>
      </c>
      <c r="BH105" s="1">
        <v>2.4</v>
      </c>
      <c r="BI105" s="1">
        <v>2</v>
      </c>
      <c r="BJ105" s="1">
        <v>1</v>
      </c>
      <c r="BK105" s="1">
        <v>1</v>
      </c>
      <c r="BL105" s="1">
        <v>0</v>
      </c>
      <c r="BM105" s="1">
        <v>346</v>
      </c>
      <c r="BN105" s="1">
        <v>8</v>
      </c>
      <c r="BO105" s="1">
        <v>1034.4000000000001</v>
      </c>
      <c r="BP105" s="1">
        <v>12.8</v>
      </c>
      <c r="BQ105" s="1">
        <v>1.5</v>
      </c>
      <c r="BR105" s="1">
        <v>1.2</v>
      </c>
      <c r="BS105" s="1">
        <v>6</v>
      </c>
      <c r="BT105" s="1">
        <v>8</v>
      </c>
      <c r="BU105" s="1">
        <v>0</v>
      </c>
      <c r="BV105" s="1">
        <v>6</v>
      </c>
      <c r="BW105" s="1">
        <v>159</v>
      </c>
      <c r="BX105" s="1">
        <v>1683</v>
      </c>
      <c r="BY105" s="1">
        <v>42</v>
      </c>
      <c r="BZ105" s="1">
        <v>207.36</v>
      </c>
      <c r="CA105" s="1">
        <v>20.16</v>
      </c>
      <c r="CB105" s="1">
        <v>14.4</v>
      </c>
      <c r="CC105" s="1">
        <v>0</v>
      </c>
      <c r="CD105" s="1">
        <v>9699</v>
      </c>
      <c r="CE105" s="1">
        <v>6819.6</v>
      </c>
      <c r="CF105" s="1">
        <v>55.2</v>
      </c>
      <c r="CG105" s="1">
        <v>895.32</v>
      </c>
      <c r="CH105" s="1">
        <v>0</v>
      </c>
      <c r="CI105" s="1">
        <v>730.8</v>
      </c>
      <c r="CJ105" s="1">
        <v>7.2</v>
      </c>
      <c r="CK105" s="1">
        <v>50.4</v>
      </c>
      <c r="CL105" s="1">
        <v>33.6</v>
      </c>
      <c r="CM105" s="1">
        <v>0</v>
      </c>
      <c r="CN105" s="1">
        <v>98.4</v>
      </c>
      <c r="CO105" s="1">
        <v>13.5</v>
      </c>
      <c r="CP105" s="1">
        <v>21</v>
      </c>
      <c r="CQ105" s="1">
        <v>12</v>
      </c>
      <c r="CR105" s="1">
        <v>531</v>
      </c>
      <c r="CS105" s="1">
        <v>18</v>
      </c>
      <c r="CT105" s="1">
        <v>267.60000000000002</v>
      </c>
      <c r="CU105" s="1">
        <v>994.68000000000006</v>
      </c>
      <c r="CV105" s="1">
        <v>16.8</v>
      </c>
      <c r="CW105" s="1">
        <v>601.56000000000006</v>
      </c>
      <c r="CX105" s="1">
        <v>3.24</v>
      </c>
      <c r="CY105" s="1">
        <v>369.36</v>
      </c>
      <c r="CZ105" s="1">
        <v>64.8</v>
      </c>
      <c r="DA105" s="1">
        <v>732</v>
      </c>
      <c r="DB105" s="1">
        <v>3909</v>
      </c>
      <c r="DC105" s="1">
        <v>4515</v>
      </c>
      <c r="DD105" s="1">
        <v>822</v>
      </c>
      <c r="DE105" s="1">
        <v>9.6</v>
      </c>
      <c r="DF105" s="1">
        <v>1078.5</v>
      </c>
      <c r="DG105" s="1">
        <v>18</v>
      </c>
      <c r="DH105" s="1">
        <v>2445</v>
      </c>
      <c r="DI105" s="1">
        <v>188.4</v>
      </c>
      <c r="DJ105" s="1">
        <v>2844</v>
      </c>
      <c r="DK105" s="1">
        <v>2748</v>
      </c>
      <c r="DL105" s="1">
        <v>546</v>
      </c>
      <c r="DM105" s="1">
        <v>818</v>
      </c>
      <c r="DN105" s="1">
        <v>219</v>
      </c>
      <c r="DO105" s="1">
        <v>588</v>
      </c>
      <c r="DP105" s="1">
        <v>480</v>
      </c>
      <c r="DQ105" s="1">
        <v>0</v>
      </c>
      <c r="DR105" s="1">
        <v>0</v>
      </c>
      <c r="DV105" s="1">
        <v>0</v>
      </c>
      <c r="DW105" s="1">
        <v>60038.182999999997</v>
      </c>
      <c r="DX105" s="1" t="s">
        <v>438</v>
      </c>
    </row>
    <row r="106" spans="1:128" x14ac:dyDescent="0.2">
      <c r="A106" s="2" t="s">
        <v>428</v>
      </c>
      <c r="B106" s="1">
        <v>1040.2080000000001</v>
      </c>
      <c r="C106" s="1">
        <v>0</v>
      </c>
      <c r="D106" s="1">
        <v>510</v>
      </c>
      <c r="E106" s="1">
        <v>0</v>
      </c>
      <c r="F106" s="1">
        <v>340.4</v>
      </c>
      <c r="G106" s="1">
        <v>0</v>
      </c>
      <c r="H106" s="1">
        <v>0</v>
      </c>
      <c r="I106" s="1">
        <v>0</v>
      </c>
      <c r="J106" s="1">
        <v>109.76</v>
      </c>
      <c r="K106" s="1">
        <v>0</v>
      </c>
      <c r="L106" s="1">
        <v>0</v>
      </c>
      <c r="M106" s="1">
        <v>0</v>
      </c>
      <c r="N106" s="1">
        <v>35.520000000000003</v>
      </c>
      <c r="O106" s="1">
        <v>0</v>
      </c>
      <c r="P106" s="1">
        <v>35.520000000000003</v>
      </c>
      <c r="Q106" s="1">
        <v>333.76</v>
      </c>
      <c r="R106" s="1">
        <v>0</v>
      </c>
      <c r="S106" s="1">
        <v>2112.3200000000002</v>
      </c>
      <c r="T106" s="1">
        <v>171</v>
      </c>
      <c r="U106" s="1">
        <v>103.2</v>
      </c>
      <c r="V106" s="1">
        <v>20.399999999999999</v>
      </c>
      <c r="W106" s="1">
        <v>1.2</v>
      </c>
      <c r="Y106" s="1">
        <v>317.45999999999998</v>
      </c>
      <c r="Z106" s="1">
        <v>0</v>
      </c>
      <c r="AA106" s="1">
        <v>287.04000000000002</v>
      </c>
      <c r="AB106" s="1">
        <v>21.6</v>
      </c>
      <c r="AC106" s="1">
        <v>2.4</v>
      </c>
      <c r="AD106" s="1">
        <v>1.2</v>
      </c>
      <c r="AE106" s="1">
        <v>36</v>
      </c>
      <c r="AF106" s="1">
        <v>71.680000000000007</v>
      </c>
      <c r="AG106" s="1">
        <v>206.08</v>
      </c>
      <c r="AH106" s="1">
        <v>17.920000000000002</v>
      </c>
      <c r="AI106" s="1">
        <v>480</v>
      </c>
      <c r="AJ106" s="1">
        <v>124.2</v>
      </c>
      <c r="AK106" s="1">
        <v>883.2</v>
      </c>
      <c r="AL106" s="1">
        <v>250.24</v>
      </c>
      <c r="AM106" s="1">
        <v>918</v>
      </c>
      <c r="AN106" s="1">
        <v>12.6</v>
      </c>
      <c r="AO106" s="1">
        <v>36</v>
      </c>
      <c r="AP106" s="1">
        <v>2.4</v>
      </c>
      <c r="AQ106" s="1">
        <v>27.6</v>
      </c>
      <c r="AR106" s="1">
        <v>538.72</v>
      </c>
      <c r="AS106" s="1">
        <v>0</v>
      </c>
      <c r="AT106" s="1">
        <v>1.7949999999999999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2</v>
      </c>
      <c r="BA106" s="1">
        <v>62</v>
      </c>
      <c r="BB106" s="1">
        <v>40.799999999999997</v>
      </c>
      <c r="BC106" s="1">
        <v>1.2</v>
      </c>
      <c r="BD106" s="1">
        <v>7.5</v>
      </c>
      <c r="BE106" s="1">
        <v>3</v>
      </c>
      <c r="BF106" s="1">
        <v>4</v>
      </c>
      <c r="BG106" s="1">
        <v>0</v>
      </c>
      <c r="BH106" s="1">
        <v>2.4</v>
      </c>
      <c r="BI106" s="1">
        <v>2</v>
      </c>
      <c r="BJ106" s="1">
        <v>1</v>
      </c>
      <c r="BK106" s="1">
        <v>1</v>
      </c>
      <c r="BL106" s="1">
        <v>0</v>
      </c>
      <c r="BM106" s="1">
        <v>346</v>
      </c>
      <c r="BN106" s="1">
        <v>8</v>
      </c>
      <c r="BO106" s="1">
        <v>1034.4000000000001</v>
      </c>
      <c r="BP106" s="1">
        <v>12.8</v>
      </c>
      <c r="BQ106" s="1">
        <v>1.5</v>
      </c>
      <c r="BR106" s="1">
        <v>1.2</v>
      </c>
      <c r="BS106" s="1">
        <v>6</v>
      </c>
      <c r="BT106" s="1">
        <v>8</v>
      </c>
      <c r="BU106" s="1">
        <v>0</v>
      </c>
      <c r="BV106" s="1">
        <v>6</v>
      </c>
      <c r="BW106" s="1">
        <v>159</v>
      </c>
      <c r="BX106" s="1">
        <v>990</v>
      </c>
      <c r="BY106" s="1">
        <v>0</v>
      </c>
      <c r="BZ106" s="1">
        <v>25.92</v>
      </c>
      <c r="CA106" s="1">
        <v>20.16</v>
      </c>
      <c r="CB106" s="1">
        <v>14.4</v>
      </c>
      <c r="CC106" s="1">
        <v>0</v>
      </c>
      <c r="CD106" s="1">
        <v>5055</v>
      </c>
      <c r="CE106" s="1">
        <v>2097.6</v>
      </c>
      <c r="CF106" s="1">
        <v>0</v>
      </c>
      <c r="CG106" s="1">
        <v>895.32</v>
      </c>
      <c r="CH106" s="1">
        <v>0</v>
      </c>
      <c r="CI106" s="1">
        <v>40.799999999999997</v>
      </c>
      <c r="CJ106" s="1">
        <v>7.2</v>
      </c>
      <c r="CK106" s="1">
        <v>50.4</v>
      </c>
      <c r="CL106" s="1">
        <v>33.6</v>
      </c>
      <c r="CM106" s="1">
        <v>0</v>
      </c>
      <c r="CN106" s="1">
        <v>98.4</v>
      </c>
      <c r="CO106" s="1">
        <v>13.5</v>
      </c>
      <c r="CP106" s="1">
        <v>21</v>
      </c>
      <c r="CQ106" s="1">
        <v>12</v>
      </c>
      <c r="CR106" s="1">
        <v>264</v>
      </c>
      <c r="CS106" s="1">
        <v>18</v>
      </c>
      <c r="CT106" s="1">
        <v>267.60000000000002</v>
      </c>
      <c r="CU106" s="1">
        <v>994.68000000000006</v>
      </c>
      <c r="CV106" s="1">
        <v>16.8</v>
      </c>
      <c r="CW106" s="1">
        <v>601.56000000000006</v>
      </c>
      <c r="CX106" s="1">
        <v>3.24</v>
      </c>
      <c r="CY106" s="1">
        <v>369.36</v>
      </c>
      <c r="CZ106" s="1">
        <v>64.8</v>
      </c>
      <c r="DA106" s="1">
        <v>592.5</v>
      </c>
      <c r="DB106" s="1">
        <v>1623</v>
      </c>
      <c r="DC106" s="1">
        <v>3096</v>
      </c>
      <c r="DD106" s="1">
        <v>822</v>
      </c>
      <c r="DE106" s="1">
        <v>9.6</v>
      </c>
      <c r="DF106" s="1">
        <v>1078.5</v>
      </c>
      <c r="DG106" s="1">
        <v>18</v>
      </c>
      <c r="DH106" s="1">
        <v>591</v>
      </c>
      <c r="DI106" s="1">
        <v>188.4</v>
      </c>
      <c r="DJ106" s="1">
        <v>1563</v>
      </c>
      <c r="DK106" s="1">
        <v>2748</v>
      </c>
      <c r="DL106" s="1">
        <v>546</v>
      </c>
      <c r="DM106" s="1">
        <v>818</v>
      </c>
      <c r="DN106" s="1">
        <v>219</v>
      </c>
      <c r="DO106" s="1">
        <v>588</v>
      </c>
      <c r="DP106" s="1">
        <v>186</v>
      </c>
      <c r="DQ106" s="1">
        <v>0</v>
      </c>
      <c r="DR106" s="1">
        <v>0</v>
      </c>
      <c r="DV106" s="1">
        <v>0</v>
      </c>
      <c r="DW106" s="1">
        <v>37421.563000000002</v>
      </c>
      <c r="DX106" s="1" t="s">
        <v>433</v>
      </c>
    </row>
    <row r="107" spans="1:128" x14ac:dyDescent="0.2">
      <c r="A107" s="2" t="s">
        <v>429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3360</v>
      </c>
      <c r="T107" s="1">
        <v>0</v>
      </c>
      <c r="U107" s="1">
        <v>0</v>
      </c>
      <c r="V107" s="1">
        <v>0</v>
      </c>
      <c r="W107" s="1">
        <v>0</v>
      </c>
      <c r="Y107" s="1">
        <v>0</v>
      </c>
      <c r="Z107" s="1">
        <v>0</v>
      </c>
      <c r="AA107" s="1">
        <v>371.68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316.8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693</v>
      </c>
      <c r="BY107" s="1">
        <v>42</v>
      </c>
      <c r="BZ107" s="1">
        <v>181.44</v>
      </c>
      <c r="CA107" s="1">
        <v>0</v>
      </c>
      <c r="CB107" s="1">
        <v>0</v>
      </c>
      <c r="CC107" s="1">
        <v>0</v>
      </c>
      <c r="CD107" s="1">
        <v>4644</v>
      </c>
      <c r="CE107" s="1">
        <v>4722</v>
      </c>
      <c r="CF107" s="1">
        <v>55.2</v>
      </c>
      <c r="CG107" s="1">
        <v>0</v>
      </c>
      <c r="CH107" s="1">
        <v>0</v>
      </c>
      <c r="CI107" s="1">
        <v>690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267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139.5</v>
      </c>
      <c r="DB107" s="1">
        <v>2286</v>
      </c>
      <c r="DC107" s="1">
        <v>1419</v>
      </c>
      <c r="DD107" s="1">
        <v>0</v>
      </c>
      <c r="DE107" s="1">
        <v>0</v>
      </c>
      <c r="DF107" s="1">
        <v>0</v>
      </c>
      <c r="DG107" s="1">
        <v>0</v>
      </c>
      <c r="DH107" s="1">
        <v>1854</v>
      </c>
      <c r="DI107" s="1">
        <v>0</v>
      </c>
      <c r="DJ107" s="1">
        <v>1281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294</v>
      </c>
      <c r="DQ107" s="1">
        <v>0</v>
      </c>
      <c r="DR107" s="1">
        <v>0</v>
      </c>
      <c r="DV107" s="1">
        <v>0</v>
      </c>
      <c r="DW107" s="1">
        <v>22616.62</v>
      </c>
      <c r="DX107" s="1" t="s">
        <v>434</v>
      </c>
    </row>
    <row r="108" spans="1:128" x14ac:dyDescent="0.2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V108" s="1">
        <v>0</v>
      </c>
      <c r="DW108" s="1">
        <v>0</v>
      </c>
      <c r="DX108" s="1">
        <v>0</v>
      </c>
    </row>
    <row r="109" spans="1:128" x14ac:dyDescent="0.2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V109" s="1">
        <v>0</v>
      </c>
      <c r="DW109" s="1">
        <v>0</v>
      </c>
      <c r="DX109" s="1">
        <v>0</v>
      </c>
    </row>
    <row r="110" spans="1:128" x14ac:dyDescent="0.2">
      <c r="A110" s="2" t="s">
        <v>430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V110" s="1">
        <v>0</v>
      </c>
      <c r="DW110" s="1">
        <v>0</v>
      </c>
      <c r="DX110" s="1" t="s">
        <v>435</v>
      </c>
    </row>
    <row r="111" spans="1:128" x14ac:dyDescent="0.2">
      <c r="A111" s="2" t="s">
        <v>431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V111" s="1">
        <v>0</v>
      </c>
      <c r="DW111" s="1">
        <v>0</v>
      </c>
      <c r="DX111" s="1" t="s">
        <v>436</v>
      </c>
    </row>
    <row r="112" spans="1:128" x14ac:dyDescent="0.2">
      <c r="A112" s="2"/>
    </row>
    <row r="113" spans="1:128" x14ac:dyDescent="0.2">
      <c r="A113" s="2" t="s">
        <v>439</v>
      </c>
      <c r="B113" s="1">
        <v>325.065</v>
      </c>
      <c r="C113" s="1">
        <v>0</v>
      </c>
      <c r="D113" s="1">
        <v>170</v>
      </c>
      <c r="E113" s="1">
        <v>0</v>
      </c>
      <c r="F113" s="1">
        <v>115</v>
      </c>
      <c r="G113" s="1">
        <v>0</v>
      </c>
      <c r="H113" s="1">
        <v>0</v>
      </c>
      <c r="I113" s="1">
        <v>0</v>
      </c>
      <c r="J113" s="1">
        <v>49</v>
      </c>
      <c r="K113" s="1">
        <v>0</v>
      </c>
      <c r="L113" s="1">
        <v>0</v>
      </c>
      <c r="M113" s="1">
        <v>0</v>
      </c>
      <c r="N113" s="1">
        <v>11.84</v>
      </c>
      <c r="O113" s="1">
        <v>0</v>
      </c>
      <c r="P113" s="1">
        <v>11.84</v>
      </c>
      <c r="Q113" s="1">
        <v>149</v>
      </c>
      <c r="R113" s="1">
        <v>0</v>
      </c>
      <c r="S113" s="1">
        <v>2443</v>
      </c>
      <c r="T113" s="1">
        <v>95</v>
      </c>
      <c r="U113" s="1">
        <v>86</v>
      </c>
      <c r="V113" s="1">
        <v>15.111111111111111</v>
      </c>
      <c r="W113" s="1">
        <v>0.88888888888888884</v>
      </c>
      <c r="X113" s="1">
        <v>0</v>
      </c>
      <c r="Y113" s="1">
        <v>143</v>
      </c>
      <c r="Z113" s="1">
        <v>0</v>
      </c>
      <c r="AA113" s="1">
        <v>179</v>
      </c>
      <c r="AB113" s="1">
        <v>18</v>
      </c>
      <c r="AC113" s="1">
        <v>1.7777777777777779</v>
      </c>
      <c r="AD113" s="1">
        <v>1</v>
      </c>
      <c r="AE113" s="1">
        <v>26.666666666666661</v>
      </c>
      <c r="AF113" s="1">
        <v>29.25714285714286</v>
      </c>
      <c r="AG113" s="1">
        <v>92</v>
      </c>
      <c r="AH113" s="1">
        <v>8</v>
      </c>
      <c r="AI113" s="1">
        <v>50</v>
      </c>
      <c r="AJ113" s="1">
        <v>61.485148514851488</v>
      </c>
      <c r="AK113" s="1">
        <v>125</v>
      </c>
      <c r="AL113" s="1">
        <v>68</v>
      </c>
      <c r="AM113" s="1">
        <v>510</v>
      </c>
      <c r="AN113" s="1">
        <v>7</v>
      </c>
      <c r="AO113" s="1">
        <v>6</v>
      </c>
      <c r="AP113" s="1">
        <v>1.7777777777777779</v>
      </c>
      <c r="AQ113" s="1">
        <v>3</v>
      </c>
      <c r="AR113" s="1">
        <v>259</v>
      </c>
      <c r="AS113" s="1">
        <v>0</v>
      </c>
      <c r="AT113" s="1">
        <v>0.92525773195876293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2</v>
      </c>
      <c r="BA113" s="1">
        <v>62</v>
      </c>
      <c r="BB113" s="1">
        <v>50.999999999999993</v>
      </c>
      <c r="BC113" s="1">
        <v>1</v>
      </c>
      <c r="BD113" s="1">
        <v>5</v>
      </c>
      <c r="BE113" s="1">
        <v>2</v>
      </c>
      <c r="BF113" s="1">
        <v>2.547770700636943</v>
      </c>
      <c r="BG113" s="1">
        <v>0</v>
      </c>
      <c r="BH113" s="1">
        <v>2</v>
      </c>
      <c r="BI113" s="1">
        <v>1.036269430051814</v>
      </c>
      <c r="BJ113" s="1">
        <v>1</v>
      </c>
      <c r="BK113" s="1">
        <v>1</v>
      </c>
      <c r="BL113" s="1">
        <v>0</v>
      </c>
      <c r="BM113" s="1">
        <v>346</v>
      </c>
      <c r="BN113" s="1">
        <v>8</v>
      </c>
      <c r="BO113" s="1">
        <v>1293</v>
      </c>
      <c r="BP113" s="1">
        <v>8.1528662420382165</v>
      </c>
      <c r="BQ113" s="1">
        <v>1</v>
      </c>
      <c r="BR113" s="1">
        <v>1</v>
      </c>
      <c r="BS113" s="1">
        <v>3.1088082901554399</v>
      </c>
      <c r="BT113" s="1">
        <v>5.1948051948051948</v>
      </c>
      <c r="BU113" s="1">
        <v>0</v>
      </c>
      <c r="BV113" s="1">
        <v>4</v>
      </c>
      <c r="BW113" s="1">
        <v>106</v>
      </c>
      <c r="BX113" s="1">
        <v>561</v>
      </c>
      <c r="BY113" s="1">
        <v>29.577464788732399</v>
      </c>
      <c r="BZ113" s="1">
        <v>192</v>
      </c>
      <c r="CA113" s="1">
        <v>24</v>
      </c>
      <c r="CB113" s="1">
        <v>8</v>
      </c>
      <c r="CC113" s="1">
        <v>0</v>
      </c>
      <c r="CD113" s="1">
        <v>3233</v>
      </c>
      <c r="CE113" s="1">
        <v>5683.0000000000009</v>
      </c>
      <c r="CF113" s="1">
        <v>46.000000000000007</v>
      </c>
      <c r="CG113" s="1">
        <v>829</v>
      </c>
      <c r="CH113" s="1">
        <v>0</v>
      </c>
      <c r="CI113" s="1">
        <v>514.64788732394368</v>
      </c>
      <c r="CJ113" s="1">
        <v>5.070422535211268</v>
      </c>
      <c r="CK113" s="1">
        <v>42</v>
      </c>
      <c r="CL113" s="1">
        <v>23.661971830985919</v>
      </c>
      <c r="CM113" s="1">
        <v>0</v>
      </c>
      <c r="CN113" s="1">
        <v>69.295774647887328</v>
      </c>
      <c r="CO113" s="1">
        <v>9</v>
      </c>
      <c r="CP113" s="1">
        <v>7</v>
      </c>
      <c r="CQ113" s="1">
        <v>6.9767441860465116</v>
      </c>
      <c r="CR113" s="1">
        <v>177</v>
      </c>
      <c r="CS113" s="1">
        <v>12.67605633802817</v>
      </c>
      <c r="CT113" s="1">
        <v>223</v>
      </c>
      <c r="CU113" s="1">
        <v>921</v>
      </c>
      <c r="CV113" s="1">
        <v>14</v>
      </c>
      <c r="CW113" s="1">
        <v>557</v>
      </c>
      <c r="CX113" s="1">
        <v>3</v>
      </c>
      <c r="CY113" s="1">
        <v>342</v>
      </c>
      <c r="CZ113" s="1">
        <v>59.999999999999993</v>
      </c>
      <c r="DA113" s="1">
        <v>488</v>
      </c>
      <c r="DB113" s="1">
        <v>2606</v>
      </c>
      <c r="DC113" s="1">
        <v>1505</v>
      </c>
      <c r="DD113" s="1">
        <v>548</v>
      </c>
      <c r="DE113" s="1">
        <v>6.76056338028169</v>
      </c>
      <c r="DF113" s="1">
        <v>719</v>
      </c>
      <c r="DG113" s="1">
        <v>12</v>
      </c>
      <c r="DH113" s="1">
        <v>815</v>
      </c>
      <c r="DI113" s="1">
        <v>132.67605633802819</v>
      </c>
      <c r="DJ113" s="1">
        <v>948</v>
      </c>
      <c r="DK113" s="1">
        <v>458</v>
      </c>
      <c r="DL113" s="1">
        <v>182</v>
      </c>
      <c r="DM113" s="1">
        <v>272.66666666666669</v>
      </c>
      <c r="DN113" s="1">
        <v>73</v>
      </c>
      <c r="DO113" s="1">
        <v>98</v>
      </c>
      <c r="DP113" s="1">
        <v>80</v>
      </c>
      <c r="DQ113" s="1">
        <v>0</v>
      </c>
      <c r="DR113" s="1">
        <v>0</v>
      </c>
      <c r="DV113" s="1">
        <v>0</v>
      </c>
      <c r="DW113" s="1">
        <v>29505.684899219668</v>
      </c>
      <c r="DX113" s="1" t="s">
        <v>439</v>
      </c>
    </row>
    <row r="114" spans="1:128" x14ac:dyDescent="0.2">
      <c r="A114" s="2"/>
    </row>
    <row r="115" spans="1:128" x14ac:dyDescent="0.2">
      <c r="A115" s="2" t="s">
        <v>440</v>
      </c>
      <c r="B115" s="1">
        <v>746.32180952380963</v>
      </c>
      <c r="C115" s="1">
        <v>44.224333333333327</v>
      </c>
      <c r="D115" s="1">
        <v>577.59709523809522</v>
      </c>
      <c r="E115" s="1">
        <v>76.24761904761904</v>
      </c>
      <c r="F115" s="1">
        <v>499.56523809523799</v>
      </c>
      <c r="G115" s="1">
        <v>21.142857142857139</v>
      </c>
      <c r="H115" s="1">
        <v>107.5466666666667</v>
      </c>
      <c r="I115" s="1">
        <v>131.86752380952379</v>
      </c>
      <c r="J115" s="1">
        <v>434.2</v>
      </c>
      <c r="K115" s="1">
        <v>33.473809523809528</v>
      </c>
      <c r="L115" s="1">
        <v>147.43619047619049</v>
      </c>
      <c r="M115" s="1">
        <v>0</v>
      </c>
      <c r="N115" s="1">
        <v>273.412380952381</v>
      </c>
      <c r="O115" s="1">
        <v>83.443809523809534</v>
      </c>
      <c r="P115" s="1">
        <v>151.69999999999999</v>
      </c>
      <c r="Q115" s="1">
        <v>965.97333333333324</v>
      </c>
      <c r="R115" s="1">
        <v>97.135238095238094</v>
      </c>
      <c r="S115" s="1">
        <v>6283.9333333333334</v>
      </c>
      <c r="T115" s="1">
        <v>106.84761904761911</v>
      </c>
      <c r="U115" s="1">
        <v>528.37142857142851</v>
      </c>
      <c r="V115" s="1">
        <v>285.32</v>
      </c>
      <c r="W115" s="1">
        <v>23.88571428571429</v>
      </c>
      <c r="X115" s="1">
        <v>0</v>
      </c>
      <c r="Y115" s="1">
        <v>780.01285714285711</v>
      </c>
      <c r="Z115" s="1">
        <v>13.954285714285721</v>
      </c>
      <c r="AA115" s="1">
        <v>1499.0304761904761</v>
      </c>
      <c r="AB115" s="1">
        <v>467.3485714285714</v>
      </c>
      <c r="AC115" s="1">
        <v>113.3257142857143</v>
      </c>
      <c r="AD115" s="1">
        <v>403.82857142857142</v>
      </c>
      <c r="AE115" s="1">
        <v>63.657142857142858</v>
      </c>
      <c r="AF115" s="1">
        <v>214.4</v>
      </c>
      <c r="AG115" s="1">
        <v>996.50666666666666</v>
      </c>
      <c r="AH115" s="1">
        <v>113.1733333333333</v>
      </c>
      <c r="AI115" s="1">
        <v>2261.485714285714</v>
      </c>
      <c r="AJ115" s="1">
        <v>166.45714285714291</v>
      </c>
      <c r="AK115" s="1">
        <v>618.05714285714282</v>
      </c>
      <c r="AL115" s="1">
        <v>318.01333333333332</v>
      </c>
      <c r="AM115" s="1">
        <v>4743.8285714285712</v>
      </c>
      <c r="AN115" s="1">
        <v>92.571428571428569</v>
      </c>
      <c r="AO115" s="1">
        <v>723.28571428571433</v>
      </c>
      <c r="AP115" s="1">
        <v>13.02857142857143</v>
      </c>
      <c r="AQ115" s="1">
        <v>605.4476190476189</v>
      </c>
      <c r="AR115" s="1">
        <v>284.03142857142859</v>
      </c>
      <c r="AS115" s="1">
        <v>59.090571428571437</v>
      </c>
      <c r="AT115" s="1">
        <v>64.469285714285704</v>
      </c>
      <c r="AU115" s="1">
        <v>19.736428571428569</v>
      </c>
      <c r="AV115" s="1">
        <v>0</v>
      </c>
      <c r="AW115" s="1">
        <v>0</v>
      </c>
      <c r="AX115" s="1">
        <v>238.66666666666671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1839.571428571428</v>
      </c>
      <c r="BX115" s="1">
        <v>325.71428571428572</v>
      </c>
      <c r="BY115" s="1">
        <v>638.57142857142856</v>
      </c>
      <c r="BZ115" s="1">
        <v>251.25428571428569</v>
      </c>
      <c r="CA115" s="1">
        <v>128.69999999999999</v>
      </c>
      <c r="CB115" s="1">
        <v>0</v>
      </c>
      <c r="CC115" s="1">
        <v>0</v>
      </c>
      <c r="CD115" s="1">
        <v>7586.5714285714284</v>
      </c>
      <c r="CE115" s="1">
        <v>8830.4571428571417</v>
      </c>
      <c r="CF115" s="1">
        <v>200.91428571428571</v>
      </c>
      <c r="CG115" s="1">
        <v>2217.7028571428568</v>
      </c>
      <c r="CH115" s="1">
        <v>641.78571428571422</v>
      </c>
      <c r="CI115" s="1">
        <v>116.2285714285714</v>
      </c>
      <c r="CJ115" s="1">
        <v>107.3142857142857</v>
      </c>
      <c r="CK115" s="1">
        <v>401.14285714285722</v>
      </c>
      <c r="CL115" s="1">
        <v>7287.7714285714283</v>
      </c>
      <c r="CM115" s="1">
        <v>424.85714285714289</v>
      </c>
      <c r="CN115" s="1">
        <v>263.42857142857139</v>
      </c>
      <c r="CO115" s="1">
        <v>33.428571428571431</v>
      </c>
      <c r="CP115" s="1">
        <v>111.7380952380952</v>
      </c>
      <c r="CQ115" s="1">
        <v>35.857142857142847</v>
      </c>
      <c r="CR115" s="1">
        <v>2134.7857142857142</v>
      </c>
      <c r="CS115" s="1">
        <v>126.8571428571429</v>
      </c>
      <c r="CT115" s="1">
        <v>1012.971428571429</v>
      </c>
      <c r="CU115" s="1">
        <v>1159.714285714286</v>
      </c>
      <c r="CV115" s="1">
        <v>68.571428571428569</v>
      </c>
      <c r="CW115" s="1">
        <v>1221.017142857143</v>
      </c>
      <c r="CX115" s="1">
        <v>62.640000000000008</v>
      </c>
      <c r="CY115" s="1">
        <v>725.45142857142855</v>
      </c>
      <c r="CZ115" s="1">
        <v>301.86</v>
      </c>
      <c r="DA115" s="1">
        <v>1797.1071428571429</v>
      </c>
      <c r="DB115" s="1">
        <v>5162</v>
      </c>
      <c r="DC115" s="1">
        <v>3528.428571428572</v>
      </c>
      <c r="DD115" s="1">
        <v>990.42857142857156</v>
      </c>
      <c r="DE115" s="1">
        <v>136.28571428571431</v>
      </c>
      <c r="DF115" s="1">
        <v>1405.928571428572</v>
      </c>
      <c r="DG115" s="1">
        <v>22.5</v>
      </c>
      <c r="DH115" s="1">
        <v>2397.7142857142849</v>
      </c>
      <c r="DI115" s="1">
        <v>713.05714285714271</v>
      </c>
      <c r="DJ115" s="1">
        <v>562.38095238095241</v>
      </c>
      <c r="DK115" s="1">
        <v>577.52380952380952</v>
      </c>
      <c r="DL115" s="1">
        <v>129.23809523809521</v>
      </c>
      <c r="DM115" s="1">
        <v>84.238095238095241</v>
      </c>
      <c r="DN115" s="1">
        <v>59.428571428571431</v>
      </c>
      <c r="DO115" s="1">
        <v>144.38095238095241</v>
      </c>
      <c r="DP115" s="1">
        <v>355.42857142857139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82816.000380952348</v>
      </c>
      <c r="DX115" s="1" t="s">
        <v>440</v>
      </c>
    </row>
    <row r="116" spans="1:128" x14ac:dyDescent="0.2">
      <c r="A116" s="2"/>
    </row>
    <row r="117" spans="1:128" x14ac:dyDescent="0.2">
      <c r="A117" s="2" t="s">
        <v>441</v>
      </c>
      <c r="T117" s="1" t="s">
        <v>424</v>
      </c>
      <c r="DX117" s="1" t="s">
        <v>441</v>
      </c>
    </row>
    <row r="118" spans="1:128" x14ac:dyDescent="0.2">
      <c r="A118" s="2" t="s">
        <v>442</v>
      </c>
      <c r="B118" s="1">
        <v>891</v>
      </c>
      <c r="C118" s="1">
        <v>45</v>
      </c>
      <c r="D118" s="1">
        <v>0</v>
      </c>
      <c r="E118" s="1">
        <v>30</v>
      </c>
      <c r="F118" s="1">
        <v>1012.32</v>
      </c>
      <c r="G118" s="1">
        <v>0</v>
      </c>
      <c r="H118" s="1">
        <v>14.8</v>
      </c>
      <c r="I118" s="1">
        <v>30</v>
      </c>
      <c r="J118" s="1">
        <v>132.16</v>
      </c>
      <c r="K118" s="1">
        <v>0</v>
      </c>
      <c r="L118" s="1">
        <v>0</v>
      </c>
      <c r="M118" s="1">
        <v>0</v>
      </c>
      <c r="N118" s="1">
        <v>56.61</v>
      </c>
      <c r="O118" s="1">
        <v>35.520000000000003</v>
      </c>
      <c r="P118" s="1">
        <v>35.520000000000003</v>
      </c>
      <c r="Q118" s="1">
        <v>488.32</v>
      </c>
      <c r="R118" s="1">
        <v>0</v>
      </c>
      <c r="S118" s="1">
        <v>1919.68</v>
      </c>
      <c r="T118" s="1">
        <v>0</v>
      </c>
      <c r="U118" s="1">
        <v>151.19999999999999</v>
      </c>
      <c r="V118" s="1">
        <v>638.52</v>
      </c>
      <c r="W118" s="1">
        <v>6</v>
      </c>
      <c r="X118" s="1">
        <v>42</v>
      </c>
      <c r="Y118" s="1">
        <v>523.91999999999996</v>
      </c>
      <c r="Z118" s="1">
        <v>0</v>
      </c>
      <c r="AA118" s="1">
        <v>312.8</v>
      </c>
      <c r="AB118" s="1">
        <v>88.8</v>
      </c>
      <c r="AC118" s="1">
        <v>1.32</v>
      </c>
      <c r="AD118" s="1">
        <v>50.4</v>
      </c>
      <c r="AE118" s="1">
        <v>0</v>
      </c>
      <c r="AF118" s="1">
        <v>15.68</v>
      </c>
      <c r="AG118" s="1">
        <v>82.88</v>
      </c>
      <c r="AH118" s="1">
        <v>4.76</v>
      </c>
      <c r="AI118" s="1">
        <v>960</v>
      </c>
      <c r="AJ118" s="1">
        <v>27</v>
      </c>
      <c r="AK118" s="1">
        <v>240</v>
      </c>
      <c r="AL118" s="1">
        <v>62.56</v>
      </c>
      <c r="AM118" s="1">
        <v>538.20000000000005</v>
      </c>
      <c r="AN118" s="1">
        <v>0</v>
      </c>
      <c r="AO118" s="1">
        <v>1350</v>
      </c>
      <c r="AP118" s="1">
        <v>10.8</v>
      </c>
      <c r="AQ118" s="1">
        <v>27.6</v>
      </c>
      <c r="AR118" s="1">
        <v>10.4</v>
      </c>
      <c r="AS118" s="1">
        <v>0</v>
      </c>
      <c r="AT118" s="1">
        <v>0</v>
      </c>
      <c r="AU118" s="1">
        <v>7.6</v>
      </c>
      <c r="AV118" s="1">
        <v>0</v>
      </c>
      <c r="AW118" s="1">
        <v>0</v>
      </c>
      <c r="AX118" s="1">
        <v>0</v>
      </c>
      <c r="AY118" s="1">
        <v>101</v>
      </c>
      <c r="AZ118" s="1">
        <v>50</v>
      </c>
      <c r="BA118" s="1">
        <v>245</v>
      </c>
      <c r="BB118" s="1">
        <v>66.400000000000006</v>
      </c>
      <c r="BC118" s="1">
        <v>0</v>
      </c>
      <c r="BD118" s="1">
        <v>30</v>
      </c>
      <c r="BE118" s="1">
        <v>7.5</v>
      </c>
      <c r="BF118" s="1">
        <v>59.2</v>
      </c>
      <c r="BG118" s="1">
        <v>0</v>
      </c>
      <c r="BH118" s="1">
        <v>21.6</v>
      </c>
      <c r="BI118" s="1">
        <v>4</v>
      </c>
      <c r="BJ118" s="1">
        <v>40</v>
      </c>
      <c r="BK118" s="1">
        <v>0</v>
      </c>
      <c r="BL118" s="1">
        <v>3.2</v>
      </c>
      <c r="BM118" s="1">
        <v>112</v>
      </c>
      <c r="BN118" s="1">
        <v>28.125</v>
      </c>
      <c r="BO118" s="1">
        <v>360.8</v>
      </c>
      <c r="BP118" s="1">
        <v>56.8</v>
      </c>
      <c r="BQ118" s="1">
        <v>4.5</v>
      </c>
      <c r="BR118" s="1">
        <v>21.6</v>
      </c>
      <c r="BS118" s="1">
        <v>7</v>
      </c>
      <c r="BT118" s="1">
        <v>0</v>
      </c>
      <c r="BU118" s="1">
        <v>0</v>
      </c>
      <c r="BV118" s="1">
        <v>1.5</v>
      </c>
      <c r="BW118" s="1">
        <v>100.5</v>
      </c>
      <c r="BX118" s="1">
        <v>129</v>
      </c>
      <c r="BY118" s="1">
        <v>0</v>
      </c>
      <c r="BZ118" s="1">
        <v>44.28</v>
      </c>
      <c r="CA118" s="1">
        <v>0.84</v>
      </c>
      <c r="CB118" s="1">
        <v>9</v>
      </c>
      <c r="CC118" s="1">
        <v>0</v>
      </c>
      <c r="CD118" s="1">
        <v>126</v>
      </c>
      <c r="CE118" s="1">
        <v>437</v>
      </c>
      <c r="CF118" s="1">
        <v>0</v>
      </c>
      <c r="CG118" s="1">
        <v>156.6</v>
      </c>
      <c r="CH118" s="1">
        <v>27</v>
      </c>
      <c r="CI118" s="1">
        <v>3.6</v>
      </c>
      <c r="CJ118" s="1">
        <v>2.4</v>
      </c>
      <c r="CK118" s="1">
        <v>0</v>
      </c>
      <c r="CL118" s="1">
        <v>6.2</v>
      </c>
      <c r="CM118" s="1">
        <v>32.6</v>
      </c>
      <c r="CN118" s="1">
        <v>5</v>
      </c>
      <c r="CO118" s="1">
        <v>0</v>
      </c>
      <c r="CP118" s="1">
        <v>111</v>
      </c>
      <c r="CQ118" s="1">
        <v>3</v>
      </c>
      <c r="CR118" s="1">
        <v>615.5</v>
      </c>
      <c r="CS118" s="1">
        <v>8.4</v>
      </c>
      <c r="CT118" s="1">
        <v>43.2</v>
      </c>
      <c r="CU118" s="1">
        <v>86.4</v>
      </c>
      <c r="CV118" s="1">
        <v>0</v>
      </c>
      <c r="CW118" s="1">
        <v>44.28</v>
      </c>
      <c r="CX118" s="1">
        <v>0</v>
      </c>
      <c r="CY118" s="1">
        <v>43.2</v>
      </c>
      <c r="CZ118" s="1">
        <v>27.18</v>
      </c>
      <c r="DA118" s="1">
        <v>82.5</v>
      </c>
      <c r="DB118" s="1">
        <v>414.25</v>
      </c>
      <c r="DC118" s="1">
        <v>1386</v>
      </c>
      <c r="DD118" s="1">
        <v>15</v>
      </c>
      <c r="DE118" s="1">
        <v>2.4</v>
      </c>
      <c r="DF118" s="1">
        <v>90</v>
      </c>
      <c r="DG118" s="1">
        <v>0</v>
      </c>
      <c r="DH118" s="1">
        <v>3</v>
      </c>
      <c r="DI118" s="1">
        <v>14.6</v>
      </c>
      <c r="DJ118" s="1">
        <v>102</v>
      </c>
      <c r="DK118" s="1">
        <v>6</v>
      </c>
      <c r="DL118" s="1">
        <v>6</v>
      </c>
      <c r="DM118" s="1">
        <v>0</v>
      </c>
      <c r="DN118" s="1">
        <v>0.5</v>
      </c>
      <c r="DO118" s="1">
        <v>6</v>
      </c>
      <c r="DP118" s="1">
        <v>42</v>
      </c>
      <c r="DV118" s="1" t="s">
        <v>424</v>
      </c>
      <c r="DW118" s="1">
        <v>15296.025000000011</v>
      </c>
    </row>
    <row r="119" spans="1:128" x14ac:dyDescent="0.2">
      <c r="A119" s="2" t="s">
        <v>443</v>
      </c>
      <c r="B119" s="1">
        <v>105.6</v>
      </c>
      <c r="C119" s="1">
        <v>42</v>
      </c>
      <c r="D119" s="1">
        <v>42</v>
      </c>
      <c r="E119" s="1">
        <v>111</v>
      </c>
      <c r="F119" s="1">
        <v>757.76</v>
      </c>
      <c r="G119" s="1">
        <v>30</v>
      </c>
      <c r="H119" s="1">
        <v>118.4</v>
      </c>
      <c r="I119" s="1">
        <v>150</v>
      </c>
      <c r="J119" s="1">
        <v>468.16</v>
      </c>
      <c r="K119" s="1">
        <v>42</v>
      </c>
      <c r="L119" s="1">
        <v>0</v>
      </c>
      <c r="M119" s="1">
        <v>0</v>
      </c>
      <c r="N119" s="1">
        <v>142.08000000000001</v>
      </c>
      <c r="O119" s="1">
        <v>59.2</v>
      </c>
      <c r="P119" s="1">
        <v>189.44</v>
      </c>
      <c r="Q119" s="1">
        <v>719.04</v>
      </c>
      <c r="R119" s="1">
        <v>204</v>
      </c>
      <c r="S119" s="1">
        <v>4018.56</v>
      </c>
      <c r="T119" s="1">
        <v>127.8</v>
      </c>
      <c r="U119" s="1">
        <v>250.8</v>
      </c>
      <c r="V119" s="1">
        <v>64.8</v>
      </c>
      <c r="W119" s="1">
        <v>58.8</v>
      </c>
      <c r="X119" s="1">
        <v>396</v>
      </c>
      <c r="Y119" s="1">
        <v>1269.8399999999999</v>
      </c>
      <c r="Z119" s="1">
        <v>0</v>
      </c>
      <c r="AA119" s="1">
        <v>452.64</v>
      </c>
      <c r="AB119" s="1">
        <v>46.8</v>
      </c>
      <c r="AC119" s="1">
        <v>85.2</v>
      </c>
      <c r="AD119" s="1">
        <v>774</v>
      </c>
      <c r="AE119" s="1">
        <v>28.8</v>
      </c>
      <c r="AF119" s="1">
        <v>120.96</v>
      </c>
      <c r="AG119" s="1">
        <v>179.2</v>
      </c>
      <c r="AH119" s="1">
        <v>168</v>
      </c>
      <c r="AI119" s="1">
        <v>28.8</v>
      </c>
      <c r="AJ119" s="1">
        <v>43.2</v>
      </c>
      <c r="AK119" s="1">
        <v>0</v>
      </c>
      <c r="AL119" s="1">
        <v>132.47999999999999</v>
      </c>
      <c r="AM119" s="1">
        <v>1110.5999999999999</v>
      </c>
      <c r="AN119" s="1">
        <v>0</v>
      </c>
      <c r="AO119" s="1">
        <v>0</v>
      </c>
      <c r="AP119" s="1">
        <v>3.6</v>
      </c>
      <c r="AQ119" s="1">
        <v>266.8</v>
      </c>
      <c r="AR119" s="1">
        <v>35.36</v>
      </c>
      <c r="AS119" s="1">
        <v>2</v>
      </c>
      <c r="AT119" s="1">
        <v>0</v>
      </c>
      <c r="AU119" s="1">
        <v>3.8</v>
      </c>
      <c r="AV119" s="1">
        <v>0</v>
      </c>
      <c r="AW119" s="1">
        <v>0</v>
      </c>
      <c r="AX119" s="1">
        <v>0</v>
      </c>
      <c r="AY119" s="1">
        <v>243</v>
      </c>
      <c r="AZ119" s="1">
        <v>114</v>
      </c>
      <c r="BA119" s="1">
        <v>6</v>
      </c>
      <c r="BB119" s="1">
        <v>348</v>
      </c>
      <c r="BC119" s="1">
        <v>188.4</v>
      </c>
      <c r="BD119" s="1">
        <v>202.5</v>
      </c>
      <c r="BE119" s="1">
        <v>19.5</v>
      </c>
      <c r="BF119" s="1">
        <v>27.2</v>
      </c>
      <c r="BG119" s="1">
        <v>0</v>
      </c>
      <c r="BH119" s="1">
        <v>140.4</v>
      </c>
      <c r="BI119" s="1">
        <v>40</v>
      </c>
      <c r="BJ119" s="1">
        <v>275</v>
      </c>
      <c r="BK119" s="1">
        <v>8</v>
      </c>
      <c r="BL119" s="1">
        <v>17.600000000000001</v>
      </c>
      <c r="BM119" s="1">
        <v>467</v>
      </c>
      <c r="BN119" s="1">
        <v>76</v>
      </c>
      <c r="BO119" s="1">
        <v>828</v>
      </c>
      <c r="BP119" s="1">
        <v>27.2</v>
      </c>
      <c r="BQ119" s="1">
        <v>13.5</v>
      </c>
      <c r="BR119" s="1">
        <v>205.2</v>
      </c>
      <c r="BS119" s="1">
        <v>46</v>
      </c>
      <c r="BT119" s="1">
        <v>0</v>
      </c>
      <c r="BU119" s="1">
        <v>264</v>
      </c>
      <c r="BV119" s="1">
        <v>18</v>
      </c>
      <c r="BW119" s="1">
        <v>348</v>
      </c>
      <c r="BX119" s="1">
        <v>78</v>
      </c>
      <c r="BY119" s="1">
        <v>40.799999999999997</v>
      </c>
      <c r="BZ119" s="1">
        <v>34.56</v>
      </c>
      <c r="CA119" s="1">
        <v>3.36</v>
      </c>
      <c r="CB119" s="1">
        <v>7.2</v>
      </c>
      <c r="CC119" s="1">
        <v>0</v>
      </c>
      <c r="CD119" s="1">
        <v>1590</v>
      </c>
      <c r="CE119" s="1">
        <v>1441.2</v>
      </c>
      <c r="CF119" s="1">
        <v>0</v>
      </c>
      <c r="CG119" s="1">
        <v>982.8</v>
      </c>
      <c r="CH119" s="1">
        <v>262.5</v>
      </c>
      <c r="CI119" s="1">
        <v>19.2</v>
      </c>
      <c r="CJ119" s="1">
        <v>27.6</v>
      </c>
      <c r="CK119" s="1">
        <v>0</v>
      </c>
      <c r="CL119" s="1">
        <v>108</v>
      </c>
      <c r="CM119" s="1">
        <v>127.2</v>
      </c>
      <c r="CN119" s="1">
        <v>90</v>
      </c>
      <c r="CO119" s="1">
        <v>22.5</v>
      </c>
      <c r="CP119" s="1">
        <v>42</v>
      </c>
      <c r="CQ119" s="1">
        <v>37.5</v>
      </c>
      <c r="CR119" s="1">
        <v>36</v>
      </c>
      <c r="CS119" s="1">
        <v>78</v>
      </c>
      <c r="CT119" s="1">
        <v>90</v>
      </c>
      <c r="CU119" s="1">
        <v>502.2</v>
      </c>
      <c r="CV119" s="1">
        <v>0</v>
      </c>
      <c r="CW119" s="1">
        <v>136.08000000000001</v>
      </c>
      <c r="CX119" s="1">
        <v>0</v>
      </c>
      <c r="CY119" s="1">
        <v>112.32</v>
      </c>
      <c r="CZ119" s="1">
        <v>32.4</v>
      </c>
      <c r="DA119" s="1">
        <v>282</v>
      </c>
      <c r="DB119" s="1">
        <v>3123</v>
      </c>
      <c r="DC119" s="1">
        <v>297</v>
      </c>
      <c r="DD119" s="1">
        <v>390</v>
      </c>
      <c r="DE119" s="1">
        <v>28.8</v>
      </c>
      <c r="DF119" s="1">
        <v>300</v>
      </c>
      <c r="DG119" s="1">
        <v>6</v>
      </c>
      <c r="DH119" s="1">
        <v>27</v>
      </c>
      <c r="DI119" s="1">
        <v>225.6</v>
      </c>
      <c r="DJ119" s="1">
        <v>156</v>
      </c>
      <c r="DK119" s="1">
        <v>60</v>
      </c>
      <c r="DL119" s="1">
        <v>36</v>
      </c>
      <c r="DM119" s="1">
        <v>6</v>
      </c>
      <c r="DN119" s="1">
        <v>3</v>
      </c>
      <c r="DO119" s="1">
        <v>0</v>
      </c>
      <c r="DP119" s="1">
        <v>24</v>
      </c>
      <c r="DV119" s="1" t="s">
        <v>424</v>
      </c>
      <c r="DW119" s="1">
        <v>27637.84</v>
      </c>
    </row>
    <row r="120" spans="1:128" x14ac:dyDescent="0.2">
      <c r="A120" s="2"/>
      <c r="DR120" s="1" t="s">
        <v>424</v>
      </c>
      <c r="DW120" s="1">
        <v>0</v>
      </c>
    </row>
    <row r="121" spans="1:128" x14ac:dyDescent="0.2">
      <c r="A121" s="2" t="s">
        <v>444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2.96</v>
      </c>
      <c r="O121" s="1">
        <v>0</v>
      </c>
      <c r="P121" s="1">
        <v>0</v>
      </c>
      <c r="Q121" s="1">
        <v>0</v>
      </c>
      <c r="R121" s="1">
        <v>0</v>
      </c>
      <c r="S121" s="1">
        <v>1433.6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1411.2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0</v>
      </c>
      <c r="BA121" s="1">
        <v>0</v>
      </c>
      <c r="BB121" s="1">
        <v>0.8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1.6</v>
      </c>
      <c r="BM121" s="1">
        <v>1</v>
      </c>
      <c r="BN121" s="1">
        <v>0</v>
      </c>
      <c r="BO121" s="1">
        <v>0.8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810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1.2</v>
      </c>
      <c r="CM121" s="1">
        <v>1.2</v>
      </c>
      <c r="CN121" s="1">
        <v>1.2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10125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1.2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 t="s">
        <v>424</v>
      </c>
      <c r="DW121" s="1">
        <v>13792.76</v>
      </c>
      <c r="DX121" s="1" t="s">
        <v>424</v>
      </c>
    </row>
    <row r="122" spans="1:128" x14ac:dyDescent="0.2">
      <c r="A122" s="2" t="s">
        <v>424</v>
      </c>
      <c r="B122" s="1" t="s">
        <v>424</v>
      </c>
      <c r="C122" s="1" t="s">
        <v>424</v>
      </c>
      <c r="D122" s="1" t="s">
        <v>424</v>
      </c>
      <c r="E122" s="1" t="s">
        <v>424</v>
      </c>
      <c r="F122" s="1" t="s">
        <v>424</v>
      </c>
      <c r="G122" s="1" t="s">
        <v>424</v>
      </c>
      <c r="H122" s="1" t="s">
        <v>424</v>
      </c>
      <c r="I122" s="1" t="s">
        <v>424</v>
      </c>
      <c r="J122" s="1" t="s">
        <v>424</v>
      </c>
      <c r="K122" s="1" t="s">
        <v>424</v>
      </c>
      <c r="L122" s="1" t="s">
        <v>424</v>
      </c>
      <c r="M122" s="1" t="s">
        <v>424</v>
      </c>
      <c r="N122" s="1" t="s">
        <v>424</v>
      </c>
      <c r="O122" s="1" t="s">
        <v>424</v>
      </c>
      <c r="P122" s="1" t="s">
        <v>424</v>
      </c>
      <c r="Q122" s="1" t="s">
        <v>424</v>
      </c>
      <c r="R122" s="1" t="s">
        <v>424</v>
      </c>
      <c r="S122" s="1" t="s">
        <v>424</v>
      </c>
      <c r="T122" s="1" t="s">
        <v>424</v>
      </c>
      <c r="U122" s="1" t="s">
        <v>424</v>
      </c>
      <c r="V122" s="1" t="s">
        <v>424</v>
      </c>
      <c r="W122" s="1" t="s">
        <v>424</v>
      </c>
      <c r="X122" s="1" t="s">
        <v>424</v>
      </c>
      <c r="Y122" s="1" t="s">
        <v>424</v>
      </c>
      <c r="Z122" s="1" t="s">
        <v>424</v>
      </c>
      <c r="AA122" s="1" t="s">
        <v>424</v>
      </c>
      <c r="AB122" s="1" t="s">
        <v>424</v>
      </c>
      <c r="AC122" s="1" t="s">
        <v>424</v>
      </c>
      <c r="AD122" s="1" t="s">
        <v>424</v>
      </c>
      <c r="AE122" s="1" t="s">
        <v>424</v>
      </c>
      <c r="AF122" s="1" t="s">
        <v>424</v>
      </c>
      <c r="AG122" s="1" t="s">
        <v>424</v>
      </c>
      <c r="AH122" s="1" t="s">
        <v>424</v>
      </c>
      <c r="AI122" s="1" t="s">
        <v>424</v>
      </c>
      <c r="AJ122" s="1" t="s">
        <v>424</v>
      </c>
      <c r="AK122" s="1" t="s">
        <v>424</v>
      </c>
      <c r="AL122" s="1" t="s">
        <v>424</v>
      </c>
      <c r="AM122" s="1" t="s">
        <v>424</v>
      </c>
      <c r="AN122" s="1" t="s">
        <v>424</v>
      </c>
      <c r="AO122" s="1" t="s">
        <v>424</v>
      </c>
      <c r="AP122" s="1" t="s">
        <v>424</v>
      </c>
      <c r="AQ122" s="1" t="s">
        <v>424</v>
      </c>
      <c r="AR122" s="1" t="s">
        <v>424</v>
      </c>
      <c r="AS122" s="1" t="s">
        <v>424</v>
      </c>
      <c r="AT122" s="1" t="s">
        <v>424</v>
      </c>
      <c r="AU122" s="1" t="s">
        <v>424</v>
      </c>
      <c r="AV122" s="1" t="s">
        <v>424</v>
      </c>
      <c r="AW122" s="1" t="s">
        <v>424</v>
      </c>
      <c r="AX122" s="1" t="s">
        <v>424</v>
      </c>
      <c r="AY122" s="1" t="s">
        <v>424</v>
      </c>
      <c r="AZ122" s="1" t="s">
        <v>424</v>
      </c>
      <c r="BA122" s="1" t="s">
        <v>424</v>
      </c>
      <c r="BB122" s="1" t="s">
        <v>424</v>
      </c>
      <c r="BC122" s="1" t="s">
        <v>424</v>
      </c>
      <c r="BD122" s="1" t="s">
        <v>424</v>
      </c>
      <c r="BE122" s="1" t="s">
        <v>424</v>
      </c>
      <c r="BF122" s="1" t="s">
        <v>424</v>
      </c>
      <c r="BG122" s="1" t="s">
        <v>424</v>
      </c>
      <c r="BH122" s="1" t="s">
        <v>424</v>
      </c>
      <c r="BI122" s="1" t="s">
        <v>424</v>
      </c>
      <c r="BJ122" s="1" t="s">
        <v>424</v>
      </c>
      <c r="BK122" s="1" t="s">
        <v>424</v>
      </c>
      <c r="BL122" s="1" t="s">
        <v>424</v>
      </c>
      <c r="BM122" s="1" t="s">
        <v>424</v>
      </c>
      <c r="BN122" s="1" t="s">
        <v>424</v>
      </c>
      <c r="BO122" s="1" t="s">
        <v>424</v>
      </c>
      <c r="BP122" s="1" t="s">
        <v>424</v>
      </c>
      <c r="BQ122" s="1" t="s">
        <v>424</v>
      </c>
      <c r="BR122" s="1" t="s">
        <v>424</v>
      </c>
      <c r="BS122" s="1" t="s">
        <v>424</v>
      </c>
      <c r="BT122" s="1" t="s">
        <v>424</v>
      </c>
      <c r="BU122" s="1" t="s">
        <v>424</v>
      </c>
      <c r="BV122" s="1" t="s">
        <v>424</v>
      </c>
      <c r="BW122" s="1" t="s">
        <v>424</v>
      </c>
      <c r="BX122" s="1" t="s">
        <v>424</v>
      </c>
      <c r="BY122" s="1" t="s">
        <v>424</v>
      </c>
      <c r="BZ122" s="1" t="s">
        <v>424</v>
      </c>
      <c r="CA122" s="1" t="s">
        <v>424</v>
      </c>
      <c r="CB122" s="1" t="s">
        <v>424</v>
      </c>
      <c r="CC122" s="1" t="s">
        <v>424</v>
      </c>
      <c r="CD122" s="1" t="s">
        <v>424</v>
      </c>
      <c r="CE122" s="1" t="s">
        <v>424</v>
      </c>
      <c r="CF122" s="1" t="s">
        <v>424</v>
      </c>
      <c r="CG122" s="1" t="s">
        <v>424</v>
      </c>
      <c r="CH122" s="1" t="s">
        <v>424</v>
      </c>
      <c r="CI122" s="1" t="s">
        <v>424</v>
      </c>
      <c r="CJ122" s="1" t="s">
        <v>424</v>
      </c>
      <c r="CK122" s="1" t="s">
        <v>424</v>
      </c>
      <c r="CL122" s="1" t="s">
        <v>424</v>
      </c>
      <c r="CM122" s="1" t="s">
        <v>424</v>
      </c>
      <c r="CN122" s="1" t="s">
        <v>424</v>
      </c>
      <c r="CO122" s="1" t="s">
        <v>424</v>
      </c>
      <c r="CP122" s="1" t="s">
        <v>424</v>
      </c>
      <c r="CQ122" s="1" t="s">
        <v>424</v>
      </c>
      <c r="CR122" s="1" t="s">
        <v>424</v>
      </c>
      <c r="CS122" s="1" t="s">
        <v>424</v>
      </c>
      <c r="CT122" s="1" t="s">
        <v>424</v>
      </c>
      <c r="CU122" s="1" t="s">
        <v>424</v>
      </c>
      <c r="CV122" s="1" t="s">
        <v>424</v>
      </c>
      <c r="CW122" s="1" t="s">
        <v>424</v>
      </c>
      <c r="CX122" s="1" t="s">
        <v>424</v>
      </c>
      <c r="CY122" s="1" t="s">
        <v>424</v>
      </c>
      <c r="CZ122" s="1" t="s">
        <v>424</v>
      </c>
      <c r="DA122" s="1" t="s">
        <v>424</v>
      </c>
      <c r="DB122" s="1" t="s">
        <v>424</v>
      </c>
      <c r="DC122" s="1" t="s">
        <v>424</v>
      </c>
      <c r="DD122" s="1" t="s">
        <v>424</v>
      </c>
      <c r="DE122" s="1" t="s">
        <v>424</v>
      </c>
      <c r="DF122" s="1" t="s">
        <v>424</v>
      </c>
      <c r="DG122" s="1" t="s">
        <v>424</v>
      </c>
      <c r="DH122" s="1" t="s">
        <v>424</v>
      </c>
      <c r="DI122" s="1" t="s">
        <v>424</v>
      </c>
      <c r="DJ122" s="1" t="s">
        <v>424</v>
      </c>
      <c r="DK122" s="1" t="s">
        <v>424</v>
      </c>
      <c r="DL122" s="1" t="s">
        <v>424</v>
      </c>
      <c r="DM122" s="1" t="s">
        <v>424</v>
      </c>
      <c r="DN122" s="1" t="s">
        <v>424</v>
      </c>
      <c r="DO122" s="1" t="s">
        <v>424</v>
      </c>
      <c r="DP122" s="1" t="s">
        <v>424</v>
      </c>
      <c r="DW122" s="1">
        <v>0</v>
      </c>
      <c r="DX122" s="1" t="s">
        <v>424</v>
      </c>
    </row>
    <row r="123" spans="1:128" x14ac:dyDescent="0.2">
      <c r="A123" s="2" t="s">
        <v>424</v>
      </c>
      <c r="B123" s="1" t="s">
        <v>424</v>
      </c>
      <c r="C123" s="1" t="s">
        <v>424</v>
      </c>
      <c r="D123" s="1" t="s">
        <v>424</v>
      </c>
      <c r="E123" s="1" t="s">
        <v>424</v>
      </c>
      <c r="F123" s="1" t="s">
        <v>424</v>
      </c>
      <c r="G123" s="1" t="s">
        <v>424</v>
      </c>
      <c r="H123" s="1" t="s">
        <v>424</v>
      </c>
      <c r="I123" s="1" t="s">
        <v>424</v>
      </c>
      <c r="J123" s="1" t="s">
        <v>424</v>
      </c>
      <c r="K123" s="1" t="s">
        <v>424</v>
      </c>
      <c r="L123" s="1" t="s">
        <v>424</v>
      </c>
      <c r="M123" s="1" t="s">
        <v>424</v>
      </c>
      <c r="N123" s="1" t="s">
        <v>424</v>
      </c>
      <c r="O123" s="1" t="s">
        <v>424</v>
      </c>
      <c r="P123" s="1" t="s">
        <v>424</v>
      </c>
      <c r="Q123" s="1" t="s">
        <v>424</v>
      </c>
      <c r="R123" s="1" t="s">
        <v>424</v>
      </c>
      <c r="S123" s="1" t="s">
        <v>424</v>
      </c>
      <c r="T123" s="1" t="s">
        <v>424</v>
      </c>
      <c r="U123" s="1" t="s">
        <v>424</v>
      </c>
      <c r="V123" s="1" t="s">
        <v>424</v>
      </c>
      <c r="W123" s="1" t="s">
        <v>424</v>
      </c>
      <c r="X123" s="1" t="s">
        <v>424</v>
      </c>
      <c r="Y123" s="1" t="s">
        <v>424</v>
      </c>
      <c r="Z123" s="1" t="s">
        <v>424</v>
      </c>
      <c r="AB123" s="1" t="s">
        <v>424</v>
      </c>
      <c r="AC123" s="1" t="s">
        <v>424</v>
      </c>
      <c r="AD123" s="1" t="s">
        <v>424</v>
      </c>
      <c r="AE123" s="1" t="s">
        <v>424</v>
      </c>
      <c r="AF123" s="1" t="s">
        <v>424</v>
      </c>
      <c r="AG123" s="1" t="s">
        <v>424</v>
      </c>
      <c r="AH123" s="1" t="s">
        <v>424</v>
      </c>
      <c r="AI123" s="1" t="s">
        <v>424</v>
      </c>
      <c r="AJ123" s="1" t="s">
        <v>424</v>
      </c>
      <c r="AK123" s="1" t="s">
        <v>424</v>
      </c>
      <c r="AL123" s="1" t="s">
        <v>424</v>
      </c>
      <c r="AM123" s="1" t="s">
        <v>424</v>
      </c>
      <c r="AN123" s="1" t="s">
        <v>424</v>
      </c>
      <c r="AO123" s="1" t="s">
        <v>424</v>
      </c>
      <c r="AP123" s="1" t="s">
        <v>424</v>
      </c>
      <c r="AQ123" s="1" t="s">
        <v>424</v>
      </c>
      <c r="AR123" s="1" t="s">
        <v>424</v>
      </c>
      <c r="AS123" s="1" t="s">
        <v>424</v>
      </c>
      <c r="AT123" s="1" t="s">
        <v>424</v>
      </c>
      <c r="AU123" s="1" t="s">
        <v>424</v>
      </c>
      <c r="AV123" s="1" t="s">
        <v>424</v>
      </c>
      <c r="AW123" s="1" t="s">
        <v>424</v>
      </c>
      <c r="AX123" s="1" t="s">
        <v>424</v>
      </c>
      <c r="AY123" s="1" t="s">
        <v>424</v>
      </c>
      <c r="AZ123" s="1" t="s">
        <v>424</v>
      </c>
      <c r="BA123" s="1" t="s">
        <v>424</v>
      </c>
      <c r="BB123" s="1" t="s">
        <v>424</v>
      </c>
      <c r="BC123" s="1" t="s">
        <v>424</v>
      </c>
      <c r="BD123" s="1" t="s">
        <v>424</v>
      </c>
      <c r="BE123" s="1" t="s">
        <v>424</v>
      </c>
      <c r="BF123" s="1" t="s">
        <v>424</v>
      </c>
      <c r="BG123" s="1" t="s">
        <v>424</v>
      </c>
      <c r="BH123" s="1" t="s">
        <v>424</v>
      </c>
      <c r="BI123" s="1" t="s">
        <v>424</v>
      </c>
      <c r="BJ123" s="1" t="s">
        <v>424</v>
      </c>
      <c r="BK123" s="1" t="s">
        <v>424</v>
      </c>
      <c r="BL123" s="1" t="s">
        <v>424</v>
      </c>
      <c r="BM123" s="1" t="s">
        <v>424</v>
      </c>
      <c r="BN123" s="1" t="s">
        <v>424</v>
      </c>
      <c r="BO123" s="1" t="s">
        <v>424</v>
      </c>
      <c r="BP123" s="1" t="s">
        <v>424</v>
      </c>
      <c r="BQ123" s="1" t="s">
        <v>424</v>
      </c>
      <c r="BR123" s="1" t="s">
        <v>424</v>
      </c>
      <c r="BS123" s="1" t="s">
        <v>424</v>
      </c>
      <c r="BT123" s="1" t="s">
        <v>424</v>
      </c>
      <c r="BU123" s="1" t="s">
        <v>424</v>
      </c>
      <c r="BV123" s="1" t="s">
        <v>424</v>
      </c>
      <c r="BW123" s="1" t="s">
        <v>424</v>
      </c>
      <c r="BX123" s="1" t="s">
        <v>424</v>
      </c>
      <c r="BY123" s="1" t="s">
        <v>424</v>
      </c>
      <c r="BZ123" s="1" t="s">
        <v>424</v>
      </c>
      <c r="CA123" s="1" t="s">
        <v>424</v>
      </c>
      <c r="CB123" s="1" t="s">
        <v>424</v>
      </c>
      <c r="CC123" s="1" t="s">
        <v>424</v>
      </c>
      <c r="CD123" s="1" t="s">
        <v>424</v>
      </c>
      <c r="CE123" s="1" t="s">
        <v>424</v>
      </c>
      <c r="CF123" s="1" t="s">
        <v>424</v>
      </c>
      <c r="CG123" s="1" t="s">
        <v>424</v>
      </c>
      <c r="CH123" s="1" t="s">
        <v>424</v>
      </c>
      <c r="CI123" s="1" t="s">
        <v>424</v>
      </c>
      <c r="CJ123" s="1" t="s">
        <v>424</v>
      </c>
      <c r="CK123" s="1" t="s">
        <v>424</v>
      </c>
      <c r="CL123" s="1" t="s">
        <v>424</v>
      </c>
      <c r="CM123" s="1" t="s">
        <v>424</v>
      </c>
      <c r="CN123" s="1" t="s">
        <v>424</v>
      </c>
      <c r="CO123" s="1" t="s">
        <v>424</v>
      </c>
      <c r="CP123" s="1" t="s">
        <v>424</v>
      </c>
      <c r="CQ123" s="1" t="s">
        <v>424</v>
      </c>
      <c r="CR123" s="1" t="s">
        <v>424</v>
      </c>
      <c r="CS123" s="1" t="s">
        <v>424</v>
      </c>
      <c r="CT123" s="1" t="s">
        <v>424</v>
      </c>
      <c r="CU123" s="1" t="s">
        <v>424</v>
      </c>
      <c r="CV123" s="1" t="s">
        <v>424</v>
      </c>
      <c r="CW123" s="1" t="s">
        <v>424</v>
      </c>
      <c r="CX123" s="1" t="s">
        <v>424</v>
      </c>
      <c r="CY123" s="1" t="s">
        <v>424</v>
      </c>
      <c r="CZ123" s="1" t="s">
        <v>424</v>
      </c>
      <c r="DA123" s="1" t="s">
        <v>424</v>
      </c>
      <c r="DB123" s="1" t="s">
        <v>424</v>
      </c>
      <c r="DC123" s="1" t="s">
        <v>424</v>
      </c>
      <c r="DD123" s="1" t="s">
        <v>424</v>
      </c>
      <c r="DE123" s="1" t="s">
        <v>424</v>
      </c>
      <c r="DF123" s="1" t="s">
        <v>424</v>
      </c>
      <c r="DG123" s="1" t="s">
        <v>424</v>
      </c>
      <c r="DH123" s="1" t="s">
        <v>424</v>
      </c>
      <c r="DI123" s="1" t="s">
        <v>424</v>
      </c>
      <c r="DJ123" s="1" t="s">
        <v>424</v>
      </c>
      <c r="DK123" s="1" t="s">
        <v>424</v>
      </c>
      <c r="DL123" s="1" t="s">
        <v>424</v>
      </c>
      <c r="DM123" s="1" t="s">
        <v>424</v>
      </c>
      <c r="DN123" s="1" t="s">
        <v>424</v>
      </c>
      <c r="DO123" s="1" t="s">
        <v>424</v>
      </c>
      <c r="DP123" s="1" t="s">
        <v>424</v>
      </c>
      <c r="DQ123" s="1" t="s">
        <v>423</v>
      </c>
      <c r="DR123" s="1" t="s">
        <v>424</v>
      </c>
      <c r="DW123" s="1">
        <v>0</v>
      </c>
      <c r="DX123" s="1" t="s">
        <v>424</v>
      </c>
    </row>
    <row r="124" spans="1:128" x14ac:dyDescent="0.2">
      <c r="A124" s="2"/>
      <c r="DW124" s="1">
        <v>0</v>
      </c>
      <c r="DX124" s="1">
        <v>0</v>
      </c>
    </row>
    <row r="125" spans="1:128" x14ac:dyDescent="0.2">
      <c r="A125" s="2" t="s">
        <v>445</v>
      </c>
      <c r="B125" s="1">
        <v>996.6</v>
      </c>
      <c r="C125" s="1">
        <v>87</v>
      </c>
      <c r="D125" s="1">
        <v>42</v>
      </c>
      <c r="E125" s="1">
        <v>141</v>
      </c>
      <c r="F125" s="1">
        <v>1770.08</v>
      </c>
      <c r="G125" s="1">
        <v>30</v>
      </c>
      <c r="H125" s="1">
        <v>133.19999999999999</v>
      </c>
      <c r="I125" s="1">
        <v>180</v>
      </c>
      <c r="J125" s="1">
        <v>600.32000000000005</v>
      </c>
      <c r="K125" s="1">
        <v>42</v>
      </c>
      <c r="L125" s="1">
        <v>0</v>
      </c>
      <c r="M125" s="1">
        <v>0</v>
      </c>
      <c r="N125" s="1">
        <v>201.65</v>
      </c>
      <c r="O125" s="1">
        <v>94.72</v>
      </c>
      <c r="P125" s="1">
        <v>224.96</v>
      </c>
      <c r="Q125" s="1">
        <v>1207.3599999999999</v>
      </c>
      <c r="R125" s="1">
        <v>204</v>
      </c>
      <c r="S125" s="1">
        <v>7371.84</v>
      </c>
      <c r="T125" s="1">
        <v>127.8</v>
      </c>
      <c r="U125" s="1">
        <v>402</v>
      </c>
      <c r="V125" s="1">
        <v>703.31999999999994</v>
      </c>
      <c r="W125" s="1">
        <v>64.8</v>
      </c>
      <c r="X125" s="1">
        <v>438</v>
      </c>
      <c r="Y125" s="1">
        <v>1793.76</v>
      </c>
      <c r="Z125" s="1">
        <v>0</v>
      </c>
      <c r="AA125" s="1">
        <v>765.44</v>
      </c>
      <c r="AB125" s="1">
        <v>135.6</v>
      </c>
      <c r="AC125" s="1">
        <v>86.52</v>
      </c>
      <c r="AD125" s="1">
        <v>824.4</v>
      </c>
      <c r="AE125" s="1">
        <v>28.8</v>
      </c>
      <c r="AF125" s="1">
        <v>136.63999999999999</v>
      </c>
      <c r="AG125" s="1">
        <v>262.08</v>
      </c>
      <c r="AH125" s="1">
        <v>172.76</v>
      </c>
      <c r="AI125" s="1">
        <v>2400</v>
      </c>
      <c r="AJ125" s="1">
        <v>70.2</v>
      </c>
      <c r="AK125" s="1">
        <v>240</v>
      </c>
      <c r="AL125" s="1">
        <v>195.04</v>
      </c>
      <c r="AM125" s="1">
        <v>1648.8</v>
      </c>
      <c r="AN125" s="1">
        <v>0</v>
      </c>
      <c r="AO125" s="1">
        <v>1350</v>
      </c>
      <c r="AP125" s="1">
        <v>14.4</v>
      </c>
      <c r="AQ125" s="1">
        <v>294.39999999999998</v>
      </c>
      <c r="AR125" s="1">
        <v>45.76</v>
      </c>
      <c r="AS125" s="1">
        <v>2</v>
      </c>
      <c r="AT125" s="1">
        <v>0</v>
      </c>
      <c r="AU125" s="1">
        <v>11.4</v>
      </c>
      <c r="AV125" s="1">
        <v>0</v>
      </c>
      <c r="AW125" s="1">
        <v>0</v>
      </c>
      <c r="AX125" s="1">
        <v>0</v>
      </c>
      <c r="AY125" s="1">
        <v>345</v>
      </c>
      <c r="AZ125" s="1">
        <v>164</v>
      </c>
      <c r="BA125" s="1">
        <v>251</v>
      </c>
      <c r="BB125" s="1">
        <v>415.2</v>
      </c>
      <c r="BC125" s="1">
        <v>188.4</v>
      </c>
      <c r="BD125" s="1">
        <v>232.5</v>
      </c>
      <c r="BE125" s="1">
        <v>27</v>
      </c>
      <c r="BF125" s="1">
        <v>86.4</v>
      </c>
      <c r="BG125" s="1">
        <v>0</v>
      </c>
      <c r="BH125" s="1">
        <v>162</v>
      </c>
      <c r="BI125" s="1">
        <v>44</v>
      </c>
      <c r="BJ125" s="1">
        <v>315</v>
      </c>
      <c r="BK125" s="1">
        <v>8</v>
      </c>
      <c r="BL125" s="1">
        <v>22.4</v>
      </c>
      <c r="BM125" s="1">
        <v>580</v>
      </c>
      <c r="BN125" s="1">
        <v>104.125</v>
      </c>
      <c r="BO125" s="1">
        <v>1189.5999999999999</v>
      </c>
      <c r="BP125" s="1">
        <v>84</v>
      </c>
      <c r="BQ125" s="1">
        <v>18</v>
      </c>
      <c r="BR125" s="1">
        <v>226.8</v>
      </c>
      <c r="BS125" s="1">
        <v>53</v>
      </c>
      <c r="BT125" s="1">
        <v>0</v>
      </c>
      <c r="BU125" s="1">
        <v>264</v>
      </c>
      <c r="BV125" s="1">
        <v>19.5</v>
      </c>
      <c r="BW125" s="1">
        <v>448.5</v>
      </c>
      <c r="BX125" s="1">
        <v>207</v>
      </c>
      <c r="BY125" s="1">
        <v>40.799999999999997</v>
      </c>
      <c r="BZ125" s="1">
        <v>78.84</v>
      </c>
      <c r="CA125" s="1">
        <v>4.2</v>
      </c>
      <c r="CB125" s="1">
        <v>16.2</v>
      </c>
      <c r="CC125" s="1">
        <v>0</v>
      </c>
      <c r="CD125" s="1">
        <v>2526</v>
      </c>
      <c r="CE125" s="1">
        <v>1878.2</v>
      </c>
      <c r="CF125" s="1">
        <v>0</v>
      </c>
      <c r="CG125" s="1">
        <v>1139.4000000000001</v>
      </c>
      <c r="CH125" s="1">
        <v>289.5</v>
      </c>
      <c r="CI125" s="1">
        <v>22.8</v>
      </c>
      <c r="CJ125" s="1">
        <v>30</v>
      </c>
      <c r="CK125" s="1">
        <v>0</v>
      </c>
      <c r="CL125" s="1">
        <v>115.4</v>
      </c>
      <c r="CM125" s="1">
        <v>161</v>
      </c>
      <c r="CN125" s="1">
        <v>96.2</v>
      </c>
      <c r="CO125" s="1">
        <v>22.5</v>
      </c>
      <c r="CP125" s="1">
        <v>153</v>
      </c>
      <c r="CQ125" s="1">
        <v>40.5</v>
      </c>
      <c r="CR125" s="1">
        <v>651.5</v>
      </c>
      <c r="CS125" s="1">
        <v>86.4</v>
      </c>
      <c r="CT125" s="1">
        <v>133.19999999999999</v>
      </c>
      <c r="CU125" s="1">
        <v>588.6</v>
      </c>
      <c r="CV125" s="1">
        <v>0</v>
      </c>
      <c r="CW125" s="1">
        <v>180.36</v>
      </c>
      <c r="CX125" s="1">
        <v>0</v>
      </c>
      <c r="CY125" s="1">
        <v>155.52000000000001</v>
      </c>
      <c r="CZ125" s="1">
        <v>59.58</v>
      </c>
      <c r="DA125" s="1">
        <v>364.5</v>
      </c>
      <c r="DB125" s="1">
        <v>3537.25</v>
      </c>
      <c r="DC125" s="1">
        <v>11808</v>
      </c>
      <c r="DD125" s="1">
        <v>405</v>
      </c>
      <c r="DE125" s="1">
        <v>31.2</v>
      </c>
      <c r="DF125" s="1">
        <v>390</v>
      </c>
      <c r="DG125" s="1">
        <v>6</v>
      </c>
      <c r="DH125" s="1">
        <v>30</v>
      </c>
      <c r="DI125" s="1">
        <v>241.4</v>
      </c>
      <c r="DJ125" s="1">
        <v>258</v>
      </c>
      <c r="DK125" s="1">
        <v>66</v>
      </c>
      <c r="DL125" s="1">
        <v>42</v>
      </c>
      <c r="DM125" s="1">
        <v>6</v>
      </c>
      <c r="DN125" s="1">
        <v>3.5</v>
      </c>
      <c r="DO125" s="1">
        <v>6</v>
      </c>
      <c r="DP125" s="1">
        <v>66</v>
      </c>
      <c r="DQ125" s="1">
        <v>0</v>
      </c>
      <c r="DR125" s="1">
        <v>0</v>
      </c>
      <c r="DV125" s="1">
        <v>0</v>
      </c>
      <c r="DW125" s="1">
        <v>56726.625</v>
      </c>
      <c r="DX125" s="1" t="s">
        <v>445</v>
      </c>
    </row>
    <row r="126" spans="1:128" x14ac:dyDescent="0.2">
      <c r="A126" s="2" t="s">
        <v>446</v>
      </c>
      <c r="B126" s="1">
        <v>311.4375</v>
      </c>
      <c r="C126" s="1">
        <v>29</v>
      </c>
      <c r="D126" s="1">
        <v>14</v>
      </c>
      <c r="E126" s="1">
        <v>47</v>
      </c>
      <c r="F126" s="1">
        <v>598</v>
      </c>
      <c r="G126" s="1">
        <v>5</v>
      </c>
      <c r="H126" s="1">
        <v>43.10679611650486</v>
      </c>
      <c r="I126" s="1">
        <v>60</v>
      </c>
      <c r="J126" s="1">
        <v>268</v>
      </c>
      <c r="K126" s="1">
        <v>18.103448275862071</v>
      </c>
      <c r="L126" s="1">
        <v>0</v>
      </c>
      <c r="M126" s="1">
        <v>0</v>
      </c>
      <c r="N126" s="1">
        <v>67.216666666666669</v>
      </c>
      <c r="O126" s="1">
        <v>32</v>
      </c>
      <c r="P126" s="1">
        <v>74.986666666666665</v>
      </c>
      <c r="Q126" s="1">
        <v>538.99999999999989</v>
      </c>
      <c r="R126" s="1">
        <v>85.355648535564853</v>
      </c>
      <c r="S126" s="1">
        <v>3291</v>
      </c>
      <c r="T126" s="1">
        <v>71</v>
      </c>
      <c r="U126" s="1">
        <v>335</v>
      </c>
      <c r="V126" s="1">
        <v>520.97777777777765</v>
      </c>
      <c r="W126" s="1">
        <v>47.999999999999993</v>
      </c>
      <c r="X126" s="1">
        <v>317.39130434782612</v>
      </c>
      <c r="Y126" s="1">
        <v>808</v>
      </c>
      <c r="Z126" s="1">
        <v>0</v>
      </c>
      <c r="AA126" s="1">
        <v>208</v>
      </c>
      <c r="AB126" s="1">
        <v>113</v>
      </c>
      <c r="AC126" s="1">
        <v>64.088888888888889</v>
      </c>
      <c r="AD126" s="1">
        <v>687</v>
      </c>
      <c r="AE126" s="1">
        <v>21.333333333333329</v>
      </c>
      <c r="AF126" s="1">
        <v>55.771428571428572</v>
      </c>
      <c r="AG126" s="1">
        <v>117</v>
      </c>
      <c r="AH126" s="1">
        <v>77.124999999999986</v>
      </c>
      <c r="AI126" s="1">
        <v>250</v>
      </c>
      <c r="AJ126" s="1">
        <v>34.752475247524757</v>
      </c>
      <c r="AK126" s="1">
        <v>25</v>
      </c>
      <c r="AL126" s="1">
        <v>52.999999999999993</v>
      </c>
      <c r="AM126" s="1">
        <v>916</v>
      </c>
      <c r="AN126" s="1">
        <v>0</v>
      </c>
      <c r="AO126" s="1">
        <v>225</v>
      </c>
      <c r="AP126" s="1">
        <v>10.66666666666667</v>
      </c>
      <c r="AQ126" s="1">
        <v>32.000000000000007</v>
      </c>
      <c r="AR126" s="1">
        <v>22</v>
      </c>
      <c r="AS126" s="1">
        <v>1.0309278350515469</v>
      </c>
      <c r="AT126" s="1">
        <v>0</v>
      </c>
      <c r="AU126" s="1">
        <v>5.876288659793814</v>
      </c>
      <c r="AV126" s="1">
        <v>0</v>
      </c>
      <c r="AW126" s="1">
        <v>0</v>
      </c>
      <c r="AX126" s="1">
        <v>0</v>
      </c>
      <c r="AY126" s="1">
        <v>345</v>
      </c>
      <c r="AZ126" s="1">
        <v>164</v>
      </c>
      <c r="BA126" s="1">
        <v>251</v>
      </c>
      <c r="BB126" s="1">
        <v>519</v>
      </c>
      <c r="BC126" s="1">
        <v>157</v>
      </c>
      <c r="BD126" s="1">
        <v>155</v>
      </c>
      <c r="BE126" s="1">
        <v>18</v>
      </c>
      <c r="BF126" s="1">
        <v>55.031847133757957</v>
      </c>
      <c r="BG126" s="1">
        <v>0</v>
      </c>
      <c r="BH126" s="1">
        <v>135</v>
      </c>
      <c r="BI126" s="1">
        <v>22.797927461139899</v>
      </c>
      <c r="BJ126" s="1">
        <v>315</v>
      </c>
      <c r="BK126" s="1">
        <v>8</v>
      </c>
      <c r="BL126" s="1">
        <v>14</v>
      </c>
      <c r="BM126" s="1">
        <v>580</v>
      </c>
      <c r="BN126" s="1">
        <v>104.125</v>
      </c>
      <c r="BO126" s="1">
        <v>1487</v>
      </c>
      <c r="BP126" s="1">
        <v>53.503184713375788</v>
      </c>
      <c r="BQ126" s="1">
        <v>12</v>
      </c>
      <c r="BR126" s="1">
        <v>189</v>
      </c>
      <c r="BS126" s="1">
        <v>27.461139896373059</v>
      </c>
      <c r="BT126" s="1">
        <v>0</v>
      </c>
      <c r="BU126" s="1">
        <v>220</v>
      </c>
      <c r="BV126" s="1">
        <v>13</v>
      </c>
      <c r="BW126" s="1">
        <v>299</v>
      </c>
      <c r="BX126" s="1">
        <v>69</v>
      </c>
      <c r="BY126" s="1">
        <v>28.73239436619718</v>
      </c>
      <c r="BZ126" s="1">
        <v>73</v>
      </c>
      <c r="CA126" s="1">
        <v>5</v>
      </c>
      <c r="CB126" s="1">
        <v>9</v>
      </c>
      <c r="CC126" s="1">
        <v>0</v>
      </c>
      <c r="CD126" s="1">
        <v>842</v>
      </c>
      <c r="CE126" s="1">
        <v>1565.166666666667</v>
      </c>
      <c r="CF126" s="1">
        <v>0</v>
      </c>
      <c r="CG126" s="1">
        <v>1055</v>
      </c>
      <c r="CH126" s="1">
        <v>193</v>
      </c>
      <c r="CI126" s="1">
        <v>16.056338028169019</v>
      </c>
      <c r="CJ126" s="1">
        <v>21.12676056338028</v>
      </c>
      <c r="CK126" s="1">
        <v>0</v>
      </c>
      <c r="CL126" s="1">
        <v>81.26760563380283</v>
      </c>
      <c r="CM126" s="1">
        <v>113.38028169014081</v>
      </c>
      <c r="CN126" s="1">
        <v>67.74647887323944</v>
      </c>
      <c r="CO126" s="1">
        <v>15</v>
      </c>
      <c r="CP126" s="1">
        <v>51</v>
      </c>
      <c r="CQ126" s="1">
        <v>23.54651162790698</v>
      </c>
      <c r="CR126" s="1">
        <v>217.16666666666671</v>
      </c>
      <c r="CS126" s="1">
        <v>60.845070422535223</v>
      </c>
      <c r="CT126" s="1">
        <v>111</v>
      </c>
      <c r="CU126" s="1">
        <v>545</v>
      </c>
      <c r="CV126" s="1">
        <v>0</v>
      </c>
      <c r="CW126" s="1">
        <v>167</v>
      </c>
      <c r="CX126" s="1">
        <v>0</v>
      </c>
      <c r="CY126" s="1">
        <v>144</v>
      </c>
      <c r="CZ126" s="1">
        <v>55.166666666666657</v>
      </c>
      <c r="DA126" s="1">
        <v>243</v>
      </c>
      <c r="DB126" s="1">
        <v>2358.166666666667</v>
      </c>
      <c r="DC126" s="1">
        <v>3936</v>
      </c>
      <c r="DD126" s="1">
        <v>270</v>
      </c>
      <c r="DE126" s="1">
        <v>21.971830985915489</v>
      </c>
      <c r="DF126" s="1">
        <v>260</v>
      </c>
      <c r="DG126" s="1">
        <v>4</v>
      </c>
      <c r="DH126" s="1">
        <v>10</v>
      </c>
      <c r="DI126" s="1">
        <v>170</v>
      </c>
      <c r="DJ126" s="1">
        <v>86</v>
      </c>
      <c r="DK126" s="1">
        <v>11</v>
      </c>
      <c r="DL126" s="1">
        <v>14</v>
      </c>
      <c r="DM126" s="1">
        <v>2</v>
      </c>
      <c r="DN126" s="1">
        <v>1.166666666666667</v>
      </c>
      <c r="DO126" s="1">
        <v>1</v>
      </c>
      <c r="DP126" s="1">
        <v>11</v>
      </c>
      <c r="DQ126" s="1">
        <v>0</v>
      </c>
      <c r="DR126" s="1">
        <v>0</v>
      </c>
      <c r="DV126" s="1">
        <v>0</v>
      </c>
      <c r="DW126" s="1">
        <v>28574.646522318832</v>
      </c>
      <c r="DX126" s="1" t="s">
        <v>446</v>
      </c>
    </row>
    <row r="127" spans="1:128" x14ac:dyDescent="0.2">
      <c r="A127" s="2"/>
      <c r="DW127" s="1">
        <v>0</v>
      </c>
    </row>
    <row r="128" spans="1:128" x14ac:dyDescent="0.2">
      <c r="A128" s="2" t="s">
        <v>447</v>
      </c>
      <c r="B128" s="1">
        <v>43.608000000000061</v>
      </c>
      <c r="C128" s="1">
        <v>-87</v>
      </c>
      <c r="D128" s="1">
        <v>468</v>
      </c>
      <c r="E128" s="1">
        <v>-141</v>
      </c>
      <c r="F128" s="1">
        <v>-1429.68</v>
      </c>
      <c r="G128" s="1">
        <v>-30</v>
      </c>
      <c r="H128" s="1">
        <v>-133.19999999999999</v>
      </c>
      <c r="I128" s="1">
        <v>-180</v>
      </c>
      <c r="J128" s="1">
        <v>-490.56000000000012</v>
      </c>
      <c r="K128" s="1">
        <v>-42</v>
      </c>
      <c r="L128" s="1">
        <v>0</v>
      </c>
      <c r="M128" s="1">
        <v>0</v>
      </c>
      <c r="N128" s="1">
        <v>-166.13</v>
      </c>
      <c r="O128" s="1">
        <v>-94.72</v>
      </c>
      <c r="P128" s="1">
        <v>-189.44</v>
      </c>
      <c r="Q128" s="1">
        <v>-873.59999999999991</v>
      </c>
      <c r="R128" s="1">
        <v>-204</v>
      </c>
      <c r="S128" s="1">
        <v>-1899.52</v>
      </c>
      <c r="T128" s="1">
        <v>43.2</v>
      </c>
      <c r="U128" s="1">
        <v>-298.8</v>
      </c>
      <c r="V128" s="1">
        <v>-682.92</v>
      </c>
      <c r="W128" s="1">
        <v>-63.599999999999987</v>
      </c>
      <c r="X128" s="1">
        <v>-438</v>
      </c>
      <c r="Y128" s="1">
        <v>-1476.3</v>
      </c>
      <c r="Z128" s="1">
        <v>0</v>
      </c>
      <c r="AA128" s="1">
        <v>-106.72</v>
      </c>
      <c r="AB128" s="1">
        <v>-114</v>
      </c>
      <c r="AC128" s="1">
        <v>-84.11999999999999</v>
      </c>
      <c r="AD128" s="1">
        <v>-823.19999999999993</v>
      </c>
      <c r="AE128" s="1">
        <v>7.1999999999999993</v>
      </c>
      <c r="AF128" s="1">
        <v>-64.95999999999998</v>
      </c>
      <c r="AG128" s="1">
        <v>-55.999999999999972</v>
      </c>
      <c r="AH128" s="1">
        <v>-154.84</v>
      </c>
      <c r="AI128" s="1">
        <v>-1920</v>
      </c>
      <c r="AJ128" s="1">
        <v>54</v>
      </c>
      <c r="AK128" s="1">
        <v>960</v>
      </c>
      <c r="AL128" s="1">
        <v>55.200000000000017</v>
      </c>
      <c r="AM128" s="1">
        <v>-730.8</v>
      </c>
      <c r="AN128" s="1">
        <v>12.6</v>
      </c>
      <c r="AO128" s="1">
        <v>-1314</v>
      </c>
      <c r="AP128" s="1">
        <v>-12</v>
      </c>
      <c r="AQ128" s="1">
        <v>-266.8</v>
      </c>
      <c r="AR128" s="1">
        <v>492.96</v>
      </c>
      <c r="AS128" s="1">
        <v>-2</v>
      </c>
      <c r="AT128" s="1">
        <v>1.7949999999999999</v>
      </c>
      <c r="AU128" s="1">
        <v>-11.4</v>
      </c>
      <c r="AV128" s="1">
        <v>0</v>
      </c>
      <c r="AW128" s="1">
        <v>0</v>
      </c>
      <c r="AX128" s="1">
        <v>0</v>
      </c>
      <c r="AY128" s="1">
        <v>-345</v>
      </c>
      <c r="AZ128" s="1">
        <v>-162</v>
      </c>
      <c r="BA128" s="1">
        <v>-189</v>
      </c>
      <c r="BB128" s="1">
        <v>-374.4</v>
      </c>
      <c r="BC128" s="1">
        <v>-187.2</v>
      </c>
      <c r="BD128" s="1">
        <v>-225</v>
      </c>
      <c r="BE128" s="1">
        <v>-24</v>
      </c>
      <c r="BF128" s="1">
        <v>-82.4</v>
      </c>
      <c r="BG128" s="1">
        <v>0</v>
      </c>
      <c r="BH128" s="1">
        <v>-159.6</v>
      </c>
      <c r="BI128" s="1">
        <v>-42</v>
      </c>
      <c r="BJ128" s="1">
        <v>-314</v>
      </c>
      <c r="BK128" s="1">
        <v>-7</v>
      </c>
      <c r="BL128" s="1">
        <v>-22.4</v>
      </c>
      <c r="BM128" s="1">
        <v>-234</v>
      </c>
      <c r="BN128" s="1">
        <v>-96.125</v>
      </c>
      <c r="BO128" s="1">
        <v>-155.19999999999979</v>
      </c>
      <c r="BP128" s="1">
        <v>-71.2</v>
      </c>
      <c r="BQ128" s="1">
        <v>-16.5</v>
      </c>
      <c r="BR128" s="1">
        <v>-225.6</v>
      </c>
      <c r="BS128" s="1">
        <v>-47</v>
      </c>
      <c r="BT128" s="1">
        <v>8</v>
      </c>
      <c r="BU128" s="1">
        <v>-264</v>
      </c>
      <c r="BV128" s="1">
        <v>-13.5</v>
      </c>
      <c r="BW128" s="1">
        <v>-289.5</v>
      </c>
      <c r="BX128" s="1">
        <v>1476</v>
      </c>
      <c r="BY128" s="1">
        <v>1.2000000000000031</v>
      </c>
      <c r="BZ128" s="1">
        <v>128.52000000000001</v>
      </c>
      <c r="CA128" s="1">
        <v>15.96</v>
      </c>
      <c r="CB128" s="1">
        <v>-1.7999999999999989</v>
      </c>
      <c r="CC128" s="1">
        <v>0</v>
      </c>
      <c r="CD128" s="1">
        <v>7173</v>
      </c>
      <c r="CE128" s="1">
        <v>4941.4000000000005</v>
      </c>
      <c r="CF128" s="1">
        <v>55.2</v>
      </c>
      <c r="CG128" s="1">
        <v>-244.07999999999981</v>
      </c>
      <c r="CH128" s="1">
        <v>-289.5</v>
      </c>
      <c r="CI128" s="1">
        <v>708</v>
      </c>
      <c r="CJ128" s="1">
        <v>-22.8</v>
      </c>
      <c r="CK128" s="1">
        <v>50.4</v>
      </c>
      <c r="CL128" s="1">
        <v>-81.800000000000011</v>
      </c>
      <c r="CM128" s="1">
        <v>-161</v>
      </c>
      <c r="CN128" s="1">
        <v>2.2000000000000028</v>
      </c>
      <c r="CO128" s="1">
        <v>-9</v>
      </c>
      <c r="CP128" s="1">
        <v>-132</v>
      </c>
      <c r="CQ128" s="1">
        <v>-28.5</v>
      </c>
      <c r="CR128" s="1">
        <v>-120.5</v>
      </c>
      <c r="CS128" s="1">
        <v>-68.400000000000006</v>
      </c>
      <c r="CT128" s="1">
        <v>134.4</v>
      </c>
      <c r="CU128" s="1">
        <v>406.08</v>
      </c>
      <c r="CV128" s="1">
        <v>16.8</v>
      </c>
      <c r="CW128" s="1">
        <v>421.2</v>
      </c>
      <c r="CX128" s="1">
        <v>3.24</v>
      </c>
      <c r="CY128" s="1">
        <v>213.84</v>
      </c>
      <c r="CZ128" s="1">
        <v>5.2199999999999989</v>
      </c>
      <c r="DA128" s="1">
        <v>367.5</v>
      </c>
      <c r="DB128" s="1">
        <v>371.75</v>
      </c>
      <c r="DC128" s="1">
        <v>-7293</v>
      </c>
      <c r="DD128" s="1">
        <v>417</v>
      </c>
      <c r="DE128" s="1">
        <v>-21.6</v>
      </c>
      <c r="DF128" s="1">
        <v>688.5</v>
      </c>
      <c r="DG128" s="1">
        <v>12</v>
      </c>
      <c r="DH128" s="1">
        <v>2415</v>
      </c>
      <c r="DI128" s="1">
        <v>-52.999999999999972</v>
      </c>
      <c r="DJ128" s="1">
        <v>2586</v>
      </c>
      <c r="DK128" s="1">
        <v>2682</v>
      </c>
      <c r="DL128" s="1">
        <v>504</v>
      </c>
      <c r="DM128" s="1">
        <v>812</v>
      </c>
      <c r="DN128" s="1">
        <v>215.5</v>
      </c>
      <c r="DO128" s="1">
        <v>582</v>
      </c>
      <c r="DP128" s="1">
        <v>414</v>
      </c>
      <c r="DQ128" s="1">
        <v>0</v>
      </c>
      <c r="DR128" s="1">
        <v>0</v>
      </c>
      <c r="DS128" s="1">
        <v>0</v>
      </c>
      <c r="DU128" s="1">
        <v>0</v>
      </c>
      <c r="DV128" s="1">
        <v>0</v>
      </c>
      <c r="DW128" s="1">
        <v>3311.5580000000041</v>
      </c>
      <c r="DX128" s="1" t="s">
        <v>447</v>
      </c>
    </row>
    <row r="129" spans="1:128" x14ac:dyDescent="0.2">
      <c r="A129" s="2"/>
    </row>
    <row r="130" spans="1:128" x14ac:dyDescent="0.2">
      <c r="A130" s="2" t="s">
        <v>448</v>
      </c>
      <c r="B130" s="1" t="s">
        <v>449</v>
      </c>
      <c r="Q130" s="1" t="s">
        <v>450</v>
      </c>
      <c r="AY130" s="1" t="s">
        <v>451</v>
      </c>
      <c r="BW130" s="1" t="s">
        <v>452</v>
      </c>
      <c r="CR130" s="1" t="s">
        <v>453</v>
      </c>
      <c r="DA130" s="1" t="s">
        <v>144</v>
      </c>
      <c r="DJ130" s="1" t="s">
        <v>454</v>
      </c>
      <c r="DX130" s="1" t="s">
        <v>448</v>
      </c>
    </row>
    <row r="131" spans="1:128" x14ac:dyDescent="0.2">
      <c r="A131" s="2" t="s">
        <v>455</v>
      </c>
      <c r="B131" s="1">
        <v>2000.3679999999999</v>
      </c>
      <c r="N131" s="1">
        <v>71.040000000000006</v>
      </c>
      <c r="Q131" s="1">
        <v>11026.495000000001</v>
      </c>
      <c r="AY131" s="1">
        <v>1550.8</v>
      </c>
      <c r="BW131" s="1">
        <v>20549.939999999999</v>
      </c>
      <c r="CQ131" s="1">
        <v>12</v>
      </c>
      <c r="CR131" s="1">
        <v>2867.04</v>
      </c>
      <c r="DA131" s="1">
        <v>13717.5</v>
      </c>
      <c r="DJ131" s="1">
        <v>8243</v>
      </c>
      <c r="DW131" s="1">
        <v>60038.182999999997</v>
      </c>
      <c r="DX131" s="1" t="s">
        <v>455</v>
      </c>
    </row>
    <row r="132" spans="1:128" x14ac:dyDescent="0.2">
      <c r="A132" s="2" t="s">
        <v>456</v>
      </c>
      <c r="B132" s="1">
        <v>4022.2</v>
      </c>
      <c r="N132" s="1">
        <v>521.33000000000004</v>
      </c>
      <c r="Q132" s="1">
        <v>20997.119999999999</v>
      </c>
      <c r="AY132" s="1">
        <v>4799.9250000000002</v>
      </c>
      <c r="BW132" s="1">
        <v>7229.5399999999991</v>
      </c>
      <c r="CQ132" s="1">
        <v>40.5</v>
      </c>
      <c r="CR132" s="1">
        <v>1855.16</v>
      </c>
      <c r="DA132" s="1">
        <v>16813.349999999999</v>
      </c>
      <c r="DJ132" s="1">
        <v>447.5</v>
      </c>
      <c r="DW132" s="1">
        <v>56726.625</v>
      </c>
      <c r="DX132" s="1" t="s">
        <v>456</v>
      </c>
    </row>
    <row r="133" spans="1:128" x14ac:dyDescent="0.2">
      <c r="A133" s="2" t="s">
        <v>424</v>
      </c>
      <c r="DX133" s="1" t="s">
        <v>424</v>
      </c>
    </row>
    <row r="134" spans="1:128" x14ac:dyDescent="0.2">
      <c r="A134" s="2" t="s">
        <v>457</v>
      </c>
      <c r="V134" s="1">
        <v>20.399999999999999</v>
      </c>
      <c r="AR134" s="1">
        <v>538.72</v>
      </c>
      <c r="DA134" s="1">
        <v>13529.1</v>
      </c>
      <c r="DJ134" s="1">
        <v>5592</v>
      </c>
      <c r="DQ134" s="1">
        <v>0</v>
      </c>
      <c r="DW134" s="1">
        <v>19680.22</v>
      </c>
      <c r="DX134" s="1" t="s">
        <v>457</v>
      </c>
    </row>
    <row r="135" spans="1:128" x14ac:dyDescent="0.2">
      <c r="A135" s="2"/>
    </row>
    <row r="136" spans="1:128" x14ac:dyDescent="0.2">
      <c r="A136" s="2" t="s">
        <v>458</v>
      </c>
      <c r="V136" s="1">
        <v>285.32</v>
      </c>
      <c r="AR136" s="1">
        <v>284.03142857142859</v>
      </c>
      <c r="DA136" s="1">
        <v>15440.392857142861</v>
      </c>
      <c r="DJ136" s="1">
        <v>1139.9047619047619</v>
      </c>
      <c r="DQ136" s="1">
        <v>0</v>
      </c>
      <c r="DW136" s="1">
        <v>17149.649047619048</v>
      </c>
      <c r="DX136" s="1" t="s">
        <v>458</v>
      </c>
    </row>
    <row r="137" spans="1:128" x14ac:dyDescent="0.2">
      <c r="A137" s="2"/>
    </row>
    <row r="138" spans="1:128" x14ac:dyDescent="0.2">
      <c r="A138" s="2" t="s">
        <v>459</v>
      </c>
      <c r="V138" s="1">
        <v>-264.92</v>
      </c>
      <c r="AR138" s="1">
        <v>254.68857142857141</v>
      </c>
      <c r="DA138" s="1">
        <v>-1911.2928571428581</v>
      </c>
      <c r="DJ138" s="1">
        <v>4452.0952380952394</v>
      </c>
      <c r="DQ138" s="1">
        <v>0</v>
      </c>
      <c r="DX138" s="1" t="s">
        <v>459</v>
      </c>
    </row>
    <row r="139" spans="1:128" x14ac:dyDescent="0.2">
      <c r="A139" s="2"/>
    </row>
    <row r="140" spans="1:128" x14ac:dyDescent="0.2">
      <c r="A140" s="2"/>
      <c r="I140" s="1">
        <v>360</v>
      </c>
      <c r="Y140" s="1">
        <v>3587.52</v>
      </c>
      <c r="AA140" s="1">
        <v>1530.88</v>
      </c>
      <c r="AL140" s="1">
        <v>390.08</v>
      </c>
      <c r="AQ140" s="1">
        <v>588.80000000000007</v>
      </c>
      <c r="AR140" s="1">
        <v>91.52</v>
      </c>
      <c r="AY140" s="1">
        <v>690</v>
      </c>
      <c r="BA140" s="1">
        <v>502</v>
      </c>
      <c r="BB140" s="1">
        <v>830.40000000000009</v>
      </c>
      <c r="BL140" s="1">
        <v>44.8</v>
      </c>
      <c r="BM140" s="1">
        <v>1160</v>
      </c>
      <c r="BO140" s="1">
        <v>2379.1999999999998</v>
      </c>
      <c r="DA140" s="1">
        <v>729</v>
      </c>
      <c r="DJ140" s="1">
        <v>516</v>
      </c>
      <c r="DQ140" s="1">
        <v>0</v>
      </c>
      <c r="DW140" s="1">
        <v>13400.2</v>
      </c>
    </row>
    <row r="141" spans="1:128" x14ac:dyDescent="0.2">
      <c r="A141" s="2" t="s">
        <v>460</v>
      </c>
      <c r="B141" s="1">
        <v>8303.5450000000001</v>
      </c>
      <c r="C141" s="1">
        <v>233.67500000000001</v>
      </c>
      <c r="D141" s="1">
        <v>3430</v>
      </c>
      <c r="E141" s="1">
        <v>303</v>
      </c>
      <c r="F141" s="1">
        <v>5494.5485714285714</v>
      </c>
      <c r="G141" s="1">
        <v>174</v>
      </c>
      <c r="H141" s="1">
        <v>500</v>
      </c>
      <c r="I141" s="1">
        <v>913.05250000000001</v>
      </c>
      <c r="J141" s="1">
        <v>2042.850666666666</v>
      </c>
      <c r="K141" s="1">
        <v>290.35000000000002</v>
      </c>
      <c r="L141" s="1">
        <v>68.703125</v>
      </c>
      <c r="M141" s="1">
        <v>0</v>
      </c>
      <c r="N141" s="1">
        <v>1542.3824999999999</v>
      </c>
      <c r="O141" s="1">
        <v>411.67124999999999</v>
      </c>
      <c r="P141" s="1">
        <v>765.1600000000002</v>
      </c>
      <c r="Q141" s="1">
        <v>951.44</v>
      </c>
      <c r="R141" s="1">
        <v>400</v>
      </c>
      <c r="S141" s="1">
        <v>33207.111666666671</v>
      </c>
      <c r="T141" s="1">
        <v>664.24910714285716</v>
      </c>
      <c r="U141" s="1">
        <v>2336.3649999999998</v>
      </c>
      <c r="V141" s="1">
        <v>1867.41</v>
      </c>
      <c r="W141" s="1">
        <v>70</v>
      </c>
      <c r="X141" s="1">
        <v>1100</v>
      </c>
      <c r="Y141" s="1">
        <v>2825.2537500000012</v>
      </c>
      <c r="Z141" s="1">
        <v>234.20999999999989</v>
      </c>
      <c r="AA141" s="1">
        <v>4357.4506666666684</v>
      </c>
      <c r="AB141" s="1">
        <v>828.51999999999975</v>
      </c>
      <c r="AC141" s="1">
        <v>167.04</v>
      </c>
      <c r="AD141" s="1">
        <v>2238.75</v>
      </c>
      <c r="AE141" s="1">
        <v>150</v>
      </c>
      <c r="AF141" s="1">
        <v>500</v>
      </c>
      <c r="AG141" s="1">
        <v>1701.722666666667</v>
      </c>
      <c r="AH141" s="1">
        <v>203.82600000000011</v>
      </c>
      <c r="AI141" s="1">
        <v>5314.65</v>
      </c>
      <c r="AJ141" s="1">
        <v>700</v>
      </c>
      <c r="AK141" s="1">
        <v>1915.2</v>
      </c>
      <c r="AL141" s="1">
        <v>1105.9549999999999</v>
      </c>
      <c r="AM141" s="1">
        <v>7500.8457142857133</v>
      </c>
      <c r="AN141" s="1">
        <v>178.2</v>
      </c>
      <c r="AO141" s="1">
        <v>3295.5</v>
      </c>
      <c r="AP141" s="1">
        <v>69.63</v>
      </c>
      <c r="AQ141" s="1">
        <v>1388.775000000001</v>
      </c>
      <c r="AR141" s="1">
        <v>375.37700000000001</v>
      </c>
      <c r="AS141" s="1">
        <v>97.663750000000007</v>
      </c>
      <c r="AT141" s="1">
        <v>104.265</v>
      </c>
      <c r="AU141" s="1">
        <v>40.521249999999988</v>
      </c>
      <c r="AV141" s="1">
        <v>0</v>
      </c>
      <c r="AW141" s="1">
        <v>0</v>
      </c>
      <c r="AX141" s="1">
        <v>0</v>
      </c>
      <c r="AY141" s="1">
        <v>4398.5706666666674</v>
      </c>
      <c r="AZ141" s="1">
        <v>491.37</v>
      </c>
      <c r="BA141" s="1">
        <v>826.78125</v>
      </c>
      <c r="BB141" s="1">
        <v>3187.9386904761909</v>
      </c>
      <c r="BC141" s="1">
        <v>642</v>
      </c>
      <c r="BD141" s="1">
        <v>1487</v>
      </c>
      <c r="BE141" s="1">
        <v>235.3125</v>
      </c>
      <c r="BF141" s="1">
        <v>252.9</v>
      </c>
      <c r="BG141" s="1">
        <v>320</v>
      </c>
      <c r="BH141" s="1">
        <v>300</v>
      </c>
      <c r="BI141" s="1">
        <v>170</v>
      </c>
      <c r="BJ141" s="1">
        <v>1288</v>
      </c>
      <c r="BK141" s="1">
        <v>114.64125</v>
      </c>
      <c r="BL141" s="1">
        <v>121.94166666666671</v>
      </c>
      <c r="BM141" s="1">
        <v>1989.8791666666671</v>
      </c>
      <c r="BN141" s="1">
        <v>168.875</v>
      </c>
      <c r="BO141" s="1">
        <v>6478.7184523809537</v>
      </c>
      <c r="BP141" s="1">
        <v>350</v>
      </c>
      <c r="BQ141" s="1">
        <v>189.15625</v>
      </c>
      <c r="BR141" s="1">
        <v>350</v>
      </c>
      <c r="BS141" s="1">
        <v>170</v>
      </c>
      <c r="BT141" s="1">
        <v>550</v>
      </c>
      <c r="BU141" s="1">
        <v>740</v>
      </c>
      <c r="BV141" s="1">
        <v>1192</v>
      </c>
      <c r="BW141" s="1">
        <v>2316.4437499999999</v>
      </c>
      <c r="BX141" s="1">
        <v>833.07500000000005</v>
      </c>
      <c r="BY141" s="1">
        <v>700</v>
      </c>
      <c r="BZ141" s="1">
        <v>734.44178571428574</v>
      </c>
      <c r="CA141" s="1">
        <v>111.75500000000019</v>
      </c>
      <c r="CB141" s="1">
        <v>385.36607142857139</v>
      </c>
      <c r="CC141" s="1">
        <v>0</v>
      </c>
      <c r="CD141" s="1">
        <v>5012</v>
      </c>
      <c r="CE141" s="1">
        <v>12848.09821428571</v>
      </c>
      <c r="CF141" s="1">
        <v>258</v>
      </c>
      <c r="CG141" s="1">
        <v>4015.2</v>
      </c>
      <c r="CH141" s="1">
        <v>1269.75</v>
      </c>
      <c r="CI141" s="1">
        <v>250</v>
      </c>
      <c r="CJ141" s="1">
        <v>200</v>
      </c>
      <c r="CK141" s="1">
        <v>255</v>
      </c>
      <c r="CL141" s="1">
        <v>810.36428571428587</v>
      </c>
      <c r="CM141" s="1">
        <v>621.80500000000006</v>
      </c>
      <c r="CN141" s="1">
        <v>917.90499999999997</v>
      </c>
      <c r="CO141" s="1">
        <v>87.6</v>
      </c>
      <c r="CP141" s="1">
        <v>525.6875</v>
      </c>
      <c r="CQ141" s="1">
        <v>150</v>
      </c>
      <c r="CR141" s="1">
        <v>531.4375</v>
      </c>
      <c r="CS141" s="1">
        <v>150</v>
      </c>
      <c r="CT141" s="1">
        <v>530.1500000000002</v>
      </c>
      <c r="CU141" s="1">
        <v>2845.395</v>
      </c>
      <c r="CV141" s="1">
        <v>113.85</v>
      </c>
      <c r="CW141" s="1">
        <v>1462.732</v>
      </c>
      <c r="CX141" s="1">
        <v>99.225000000000009</v>
      </c>
      <c r="CY141" s="1">
        <v>1654.0462500000001</v>
      </c>
      <c r="CZ141" s="1">
        <v>404.12249999999989</v>
      </c>
      <c r="DA141" s="1">
        <v>2044.9468750000001</v>
      </c>
      <c r="DB141" s="1">
        <v>7541.1336309523813</v>
      </c>
      <c r="DC141" s="1">
        <v>5475.4624999999996</v>
      </c>
      <c r="DD141" s="1">
        <v>1470.5</v>
      </c>
      <c r="DE141" s="1">
        <v>230</v>
      </c>
      <c r="DF141" s="1">
        <v>1908</v>
      </c>
      <c r="DG141" s="1">
        <v>54.6</v>
      </c>
      <c r="DH141" s="1">
        <v>574.76250000000005</v>
      </c>
      <c r="DI141" s="1">
        <v>600</v>
      </c>
      <c r="DJ141" s="1">
        <v>1421.25</v>
      </c>
      <c r="DK141" s="1">
        <v>1559.75</v>
      </c>
      <c r="DL141" s="1">
        <v>165.3125</v>
      </c>
      <c r="DM141" s="1">
        <v>141.125</v>
      </c>
      <c r="DN141" s="1">
        <v>58.5625</v>
      </c>
      <c r="DO141" s="1">
        <v>487.25</v>
      </c>
      <c r="DP141" s="1">
        <v>1005.75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191209.8104404762</v>
      </c>
      <c r="DX141" s="1" t="s">
        <v>460</v>
      </c>
    </row>
    <row r="142" spans="1:128" x14ac:dyDescent="0.2">
      <c r="A142" s="2" t="s">
        <v>461</v>
      </c>
      <c r="DW142" s="1">
        <v>0</v>
      </c>
      <c r="DX142" s="1" t="s">
        <v>461</v>
      </c>
    </row>
    <row r="143" spans="1:128" x14ac:dyDescent="0.2">
      <c r="A143" s="2" t="s">
        <v>462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L143" s="1">
        <v>184</v>
      </c>
      <c r="AM143" s="1">
        <v>325.8</v>
      </c>
      <c r="AN143" s="1">
        <v>0</v>
      </c>
      <c r="AO143" s="1">
        <v>6</v>
      </c>
      <c r="AP143" s="1">
        <v>7.2</v>
      </c>
      <c r="AQ143" s="1">
        <v>0</v>
      </c>
      <c r="AR143" s="1">
        <v>49.92</v>
      </c>
      <c r="AS143" s="1">
        <v>2.85</v>
      </c>
      <c r="AU143" s="1">
        <v>0</v>
      </c>
      <c r="AV143" s="1">
        <v>0</v>
      </c>
      <c r="AW143" s="1">
        <v>0</v>
      </c>
      <c r="AX143" s="1">
        <v>0</v>
      </c>
      <c r="AY143" s="1">
        <v>161.25</v>
      </c>
      <c r="AZ143" s="1">
        <v>62</v>
      </c>
      <c r="BA143" s="1">
        <v>0</v>
      </c>
      <c r="BB143" s="1">
        <v>12</v>
      </c>
      <c r="BC143" s="1">
        <v>0</v>
      </c>
      <c r="BD143" s="1">
        <v>43.5</v>
      </c>
      <c r="BE143" s="1">
        <v>0</v>
      </c>
      <c r="BJ143" s="1">
        <v>18</v>
      </c>
      <c r="BK143" s="1">
        <v>1</v>
      </c>
      <c r="BL143" s="1">
        <v>1.6</v>
      </c>
      <c r="BM143" s="1">
        <v>219</v>
      </c>
      <c r="BN143" s="1">
        <v>3</v>
      </c>
      <c r="BO143" s="1">
        <v>74.400000000000006</v>
      </c>
      <c r="BQ143" s="1">
        <v>0</v>
      </c>
      <c r="BU143" s="1">
        <v>0</v>
      </c>
      <c r="BV143" s="1">
        <v>24</v>
      </c>
      <c r="BW143" s="1">
        <v>49.75</v>
      </c>
      <c r="BX143" s="1">
        <v>9</v>
      </c>
      <c r="BZ143" s="1">
        <v>108.18</v>
      </c>
      <c r="CA143" s="1">
        <v>1.68</v>
      </c>
      <c r="CB143" s="1">
        <v>1.8</v>
      </c>
      <c r="CC143" s="1">
        <v>0</v>
      </c>
      <c r="CD143" s="1">
        <v>1035</v>
      </c>
      <c r="CE143" s="1">
        <v>1299.5999999999999</v>
      </c>
      <c r="CF143" s="1">
        <v>0</v>
      </c>
      <c r="CG143" s="1">
        <v>75.599999999999994</v>
      </c>
      <c r="CH143" s="1">
        <v>43.5</v>
      </c>
      <c r="CK143" s="1">
        <v>0</v>
      </c>
      <c r="CO143" s="1">
        <v>0</v>
      </c>
      <c r="CP143" s="1">
        <v>51</v>
      </c>
      <c r="CR143" s="1">
        <v>15</v>
      </c>
      <c r="CT143" s="1">
        <v>1.2</v>
      </c>
      <c r="CU143" s="1">
        <v>43.2</v>
      </c>
      <c r="CV143" s="1">
        <v>0</v>
      </c>
      <c r="CW143" s="1">
        <v>164.16</v>
      </c>
      <c r="CX143" s="1">
        <v>0</v>
      </c>
      <c r="CY143" s="1">
        <v>31.32</v>
      </c>
      <c r="CZ143" s="1">
        <v>5.58</v>
      </c>
      <c r="DA143" s="1">
        <v>18.25</v>
      </c>
      <c r="DB143" s="1">
        <v>30</v>
      </c>
      <c r="DC143" s="1">
        <v>114</v>
      </c>
      <c r="DD143" s="1">
        <v>22.5</v>
      </c>
      <c r="DF143" s="1">
        <v>22.5</v>
      </c>
      <c r="DG143" s="1">
        <v>0</v>
      </c>
      <c r="DH143" s="1">
        <v>48</v>
      </c>
      <c r="DJ143" s="1">
        <v>36</v>
      </c>
      <c r="DK143" s="1">
        <v>12</v>
      </c>
      <c r="DO143" s="1">
        <v>6</v>
      </c>
      <c r="DP143" s="1">
        <v>12</v>
      </c>
      <c r="DW143" s="1">
        <v>16847.30000000001</v>
      </c>
      <c r="DX143" s="1" t="s">
        <v>462</v>
      </c>
    </row>
    <row r="144" spans="1:128" x14ac:dyDescent="0.2">
      <c r="A144" s="2" t="s">
        <v>463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L144" s="1">
        <v>283.36</v>
      </c>
      <c r="AM144" s="1">
        <v>617.4</v>
      </c>
      <c r="AN144" s="1">
        <v>0</v>
      </c>
      <c r="AO144" s="1">
        <v>936</v>
      </c>
      <c r="AP144" s="1">
        <v>6.48</v>
      </c>
      <c r="AQ144" s="1">
        <v>211.6</v>
      </c>
      <c r="AR144" s="1">
        <v>62.4</v>
      </c>
      <c r="AS144" s="1">
        <v>0</v>
      </c>
      <c r="AU144" s="1">
        <v>3.8</v>
      </c>
      <c r="AV144" s="1">
        <v>0</v>
      </c>
      <c r="AW144" s="1">
        <v>0</v>
      </c>
      <c r="AX144" s="1">
        <v>0</v>
      </c>
      <c r="AY144" s="1">
        <v>309.5</v>
      </c>
      <c r="AZ144" s="1">
        <v>72.5</v>
      </c>
      <c r="BA144" s="1">
        <v>156</v>
      </c>
      <c r="BB144" s="1">
        <v>456</v>
      </c>
      <c r="BC144" s="1">
        <v>222</v>
      </c>
      <c r="BD144" s="1">
        <v>643.5</v>
      </c>
      <c r="BE144" s="1">
        <v>24</v>
      </c>
      <c r="BJ144" s="1">
        <v>320</v>
      </c>
      <c r="BK144" s="1">
        <v>35</v>
      </c>
      <c r="BL144" s="1">
        <v>5.6</v>
      </c>
      <c r="BM144" s="1">
        <v>844.5</v>
      </c>
      <c r="BN144" s="1">
        <v>8.5</v>
      </c>
      <c r="BO144" s="1">
        <v>1368</v>
      </c>
      <c r="BQ144" s="1">
        <v>13.5</v>
      </c>
      <c r="BU144" s="1">
        <v>240</v>
      </c>
      <c r="BV144" s="1">
        <v>168</v>
      </c>
      <c r="BW144" s="1">
        <v>361</v>
      </c>
      <c r="BX144" s="1">
        <v>90</v>
      </c>
      <c r="BZ144" s="1">
        <v>268.92</v>
      </c>
      <c r="CA144" s="1">
        <v>7.28</v>
      </c>
      <c r="CB144" s="1">
        <v>4.8</v>
      </c>
      <c r="CC144" s="1">
        <v>0</v>
      </c>
      <c r="CD144" s="1">
        <v>3177</v>
      </c>
      <c r="CE144" s="1">
        <v>2138.4</v>
      </c>
      <c r="CF144" s="1">
        <v>0</v>
      </c>
      <c r="CG144" s="1">
        <v>939.6</v>
      </c>
      <c r="CH144" s="1">
        <v>313.5</v>
      </c>
      <c r="CK144" s="1">
        <v>0</v>
      </c>
      <c r="CO144" s="1">
        <v>30</v>
      </c>
      <c r="CP144" s="1">
        <v>48</v>
      </c>
      <c r="CR144" s="1">
        <v>36</v>
      </c>
      <c r="CT144" s="1">
        <v>92</v>
      </c>
      <c r="CU144" s="1">
        <v>712.8</v>
      </c>
      <c r="CV144" s="1">
        <v>0</v>
      </c>
      <c r="CW144" s="1">
        <v>273.24</v>
      </c>
      <c r="CX144" s="1">
        <v>0</v>
      </c>
      <c r="CY144" s="1">
        <v>127.44</v>
      </c>
      <c r="CZ144" s="1">
        <v>100.44</v>
      </c>
      <c r="DA144" s="1">
        <v>493.5</v>
      </c>
      <c r="DB144" s="1">
        <v>523.5</v>
      </c>
      <c r="DC144" s="1">
        <v>612</v>
      </c>
      <c r="DD144" s="1">
        <v>348</v>
      </c>
      <c r="DF144" s="1">
        <v>367.5</v>
      </c>
      <c r="DG144" s="1">
        <v>7.5</v>
      </c>
      <c r="DH144" s="1">
        <v>27</v>
      </c>
      <c r="DJ144" s="1">
        <v>327</v>
      </c>
      <c r="DK144" s="1">
        <v>226</v>
      </c>
      <c r="DO144" s="1">
        <v>204</v>
      </c>
      <c r="DP144" s="1">
        <v>84</v>
      </c>
      <c r="DW144" s="1">
        <v>32076.179999999989</v>
      </c>
      <c r="DX144" s="1" t="s">
        <v>463</v>
      </c>
    </row>
    <row r="145" spans="1:128" x14ac:dyDescent="0.2">
      <c r="A145" s="2"/>
      <c r="DW145" s="1">
        <v>0</v>
      </c>
    </row>
    <row r="146" spans="1:128" x14ac:dyDescent="0.2">
      <c r="A146" s="2"/>
      <c r="DW146" s="1">
        <v>0</v>
      </c>
    </row>
    <row r="147" spans="1:128" x14ac:dyDescent="0.2">
      <c r="A147" s="2" t="s">
        <v>464</v>
      </c>
      <c r="B147" s="1">
        <v>2746.3449999999998</v>
      </c>
      <c r="C147" s="1">
        <v>203.67500000000001</v>
      </c>
      <c r="D147" s="1">
        <v>1750</v>
      </c>
      <c r="E147" s="1">
        <v>270</v>
      </c>
      <c r="F147" s="1">
        <v>3120.6285714285709</v>
      </c>
      <c r="G147" s="1">
        <v>114</v>
      </c>
      <c r="H147" s="1">
        <v>500</v>
      </c>
      <c r="I147" s="1">
        <v>660.05250000000001</v>
      </c>
      <c r="J147" s="1">
        <v>1312.610666666666</v>
      </c>
      <c r="K147" s="1">
        <v>254.35</v>
      </c>
      <c r="L147" s="1">
        <v>68.703125</v>
      </c>
      <c r="M147" s="1">
        <v>0</v>
      </c>
      <c r="N147" s="1">
        <v>1270.0625</v>
      </c>
      <c r="O147" s="1">
        <v>331.75125000000003</v>
      </c>
      <c r="P147" s="1">
        <v>566.84000000000015</v>
      </c>
      <c r="Q147" s="1">
        <v>767.76</v>
      </c>
      <c r="R147" s="1">
        <v>400</v>
      </c>
      <c r="S147" s="1">
        <v>25062.471666666672</v>
      </c>
      <c r="T147" s="1">
        <v>577.84910714285718</v>
      </c>
      <c r="U147" s="1">
        <v>1780.7650000000001</v>
      </c>
      <c r="V147" s="1">
        <v>1161.33</v>
      </c>
      <c r="W147" s="1">
        <v>70</v>
      </c>
      <c r="X147" s="1">
        <v>1100</v>
      </c>
      <c r="Y147" s="1">
        <v>2230.2937500000012</v>
      </c>
      <c r="Z147" s="1">
        <v>203.12999999999991</v>
      </c>
      <c r="AA147" s="1">
        <v>2414.410666666668</v>
      </c>
      <c r="AB147" s="1">
        <v>589.5999999999998</v>
      </c>
      <c r="AC147" s="1">
        <v>167.04</v>
      </c>
      <c r="AD147" s="1">
        <v>1707.15</v>
      </c>
      <c r="AE147" s="1">
        <v>150</v>
      </c>
      <c r="AF147" s="1">
        <v>500</v>
      </c>
      <c r="AG147" s="1">
        <v>1304.962666666667</v>
      </c>
      <c r="AH147" s="1">
        <v>187.0260000000001</v>
      </c>
      <c r="AI147" s="1">
        <v>4525.0499999999993</v>
      </c>
      <c r="AJ147" s="1">
        <v>700</v>
      </c>
      <c r="AK147" s="1">
        <v>1915.2</v>
      </c>
      <c r="AL147" s="1">
        <v>638.59500000000014</v>
      </c>
      <c r="AM147" s="1">
        <v>6557.6457142857134</v>
      </c>
      <c r="AN147" s="1">
        <v>178.2</v>
      </c>
      <c r="AO147" s="1">
        <v>2353.5</v>
      </c>
      <c r="AP147" s="1">
        <v>55.95</v>
      </c>
      <c r="AQ147" s="1">
        <v>1177.1750000000011</v>
      </c>
      <c r="AR147" s="1">
        <v>263.05700000000002</v>
      </c>
      <c r="AS147" s="1">
        <v>94.813750000000013</v>
      </c>
      <c r="AT147" s="1">
        <v>104.265</v>
      </c>
      <c r="AU147" s="1">
        <v>36.721249999999998</v>
      </c>
      <c r="AV147" s="1">
        <v>0</v>
      </c>
      <c r="AW147" s="1">
        <v>0</v>
      </c>
      <c r="AX147" s="1">
        <v>0</v>
      </c>
      <c r="AY147" s="1">
        <v>3927.820666666667</v>
      </c>
      <c r="AZ147" s="1">
        <v>356.87</v>
      </c>
      <c r="BA147" s="1">
        <v>670.78125</v>
      </c>
      <c r="BB147" s="1">
        <v>2719.9386904761909</v>
      </c>
      <c r="BC147" s="1">
        <v>420</v>
      </c>
      <c r="BD147" s="1">
        <v>800</v>
      </c>
      <c r="BE147" s="1">
        <v>211.3125</v>
      </c>
      <c r="BF147" s="1">
        <v>252.9</v>
      </c>
      <c r="BG147" s="1">
        <v>320</v>
      </c>
      <c r="BH147" s="1">
        <v>300</v>
      </c>
      <c r="BI147" s="1">
        <v>170</v>
      </c>
      <c r="BJ147" s="1">
        <v>950</v>
      </c>
      <c r="BK147" s="1">
        <v>78.641249999999999</v>
      </c>
      <c r="BL147" s="1">
        <v>114.7416666666667</v>
      </c>
      <c r="BM147" s="1">
        <v>926.37916666666661</v>
      </c>
      <c r="BN147" s="1">
        <v>157.375</v>
      </c>
      <c r="BO147" s="1">
        <v>5036.3184523809541</v>
      </c>
      <c r="BP147" s="1">
        <v>350</v>
      </c>
      <c r="BQ147" s="1">
        <v>175.65625</v>
      </c>
      <c r="BR147" s="1">
        <v>350</v>
      </c>
      <c r="BS147" s="1">
        <v>170</v>
      </c>
      <c r="BT147" s="1">
        <v>550</v>
      </c>
      <c r="BU147" s="1">
        <v>500</v>
      </c>
      <c r="BV147" s="1">
        <v>1000</v>
      </c>
      <c r="BW147" s="1">
        <v>1905.6937499999999</v>
      </c>
      <c r="BX147" s="1">
        <v>734.07500000000005</v>
      </c>
      <c r="BY147" s="1">
        <v>700</v>
      </c>
      <c r="BZ147" s="1">
        <v>357.34178571428572</v>
      </c>
      <c r="CA147" s="1">
        <v>102.7950000000002</v>
      </c>
      <c r="CB147" s="1">
        <v>378.76607142857142</v>
      </c>
      <c r="CC147" s="1">
        <v>0</v>
      </c>
      <c r="CD147" s="1">
        <v>800</v>
      </c>
      <c r="CE147" s="1">
        <v>9410.0982142857119</v>
      </c>
      <c r="CF147" s="1">
        <v>258</v>
      </c>
      <c r="CG147" s="1">
        <v>3000</v>
      </c>
      <c r="CH147" s="1">
        <v>912.75</v>
      </c>
      <c r="CI147" s="1">
        <v>250</v>
      </c>
      <c r="CJ147" s="1">
        <v>200</v>
      </c>
      <c r="CK147" s="1">
        <v>255</v>
      </c>
      <c r="CL147" s="1">
        <v>810.36428571428587</v>
      </c>
      <c r="CM147" s="1">
        <v>621.80500000000006</v>
      </c>
      <c r="CN147" s="1">
        <v>917.90499999999997</v>
      </c>
      <c r="CO147" s="1">
        <v>57.6</v>
      </c>
      <c r="CP147" s="1">
        <v>426.6875</v>
      </c>
      <c r="CQ147" s="1">
        <v>150</v>
      </c>
      <c r="CR147" s="1">
        <v>480.4375</v>
      </c>
      <c r="CS147" s="1">
        <v>150</v>
      </c>
      <c r="CT147" s="1">
        <v>436.95000000000022</v>
      </c>
      <c r="CU147" s="1">
        <v>2089.395</v>
      </c>
      <c r="CV147" s="1">
        <v>113.85</v>
      </c>
      <c r="CW147" s="1">
        <v>1025.331999999999</v>
      </c>
      <c r="CX147" s="1">
        <v>99.225000000000009</v>
      </c>
      <c r="CY147" s="1">
        <v>1495.2862500000001</v>
      </c>
      <c r="CZ147" s="1">
        <v>298.10249999999991</v>
      </c>
      <c r="DA147" s="1">
        <v>1533.1968750000001</v>
      </c>
      <c r="DB147" s="1">
        <v>6987.6336309523813</v>
      </c>
      <c r="DC147" s="1">
        <v>4749.4624999999996</v>
      </c>
      <c r="DD147" s="1">
        <v>1100</v>
      </c>
      <c r="DE147" s="1">
        <v>230</v>
      </c>
      <c r="DF147" s="1">
        <v>1518</v>
      </c>
      <c r="DG147" s="1">
        <v>47.1</v>
      </c>
      <c r="DH147" s="1">
        <v>499.76249999999999</v>
      </c>
      <c r="DI147" s="1">
        <v>600</v>
      </c>
      <c r="DJ147" s="1">
        <v>1058.25</v>
      </c>
      <c r="DK147" s="1">
        <v>1321.75</v>
      </c>
      <c r="DL147" s="1">
        <v>165.3125</v>
      </c>
      <c r="DM147" s="1">
        <v>141.125</v>
      </c>
      <c r="DN147" s="1">
        <v>58.5625</v>
      </c>
      <c r="DO147" s="1">
        <v>277.25</v>
      </c>
      <c r="DP147" s="1">
        <v>909.75</v>
      </c>
      <c r="DW147" s="1">
        <v>142286.33044047619</v>
      </c>
      <c r="DX147" s="1" t="s">
        <v>464</v>
      </c>
    </row>
    <row r="148" spans="1:128" x14ac:dyDescent="0.2">
      <c r="A148" s="2" t="s">
        <v>465</v>
      </c>
      <c r="B148" s="1">
        <v>2746.3449999999998</v>
      </c>
      <c r="C148" s="1">
        <v>203.67500000000001</v>
      </c>
      <c r="D148" s="1">
        <v>1750</v>
      </c>
      <c r="E148" s="1">
        <v>270</v>
      </c>
      <c r="F148" s="1">
        <v>3120.6285714285709</v>
      </c>
      <c r="G148" s="1">
        <v>114</v>
      </c>
      <c r="H148" s="1">
        <v>500</v>
      </c>
      <c r="I148" s="1">
        <v>1860.0525</v>
      </c>
      <c r="J148" s="1">
        <v>1312.610666666666</v>
      </c>
      <c r="K148" s="1">
        <v>754.35</v>
      </c>
      <c r="L148" s="1">
        <v>68.703125</v>
      </c>
      <c r="M148" s="1">
        <v>0</v>
      </c>
      <c r="N148" s="1">
        <v>1270.0625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35082.471666666701</v>
      </c>
      <c r="T148" s="1">
        <v>577.84910714285718</v>
      </c>
      <c r="U148" s="1">
        <v>1780.7650000000001</v>
      </c>
      <c r="V148" s="1">
        <v>1161.33</v>
      </c>
      <c r="W148" s="1">
        <v>70</v>
      </c>
      <c r="X148" s="1">
        <v>1100</v>
      </c>
      <c r="Y148" s="1">
        <v>2629.59375</v>
      </c>
      <c r="Z148" s="1">
        <v>203.12999999999991</v>
      </c>
      <c r="AA148" s="1">
        <v>2496.450666666668</v>
      </c>
      <c r="AB148" s="1">
        <v>1532.5</v>
      </c>
      <c r="AC148" s="1">
        <v>167.04</v>
      </c>
      <c r="AD148" s="1">
        <v>1707.15</v>
      </c>
      <c r="AE148" s="1">
        <v>150</v>
      </c>
      <c r="AF148" s="1">
        <v>500</v>
      </c>
      <c r="AG148" s="1">
        <v>1876.1626666666671</v>
      </c>
      <c r="AH148" s="1">
        <v>187.0260000000001</v>
      </c>
      <c r="AI148" s="1">
        <v>4525.0499999999993</v>
      </c>
      <c r="AJ148" s="1">
        <v>700</v>
      </c>
      <c r="AK148" s="1">
        <v>1915.2</v>
      </c>
      <c r="AL148" s="1">
        <v>2404.9949999999999</v>
      </c>
      <c r="AM148" s="1">
        <v>5621.6457142857098</v>
      </c>
      <c r="AN148" s="1">
        <v>178.2</v>
      </c>
      <c r="AO148" s="1">
        <v>2353.5</v>
      </c>
      <c r="AP148" s="1">
        <v>55.95</v>
      </c>
      <c r="AQ148" s="1">
        <v>1177.1750000000011</v>
      </c>
      <c r="AR148" s="1">
        <v>263.05700000000002</v>
      </c>
      <c r="AS148" s="1">
        <v>94.813750000000013</v>
      </c>
      <c r="AT148" s="1">
        <v>104.265</v>
      </c>
      <c r="AU148" s="1">
        <v>36.721249999999998</v>
      </c>
      <c r="AV148" s="1">
        <v>0</v>
      </c>
      <c r="AW148" s="1">
        <v>0</v>
      </c>
      <c r="AX148" s="1">
        <v>0</v>
      </c>
      <c r="AY148" s="1">
        <v>1232.368285714286</v>
      </c>
      <c r="AZ148" s="1">
        <v>356.87</v>
      </c>
      <c r="BA148" s="1">
        <v>670.78125</v>
      </c>
      <c r="BB148" s="1">
        <v>1519.9386904761909</v>
      </c>
      <c r="BC148" s="1">
        <v>420</v>
      </c>
      <c r="BD148" s="1">
        <v>800</v>
      </c>
      <c r="BE148" s="1">
        <v>211.3125</v>
      </c>
      <c r="BF148" s="1">
        <v>252.9</v>
      </c>
      <c r="BG148" s="1">
        <v>320</v>
      </c>
      <c r="BH148" s="1">
        <v>300</v>
      </c>
      <c r="BI148" s="1">
        <v>170</v>
      </c>
      <c r="BJ148" s="1">
        <v>950</v>
      </c>
      <c r="BK148" s="1">
        <v>78.641249999999999</v>
      </c>
      <c r="BL148" s="1">
        <v>129.7416666666667</v>
      </c>
      <c r="BM148" s="1">
        <v>926.37916666666661</v>
      </c>
      <c r="BN148" s="1">
        <v>157.375</v>
      </c>
      <c r="BO148" s="1">
        <v>4436.3184523809541</v>
      </c>
      <c r="BP148" s="1">
        <v>350</v>
      </c>
      <c r="BQ148" s="1">
        <v>175.65625</v>
      </c>
      <c r="BR148" s="1">
        <v>350</v>
      </c>
      <c r="BS148" s="1">
        <v>170</v>
      </c>
      <c r="BT148" s="1">
        <v>550</v>
      </c>
      <c r="BU148" s="1">
        <v>500</v>
      </c>
      <c r="BV148" s="1">
        <v>1000</v>
      </c>
      <c r="BW148" s="1">
        <v>2205.6937499999999</v>
      </c>
      <c r="BX148" s="1">
        <v>1034.075</v>
      </c>
      <c r="BY148" s="1">
        <v>700</v>
      </c>
      <c r="BZ148" s="1">
        <v>357.34178571428572</v>
      </c>
      <c r="CA148" s="1">
        <v>102.7950000000002</v>
      </c>
      <c r="CB148" s="1">
        <v>378.76607142857142</v>
      </c>
      <c r="CC148" s="1">
        <v>0</v>
      </c>
      <c r="CD148" s="1">
        <v>1100</v>
      </c>
      <c r="CE148" s="1">
        <v>8708.2982142857109</v>
      </c>
      <c r="CF148" s="1">
        <v>258</v>
      </c>
      <c r="CG148" s="1">
        <v>3000</v>
      </c>
      <c r="CH148" s="1">
        <v>912.75</v>
      </c>
      <c r="CI148" s="1">
        <v>250</v>
      </c>
      <c r="CJ148" s="1">
        <v>200</v>
      </c>
      <c r="CK148" s="1">
        <v>255</v>
      </c>
      <c r="CL148" s="1">
        <v>810.36428571428587</v>
      </c>
      <c r="CM148" s="1">
        <v>621.80500000000006</v>
      </c>
      <c r="CN148" s="1">
        <v>642.50499999999988</v>
      </c>
      <c r="CO148" s="1">
        <v>57.6</v>
      </c>
      <c r="CP148" s="1">
        <v>436.6875</v>
      </c>
      <c r="CQ148" s="1">
        <v>150</v>
      </c>
      <c r="CR148" s="1">
        <v>480.4375</v>
      </c>
      <c r="CS148" s="1">
        <v>150</v>
      </c>
      <c r="CT148" s="1">
        <v>556.95000000000005</v>
      </c>
      <c r="CU148" s="1">
        <v>2089.395</v>
      </c>
      <c r="CV148" s="1">
        <v>113.85</v>
      </c>
      <c r="CW148" s="1">
        <v>1216.98914285714</v>
      </c>
      <c r="CX148" s="1">
        <v>99.225000000000009</v>
      </c>
      <c r="CY148" s="1">
        <v>715.28624999999977</v>
      </c>
      <c r="CZ148" s="1">
        <v>298.10249999999991</v>
      </c>
      <c r="DA148" s="1">
        <v>1935.6968750000001</v>
      </c>
      <c r="DB148" s="1">
        <v>4629.6711309523798</v>
      </c>
      <c r="DC148" s="1">
        <v>5032.2124999999996</v>
      </c>
      <c r="DD148" s="1">
        <v>1100</v>
      </c>
      <c r="DE148" s="1">
        <v>230</v>
      </c>
      <c r="DF148" s="1">
        <v>1518</v>
      </c>
      <c r="DG148" s="1">
        <v>47.1</v>
      </c>
      <c r="DH148" s="1">
        <v>661.76250000000005</v>
      </c>
      <c r="DI148" s="1">
        <v>700</v>
      </c>
      <c r="DJ148" s="1">
        <v>1058.25</v>
      </c>
      <c r="DK148" s="1">
        <v>1321.75</v>
      </c>
      <c r="DL148" s="1">
        <v>172.3125</v>
      </c>
      <c r="DM148" s="1">
        <v>141.125</v>
      </c>
      <c r="DN148" s="1">
        <v>58.5625</v>
      </c>
      <c r="DO148" s="1">
        <v>277.25</v>
      </c>
      <c r="DP148" s="1">
        <v>909.75</v>
      </c>
      <c r="DW148" s="1">
        <v>150412.46270238099</v>
      </c>
      <c r="DX148" s="1" t="s">
        <v>465</v>
      </c>
    </row>
    <row r="149" spans="1:128" x14ac:dyDescent="0.2">
      <c r="A149" s="2" t="s">
        <v>466</v>
      </c>
      <c r="B149" s="1">
        <v>2746.3449999999998</v>
      </c>
      <c r="C149" s="1">
        <v>203.67500000000001</v>
      </c>
      <c r="D149" s="1">
        <v>2165.6574999999998</v>
      </c>
      <c r="E149" s="1">
        <v>270</v>
      </c>
      <c r="F149" s="1">
        <v>2120.6285714285709</v>
      </c>
      <c r="G149" s="1">
        <v>114</v>
      </c>
      <c r="H149" s="1">
        <v>500</v>
      </c>
      <c r="I149" s="1">
        <v>660.05250000000001</v>
      </c>
      <c r="J149" s="1">
        <v>1312.610666666666</v>
      </c>
      <c r="K149" s="1">
        <v>254.35</v>
      </c>
      <c r="L149" s="1">
        <v>68.703125</v>
      </c>
      <c r="M149" s="1">
        <v>0</v>
      </c>
      <c r="N149" s="1">
        <v>770.06250000000034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21405.291666666672</v>
      </c>
      <c r="T149" s="1">
        <v>477.84910714285718</v>
      </c>
      <c r="U149" s="1">
        <v>1780.7650000000001</v>
      </c>
      <c r="V149" s="1">
        <v>1161.33</v>
      </c>
      <c r="W149" s="1">
        <v>70</v>
      </c>
      <c r="X149" s="1">
        <v>1100</v>
      </c>
      <c r="Y149" s="1">
        <v>1942.453750000001</v>
      </c>
      <c r="Z149" s="1">
        <v>203.12999999999991</v>
      </c>
      <c r="AA149" s="1">
        <v>2496.450666666668</v>
      </c>
      <c r="AB149" s="1">
        <v>589.5999999999998</v>
      </c>
      <c r="AC149" s="1">
        <v>167.04</v>
      </c>
      <c r="AD149" s="1">
        <v>1707.15</v>
      </c>
      <c r="AE149" s="1">
        <v>150</v>
      </c>
      <c r="AF149" s="1">
        <v>500</v>
      </c>
      <c r="AG149" s="1">
        <v>924.96266666666702</v>
      </c>
      <c r="AH149" s="1">
        <v>187.0260000000001</v>
      </c>
      <c r="AI149" s="1">
        <v>4525.0499999999993</v>
      </c>
      <c r="AJ149" s="1">
        <v>700</v>
      </c>
      <c r="AK149" s="1">
        <v>1915.2</v>
      </c>
      <c r="AL149" s="1">
        <v>638.59500000000014</v>
      </c>
      <c r="AM149" s="1">
        <v>4281.4957142857129</v>
      </c>
      <c r="AN149" s="1">
        <v>178.2</v>
      </c>
      <c r="AO149" s="1">
        <v>2353.5</v>
      </c>
      <c r="AP149" s="1">
        <v>55.95</v>
      </c>
      <c r="AQ149" s="1">
        <v>1177.1750000000011</v>
      </c>
      <c r="AR149" s="1">
        <v>292.09699999999998</v>
      </c>
      <c r="AS149" s="1">
        <v>94.813750000000013</v>
      </c>
      <c r="AT149" s="1">
        <v>104.265</v>
      </c>
      <c r="AU149" s="1">
        <v>36.721249999999998</v>
      </c>
      <c r="AV149" s="1">
        <v>0</v>
      </c>
      <c r="AW149" s="1">
        <v>0</v>
      </c>
      <c r="AX149" s="1">
        <v>0</v>
      </c>
      <c r="AY149" s="1">
        <v>1732.368285714286</v>
      </c>
      <c r="AZ149" s="1">
        <v>356.87</v>
      </c>
      <c r="BA149" s="1">
        <v>670.78125</v>
      </c>
      <c r="BB149" s="1">
        <v>1419.9386904761909</v>
      </c>
      <c r="BC149" s="1">
        <v>420</v>
      </c>
      <c r="BD149" s="1">
        <v>800</v>
      </c>
      <c r="BE149" s="1">
        <v>211.3125</v>
      </c>
      <c r="BF149" s="1">
        <v>252.9</v>
      </c>
      <c r="BG149" s="1">
        <v>320</v>
      </c>
      <c r="BH149" s="1">
        <v>300</v>
      </c>
      <c r="BI149" s="1">
        <v>170</v>
      </c>
      <c r="BJ149" s="1">
        <v>950</v>
      </c>
      <c r="BK149" s="1">
        <v>78.641249999999999</v>
      </c>
      <c r="BL149" s="1">
        <v>129.7416666666667</v>
      </c>
      <c r="BM149" s="1">
        <v>6676.3791666666666</v>
      </c>
      <c r="BN149" s="1">
        <v>357.375</v>
      </c>
      <c r="BO149" s="1">
        <v>3878.5184523809512</v>
      </c>
      <c r="BP149" s="1">
        <v>350</v>
      </c>
      <c r="BQ149" s="1">
        <v>175.65625</v>
      </c>
      <c r="BR149" s="1">
        <v>350</v>
      </c>
      <c r="BS149" s="1">
        <v>170</v>
      </c>
      <c r="BT149" s="1">
        <v>550</v>
      </c>
      <c r="BU149" s="1">
        <v>500</v>
      </c>
      <c r="BV149" s="1">
        <v>1000</v>
      </c>
      <c r="BW149" s="1">
        <v>1907.6937499999999</v>
      </c>
      <c r="BX149" s="1">
        <v>234.07499999999999</v>
      </c>
      <c r="BY149" s="1">
        <v>700</v>
      </c>
      <c r="BZ149" s="1">
        <v>357.34178571428572</v>
      </c>
      <c r="CA149" s="1">
        <v>102.7950000000002</v>
      </c>
      <c r="CB149" s="1">
        <v>378.76607142857142</v>
      </c>
      <c r="CC149" s="1">
        <v>0</v>
      </c>
      <c r="CD149" s="1">
        <v>800</v>
      </c>
      <c r="CE149" s="1">
        <v>13977.09821428571</v>
      </c>
      <c r="CF149" s="1">
        <v>258</v>
      </c>
      <c r="CG149" s="1">
        <v>3000</v>
      </c>
      <c r="CH149" s="1">
        <v>912.75</v>
      </c>
      <c r="CI149" s="1">
        <v>250</v>
      </c>
      <c r="CJ149" s="1">
        <v>200</v>
      </c>
      <c r="CK149" s="1">
        <v>255</v>
      </c>
      <c r="CL149" s="1">
        <v>810.36428571428587</v>
      </c>
      <c r="CM149" s="1">
        <v>621.80500000000006</v>
      </c>
      <c r="CN149" s="1">
        <v>642.50499999999988</v>
      </c>
      <c r="CO149" s="1">
        <v>57.6</v>
      </c>
      <c r="CP149" s="1">
        <v>436.6875</v>
      </c>
      <c r="CQ149" s="1">
        <v>150</v>
      </c>
      <c r="CR149" s="1">
        <v>480.4375</v>
      </c>
      <c r="CS149" s="1">
        <v>150</v>
      </c>
      <c r="CT149" s="1">
        <v>436.95000000000022</v>
      </c>
      <c r="CU149" s="1">
        <v>2089.395</v>
      </c>
      <c r="CV149" s="1">
        <v>113.85</v>
      </c>
      <c r="CW149" s="1">
        <v>1108.989142857143</v>
      </c>
      <c r="CX149" s="1">
        <v>99.225000000000009</v>
      </c>
      <c r="CY149" s="1">
        <v>1015.28625</v>
      </c>
      <c r="CZ149" s="1">
        <v>298.10249999999991</v>
      </c>
      <c r="DA149" s="1">
        <v>1485.6968750000001</v>
      </c>
      <c r="DB149" s="1">
        <v>4379.6711309523807</v>
      </c>
      <c r="DC149" s="1">
        <v>4724.4624999999996</v>
      </c>
      <c r="DD149" s="1">
        <v>1100</v>
      </c>
      <c r="DE149" s="1">
        <v>230</v>
      </c>
      <c r="DF149" s="1">
        <v>1518</v>
      </c>
      <c r="DG149" s="1">
        <v>47.1</v>
      </c>
      <c r="DH149" s="1">
        <v>499.76249999999999</v>
      </c>
      <c r="DI149" s="1">
        <v>600</v>
      </c>
      <c r="DJ149" s="1">
        <v>1058.25</v>
      </c>
      <c r="DK149" s="1">
        <v>1321.75</v>
      </c>
      <c r="DL149" s="1">
        <v>173.3125</v>
      </c>
      <c r="DM149" s="1">
        <v>141.125</v>
      </c>
      <c r="DN149" s="1">
        <v>58.5625</v>
      </c>
      <c r="DO149" s="1">
        <v>277.25</v>
      </c>
      <c r="DP149" s="1">
        <v>909.75</v>
      </c>
      <c r="DW149" s="1">
        <v>136658.440202381</v>
      </c>
      <c r="DX149" s="1" t="s">
        <v>466</v>
      </c>
    </row>
    <row r="150" spans="1:128" x14ac:dyDescent="0.2">
      <c r="A150" s="2" t="s">
        <v>467</v>
      </c>
      <c r="B150" s="1">
        <v>2746.3449999999998</v>
      </c>
      <c r="C150" s="1">
        <v>203.67500000000001</v>
      </c>
      <c r="D150" s="1">
        <v>2165.6574999999998</v>
      </c>
      <c r="E150" s="1">
        <v>304.41000000000003</v>
      </c>
      <c r="F150" s="1">
        <v>2620.6285714285709</v>
      </c>
      <c r="G150" s="1">
        <v>114</v>
      </c>
      <c r="H150" s="1">
        <v>500</v>
      </c>
      <c r="I150" s="1">
        <v>660.05250000000001</v>
      </c>
      <c r="J150" s="1">
        <v>1287.610666666666</v>
      </c>
      <c r="K150" s="1">
        <v>254.35</v>
      </c>
      <c r="L150" s="1">
        <v>68.703125</v>
      </c>
      <c r="M150" s="1">
        <v>0</v>
      </c>
      <c r="N150" s="1">
        <v>770.06250000000034</v>
      </c>
      <c r="O150" s="1">
        <v>331.75125000000003</v>
      </c>
      <c r="P150" s="1">
        <v>566.84000000000015</v>
      </c>
      <c r="Q150" s="1">
        <v>767.76</v>
      </c>
      <c r="R150" s="1">
        <v>400</v>
      </c>
      <c r="S150" s="1">
        <v>15962.31166666667</v>
      </c>
      <c r="T150" s="1">
        <v>477.84910714285718</v>
      </c>
      <c r="U150" s="1">
        <v>1780.7650000000001</v>
      </c>
      <c r="V150" s="1">
        <v>1161.33</v>
      </c>
      <c r="W150" s="1">
        <v>70</v>
      </c>
      <c r="X150" s="1">
        <v>1100</v>
      </c>
      <c r="Y150" s="1">
        <v>1942.453750000001</v>
      </c>
      <c r="Z150" s="1">
        <v>203.12999999999991</v>
      </c>
      <c r="AA150" s="1">
        <v>2496.450666666668</v>
      </c>
      <c r="AB150" s="1">
        <v>589.5999999999998</v>
      </c>
      <c r="AC150" s="1">
        <v>167.04</v>
      </c>
      <c r="AD150" s="1">
        <v>1707.15</v>
      </c>
      <c r="AE150" s="1">
        <v>150</v>
      </c>
      <c r="AF150" s="1">
        <v>500</v>
      </c>
      <c r="AG150" s="1">
        <v>924.96266666666702</v>
      </c>
      <c r="AH150" s="1">
        <v>187.0260000000001</v>
      </c>
      <c r="AI150" s="1">
        <v>4525.0499999999993</v>
      </c>
      <c r="AJ150" s="1">
        <v>700</v>
      </c>
      <c r="AK150" s="1">
        <v>1915.2</v>
      </c>
      <c r="AL150" s="1">
        <v>638.59500000000014</v>
      </c>
      <c r="AM150" s="1">
        <v>5381.4957142857129</v>
      </c>
      <c r="AN150" s="1">
        <v>178.2</v>
      </c>
      <c r="AO150" s="1">
        <v>2353.5</v>
      </c>
      <c r="AP150" s="1">
        <v>55.95</v>
      </c>
      <c r="AQ150" s="1">
        <v>1177.1750000000011</v>
      </c>
      <c r="AR150" s="1">
        <v>292.09699999999998</v>
      </c>
      <c r="AS150" s="1">
        <v>94.813750000000013</v>
      </c>
      <c r="AT150" s="1">
        <v>104.265</v>
      </c>
      <c r="AU150" s="1">
        <v>36.721249999999998</v>
      </c>
      <c r="AV150" s="1">
        <v>0</v>
      </c>
      <c r="AW150" s="1">
        <v>0</v>
      </c>
      <c r="AX150" s="1">
        <v>0</v>
      </c>
      <c r="AY150" s="1">
        <v>7232.3682857142858</v>
      </c>
      <c r="AZ150" s="1">
        <v>356.87</v>
      </c>
      <c r="BA150" s="1">
        <v>670.78125</v>
      </c>
      <c r="BB150" s="1">
        <v>1246.138690476191</v>
      </c>
      <c r="BC150" s="1">
        <v>420</v>
      </c>
      <c r="BD150" s="1">
        <v>800</v>
      </c>
      <c r="BE150" s="1">
        <v>211.3125</v>
      </c>
      <c r="BF150" s="1">
        <v>252.9</v>
      </c>
      <c r="BG150" s="1">
        <v>320</v>
      </c>
      <c r="BH150" s="1">
        <v>300</v>
      </c>
      <c r="BI150" s="1">
        <v>170</v>
      </c>
      <c r="BJ150" s="1">
        <v>950</v>
      </c>
      <c r="BK150" s="1">
        <v>78.641249999999999</v>
      </c>
      <c r="BL150" s="1">
        <v>129.7416666666667</v>
      </c>
      <c r="BM150" s="1">
        <v>2176.3791666666671</v>
      </c>
      <c r="BN150" s="1">
        <v>357.375</v>
      </c>
      <c r="BO150" s="1">
        <v>4793.4934523809516</v>
      </c>
      <c r="BP150" s="1">
        <v>350</v>
      </c>
      <c r="BQ150" s="1">
        <v>175.65625</v>
      </c>
      <c r="BR150" s="1">
        <v>350</v>
      </c>
      <c r="BS150" s="1">
        <v>170</v>
      </c>
      <c r="BT150" s="1">
        <v>550</v>
      </c>
      <c r="BU150" s="1">
        <v>500</v>
      </c>
      <c r="BV150" s="1">
        <v>1000</v>
      </c>
      <c r="BW150" s="1">
        <v>1907.6937499999999</v>
      </c>
      <c r="BX150" s="1">
        <v>234.07499999999999</v>
      </c>
      <c r="BY150" s="1">
        <v>700</v>
      </c>
      <c r="BZ150" s="1">
        <v>357.34178571428572</v>
      </c>
      <c r="CA150" s="1">
        <v>102.7950000000002</v>
      </c>
      <c r="CB150" s="1">
        <v>378.76607142857142</v>
      </c>
      <c r="CC150" s="1">
        <v>0</v>
      </c>
      <c r="CD150" s="1">
        <v>800</v>
      </c>
      <c r="CE150" s="1">
        <v>18622.78571428571</v>
      </c>
      <c r="CF150" s="1">
        <v>258</v>
      </c>
      <c r="CG150" s="1">
        <v>3000</v>
      </c>
      <c r="CH150" s="1">
        <v>912.75</v>
      </c>
      <c r="CI150" s="1">
        <v>250</v>
      </c>
      <c r="CJ150" s="1">
        <v>200</v>
      </c>
      <c r="CK150" s="1">
        <v>255</v>
      </c>
      <c r="CL150" s="1">
        <v>610.36428571428587</v>
      </c>
      <c r="CM150" s="1">
        <v>621.80500000000006</v>
      </c>
      <c r="CN150" s="1">
        <v>442.50499999999988</v>
      </c>
      <c r="CO150" s="1">
        <v>57.6</v>
      </c>
      <c r="CP150" s="1">
        <v>436.6875</v>
      </c>
      <c r="CQ150" s="1">
        <v>150</v>
      </c>
      <c r="CR150" s="1">
        <v>480.4375</v>
      </c>
      <c r="CS150" s="1">
        <v>150</v>
      </c>
      <c r="CT150" s="1">
        <v>436.95000000000022</v>
      </c>
      <c r="CU150" s="1">
        <v>2089.395</v>
      </c>
      <c r="CV150" s="1">
        <v>113.85</v>
      </c>
      <c r="CW150" s="1">
        <v>1808.989142857143</v>
      </c>
      <c r="CX150" s="1">
        <v>99.225000000000009</v>
      </c>
      <c r="CY150" s="1">
        <v>1015.28625</v>
      </c>
      <c r="CZ150" s="1">
        <v>298.10249999999991</v>
      </c>
      <c r="DA150" s="1">
        <v>1352.8218750000001</v>
      </c>
      <c r="DB150" s="1">
        <v>8433.4461309523813</v>
      </c>
      <c r="DC150" s="1">
        <v>4724.4624999999996</v>
      </c>
      <c r="DD150" s="1">
        <v>1100</v>
      </c>
      <c r="DE150" s="1">
        <v>230</v>
      </c>
      <c r="DF150" s="1">
        <v>1518</v>
      </c>
      <c r="DG150" s="1">
        <v>47.1</v>
      </c>
      <c r="DH150" s="1">
        <v>499.76249999999999</v>
      </c>
      <c r="DI150" s="1">
        <v>600</v>
      </c>
      <c r="DJ150" s="1">
        <v>1150.625</v>
      </c>
      <c r="DK150" s="1">
        <v>1321.75</v>
      </c>
      <c r="DL150" s="1">
        <v>173.3125</v>
      </c>
      <c r="DM150" s="1">
        <v>141.125</v>
      </c>
      <c r="DN150" s="1">
        <v>58.5625</v>
      </c>
      <c r="DO150" s="1">
        <v>277.25</v>
      </c>
      <c r="DP150" s="1">
        <v>909.75</v>
      </c>
      <c r="DW150" s="1">
        <v>143525.007702381</v>
      </c>
      <c r="DX150" s="1" t="s">
        <v>467</v>
      </c>
    </row>
    <row r="151" spans="1:128" x14ac:dyDescent="0.2">
      <c r="A151" s="2" t="s">
        <v>468</v>
      </c>
      <c r="B151" s="1">
        <v>2746.3449999999998</v>
      </c>
      <c r="C151" s="1">
        <v>203.67500000000001</v>
      </c>
      <c r="D151" s="1">
        <v>2165.6574999999998</v>
      </c>
      <c r="E151" s="1">
        <v>304.41000000000003</v>
      </c>
      <c r="F151" s="1">
        <v>2620.6285714285709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770.06250000000034</v>
      </c>
      <c r="O151" s="1">
        <v>331.75125000000003</v>
      </c>
      <c r="P151" s="1">
        <v>566.84000000000015</v>
      </c>
      <c r="Q151" s="1">
        <v>767.76</v>
      </c>
      <c r="R151" s="1">
        <v>400</v>
      </c>
      <c r="S151" s="1">
        <v>43555.291666666672</v>
      </c>
      <c r="T151" s="1">
        <v>477.84910714285718</v>
      </c>
      <c r="U151" s="1">
        <v>1780.7650000000001</v>
      </c>
      <c r="V151" s="1">
        <v>1161.33</v>
      </c>
      <c r="W151" s="1">
        <v>70</v>
      </c>
      <c r="X151" s="1">
        <v>1100</v>
      </c>
      <c r="Y151" s="1">
        <v>1942.453750000001</v>
      </c>
      <c r="Z151" s="1">
        <v>203.12999999999991</v>
      </c>
      <c r="AA151" s="1">
        <v>2796.450666666668</v>
      </c>
      <c r="AB151" s="1">
        <v>589.5999999999998</v>
      </c>
      <c r="AC151" s="1">
        <v>5767.04</v>
      </c>
      <c r="AD151" s="1">
        <v>1707.15</v>
      </c>
      <c r="AE151" s="1">
        <v>150</v>
      </c>
      <c r="AF151" s="1">
        <v>500</v>
      </c>
      <c r="AG151" s="1">
        <v>1224.962666666667</v>
      </c>
      <c r="AH151" s="1">
        <v>187.0260000000001</v>
      </c>
      <c r="AI151" s="1">
        <v>4525.0499999999993</v>
      </c>
      <c r="AJ151" s="1">
        <v>700</v>
      </c>
      <c r="AK151" s="1">
        <v>1915.2</v>
      </c>
      <c r="AL151" s="1">
        <v>638.59500000000014</v>
      </c>
      <c r="AM151" s="1">
        <v>16781.495714285709</v>
      </c>
      <c r="AN151" s="1">
        <v>178.2</v>
      </c>
      <c r="AO151" s="1">
        <v>2353.5</v>
      </c>
      <c r="AP151" s="1">
        <v>55.95</v>
      </c>
      <c r="AQ151" s="1">
        <v>1177.1750000000011</v>
      </c>
      <c r="AR151" s="1">
        <v>392.09699999999998</v>
      </c>
      <c r="AS151" s="1">
        <v>94.813750000000013</v>
      </c>
      <c r="AT151" s="1">
        <v>104.265</v>
      </c>
      <c r="AU151" s="1">
        <v>36.721249999999998</v>
      </c>
      <c r="AV151" s="1">
        <v>0</v>
      </c>
      <c r="AW151" s="1">
        <v>0</v>
      </c>
      <c r="AX151" s="1">
        <v>0</v>
      </c>
      <c r="AY151" s="1">
        <v>1232.368285714286</v>
      </c>
      <c r="AZ151" s="1">
        <v>356.87</v>
      </c>
      <c r="BA151" s="1">
        <v>670.78125</v>
      </c>
      <c r="BB151" s="1">
        <v>1446.138690476191</v>
      </c>
      <c r="BC151" s="1">
        <v>420</v>
      </c>
      <c r="BD151" s="1">
        <v>800</v>
      </c>
      <c r="BE151" s="1">
        <v>211.3125</v>
      </c>
      <c r="BF151" s="1">
        <v>252.9</v>
      </c>
      <c r="BG151" s="1">
        <v>320</v>
      </c>
      <c r="BH151" s="1">
        <v>300</v>
      </c>
      <c r="BI151" s="1">
        <v>170</v>
      </c>
      <c r="BJ151" s="1">
        <v>950</v>
      </c>
      <c r="BK151" s="1">
        <v>78.641249999999999</v>
      </c>
      <c r="BL151" s="1">
        <v>429.74166666666667</v>
      </c>
      <c r="BM151" s="1">
        <v>1426.3791666666671</v>
      </c>
      <c r="BN151" s="1">
        <v>157.375</v>
      </c>
      <c r="BO151" s="1">
        <v>5293.4934523809516</v>
      </c>
      <c r="BP151" s="1">
        <v>350</v>
      </c>
      <c r="BQ151" s="1">
        <v>175.65625</v>
      </c>
      <c r="BR151" s="1">
        <v>350</v>
      </c>
      <c r="BS151" s="1">
        <v>170</v>
      </c>
      <c r="BT151" s="1">
        <v>550</v>
      </c>
      <c r="BU151" s="1">
        <v>500</v>
      </c>
      <c r="BV151" s="1">
        <v>1000</v>
      </c>
      <c r="BW151" s="1">
        <v>1907.6937499999999</v>
      </c>
      <c r="BX151" s="1">
        <v>234.07499999999999</v>
      </c>
      <c r="BY151" s="1">
        <v>700</v>
      </c>
      <c r="BZ151" s="1">
        <v>357.34178571428572</v>
      </c>
      <c r="CA151" s="1">
        <v>102.7950000000002</v>
      </c>
      <c r="CB151" s="1">
        <v>138.76607142857139</v>
      </c>
      <c r="CC151" s="1">
        <v>0</v>
      </c>
      <c r="CD151" s="1">
        <v>800</v>
      </c>
      <c r="CE151" s="1">
        <v>9522.7857142857119</v>
      </c>
      <c r="CF151" s="1">
        <v>258</v>
      </c>
      <c r="CG151" s="1">
        <v>3000</v>
      </c>
      <c r="CH151" s="1">
        <v>912.75</v>
      </c>
      <c r="CI151" s="1">
        <v>250</v>
      </c>
      <c r="CJ151" s="1">
        <v>200</v>
      </c>
      <c r="CK151" s="1">
        <v>255</v>
      </c>
      <c r="CL151" s="1">
        <v>970.36428571428587</v>
      </c>
      <c r="CM151" s="1">
        <v>381.80500000000001</v>
      </c>
      <c r="CN151" s="1">
        <v>442.50499999999988</v>
      </c>
      <c r="CO151" s="1">
        <v>57.6</v>
      </c>
      <c r="CP151" s="1">
        <v>436.6875</v>
      </c>
      <c r="CQ151" s="1">
        <v>150</v>
      </c>
      <c r="CR151" s="1">
        <v>480.4375</v>
      </c>
      <c r="CS151" s="1">
        <v>150</v>
      </c>
      <c r="CT151" s="1">
        <v>436.95000000000022</v>
      </c>
      <c r="CU151" s="1">
        <v>2089.395</v>
      </c>
      <c r="CV151" s="1">
        <v>113.85</v>
      </c>
      <c r="CW151" s="1">
        <v>1808.989142857143</v>
      </c>
      <c r="CX151" s="1">
        <v>99.225000000000009</v>
      </c>
      <c r="CY151" s="1">
        <v>715.28624999999977</v>
      </c>
      <c r="CZ151" s="1">
        <v>298.10249999999991</v>
      </c>
      <c r="DA151" s="1">
        <v>1352.8218750000001</v>
      </c>
      <c r="DB151" s="1">
        <v>5383.4461309523813</v>
      </c>
      <c r="DC151" s="1">
        <v>4449.4624999999996</v>
      </c>
      <c r="DD151" s="1">
        <v>1100</v>
      </c>
      <c r="DE151" s="1">
        <v>230</v>
      </c>
      <c r="DF151" s="1">
        <v>1518</v>
      </c>
      <c r="DG151" s="1">
        <v>47.1</v>
      </c>
      <c r="DH151" s="1">
        <v>499.76249999999999</v>
      </c>
      <c r="DI151" s="1">
        <v>600</v>
      </c>
      <c r="DJ151" s="1">
        <v>1150.625</v>
      </c>
      <c r="DK151" s="1">
        <v>1321.75</v>
      </c>
      <c r="DL151" s="1">
        <v>173.3125</v>
      </c>
      <c r="DM151" s="1">
        <v>141.125</v>
      </c>
      <c r="DN151" s="1">
        <v>58.5625</v>
      </c>
      <c r="DO151" s="1">
        <v>277.25</v>
      </c>
      <c r="DP151" s="1">
        <v>909.75</v>
      </c>
      <c r="DW151" s="1">
        <v>170022.98770238101</v>
      </c>
      <c r="DX151" s="1" t="s">
        <v>468</v>
      </c>
    </row>
    <row r="152" spans="1:128" x14ac:dyDescent="0.2">
      <c r="A152" s="2" t="s">
        <v>469</v>
      </c>
      <c r="B152" s="1">
        <v>2746.3449999999998</v>
      </c>
      <c r="C152" s="1">
        <v>203.67500000000001</v>
      </c>
      <c r="D152" s="1">
        <v>2165.6574999999998</v>
      </c>
      <c r="E152" s="1">
        <v>304.41000000000003</v>
      </c>
      <c r="F152" s="1">
        <v>2120.6285714285709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5367.76</v>
      </c>
      <c r="R152" s="1">
        <v>400</v>
      </c>
      <c r="S152" s="1">
        <v>17487.311666666668</v>
      </c>
      <c r="T152" s="1">
        <v>477.84910714285718</v>
      </c>
      <c r="U152" s="1">
        <v>1780.7650000000001</v>
      </c>
      <c r="V152" s="1">
        <v>1161.33</v>
      </c>
      <c r="W152" s="1">
        <v>70</v>
      </c>
      <c r="X152" s="1">
        <v>1100</v>
      </c>
      <c r="Y152" s="1">
        <v>1942.453750000001</v>
      </c>
      <c r="Z152" s="1">
        <v>203.12999999999991</v>
      </c>
      <c r="AA152" s="1">
        <v>2796.450666666668</v>
      </c>
      <c r="AB152" s="1">
        <v>589.5999999999998</v>
      </c>
      <c r="AC152" s="1">
        <v>5767.04</v>
      </c>
      <c r="AD152" s="1">
        <v>1707.15</v>
      </c>
      <c r="AE152" s="1">
        <v>150</v>
      </c>
      <c r="AF152" s="1">
        <v>500</v>
      </c>
      <c r="AG152" s="1">
        <v>1224.962666666667</v>
      </c>
      <c r="AH152" s="1">
        <v>187.0260000000001</v>
      </c>
      <c r="AI152" s="1">
        <v>4525.0499999999993</v>
      </c>
      <c r="AJ152" s="1">
        <v>700</v>
      </c>
      <c r="AK152" s="1">
        <v>1915.2</v>
      </c>
      <c r="AL152" s="1">
        <v>638.59500000000014</v>
      </c>
      <c r="AM152" s="1">
        <v>11881.495714285709</v>
      </c>
      <c r="AN152" s="1">
        <v>178.2</v>
      </c>
      <c r="AO152" s="1">
        <v>2353.5</v>
      </c>
      <c r="AP152" s="1">
        <v>55.95</v>
      </c>
      <c r="AQ152" s="1">
        <v>1177.1750000000011</v>
      </c>
      <c r="AR152" s="1">
        <v>392.09699999999998</v>
      </c>
      <c r="AS152" s="1">
        <v>94.813750000000013</v>
      </c>
      <c r="AT152" s="1">
        <v>104.265</v>
      </c>
      <c r="AU152" s="1">
        <v>36.721249999999998</v>
      </c>
      <c r="AV152" s="1">
        <v>0</v>
      </c>
      <c r="AW152" s="1">
        <v>0</v>
      </c>
      <c r="AX152" s="1">
        <v>0</v>
      </c>
      <c r="AY152" s="1">
        <v>1532.368285714286</v>
      </c>
      <c r="AZ152" s="1">
        <v>356.87</v>
      </c>
      <c r="BA152" s="1">
        <v>670.78125</v>
      </c>
      <c r="BB152" s="1">
        <v>1446.138690476191</v>
      </c>
      <c r="BC152" s="1">
        <v>420</v>
      </c>
      <c r="BD152" s="1">
        <v>800</v>
      </c>
      <c r="BE152" s="1">
        <v>211.3125</v>
      </c>
      <c r="BF152" s="1">
        <v>252.9</v>
      </c>
      <c r="BG152" s="1">
        <v>320</v>
      </c>
      <c r="BH152" s="1">
        <v>300</v>
      </c>
      <c r="BI152" s="1">
        <v>170</v>
      </c>
      <c r="BJ152" s="1">
        <v>950</v>
      </c>
      <c r="BK152" s="1">
        <v>78.641249999999999</v>
      </c>
      <c r="BL152" s="1">
        <v>414.74166666666667</v>
      </c>
      <c r="BM152" s="1">
        <v>926.37916666666661</v>
      </c>
      <c r="BN152" s="1">
        <v>157.375</v>
      </c>
      <c r="BO152" s="1">
        <v>6743.4934523809516</v>
      </c>
      <c r="BP152" s="1">
        <v>350</v>
      </c>
      <c r="BQ152" s="1">
        <v>175.65625</v>
      </c>
      <c r="BR152" s="1">
        <v>350</v>
      </c>
      <c r="BS152" s="1">
        <v>170</v>
      </c>
      <c r="BT152" s="1">
        <v>550</v>
      </c>
      <c r="BU152" s="1">
        <v>500</v>
      </c>
      <c r="BV152" s="1">
        <v>1000</v>
      </c>
      <c r="BW152" s="1">
        <v>2207.6937499999999</v>
      </c>
      <c r="BX152" s="1">
        <v>234.07499999999999</v>
      </c>
      <c r="BY152" s="1">
        <v>700</v>
      </c>
      <c r="BZ152" s="1">
        <v>357.34178571428572</v>
      </c>
      <c r="CA152" s="1">
        <v>102.7950000000002</v>
      </c>
      <c r="CB152" s="1">
        <v>138.76607142857139</v>
      </c>
      <c r="CC152" s="1">
        <v>0</v>
      </c>
      <c r="CD152" s="1">
        <v>800</v>
      </c>
      <c r="CE152" s="1">
        <v>6322.7857142857119</v>
      </c>
      <c r="CF152" s="1">
        <v>258</v>
      </c>
      <c r="CG152" s="1">
        <v>3000</v>
      </c>
      <c r="CH152" s="1">
        <v>912.75</v>
      </c>
      <c r="CI152" s="1">
        <v>250</v>
      </c>
      <c r="CJ152" s="1">
        <v>200</v>
      </c>
      <c r="CK152" s="1">
        <v>255</v>
      </c>
      <c r="CL152" s="1">
        <v>970.36428571428587</v>
      </c>
      <c r="CM152" s="1">
        <v>381.80500000000001</v>
      </c>
      <c r="CN152" s="1">
        <v>442.50499999999988</v>
      </c>
      <c r="CO152" s="1">
        <v>57.6</v>
      </c>
      <c r="CP152" s="1">
        <v>426.6875</v>
      </c>
      <c r="CQ152" s="1">
        <v>150</v>
      </c>
      <c r="CR152" s="1">
        <v>480.4375</v>
      </c>
      <c r="CS152" s="1">
        <v>150</v>
      </c>
      <c r="CT152" s="1">
        <v>436.95000000000022</v>
      </c>
      <c r="CU152" s="1">
        <v>2089.395</v>
      </c>
      <c r="CV152" s="1">
        <v>113.85</v>
      </c>
      <c r="CW152" s="1">
        <v>1150</v>
      </c>
      <c r="CX152" s="1">
        <v>99.225000000000009</v>
      </c>
      <c r="CY152" s="1">
        <v>715.28624999999977</v>
      </c>
      <c r="CZ152" s="1">
        <v>298.10249999999991</v>
      </c>
      <c r="DA152" s="1">
        <v>1302.8218750000001</v>
      </c>
      <c r="DB152" s="1">
        <v>3633.4461309523808</v>
      </c>
      <c r="DC152" s="1">
        <v>4449.4624999999996</v>
      </c>
      <c r="DD152" s="1">
        <v>1100</v>
      </c>
      <c r="DE152" s="1">
        <v>230</v>
      </c>
      <c r="DF152" s="1">
        <v>1518</v>
      </c>
      <c r="DG152" s="1">
        <v>47.1</v>
      </c>
      <c r="DH152" s="1">
        <v>499.76249999999999</v>
      </c>
      <c r="DI152" s="1">
        <v>600</v>
      </c>
      <c r="DJ152" s="1">
        <v>1150.625</v>
      </c>
      <c r="DK152" s="1">
        <v>1321.75</v>
      </c>
      <c r="DL152" s="1">
        <v>165.3125</v>
      </c>
      <c r="DM152" s="1">
        <v>141.125</v>
      </c>
      <c r="DN152" s="1">
        <v>58.5625</v>
      </c>
      <c r="DO152" s="1">
        <v>277.25</v>
      </c>
      <c r="DP152" s="1">
        <v>909.75</v>
      </c>
      <c r="DW152" s="1">
        <v>139013.0185595238</v>
      </c>
      <c r="DX152" s="1" t="s">
        <v>469</v>
      </c>
    </row>
    <row r="153" spans="1:128" x14ac:dyDescent="0.2">
      <c r="A153" s="2" t="s">
        <v>470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767.76</v>
      </c>
      <c r="R153" s="1">
        <v>400</v>
      </c>
      <c r="S153" s="1">
        <v>13787.31166666667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1100</v>
      </c>
      <c r="Y153" s="1">
        <v>1942.453750000001</v>
      </c>
      <c r="Z153" s="1">
        <v>203.12999999999991</v>
      </c>
      <c r="AA153" s="1">
        <v>2796.450666666668</v>
      </c>
      <c r="AB153" s="1">
        <v>589.5999999999998</v>
      </c>
      <c r="AC153" s="1">
        <v>5767.04</v>
      </c>
      <c r="AD153" s="1">
        <v>1707.15</v>
      </c>
      <c r="AE153" s="1">
        <v>150</v>
      </c>
      <c r="AF153" s="1">
        <v>500</v>
      </c>
      <c r="AG153" s="1">
        <v>924.96266666666702</v>
      </c>
      <c r="AH153" s="1">
        <v>187.0260000000001</v>
      </c>
      <c r="AI153" s="1">
        <v>4525.0499999999993</v>
      </c>
      <c r="AJ153" s="1">
        <v>700</v>
      </c>
      <c r="AK153" s="1">
        <v>1915.2</v>
      </c>
      <c r="AL153" s="1">
        <v>638.59500000000014</v>
      </c>
      <c r="AM153" s="1">
        <v>14381.495714285709</v>
      </c>
      <c r="AN153" s="1">
        <v>178.2</v>
      </c>
      <c r="AO153" s="1">
        <v>2353.5</v>
      </c>
      <c r="AP153" s="1">
        <v>55.95</v>
      </c>
      <c r="AQ153" s="1">
        <v>1177.1750000000011</v>
      </c>
      <c r="AR153" s="1">
        <v>392.09699999999998</v>
      </c>
      <c r="AS153" s="1">
        <v>94.813750000000013</v>
      </c>
      <c r="AT153" s="1">
        <v>104.265</v>
      </c>
      <c r="AU153" s="1">
        <v>36.721249999999998</v>
      </c>
      <c r="AV153" s="1">
        <v>0</v>
      </c>
      <c r="AW153" s="1">
        <v>0</v>
      </c>
      <c r="AX153" s="1">
        <v>0</v>
      </c>
      <c r="AY153" s="1">
        <v>1632.368285714286</v>
      </c>
      <c r="AZ153" s="1">
        <v>356.87</v>
      </c>
      <c r="BA153" s="1">
        <v>670.78125</v>
      </c>
      <c r="BB153" s="1">
        <v>1446.138690476191</v>
      </c>
      <c r="BC153" s="1">
        <v>420</v>
      </c>
      <c r="BD153" s="1">
        <v>800</v>
      </c>
      <c r="BE153" s="1">
        <v>211.3125</v>
      </c>
      <c r="BF153" s="1">
        <v>252.9</v>
      </c>
      <c r="BG153" s="1">
        <v>320</v>
      </c>
      <c r="BH153" s="1">
        <v>300</v>
      </c>
      <c r="BI153" s="1">
        <v>170</v>
      </c>
      <c r="BJ153" s="1">
        <v>950</v>
      </c>
      <c r="BK153" s="1">
        <v>78.641249999999999</v>
      </c>
      <c r="BL153" s="1">
        <v>114.7416666666667</v>
      </c>
      <c r="BM153" s="1">
        <v>2626.3791666666671</v>
      </c>
      <c r="BN153" s="1">
        <v>157.375</v>
      </c>
      <c r="BO153" s="1">
        <v>3343.493452380952</v>
      </c>
      <c r="BP153" s="1">
        <v>350</v>
      </c>
      <c r="BQ153" s="1">
        <v>175.65625</v>
      </c>
      <c r="BR153" s="1">
        <v>350</v>
      </c>
      <c r="BS153" s="1">
        <v>170</v>
      </c>
      <c r="BT153" s="1">
        <v>550</v>
      </c>
      <c r="BU153" s="1">
        <v>500</v>
      </c>
      <c r="BV153" s="1">
        <v>1000</v>
      </c>
      <c r="BW153" s="1">
        <v>2307.6937499999999</v>
      </c>
      <c r="BX153" s="1">
        <v>234.07499999999999</v>
      </c>
      <c r="BY153" s="1">
        <v>700</v>
      </c>
      <c r="BZ153" s="1">
        <v>357.34178571428572</v>
      </c>
      <c r="CA153" s="1">
        <v>102.7950000000002</v>
      </c>
      <c r="CB153" s="1">
        <v>138.76607142857139</v>
      </c>
      <c r="CC153" s="1">
        <v>0</v>
      </c>
      <c r="CD153" s="1">
        <v>800</v>
      </c>
      <c r="CE153" s="1">
        <v>3922.7857142857119</v>
      </c>
      <c r="CF153" s="1">
        <v>258</v>
      </c>
      <c r="CG153" s="1">
        <v>3000</v>
      </c>
      <c r="CH153" s="1">
        <v>912.75</v>
      </c>
      <c r="CI153" s="1">
        <v>250</v>
      </c>
      <c r="CJ153" s="1">
        <v>200</v>
      </c>
      <c r="CK153" s="1">
        <v>255</v>
      </c>
      <c r="CL153" s="1">
        <v>970.36428571428587</v>
      </c>
      <c r="CM153" s="1">
        <v>381.80500000000001</v>
      </c>
      <c r="CN153" s="1">
        <v>442.50499999999988</v>
      </c>
      <c r="CO153" s="1">
        <v>57.6</v>
      </c>
      <c r="CP153" s="1">
        <v>426.6875</v>
      </c>
      <c r="CQ153" s="1">
        <v>150</v>
      </c>
      <c r="CR153" s="1">
        <v>480.4375</v>
      </c>
      <c r="CS153" s="1">
        <v>150</v>
      </c>
      <c r="CT153" s="1">
        <v>3436.95</v>
      </c>
      <c r="CU153" s="1">
        <v>2089.395</v>
      </c>
      <c r="CV153" s="1">
        <v>113.85</v>
      </c>
      <c r="CW153" s="1">
        <v>1150</v>
      </c>
      <c r="CX153" s="1">
        <v>99.225000000000009</v>
      </c>
      <c r="CY153" s="1">
        <v>715.28624999999977</v>
      </c>
      <c r="CZ153" s="1">
        <v>298.10249999999991</v>
      </c>
      <c r="DA153" s="1">
        <v>1302.8218750000001</v>
      </c>
      <c r="DB153" s="1">
        <v>2383.4461309523808</v>
      </c>
      <c r="DC153" s="1">
        <v>4449.4624999999996</v>
      </c>
      <c r="DD153" s="1">
        <v>1100</v>
      </c>
      <c r="DE153" s="1">
        <v>230</v>
      </c>
      <c r="DF153" s="1">
        <v>1518</v>
      </c>
      <c r="DG153" s="1">
        <v>47.1</v>
      </c>
      <c r="DH153" s="1">
        <v>499.76249999999999</v>
      </c>
      <c r="DI153" s="1">
        <v>600</v>
      </c>
      <c r="DJ153" s="1">
        <v>1150.625</v>
      </c>
      <c r="DK153" s="1">
        <v>1321.75</v>
      </c>
      <c r="DL153" s="1">
        <v>165.3125</v>
      </c>
      <c r="DM153" s="1">
        <v>141.125</v>
      </c>
      <c r="DN153" s="1">
        <v>58.5625</v>
      </c>
      <c r="DO153" s="1">
        <v>277.25</v>
      </c>
      <c r="DP153" s="1">
        <v>909.75</v>
      </c>
      <c r="DW153" s="1">
        <v>130463.0185595238</v>
      </c>
      <c r="DX153" s="1" t="s">
        <v>470</v>
      </c>
    </row>
    <row r="154" spans="1:128" x14ac:dyDescent="0.2">
      <c r="A154" s="2" t="s">
        <v>471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10355.29166666667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2180.2937500000012</v>
      </c>
      <c r="Z154" s="1">
        <v>203.12999999999991</v>
      </c>
      <c r="AA154" s="1">
        <v>2496.450666666668</v>
      </c>
      <c r="AB154" s="1">
        <v>589.5999999999998</v>
      </c>
      <c r="AC154" s="1">
        <v>5767.04</v>
      </c>
      <c r="AD154" s="1">
        <v>1707.15</v>
      </c>
      <c r="AE154" s="1">
        <v>150</v>
      </c>
      <c r="AF154" s="1">
        <v>500</v>
      </c>
      <c r="AG154" s="1">
        <v>924.96266666666702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638.59500000000014</v>
      </c>
      <c r="AM154" s="1">
        <v>7281.4957142857129</v>
      </c>
      <c r="AN154" s="1">
        <v>178.2</v>
      </c>
      <c r="AO154" s="1">
        <v>2353.5</v>
      </c>
      <c r="AP154" s="1">
        <v>55.95</v>
      </c>
      <c r="AQ154" s="1">
        <v>1177.1750000000011</v>
      </c>
      <c r="AR154" s="1">
        <v>292.09699999999998</v>
      </c>
      <c r="AS154" s="1">
        <v>94.813750000000013</v>
      </c>
      <c r="AT154" s="1">
        <v>104.265</v>
      </c>
      <c r="AU154" s="1">
        <v>36.721249999999998</v>
      </c>
      <c r="AV154" s="1">
        <v>0</v>
      </c>
      <c r="AW154" s="1">
        <v>0</v>
      </c>
      <c r="AX154" s="1">
        <v>0</v>
      </c>
      <c r="AY154" s="1">
        <v>1532.368285714286</v>
      </c>
      <c r="AZ154" s="1">
        <v>356.87</v>
      </c>
      <c r="BA154" s="1">
        <v>670.78125</v>
      </c>
      <c r="BB154" s="1">
        <v>1246.138690476191</v>
      </c>
      <c r="BC154" s="1">
        <v>420</v>
      </c>
      <c r="BD154" s="1">
        <v>800</v>
      </c>
      <c r="BE154" s="1">
        <v>211.3125</v>
      </c>
      <c r="BF154" s="1">
        <v>252.9</v>
      </c>
      <c r="BG154" s="1">
        <v>320</v>
      </c>
      <c r="BH154" s="1">
        <v>300</v>
      </c>
      <c r="BI154" s="1">
        <v>170</v>
      </c>
      <c r="BJ154" s="1">
        <v>950</v>
      </c>
      <c r="BK154" s="1">
        <v>78.641249999999999</v>
      </c>
      <c r="BL154" s="1">
        <v>114.7416666666667</v>
      </c>
      <c r="BM154" s="1">
        <v>5726.3791666666666</v>
      </c>
      <c r="BN154" s="1">
        <v>157.375</v>
      </c>
      <c r="BO154" s="1">
        <v>3343.493452380952</v>
      </c>
      <c r="BP154" s="1">
        <v>350</v>
      </c>
      <c r="BQ154" s="1">
        <v>175.65625</v>
      </c>
      <c r="BR154" s="1">
        <v>350</v>
      </c>
      <c r="BS154" s="1">
        <v>170</v>
      </c>
      <c r="BT154" s="1">
        <v>550</v>
      </c>
      <c r="BU154" s="1">
        <v>500</v>
      </c>
      <c r="BV154" s="1">
        <v>1000</v>
      </c>
      <c r="BW154" s="1">
        <v>2207.6937499999999</v>
      </c>
      <c r="BX154" s="1">
        <v>234.07499999999999</v>
      </c>
      <c r="BY154" s="1">
        <v>700</v>
      </c>
      <c r="BZ154" s="1">
        <v>357.34178571428572</v>
      </c>
      <c r="CA154" s="1">
        <v>102.7950000000002</v>
      </c>
      <c r="CB154" s="1">
        <v>138.76607142857139</v>
      </c>
      <c r="CC154" s="1">
        <v>0</v>
      </c>
      <c r="CD154" s="1">
        <v>800</v>
      </c>
      <c r="CE154" s="1">
        <v>12122.78571428571</v>
      </c>
      <c r="CF154" s="1">
        <v>258</v>
      </c>
      <c r="CG154" s="1">
        <v>3000</v>
      </c>
      <c r="CH154" s="1">
        <v>912.75</v>
      </c>
      <c r="CI154" s="1">
        <v>250</v>
      </c>
      <c r="CJ154" s="1">
        <v>200</v>
      </c>
      <c r="CK154" s="1">
        <v>255</v>
      </c>
      <c r="CL154" s="1">
        <v>970.36428571428587</v>
      </c>
      <c r="CM154" s="1">
        <v>381.80500000000001</v>
      </c>
      <c r="CN154" s="1">
        <v>442.50499999999988</v>
      </c>
      <c r="CO154" s="1">
        <v>57.6</v>
      </c>
      <c r="CP154" s="1">
        <v>426.6875</v>
      </c>
      <c r="CQ154" s="1">
        <v>150</v>
      </c>
      <c r="CR154" s="1">
        <v>480.4375</v>
      </c>
      <c r="CS154" s="1">
        <v>150</v>
      </c>
      <c r="CT154" s="1">
        <v>436.95000000000022</v>
      </c>
      <c r="CU154" s="1">
        <v>2089.395</v>
      </c>
      <c r="CV154" s="1">
        <v>113.85</v>
      </c>
      <c r="CW154" s="1">
        <v>1450</v>
      </c>
      <c r="CX154" s="1">
        <v>99.225000000000009</v>
      </c>
      <c r="CY154" s="1">
        <v>715.28624999999977</v>
      </c>
      <c r="CZ154" s="1">
        <v>298.10249999999991</v>
      </c>
      <c r="DA154" s="1">
        <v>1302.8218750000001</v>
      </c>
      <c r="DB154" s="1">
        <v>2183.4461309523808</v>
      </c>
      <c r="DC154" s="1">
        <v>4449.4624999999996</v>
      </c>
      <c r="DD154" s="1">
        <v>1100</v>
      </c>
      <c r="DE154" s="1">
        <v>230</v>
      </c>
      <c r="DF154" s="1">
        <v>1518</v>
      </c>
      <c r="DG154" s="1">
        <v>47.1</v>
      </c>
      <c r="DH154" s="1">
        <v>499.76249999999999</v>
      </c>
      <c r="DI154" s="1">
        <v>600</v>
      </c>
      <c r="DJ154" s="1">
        <v>1150.625</v>
      </c>
      <c r="DK154" s="1">
        <v>1321.75</v>
      </c>
      <c r="DL154" s="1">
        <v>165.3125</v>
      </c>
      <c r="DM154" s="1">
        <v>141.125</v>
      </c>
      <c r="DN154" s="1">
        <v>58.5625</v>
      </c>
      <c r="DO154" s="1">
        <v>277.25</v>
      </c>
      <c r="DP154" s="1">
        <v>909.75</v>
      </c>
      <c r="DW154" s="1">
        <v>127768.83855952381</v>
      </c>
      <c r="DX154" s="1" t="s">
        <v>471</v>
      </c>
    </row>
    <row r="155" spans="1:128" x14ac:dyDescent="0.2">
      <c r="A155" s="2"/>
    </row>
    <row r="156" spans="1:128" x14ac:dyDescent="0.2">
      <c r="A156" s="2" t="s">
        <v>472</v>
      </c>
      <c r="B156" s="1">
        <v>8009.6588095238094</v>
      </c>
      <c r="C156" s="1">
        <v>277.89933333333329</v>
      </c>
      <c r="D156" s="1">
        <v>3497.5970952380949</v>
      </c>
      <c r="E156" s="1">
        <v>379.24761904761903</v>
      </c>
      <c r="F156" s="1">
        <v>5653.7138095238097</v>
      </c>
      <c r="G156" s="1">
        <v>195.14285714285711</v>
      </c>
      <c r="H156" s="1">
        <v>607.54666666666662</v>
      </c>
      <c r="I156" s="1">
        <v>1044.9200238095241</v>
      </c>
      <c r="J156" s="1">
        <v>2367.2906666666659</v>
      </c>
      <c r="K156" s="1">
        <v>323.82380952380959</v>
      </c>
      <c r="L156" s="1">
        <v>216.13931547619049</v>
      </c>
      <c r="M156" s="1">
        <v>0</v>
      </c>
      <c r="N156" s="1">
        <v>1780.274880952381</v>
      </c>
      <c r="O156" s="1">
        <v>495.11505952380952</v>
      </c>
      <c r="P156" s="1">
        <v>881.34000000000015</v>
      </c>
      <c r="Q156" s="1">
        <v>1583.653333333333</v>
      </c>
      <c r="R156" s="1">
        <v>497.13523809523809</v>
      </c>
      <c r="S156" s="1">
        <v>34018.725000000013</v>
      </c>
      <c r="T156" s="1">
        <v>600.09672619047626</v>
      </c>
      <c r="U156" s="1">
        <v>2761.536428571429</v>
      </c>
      <c r="V156" s="1">
        <v>2132.3300000000008</v>
      </c>
      <c r="W156" s="1">
        <v>92.685714285714283</v>
      </c>
      <c r="X156" s="1">
        <v>1100</v>
      </c>
      <c r="Y156" s="1">
        <v>3287.806607142858</v>
      </c>
      <c r="Z156" s="1">
        <v>248.16428571428571</v>
      </c>
      <c r="AA156" s="1">
        <v>5197.7611428571436</v>
      </c>
      <c r="AB156" s="1">
        <v>1274.268571428571</v>
      </c>
      <c r="AC156" s="1">
        <v>277.96571428571428</v>
      </c>
      <c r="AD156" s="1">
        <v>2641.3785714285709</v>
      </c>
      <c r="AE156" s="1">
        <v>177.65714285714279</v>
      </c>
      <c r="AF156" s="1">
        <v>642.72</v>
      </c>
      <c r="AG156" s="1">
        <v>2492.1493333333342</v>
      </c>
      <c r="AH156" s="1">
        <v>299.07933333333341</v>
      </c>
      <c r="AI156" s="1">
        <v>7096.1357142857132</v>
      </c>
      <c r="AJ156" s="1">
        <v>742.25714285714275</v>
      </c>
      <c r="AK156" s="1">
        <v>1333.257142857143</v>
      </c>
      <c r="AL156" s="1">
        <v>1173.728333333333</v>
      </c>
      <c r="AM156" s="1">
        <v>11326.674285714291</v>
      </c>
      <c r="AN156" s="1">
        <v>258.17142857142852</v>
      </c>
      <c r="AO156" s="1">
        <v>3982.7857142857142</v>
      </c>
      <c r="AP156" s="1">
        <v>80.258571428571429</v>
      </c>
      <c r="AQ156" s="1">
        <v>1966.62261904762</v>
      </c>
      <c r="AR156" s="1">
        <v>120.6884285714286</v>
      </c>
      <c r="AS156" s="1">
        <v>156.75432142857139</v>
      </c>
      <c r="AT156" s="1">
        <v>166.93928571428569</v>
      </c>
      <c r="AU156" s="1">
        <v>60.257678571428571</v>
      </c>
      <c r="AV156" s="1">
        <v>0</v>
      </c>
      <c r="AW156" s="1">
        <v>0</v>
      </c>
      <c r="AX156" s="1">
        <v>238.66666666666671</v>
      </c>
      <c r="AY156" s="1">
        <v>4398.5706666666674</v>
      </c>
      <c r="AZ156" s="1">
        <v>489.37</v>
      </c>
      <c r="BA156" s="1">
        <v>764.78125</v>
      </c>
      <c r="BB156" s="1">
        <v>3147.1386904761912</v>
      </c>
      <c r="BC156" s="1">
        <v>640.79999999999995</v>
      </c>
      <c r="BD156" s="1">
        <v>1479.5</v>
      </c>
      <c r="BE156" s="1">
        <v>232.3125</v>
      </c>
      <c r="BF156" s="1">
        <v>248.9</v>
      </c>
      <c r="BG156" s="1">
        <v>320</v>
      </c>
      <c r="BH156" s="1">
        <v>297.60000000000002</v>
      </c>
      <c r="BI156" s="1">
        <v>168</v>
      </c>
      <c r="BJ156" s="1">
        <v>1287</v>
      </c>
      <c r="BK156" s="1">
        <v>113.64125</v>
      </c>
      <c r="BL156" s="1">
        <v>121.94166666666671</v>
      </c>
      <c r="BM156" s="1">
        <v>1643.8791666666671</v>
      </c>
      <c r="BN156" s="1">
        <v>160.875</v>
      </c>
      <c r="BO156" s="1">
        <v>5444.3184523809541</v>
      </c>
      <c r="BP156" s="1">
        <v>0</v>
      </c>
      <c r="BQ156" s="1">
        <v>187.65625</v>
      </c>
      <c r="BR156" s="1">
        <v>348.8</v>
      </c>
      <c r="BS156" s="1">
        <v>164</v>
      </c>
      <c r="BT156" s="1">
        <v>542</v>
      </c>
      <c r="BU156" s="1">
        <v>740</v>
      </c>
      <c r="BV156" s="1">
        <v>1186</v>
      </c>
      <c r="BW156" s="1">
        <v>3997.0151785714279</v>
      </c>
      <c r="BX156" s="1">
        <v>0</v>
      </c>
      <c r="BY156" s="1">
        <v>0</v>
      </c>
      <c r="BZ156" s="1">
        <v>778.33607142857147</v>
      </c>
      <c r="CA156" s="1">
        <v>220.29500000000019</v>
      </c>
      <c r="CB156" s="1">
        <v>370.96607142857152</v>
      </c>
      <c r="CC156" s="1">
        <v>0</v>
      </c>
      <c r="CD156" s="1">
        <v>2899.571428571428</v>
      </c>
      <c r="CE156" s="1">
        <v>14858.95535714285</v>
      </c>
      <c r="CF156" s="1">
        <v>403.71428571428572</v>
      </c>
      <c r="CG156" s="1">
        <v>5337.5828571428574</v>
      </c>
      <c r="CH156" s="1">
        <v>1911.535714285714</v>
      </c>
      <c r="CI156" s="1">
        <v>0</v>
      </c>
      <c r="CJ156" s="1">
        <v>300.1142857142857</v>
      </c>
      <c r="CK156" s="1">
        <v>605.74285714285713</v>
      </c>
      <c r="CL156" s="1">
        <v>8064.5357142857138</v>
      </c>
      <c r="CM156" s="1">
        <v>1046.662142857143</v>
      </c>
      <c r="CN156" s="1">
        <v>1082.933571428571</v>
      </c>
      <c r="CO156" s="1">
        <v>107.5285714285714</v>
      </c>
      <c r="CP156" s="1">
        <v>616.42559523809518</v>
      </c>
      <c r="CQ156" s="1">
        <v>173.85714285714289</v>
      </c>
      <c r="CR156" s="1">
        <v>2135.2232142857142</v>
      </c>
      <c r="CS156" s="1">
        <v>258.85714285714289</v>
      </c>
      <c r="CT156" s="1">
        <v>1275.5214285714289</v>
      </c>
      <c r="CU156" s="1">
        <v>3010.429285714285</v>
      </c>
      <c r="CV156" s="1">
        <v>165.62142857142859</v>
      </c>
      <c r="CW156" s="1">
        <v>2082.1891428571421</v>
      </c>
      <c r="CX156" s="1">
        <v>158.625</v>
      </c>
      <c r="CY156" s="1">
        <v>2010.1376785714281</v>
      </c>
      <c r="CZ156" s="1">
        <v>641.18249999999989</v>
      </c>
      <c r="DA156" s="1">
        <v>3110.0540178571432</v>
      </c>
      <c r="DB156" s="1">
        <v>8794.1336309523813</v>
      </c>
      <c r="DC156" s="1">
        <v>4488.8910714285703</v>
      </c>
      <c r="DD156" s="1">
        <v>1638.928571428572</v>
      </c>
      <c r="DE156" s="1">
        <v>356.68571428571431</v>
      </c>
      <c r="DF156" s="1">
        <v>2235.428571428572</v>
      </c>
      <c r="DG156" s="1">
        <v>59.099999999999987</v>
      </c>
      <c r="DH156" s="1">
        <v>527.47678571428514</v>
      </c>
      <c r="DI156" s="1">
        <v>1124.6571428571431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43.630952380952408</v>
      </c>
      <c r="DP156" s="1">
        <v>881.17857142857156</v>
      </c>
      <c r="DQ156" s="1">
        <v>0</v>
      </c>
      <c r="DR156" s="1">
        <v>0</v>
      </c>
      <c r="DS156" s="1">
        <v>0</v>
      </c>
      <c r="DU156" s="1">
        <v>0</v>
      </c>
      <c r="DV156" s="1">
        <v>0</v>
      </c>
      <c r="DW156" s="1">
        <v>215658.8290119048</v>
      </c>
      <c r="DX156" s="1" t="s">
        <v>472</v>
      </c>
    </row>
    <row r="157" spans="1:128" x14ac:dyDescent="0.2">
      <c r="A157" s="2" t="s">
        <v>461</v>
      </c>
      <c r="B157" s="1">
        <v>0</v>
      </c>
      <c r="C157" s="1">
        <v>44.224333333333327</v>
      </c>
      <c r="D157" s="1">
        <v>67.597095238095221</v>
      </c>
      <c r="E157" s="1">
        <v>76.24761904761904</v>
      </c>
      <c r="F157" s="1">
        <v>159.1652380952381</v>
      </c>
      <c r="G157" s="1">
        <v>21.142857142857139</v>
      </c>
      <c r="H157" s="1">
        <v>107.5466666666667</v>
      </c>
      <c r="I157" s="1">
        <v>131.86752380952379</v>
      </c>
      <c r="J157" s="1">
        <v>324.44000000000011</v>
      </c>
      <c r="K157" s="1">
        <v>33.473809523809528</v>
      </c>
      <c r="L157" s="1">
        <v>147.43619047619049</v>
      </c>
      <c r="M157" s="1">
        <v>0</v>
      </c>
      <c r="N157" s="1">
        <v>237.89238095238099</v>
      </c>
      <c r="O157" s="1">
        <v>83.443809523809534</v>
      </c>
      <c r="P157" s="1">
        <v>116.17999999999989</v>
      </c>
      <c r="Q157" s="1">
        <v>632.21333333333325</v>
      </c>
      <c r="R157" s="1">
        <v>97.135238095238094</v>
      </c>
      <c r="S157" s="1">
        <v>811.61333333333369</v>
      </c>
      <c r="T157" s="1">
        <v>0</v>
      </c>
      <c r="U157" s="1">
        <v>425.17142857142852</v>
      </c>
      <c r="V157" s="1">
        <v>264.92</v>
      </c>
      <c r="W157" s="1">
        <v>22.68571428571429</v>
      </c>
      <c r="X157" s="1">
        <v>0</v>
      </c>
      <c r="Y157" s="1">
        <v>462.55285714285708</v>
      </c>
      <c r="Z157" s="1">
        <v>13.954285714285721</v>
      </c>
      <c r="AA157" s="1">
        <v>840.31047619047604</v>
      </c>
      <c r="AB157" s="1">
        <v>445.74857142857138</v>
      </c>
      <c r="AC157" s="1">
        <v>110.92571428571431</v>
      </c>
      <c r="AD157" s="1">
        <v>402.62857142857138</v>
      </c>
      <c r="AE157" s="1">
        <v>27.657142857142858</v>
      </c>
      <c r="AF157" s="1">
        <v>142.72</v>
      </c>
      <c r="AG157" s="1">
        <v>790.42666666666662</v>
      </c>
      <c r="AH157" s="1">
        <v>95.25333333333333</v>
      </c>
      <c r="AI157" s="1">
        <v>1781.485714285714</v>
      </c>
      <c r="AJ157" s="1">
        <v>42.257142857142853</v>
      </c>
      <c r="AK157" s="1">
        <v>0</v>
      </c>
      <c r="AL157" s="1">
        <v>67.773333333333312</v>
      </c>
      <c r="AM157" s="1">
        <v>3825.8285714285712</v>
      </c>
      <c r="AN157" s="1">
        <v>79.971428571428575</v>
      </c>
      <c r="AO157" s="1">
        <v>687.28571428571433</v>
      </c>
      <c r="AP157" s="1">
        <v>10.62857142857143</v>
      </c>
      <c r="AQ157" s="1">
        <v>577.84761904761888</v>
      </c>
      <c r="AR157" s="1">
        <v>0</v>
      </c>
      <c r="AS157" s="1">
        <v>59.090571428571437</v>
      </c>
      <c r="AT157" s="1">
        <v>62.674285714285702</v>
      </c>
      <c r="AU157" s="1">
        <v>19.736428571428569</v>
      </c>
      <c r="AV157" s="1">
        <v>0</v>
      </c>
      <c r="AW157" s="1">
        <v>0</v>
      </c>
      <c r="AX157" s="1">
        <v>238.66666666666671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1680.571428571428</v>
      </c>
      <c r="BX157" s="1">
        <v>0</v>
      </c>
      <c r="BZ157" s="1">
        <v>43.894285714285701</v>
      </c>
      <c r="CA157" s="1">
        <v>108.54</v>
      </c>
      <c r="CB157" s="1">
        <v>0</v>
      </c>
      <c r="CC157" s="1">
        <v>0</v>
      </c>
      <c r="CD157" s="1">
        <v>0</v>
      </c>
      <c r="CE157" s="1">
        <v>2010.8571428571411</v>
      </c>
      <c r="CF157" s="1">
        <v>145.71428571428569</v>
      </c>
      <c r="CG157" s="1">
        <v>1322.3828571428569</v>
      </c>
      <c r="CH157" s="1">
        <v>641.78571428571422</v>
      </c>
      <c r="CI157" s="1">
        <v>0</v>
      </c>
      <c r="CJ157" s="1">
        <v>100.1142857142857</v>
      </c>
      <c r="CK157" s="1">
        <v>350.74285714285719</v>
      </c>
      <c r="CL157" s="1">
        <v>7254.1714285714279</v>
      </c>
      <c r="CM157" s="1">
        <v>424.85714285714289</v>
      </c>
      <c r="CN157" s="1">
        <v>165.02857142857141</v>
      </c>
      <c r="CO157" s="1">
        <v>19.928571428571431</v>
      </c>
      <c r="CP157" s="1">
        <v>90.738095238095241</v>
      </c>
      <c r="CQ157" s="1">
        <v>23.857142857142851</v>
      </c>
      <c r="CR157" s="1">
        <v>1603.785714285714</v>
      </c>
      <c r="CS157" s="1">
        <v>108.8571428571429</v>
      </c>
      <c r="CT157" s="1">
        <v>745.37142857142851</v>
      </c>
      <c r="CU157" s="1">
        <v>165.03428571428569</v>
      </c>
      <c r="CV157" s="1">
        <v>51.771428571428572</v>
      </c>
      <c r="CW157" s="1">
        <v>619.45714285714268</v>
      </c>
      <c r="CX157" s="1">
        <v>59.400000000000013</v>
      </c>
      <c r="CY157" s="1">
        <v>356.09142857142848</v>
      </c>
      <c r="CZ157" s="1">
        <v>237.06</v>
      </c>
      <c r="DA157" s="1">
        <v>1065.1071428571429</v>
      </c>
      <c r="DB157" s="1">
        <v>1253</v>
      </c>
      <c r="DC157" s="1">
        <v>0</v>
      </c>
      <c r="DD157" s="1">
        <v>168.42857142857159</v>
      </c>
      <c r="DE157" s="1">
        <v>126.6857142857143</v>
      </c>
      <c r="DF157" s="1">
        <v>327.42857142857162</v>
      </c>
      <c r="DG157" s="1">
        <v>4.5</v>
      </c>
      <c r="DH157" s="1">
        <v>0</v>
      </c>
      <c r="DI157" s="1">
        <v>524.65714285714273</v>
      </c>
      <c r="DJ157" s="1">
        <v>0</v>
      </c>
      <c r="DK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U157" s="1">
        <v>0</v>
      </c>
      <c r="DV157" s="1">
        <v>0</v>
      </c>
      <c r="DW157" s="1">
        <v>36389.639761904749</v>
      </c>
      <c r="DX157" s="1" t="s">
        <v>461</v>
      </c>
    </row>
    <row r="158" spans="1:128" x14ac:dyDescent="0.2">
      <c r="A158" s="2" t="s">
        <v>462</v>
      </c>
      <c r="B158" s="1">
        <v>5180.8138095238101</v>
      </c>
      <c r="C158" s="1">
        <v>0</v>
      </c>
      <c r="D158" s="1">
        <v>1620</v>
      </c>
      <c r="E158" s="1">
        <v>0</v>
      </c>
      <c r="F158" s="1">
        <v>1240.24</v>
      </c>
      <c r="G158" s="1">
        <v>0</v>
      </c>
      <c r="H158" s="1">
        <v>0</v>
      </c>
      <c r="I158" s="1">
        <v>0</v>
      </c>
      <c r="J158" s="1">
        <v>159.04</v>
      </c>
      <c r="K158" s="1">
        <v>0</v>
      </c>
      <c r="L158" s="1">
        <v>0</v>
      </c>
      <c r="M158" s="1">
        <v>0</v>
      </c>
      <c r="N158" s="1">
        <v>26.640000000000011</v>
      </c>
      <c r="O158" s="1">
        <v>20.72</v>
      </c>
      <c r="P158" s="1">
        <v>14.80000000000001</v>
      </c>
      <c r="Q158" s="1">
        <v>0</v>
      </c>
      <c r="R158" s="1">
        <v>0</v>
      </c>
      <c r="S158" s="1">
        <v>2873.9199999999992</v>
      </c>
      <c r="T158" s="1">
        <v>0</v>
      </c>
      <c r="U158" s="1">
        <v>121.2</v>
      </c>
      <c r="V158" s="1">
        <v>15.600000000000019</v>
      </c>
      <c r="W158" s="1">
        <v>0</v>
      </c>
      <c r="X158" s="1">
        <v>0</v>
      </c>
      <c r="Y158" s="1">
        <v>77.700000000000102</v>
      </c>
      <c r="Z158" s="1">
        <v>0</v>
      </c>
      <c r="AA158" s="1">
        <v>415.83999999999992</v>
      </c>
      <c r="AB158" s="1">
        <v>91.319999999999936</v>
      </c>
      <c r="AC158" s="1">
        <v>0</v>
      </c>
      <c r="AD158" s="1">
        <v>48</v>
      </c>
      <c r="AE158" s="1">
        <v>0</v>
      </c>
      <c r="AF158" s="1">
        <v>0</v>
      </c>
      <c r="AG158" s="1">
        <v>170.52</v>
      </c>
      <c r="AH158" s="1">
        <v>6.7199999999999989</v>
      </c>
      <c r="AI158" s="1">
        <v>0</v>
      </c>
      <c r="AJ158" s="1">
        <v>0</v>
      </c>
      <c r="AK158" s="1">
        <v>0</v>
      </c>
      <c r="AL158" s="1">
        <v>184</v>
      </c>
      <c r="AM158" s="1">
        <v>325.80000000000018</v>
      </c>
      <c r="AN158" s="1">
        <v>0</v>
      </c>
      <c r="AO158" s="1">
        <v>6</v>
      </c>
      <c r="AP158" s="1">
        <v>7.2000000000000028</v>
      </c>
      <c r="AQ158" s="1">
        <v>0</v>
      </c>
      <c r="AR158" s="1">
        <v>0</v>
      </c>
      <c r="AS158" s="1">
        <v>2.850000000000001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161.25</v>
      </c>
      <c r="AZ158" s="1">
        <v>60</v>
      </c>
      <c r="BA158" s="1">
        <v>0</v>
      </c>
      <c r="BB158" s="1">
        <v>0</v>
      </c>
      <c r="BC158" s="1">
        <v>0</v>
      </c>
      <c r="BD158" s="1">
        <v>36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17</v>
      </c>
      <c r="BK158" s="1">
        <v>0</v>
      </c>
      <c r="BL158" s="1">
        <v>1.6</v>
      </c>
      <c r="BM158" s="1">
        <v>0</v>
      </c>
      <c r="BN158" s="1">
        <v>0</v>
      </c>
      <c r="BO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18</v>
      </c>
      <c r="BW158" s="1">
        <v>49.75</v>
      </c>
      <c r="BX158" s="1">
        <v>0</v>
      </c>
      <c r="BZ158" s="1">
        <v>108.18</v>
      </c>
      <c r="CA158" s="1">
        <v>1.680000000000007</v>
      </c>
      <c r="CB158" s="1">
        <v>0</v>
      </c>
      <c r="CC158" s="1">
        <v>0</v>
      </c>
      <c r="CD158" s="1">
        <v>0</v>
      </c>
      <c r="CE158" s="1">
        <v>1299.5999999999999</v>
      </c>
      <c r="CF158" s="1">
        <v>0</v>
      </c>
      <c r="CG158" s="1">
        <v>75.599999999999909</v>
      </c>
      <c r="CH158" s="1">
        <v>43.5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51</v>
      </c>
      <c r="CQ158" s="1">
        <v>0</v>
      </c>
      <c r="CR158" s="1">
        <v>15</v>
      </c>
      <c r="CS158" s="1">
        <v>0</v>
      </c>
      <c r="CT158" s="1">
        <v>1.200000000000045</v>
      </c>
      <c r="CU158" s="1">
        <v>43.200000000000053</v>
      </c>
      <c r="CV158" s="1">
        <v>0</v>
      </c>
      <c r="CW158" s="1">
        <v>164.16000000000011</v>
      </c>
      <c r="CX158" s="1">
        <v>0</v>
      </c>
      <c r="CY158" s="1">
        <v>31.32000000000005</v>
      </c>
      <c r="CZ158" s="1">
        <v>5.5799999999999841</v>
      </c>
      <c r="DA158" s="1">
        <v>18.25</v>
      </c>
      <c r="DB158" s="1">
        <v>30</v>
      </c>
      <c r="DC158" s="1">
        <v>0</v>
      </c>
      <c r="DD158" s="1">
        <v>22.5</v>
      </c>
      <c r="DE158" s="1">
        <v>0</v>
      </c>
      <c r="DF158" s="1">
        <v>22.5</v>
      </c>
      <c r="DG158" s="1">
        <v>0</v>
      </c>
      <c r="DH158" s="1">
        <v>0.7142857142853245</v>
      </c>
      <c r="DI158" s="1">
        <v>0</v>
      </c>
      <c r="DJ158" s="1">
        <v>0</v>
      </c>
      <c r="DK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U158" s="1">
        <v>0</v>
      </c>
      <c r="DV158" s="1">
        <v>0</v>
      </c>
      <c r="DW158" s="1">
        <v>14886.508095238099</v>
      </c>
      <c r="DX158" s="1" t="s">
        <v>462</v>
      </c>
    </row>
    <row r="159" spans="1:128" x14ac:dyDescent="0.2">
      <c r="A159" s="2" t="s">
        <v>463</v>
      </c>
      <c r="B159" s="1">
        <v>82.5</v>
      </c>
      <c r="C159" s="1">
        <v>30.000000000000011</v>
      </c>
      <c r="D159" s="1">
        <v>60</v>
      </c>
      <c r="E159" s="1">
        <v>33</v>
      </c>
      <c r="F159" s="1">
        <v>1133.68</v>
      </c>
      <c r="G159" s="1">
        <v>60</v>
      </c>
      <c r="H159" s="1">
        <v>0</v>
      </c>
      <c r="I159" s="1">
        <v>253</v>
      </c>
      <c r="J159" s="1">
        <v>571.20000000000005</v>
      </c>
      <c r="K159" s="1">
        <v>36.000000000000007</v>
      </c>
      <c r="L159" s="1">
        <v>0</v>
      </c>
      <c r="M159" s="1">
        <v>0</v>
      </c>
      <c r="N159" s="1">
        <v>245.67999999999989</v>
      </c>
      <c r="O159" s="1">
        <v>59.200000000000017</v>
      </c>
      <c r="P159" s="1">
        <v>183.52</v>
      </c>
      <c r="Q159" s="1">
        <v>183.67999999999989</v>
      </c>
      <c r="R159" s="1">
        <v>0</v>
      </c>
      <c r="S159" s="1">
        <v>5270.7200000000012</v>
      </c>
      <c r="T159" s="1">
        <v>22.247619047619079</v>
      </c>
      <c r="U159" s="1">
        <v>434.39999999999992</v>
      </c>
      <c r="V159" s="1">
        <v>690.48000000000013</v>
      </c>
      <c r="W159" s="1">
        <v>0</v>
      </c>
      <c r="X159" s="1">
        <v>0</v>
      </c>
      <c r="Y159" s="1">
        <v>517.26</v>
      </c>
      <c r="Z159" s="1">
        <v>31.08</v>
      </c>
      <c r="AA159" s="1">
        <v>1527.2</v>
      </c>
      <c r="AB159" s="1">
        <v>147.6</v>
      </c>
      <c r="AC159" s="1">
        <v>0</v>
      </c>
      <c r="AD159" s="1">
        <v>483.59999999999991</v>
      </c>
      <c r="AE159" s="1">
        <v>0</v>
      </c>
      <c r="AF159" s="1">
        <v>0</v>
      </c>
      <c r="AG159" s="1">
        <v>226.24000000000009</v>
      </c>
      <c r="AH159" s="1">
        <v>10.08</v>
      </c>
      <c r="AI159" s="1">
        <v>789.59999999999991</v>
      </c>
      <c r="AJ159" s="1">
        <v>0</v>
      </c>
      <c r="AK159" s="1">
        <v>0</v>
      </c>
      <c r="AL159" s="1">
        <v>283.36</v>
      </c>
      <c r="AM159" s="1">
        <v>617.39999999999964</v>
      </c>
      <c r="AN159" s="1">
        <v>0</v>
      </c>
      <c r="AO159" s="1">
        <v>935.99999999999989</v>
      </c>
      <c r="AP159" s="1">
        <v>6.4799999999999969</v>
      </c>
      <c r="AQ159" s="1">
        <v>211.6</v>
      </c>
      <c r="AR159" s="1">
        <v>0</v>
      </c>
      <c r="AS159" s="1">
        <v>0</v>
      </c>
      <c r="AT159" s="1">
        <v>0</v>
      </c>
      <c r="AU159" s="1">
        <v>3.8000000000000012</v>
      </c>
      <c r="AV159" s="1">
        <v>0</v>
      </c>
      <c r="AW159" s="1">
        <v>0</v>
      </c>
      <c r="AX159" s="1">
        <v>0</v>
      </c>
      <c r="AY159" s="1">
        <v>309.5</v>
      </c>
      <c r="AZ159" s="1">
        <v>72.5</v>
      </c>
      <c r="BA159" s="1">
        <v>94</v>
      </c>
      <c r="BB159" s="1">
        <v>427.2</v>
      </c>
      <c r="BC159" s="1">
        <v>220.8</v>
      </c>
      <c r="BD159" s="1">
        <v>643.5</v>
      </c>
      <c r="BE159" s="1">
        <v>21</v>
      </c>
      <c r="BF159" s="1">
        <v>0</v>
      </c>
      <c r="BG159" s="1">
        <v>0</v>
      </c>
      <c r="BH159" s="1">
        <v>0</v>
      </c>
      <c r="BI159" s="1">
        <v>0</v>
      </c>
      <c r="BJ159" s="1">
        <v>320</v>
      </c>
      <c r="BK159" s="1">
        <v>35</v>
      </c>
      <c r="BL159" s="1">
        <v>5.6</v>
      </c>
      <c r="BM159" s="1">
        <v>717.5</v>
      </c>
      <c r="BN159" s="1">
        <v>3.5</v>
      </c>
      <c r="BO159" s="1">
        <v>408</v>
      </c>
      <c r="BQ159" s="1">
        <v>12</v>
      </c>
      <c r="BR159" s="1">
        <v>0</v>
      </c>
      <c r="BS159" s="1">
        <v>0</v>
      </c>
      <c r="BT159" s="1">
        <v>0</v>
      </c>
      <c r="BU159" s="1">
        <v>240</v>
      </c>
      <c r="BV159" s="1">
        <v>168</v>
      </c>
      <c r="BW159" s="1">
        <v>361</v>
      </c>
      <c r="BX159" s="1">
        <v>0</v>
      </c>
      <c r="BZ159" s="1">
        <v>268.92000000000007</v>
      </c>
      <c r="CA159" s="1">
        <v>7.2800000000000011</v>
      </c>
      <c r="CB159" s="1">
        <v>0</v>
      </c>
      <c r="CC159" s="1">
        <v>0</v>
      </c>
      <c r="CD159" s="1">
        <v>2099.571428571428</v>
      </c>
      <c r="CE159" s="1">
        <v>2138.4</v>
      </c>
      <c r="CF159" s="1">
        <v>0</v>
      </c>
      <c r="CG159" s="1">
        <v>939.59999999999991</v>
      </c>
      <c r="CH159" s="1">
        <v>313.5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30</v>
      </c>
      <c r="CP159" s="1">
        <v>48</v>
      </c>
      <c r="CQ159" s="1">
        <v>0</v>
      </c>
      <c r="CR159" s="1">
        <v>36</v>
      </c>
      <c r="CS159" s="1">
        <v>0</v>
      </c>
      <c r="CT159" s="1">
        <v>92</v>
      </c>
      <c r="CU159" s="1">
        <v>712.8</v>
      </c>
      <c r="CV159" s="1">
        <v>0</v>
      </c>
      <c r="CW159" s="1">
        <v>273.2399999999999</v>
      </c>
      <c r="CX159" s="1">
        <v>0</v>
      </c>
      <c r="CY159" s="1">
        <v>127.4399999999999</v>
      </c>
      <c r="CZ159" s="1">
        <v>100.44</v>
      </c>
      <c r="DA159" s="1">
        <v>493.5</v>
      </c>
      <c r="DB159" s="1">
        <v>523.5</v>
      </c>
      <c r="DC159" s="1">
        <v>0</v>
      </c>
      <c r="DD159" s="1">
        <v>348</v>
      </c>
      <c r="DE159" s="1">
        <v>0</v>
      </c>
      <c r="DF159" s="1">
        <v>367.5</v>
      </c>
      <c r="DG159" s="1">
        <v>7.5</v>
      </c>
      <c r="DH159" s="1">
        <v>27</v>
      </c>
      <c r="DI159" s="1">
        <v>0</v>
      </c>
      <c r="DJ159" s="1">
        <v>0</v>
      </c>
      <c r="DK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U159" s="1">
        <v>0</v>
      </c>
      <c r="DV159" s="1">
        <v>0</v>
      </c>
      <c r="DW159" s="1">
        <v>28153.899047619041</v>
      </c>
      <c r="DX159" s="1" t="s">
        <v>463</v>
      </c>
    </row>
    <row r="160" spans="1:128" x14ac:dyDescent="0.2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U160" s="1">
        <v>0</v>
      </c>
      <c r="DV160" s="1">
        <v>0</v>
      </c>
      <c r="DW160" s="1">
        <v>0</v>
      </c>
    </row>
    <row r="161" spans="1:128" x14ac:dyDescent="0.2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U161" s="1">
        <v>0</v>
      </c>
      <c r="DV161" s="1">
        <v>0</v>
      </c>
      <c r="DW161" s="1">
        <v>0</v>
      </c>
    </row>
    <row r="162" spans="1:128" x14ac:dyDescent="0.2">
      <c r="A162" s="2" t="s">
        <v>473</v>
      </c>
      <c r="B162" s="1">
        <v>2746.3449999999989</v>
      </c>
      <c r="C162" s="1">
        <v>203.67500000000001</v>
      </c>
      <c r="D162" s="1">
        <v>1750</v>
      </c>
      <c r="E162" s="1">
        <v>270</v>
      </c>
      <c r="F162" s="1">
        <v>3120.6285714285718</v>
      </c>
      <c r="G162" s="1">
        <v>114</v>
      </c>
      <c r="H162" s="1">
        <v>499.99999999999989</v>
      </c>
      <c r="I162" s="1">
        <v>660.05250000000001</v>
      </c>
      <c r="J162" s="1">
        <v>1312.610666666666</v>
      </c>
      <c r="K162" s="1">
        <v>254.35</v>
      </c>
      <c r="L162" s="1">
        <v>68.703125</v>
      </c>
      <c r="M162" s="1">
        <v>0</v>
      </c>
      <c r="N162" s="1">
        <v>1270.0625</v>
      </c>
      <c r="O162" s="1">
        <v>331.75124999999991</v>
      </c>
      <c r="P162" s="1">
        <v>566.84000000000015</v>
      </c>
      <c r="Q162" s="1">
        <v>767.76000000000022</v>
      </c>
      <c r="R162" s="1">
        <v>400</v>
      </c>
      <c r="S162" s="1">
        <v>25062.471666666672</v>
      </c>
      <c r="T162" s="1">
        <v>577.84910714285718</v>
      </c>
      <c r="U162" s="1">
        <v>1780.765000000001</v>
      </c>
      <c r="V162" s="1">
        <v>1161.33</v>
      </c>
      <c r="W162" s="1">
        <v>70</v>
      </c>
      <c r="X162" s="1">
        <v>1100</v>
      </c>
      <c r="Y162" s="1">
        <v>2230.2937500000012</v>
      </c>
      <c r="Z162" s="1">
        <v>203.12999999999991</v>
      </c>
      <c r="AA162" s="1">
        <v>2414.410666666668</v>
      </c>
      <c r="AB162" s="1">
        <v>589.59999999999991</v>
      </c>
      <c r="AC162" s="1">
        <v>167.04</v>
      </c>
      <c r="AD162" s="1">
        <v>1707.15</v>
      </c>
      <c r="AE162" s="1">
        <v>150</v>
      </c>
      <c r="AF162" s="1">
        <v>500.00000000000011</v>
      </c>
      <c r="AG162" s="1">
        <v>1304.962666666667</v>
      </c>
      <c r="AH162" s="1">
        <v>187.0260000000001</v>
      </c>
      <c r="AI162" s="1">
        <v>4525.0499999999993</v>
      </c>
      <c r="AJ162" s="1">
        <v>699.99999999999989</v>
      </c>
      <c r="AK162" s="1">
        <v>1333.257142857143</v>
      </c>
      <c r="AL162" s="1">
        <v>638.59500000000014</v>
      </c>
      <c r="AM162" s="1">
        <v>6557.6457142857143</v>
      </c>
      <c r="AN162" s="1">
        <v>178.1999999999999</v>
      </c>
      <c r="AO162" s="1">
        <v>2353.5</v>
      </c>
      <c r="AP162" s="1">
        <v>55.95</v>
      </c>
      <c r="AQ162" s="1">
        <v>1177.1750000000011</v>
      </c>
      <c r="AR162" s="1">
        <v>120.6884285714286</v>
      </c>
      <c r="AS162" s="1">
        <v>94.813749999999999</v>
      </c>
      <c r="AT162" s="1">
        <v>104.265</v>
      </c>
      <c r="AU162" s="1">
        <v>36.721249999999998</v>
      </c>
      <c r="AV162" s="1">
        <v>0</v>
      </c>
      <c r="AW162" s="1">
        <v>0</v>
      </c>
      <c r="AX162" s="1">
        <v>0</v>
      </c>
      <c r="AY162" s="1">
        <v>3927.820666666667</v>
      </c>
      <c r="AZ162" s="1">
        <v>356.87</v>
      </c>
      <c r="BA162" s="1">
        <v>670.78125</v>
      </c>
      <c r="BB162" s="1">
        <v>2719.9386904761909</v>
      </c>
      <c r="BC162" s="1">
        <v>419.99999999999989</v>
      </c>
      <c r="BD162" s="1">
        <v>800</v>
      </c>
      <c r="BE162" s="1">
        <v>211.3125</v>
      </c>
      <c r="BF162" s="1">
        <v>248.9</v>
      </c>
      <c r="BG162" s="1">
        <v>320</v>
      </c>
      <c r="BH162" s="1">
        <v>297.60000000000002</v>
      </c>
      <c r="BI162" s="1">
        <v>168</v>
      </c>
      <c r="BJ162" s="1">
        <v>950</v>
      </c>
      <c r="BK162" s="1">
        <v>78.641249999999999</v>
      </c>
      <c r="BL162" s="1">
        <v>114.7416666666667</v>
      </c>
      <c r="BM162" s="1">
        <v>926.37916666666661</v>
      </c>
      <c r="BN162" s="1">
        <v>157.375</v>
      </c>
      <c r="BO162" s="1">
        <v>5036.3184523809541</v>
      </c>
      <c r="BQ162" s="1">
        <v>175.65625</v>
      </c>
      <c r="BR162" s="1">
        <v>348.8</v>
      </c>
      <c r="BS162" s="1">
        <v>164</v>
      </c>
      <c r="BT162" s="1">
        <v>542</v>
      </c>
      <c r="BU162" s="1">
        <v>500</v>
      </c>
      <c r="BV162" s="1">
        <v>1000</v>
      </c>
      <c r="BW162" s="1">
        <v>1905.693749999999</v>
      </c>
      <c r="BX162" s="1">
        <v>0</v>
      </c>
      <c r="BZ162" s="1">
        <v>357.34178571428572</v>
      </c>
      <c r="CA162" s="1">
        <v>102.7950000000002</v>
      </c>
      <c r="CB162" s="1">
        <v>370.96607142857152</v>
      </c>
      <c r="CC162" s="1">
        <v>0</v>
      </c>
      <c r="CD162" s="1">
        <v>800</v>
      </c>
      <c r="CE162" s="1">
        <v>9410.0982142857119</v>
      </c>
      <c r="CF162" s="1">
        <v>258</v>
      </c>
      <c r="CG162" s="1">
        <v>3000</v>
      </c>
      <c r="CH162" s="1">
        <v>912.75</v>
      </c>
      <c r="CI162" s="1">
        <v>0</v>
      </c>
      <c r="CJ162" s="1">
        <v>200</v>
      </c>
      <c r="CK162" s="1">
        <v>254.99999999999989</v>
      </c>
      <c r="CL162" s="1">
        <v>810.36428571428587</v>
      </c>
      <c r="CM162" s="1">
        <v>621.80500000000006</v>
      </c>
      <c r="CN162" s="1">
        <v>917.90499999999975</v>
      </c>
      <c r="CO162" s="1">
        <v>57.599999999999987</v>
      </c>
      <c r="CP162" s="1">
        <v>426.6875</v>
      </c>
      <c r="CQ162" s="1">
        <v>150</v>
      </c>
      <c r="CR162" s="1">
        <v>480.4375</v>
      </c>
      <c r="CS162" s="1">
        <v>150</v>
      </c>
      <c r="CT162" s="1">
        <v>436.95000000000022</v>
      </c>
      <c r="CU162" s="1">
        <v>2089.395</v>
      </c>
      <c r="CV162" s="1">
        <v>113.85</v>
      </c>
      <c r="CW162" s="1">
        <v>1025.331999999999</v>
      </c>
      <c r="CX162" s="1">
        <v>99.224999999999994</v>
      </c>
      <c r="CY162" s="1">
        <v>1495.286249999999</v>
      </c>
      <c r="CZ162" s="1">
        <v>298.10249999999991</v>
      </c>
      <c r="DA162" s="1">
        <v>1533.1968750000001</v>
      </c>
      <c r="DB162" s="1">
        <v>6987.6336309523813</v>
      </c>
      <c r="DC162" s="1">
        <v>4488.8910714285703</v>
      </c>
      <c r="DD162" s="1">
        <v>1100</v>
      </c>
      <c r="DE162" s="1">
        <v>230</v>
      </c>
      <c r="DF162" s="1">
        <v>1518</v>
      </c>
      <c r="DG162" s="1">
        <v>47.099999999999987</v>
      </c>
      <c r="DH162" s="1">
        <v>499.76249999999982</v>
      </c>
      <c r="DI162" s="1">
        <v>599.99999999999989</v>
      </c>
      <c r="DJ162" s="1">
        <v>0</v>
      </c>
      <c r="DK162" s="1">
        <v>0</v>
      </c>
      <c r="DO162" s="1">
        <v>43.630952380952408</v>
      </c>
      <c r="DP162" s="1">
        <v>881.17857142857156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W162" s="1">
        <v>136228.78210714291</v>
      </c>
      <c r="DX162" s="1" t="s">
        <v>473</v>
      </c>
    </row>
    <row r="163" spans="1:128" x14ac:dyDescent="0.2">
      <c r="A163" s="2" t="s">
        <v>474</v>
      </c>
      <c r="B163" s="1">
        <v>2746.3449999999989</v>
      </c>
      <c r="C163" s="1">
        <v>203.67500000000001</v>
      </c>
      <c r="D163" s="1">
        <v>1750</v>
      </c>
      <c r="E163" s="1">
        <v>270</v>
      </c>
      <c r="F163" s="1">
        <v>3120.6285714285709</v>
      </c>
      <c r="G163" s="1">
        <v>114</v>
      </c>
      <c r="H163" s="1">
        <v>500.00000000000011</v>
      </c>
      <c r="I163" s="1">
        <v>1860.0525</v>
      </c>
      <c r="J163" s="1">
        <v>1312.6106666666651</v>
      </c>
      <c r="K163" s="1">
        <v>754.35</v>
      </c>
      <c r="L163" s="1">
        <v>68.703125</v>
      </c>
      <c r="M163" s="1">
        <v>0</v>
      </c>
      <c r="N163" s="1">
        <v>1270.0625</v>
      </c>
      <c r="O163" s="1">
        <v>331.75124999999991</v>
      </c>
      <c r="P163" s="1">
        <v>566.84000000000037</v>
      </c>
      <c r="Q163" s="1">
        <v>767.75999999999976</v>
      </c>
      <c r="R163" s="1">
        <v>400</v>
      </c>
      <c r="S163" s="1">
        <v>35082.471666666723</v>
      </c>
      <c r="T163" s="1">
        <v>577.84910714285695</v>
      </c>
      <c r="U163" s="1">
        <v>1780.7650000000001</v>
      </c>
      <c r="V163" s="1">
        <v>1161.33</v>
      </c>
      <c r="W163" s="1">
        <v>70.000000000000028</v>
      </c>
      <c r="X163" s="1">
        <v>1100</v>
      </c>
      <c r="Y163" s="1">
        <v>2629.59375</v>
      </c>
      <c r="Z163" s="1">
        <v>203.12999999999991</v>
      </c>
      <c r="AA163" s="1">
        <v>2496.4506666666671</v>
      </c>
      <c r="AB163" s="1">
        <v>1532.5</v>
      </c>
      <c r="AC163" s="1">
        <v>167.04</v>
      </c>
      <c r="AD163" s="1">
        <v>1707.150000000001</v>
      </c>
      <c r="AE163" s="1">
        <v>150</v>
      </c>
      <c r="AF163" s="1">
        <v>499.99999999999989</v>
      </c>
      <c r="AG163" s="1">
        <v>1876.1626666666671</v>
      </c>
      <c r="AH163" s="1">
        <v>187.0260000000001</v>
      </c>
      <c r="AI163" s="1">
        <v>4525.0499999999993</v>
      </c>
      <c r="AJ163" s="1">
        <v>700.00000000000011</v>
      </c>
      <c r="AK163" s="1">
        <v>1915.2</v>
      </c>
      <c r="AL163" s="1">
        <v>2404.994999999999</v>
      </c>
      <c r="AM163" s="1">
        <v>5621.6457142857089</v>
      </c>
      <c r="AN163" s="1">
        <v>178.2</v>
      </c>
      <c r="AO163" s="1">
        <v>2353.5</v>
      </c>
      <c r="AP163" s="1">
        <v>55.949999999999982</v>
      </c>
      <c r="AQ163" s="1">
        <v>1177.1750000000011</v>
      </c>
      <c r="AR163" s="1">
        <v>263.0569999999999</v>
      </c>
      <c r="AS163" s="1">
        <v>94.813750000000027</v>
      </c>
      <c r="AT163" s="1">
        <v>104.265</v>
      </c>
      <c r="AU163" s="1">
        <v>36.721249999999984</v>
      </c>
      <c r="AV163" s="1">
        <v>0</v>
      </c>
      <c r="AW163" s="1">
        <v>0</v>
      </c>
      <c r="AX163" s="1">
        <v>0</v>
      </c>
      <c r="AY163" s="1">
        <v>1232.368285714286</v>
      </c>
      <c r="AZ163" s="1">
        <v>356.87</v>
      </c>
      <c r="BA163" s="1">
        <v>670.78125</v>
      </c>
      <c r="BB163" s="1">
        <v>1519.9386904761909</v>
      </c>
      <c r="BC163" s="1">
        <v>420.00000000000011</v>
      </c>
      <c r="BD163" s="1">
        <v>800</v>
      </c>
      <c r="BE163" s="1">
        <v>211.3125</v>
      </c>
      <c r="BF163" s="1">
        <v>252.9</v>
      </c>
      <c r="BG163" s="1">
        <v>320</v>
      </c>
      <c r="BH163" s="1">
        <v>300</v>
      </c>
      <c r="BI163" s="1">
        <v>170</v>
      </c>
      <c r="BJ163" s="1">
        <v>950</v>
      </c>
      <c r="BK163" s="1">
        <v>78.641249999999999</v>
      </c>
      <c r="BL163" s="1">
        <v>129.7416666666667</v>
      </c>
      <c r="BM163" s="1">
        <v>926.37916666666661</v>
      </c>
      <c r="BN163" s="1">
        <v>157.375</v>
      </c>
      <c r="BO163" s="1">
        <v>4436.3184523809541</v>
      </c>
      <c r="BQ163" s="1">
        <v>175.65625</v>
      </c>
      <c r="BR163" s="1">
        <v>349.99999999999989</v>
      </c>
      <c r="BS163" s="1">
        <v>170</v>
      </c>
      <c r="BT163" s="1">
        <v>550</v>
      </c>
      <c r="BU163" s="1">
        <v>500</v>
      </c>
      <c r="BV163" s="1">
        <v>1000</v>
      </c>
      <c r="BW163" s="1">
        <v>2205.6937499999999</v>
      </c>
      <c r="BX163" s="1">
        <v>509.86428571428593</v>
      </c>
      <c r="BZ163" s="1">
        <v>357.34178571428578</v>
      </c>
      <c r="CA163" s="1">
        <v>102.7950000000002</v>
      </c>
      <c r="CB163" s="1">
        <v>378.76607142857142</v>
      </c>
      <c r="CC163" s="1">
        <v>0</v>
      </c>
      <c r="CD163" s="1">
        <v>1100</v>
      </c>
      <c r="CE163" s="1">
        <v>8708.2982142857127</v>
      </c>
      <c r="CF163" s="1">
        <v>258</v>
      </c>
      <c r="CG163" s="1">
        <v>3000</v>
      </c>
      <c r="CH163" s="1">
        <v>912.75</v>
      </c>
      <c r="CI163" s="1">
        <v>0</v>
      </c>
      <c r="CJ163" s="1">
        <v>200</v>
      </c>
      <c r="CK163" s="1">
        <v>255</v>
      </c>
      <c r="CL163" s="1">
        <v>810.36428571428587</v>
      </c>
      <c r="CM163" s="1">
        <v>621.80500000000006</v>
      </c>
      <c r="CN163" s="1">
        <v>642.50500000000011</v>
      </c>
      <c r="CO163" s="1">
        <v>57.599999999999987</v>
      </c>
      <c r="CP163" s="1">
        <v>436.6875</v>
      </c>
      <c r="CQ163" s="1">
        <v>150</v>
      </c>
      <c r="CR163" s="1">
        <v>480.4375</v>
      </c>
      <c r="CS163" s="1">
        <v>150</v>
      </c>
      <c r="CT163" s="1">
        <v>556.95000000000016</v>
      </c>
      <c r="CU163" s="1">
        <v>2089.395</v>
      </c>
      <c r="CV163" s="1">
        <v>113.85</v>
      </c>
      <c r="CW163" s="1">
        <v>1216.98914285714</v>
      </c>
      <c r="CX163" s="1">
        <v>99.225000000000023</v>
      </c>
      <c r="CY163" s="1">
        <v>715.28625000000011</v>
      </c>
      <c r="CZ163" s="1">
        <v>298.10250000000002</v>
      </c>
      <c r="DA163" s="1">
        <v>1935.6968750000001</v>
      </c>
      <c r="DB163" s="1">
        <v>4629.6711309523798</v>
      </c>
      <c r="DC163" s="1">
        <v>5032.2125000000005</v>
      </c>
      <c r="DD163" s="1">
        <v>1100</v>
      </c>
      <c r="DE163" s="1">
        <v>229.99999999999989</v>
      </c>
      <c r="DF163" s="1">
        <v>1518</v>
      </c>
      <c r="DG163" s="1">
        <v>47.100000000000009</v>
      </c>
      <c r="DH163" s="1">
        <v>661.76250000000027</v>
      </c>
      <c r="DI163" s="1">
        <v>700.00000000000011</v>
      </c>
      <c r="DJ163" s="1">
        <v>197.88095238095229</v>
      </c>
      <c r="DK163" s="1">
        <v>711.02380952380963</v>
      </c>
      <c r="DO163" s="1">
        <v>277.25</v>
      </c>
      <c r="DP163" s="1">
        <v>909.75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W163" s="1">
        <v>146745.15675000011</v>
      </c>
      <c r="DX163" s="1" t="s">
        <v>474</v>
      </c>
    </row>
    <row r="164" spans="1:128" x14ac:dyDescent="0.2">
      <c r="A164" s="2" t="s">
        <v>475</v>
      </c>
      <c r="B164" s="1">
        <v>2746.3450000000012</v>
      </c>
      <c r="C164" s="1">
        <v>203.67500000000001</v>
      </c>
      <c r="D164" s="1">
        <v>2165.6574999999989</v>
      </c>
      <c r="E164" s="1">
        <v>270</v>
      </c>
      <c r="F164" s="1">
        <v>2120.62857142857</v>
      </c>
      <c r="G164" s="1">
        <v>114</v>
      </c>
      <c r="H164" s="1">
        <v>499.99999999999989</v>
      </c>
      <c r="I164" s="1">
        <v>660.05250000000046</v>
      </c>
      <c r="J164" s="1">
        <v>1312.6106666666681</v>
      </c>
      <c r="K164" s="1">
        <v>254.35000000000011</v>
      </c>
      <c r="L164" s="1">
        <v>68.703125</v>
      </c>
      <c r="M164" s="1">
        <v>0</v>
      </c>
      <c r="N164" s="1">
        <v>770.06250000000091</v>
      </c>
      <c r="O164" s="1">
        <v>331.75125000000003</v>
      </c>
      <c r="P164" s="1">
        <v>566.84000000000015</v>
      </c>
      <c r="Q164" s="1">
        <v>767.76000000000022</v>
      </c>
      <c r="R164" s="1">
        <v>400</v>
      </c>
      <c r="S164" s="1">
        <v>21405.291666666661</v>
      </c>
      <c r="T164" s="1">
        <v>477.84910714285718</v>
      </c>
      <c r="U164" s="1">
        <v>1780.765000000001</v>
      </c>
      <c r="V164" s="1">
        <v>1161.329999999999</v>
      </c>
      <c r="W164" s="1">
        <v>70</v>
      </c>
      <c r="X164" s="1">
        <v>1100</v>
      </c>
      <c r="Y164" s="1">
        <v>1942.453750000001</v>
      </c>
      <c r="Z164" s="1">
        <v>203.1299999999998</v>
      </c>
      <c r="AA164" s="1">
        <v>2496.450666666668</v>
      </c>
      <c r="AB164" s="1">
        <v>589.59999999999945</v>
      </c>
      <c r="AC164" s="1">
        <v>167.03999999999991</v>
      </c>
      <c r="AD164" s="1">
        <v>1707.15</v>
      </c>
      <c r="AE164" s="1">
        <v>150</v>
      </c>
      <c r="AF164" s="1">
        <v>500.00000000000011</v>
      </c>
      <c r="AG164" s="1">
        <v>924.9626666666677</v>
      </c>
      <c r="AH164" s="1">
        <v>187.02600000000001</v>
      </c>
      <c r="AI164" s="1">
        <v>4525.0499999999975</v>
      </c>
      <c r="AJ164" s="1">
        <v>700.00000000000034</v>
      </c>
      <c r="AK164" s="1">
        <v>1915.200000000001</v>
      </c>
      <c r="AL164" s="1">
        <v>638.59500000000025</v>
      </c>
      <c r="AM164" s="1">
        <v>4281.4957142857147</v>
      </c>
      <c r="AN164" s="1">
        <v>178.2</v>
      </c>
      <c r="AO164" s="1">
        <v>2353.4999999999991</v>
      </c>
      <c r="AP164" s="1">
        <v>55.950000000000017</v>
      </c>
      <c r="AQ164" s="1">
        <v>1177.175</v>
      </c>
      <c r="AR164" s="1">
        <v>292.09699999999992</v>
      </c>
      <c r="AS164" s="1">
        <v>94.813749999999999</v>
      </c>
      <c r="AT164" s="1">
        <v>104.265</v>
      </c>
      <c r="AU164" s="1">
        <v>36.721249999999998</v>
      </c>
      <c r="AV164" s="1">
        <v>0</v>
      </c>
      <c r="AW164" s="1">
        <v>0</v>
      </c>
      <c r="AX164" s="1">
        <v>0</v>
      </c>
      <c r="AY164" s="1">
        <v>1732.368285714286</v>
      </c>
      <c r="AZ164" s="1">
        <v>356.87000000000012</v>
      </c>
      <c r="BA164" s="1">
        <v>670.78125</v>
      </c>
      <c r="BB164" s="1">
        <v>1419.9386904761909</v>
      </c>
      <c r="BC164" s="1">
        <v>419.99999999999989</v>
      </c>
      <c r="BD164" s="1">
        <v>800</v>
      </c>
      <c r="BE164" s="1">
        <v>211.3125</v>
      </c>
      <c r="BF164" s="1">
        <v>252.9</v>
      </c>
      <c r="BG164" s="1">
        <v>320</v>
      </c>
      <c r="BH164" s="1">
        <v>300</v>
      </c>
      <c r="BI164" s="1">
        <v>170</v>
      </c>
      <c r="BJ164" s="1">
        <v>950</v>
      </c>
      <c r="BK164" s="1">
        <v>78.641249999999971</v>
      </c>
      <c r="BL164" s="1">
        <v>129.74166666666659</v>
      </c>
      <c r="BM164" s="1">
        <v>6676.3791666666684</v>
      </c>
      <c r="BN164" s="1">
        <v>357.375</v>
      </c>
      <c r="BO164" s="1">
        <v>3878.5184523809512</v>
      </c>
      <c r="BQ164" s="1">
        <v>175.65625</v>
      </c>
      <c r="BR164" s="1">
        <v>350.00000000000011</v>
      </c>
      <c r="BS164" s="1">
        <v>170</v>
      </c>
      <c r="BT164" s="1">
        <v>550</v>
      </c>
      <c r="BU164" s="1">
        <v>500</v>
      </c>
      <c r="BV164" s="1">
        <v>1000</v>
      </c>
      <c r="BW164" s="1">
        <v>1907.693749999999</v>
      </c>
      <c r="BX164" s="1">
        <v>234.0750000000003</v>
      </c>
      <c r="BZ164" s="1">
        <v>357.34178571428572</v>
      </c>
      <c r="CA164" s="1">
        <v>102.7950000000001</v>
      </c>
      <c r="CB164" s="1">
        <v>378.76607142857142</v>
      </c>
      <c r="CC164" s="1">
        <v>0</v>
      </c>
      <c r="CD164" s="1">
        <v>800</v>
      </c>
      <c r="CE164" s="1">
        <v>13977.098214285719</v>
      </c>
      <c r="CF164" s="1">
        <v>258</v>
      </c>
      <c r="CG164" s="1">
        <v>3000</v>
      </c>
      <c r="CH164" s="1">
        <v>912.75</v>
      </c>
      <c r="CI164" s="1">
        <v>135.42857142857139</v>
      </c>
      <c r="CJ164" s="1">
        <v>199.99999999999989</v>
      </c>
      <c r="CK164" s="1">
        <v>254.9999999999998</v>
      </c>
      <c r="CL164" s="1">
        <v>810.36428571428587</v>
      </c>
      <c r="CM164" s="1">
        <v>621.80500000000006</v>
      </c>
      <c r="CN164" s="1">
        <v>642.50500000000011</v>
      </c>
      <c r="CO164" s="1">
        <v>57.599999999999973</v>
      </c>
      <c r="CP164" s="1">
        <v>436.6875</v>
      </c>
      <c r="CQ164" s="1">
        <v>150</v>
      </c>
      <c r="CR164" s="1">
        <v>480.4375</v>
      </c>
      <c r="CS164" s="1">
        <v>150</v>
      </c>
      <c r="CT164" s="1">
        <v>436.95000000000027</v>
      </c>
      <c r="CU164" s="1">
        <v>2089.395</v>
      </c>
      <c r="CV164" s="1">
        <v>113.85</v>
      </c>
      <c r="CW164" s="1">
        <v>1108.989142857143</v>
      </c>
      <c r="CX164" s="1">
        <v>99.224999999999937</v>
      </c>
      <c r="CY164" s="1">
        <v>1015.28625</v>
      </c>
      <c r="CZ164" s="1">
        <v>298.10249999999968</v>
      </c>
      <c r="DA164" s="1">
        <v>1485.696875000001</v>
      </c>
      <c r="DB164" s="1">
        <v>4379.671130952378</v>
      </c>
      <c r="DC164" s="1">
        <v>4724.4624999999978</v>
      </c>
      <c r="DD164" s="1">
        <v>1100</v>
      </c>
      <c r="DE164" s="1">
        <v>230</v>
      </c>
      <c r="DF164" s="1">
        <v>1518</v>
      </c>
      <c r="DG164" s="1">
        <v>47.100000000000009</v>
      </c>
      <c r="DH164" s="1">
        <v>499.76250000000027</v>
      </c>
      <c r="DI164" s="1">
        <v>599.99999999999989</v>
      </c>
      <c r="DJ164" s="1">
        <v>1058.25</v>
      </c>
      <c r="DK164" s="1">
        <v>1321.75</v>
      </c>
      <c r="DO164" s="1">
        <v>277.24999999999989</v>
      </c>
      <c r="DP164" s="1">
        <v>909.75</v>
      </c>
      <c r="DQ164" s="1">
        <v>0</v>
      </c>
      <c r="DR164" s="1">
        <v>0</v>
      </c>
      <c r="DS164" s="1">
        <v>0</v>
      </c>
      <c r="DU164" s="1">
        <v>0</v>
      </c>
      <c r="DV164" s="1">
        <v>0</v>
      </c>
      <c r="DW164" s="1">
        <v>135120.86877380949</v>
      </c>
      <c r="DX164" s="1" t="s">
        <v>475</v>
      </c>
    </row>
    <row r="165" spans="1:128" x14ac:dyDescent="0.2">
      <c r="A165" s="2" t="s">
        <v>476</v>
      </c>
      <c r="B165" s="1">
        <v>2746.3449999999989</v>
      </c>
      <c r="C165" s="1">
        <v>203.67500000000001</v>
      </c>
      <c r="D165" s="1">
        <v>2165.6574999999989</v>
      </c>
      <c r="E165" s="1">
        <v>304.40999999999991</v>
      </c>
      <c r="F165" s="1">
        <v>2620.6285714285709</v>
      </c>
      <c r="G165" s="1">
        <v>114</v>
      </c>
      <c r="H165" s="1">
        <v>500.00000000000011</v>
      </c>
      <c r="I165" s="1">
        <v>660.05249999999978</v>
      </c>
      <c r="J165" s="1">
        <v>1287.6106666666651</v>
      </c>
      <c r="K165" s="1">
        <v>254.3499999999996</v>
      </c>
      <c r="L165" s="1">
        <v>68.703125</v>
      </c>
      <c r="M165" s="1">
        <v>0</v>
      </c>
      <c r="N165" s="1">
        <v>770.06249999999864</v>
      </c>
      <c r="O165" s="1">
        <v>331.75125000000003</v>
      </c>
      <c r="P165" s="1">
        <v>566.83999999999992</v>
      </c>
      <c r="Q165" s="1">
        <v>767.76000000000022</v>
      </c>
      <c r="R165" s="1">
        <v>400</v>
      </c>
      <c r="S165" s="1">
        <v>15962.31166666667</v>
      </c>
      <c r="T165" s="1">
        <v>477.84910714285712</v>
      </c>
      <c r="U165" s="1">
        <v>1780.7650000000001</v>
      </c>
      <c r="V165" s="1">
        <v>1161.329999999999</v>
      </c>
      <c r="W165" s="1">
        <v>69.999999999999972</v>
      </c>
      <c r="X165" s="1">
        <v>1100</v>
      </c>
      <c r="Y165" s="1">
        <v>1942.453750000001</v>
      </c>
      <c r="Z165" s="1">
        <v>203.12999999999991</v>
      </c>
      <c r="AA165" s="1">
        <v>2496.4506666666671</v>
      </c>
      <c r="AB165" s="1">
        <v>589.60000000000036</v>
      </c>
      <c r="AC165" s="1">
        <v>167.04000000000011</v>
      </c>
      <c r="AD165" s="1">
        <v>1707.15</v>
      </c>
      <c r="AE165" s="1">
        <v>150</v>
      </c>
      <c r="AF165" s="1">
        <v>500.00000000000023</v>
      </c>
      <c r="AG165" s="1">
        <v>924.96266666666634</v>
      </c>
      <c r="AH165" s="1">
        <v>187.0260000000001</v>
      </c>
      <c r="AI165" s="1">
        <v>4525.0500000000011</v>
      </c>
      <c r="AJ165" s="1">
        <v>700.00000000000011</v>
      </c>
      <c r="AK165" s="1">
        <v>1915.2</v>
      </c>
      <c r="AL165" s="1">
        <v>638.59500000000071</v>
      </c>
      <c r="AM165" s="1">
        <v>5381.4957142857093</v>
      </c>
      <c r="AN165" s="1">
        <v>178.2</v>
      </c>
      <c r="AO165" s="1">
        <v>2353.5000000000009</v>
      </c>
      <c r="AP165" s="1">
        <v>55.949999999999982</v>
      </c>
      <c r="AQ165" s="1">
        <v>1177.1750000000011</v>
      </c>
      <c r="AR165" s="1">
        <v>292.09700000000021</v>
      </c>
      <c r="AS165" s="1">
        <v>94.813750000000056</v>
      </c>
      <c r="AT165" s="1">
        <v>104.265</v>
      </c>
      <c r="AU165" s="1">
        <v>36.721250000000012</v>
      </c>
      <c r="AV165" s="1">
        <v>0</v>
      </c>
      <c r="AW165" s="1">
        <v>0</v>
      </c>
      <c r="AX165" s="1">
        <v>0</v>
      </c>
      <c r="AY165" s="1">
        <v>7232.3682857142876</v>
      </c>
      <c r="AZ165" s="1">
        <v>356.87</v>
      </c>
      <c r="BA165" s="1">
        <v>670.78125</v>
      </c>
      <c r="BB165" s="1">
        <v>1246.13869047619</v>
      </c>
      <c r="BC165" s="1">
        <v>420.00000000000011</v>
      </c>
      <c r="BD165" s="1">
        <v>800</v>
      </c>
      <c r="BE165" s="1">
        <v>211.3125</v>
      </c>
      <c r="BF165" s="1">
        <v>252.9</v>
      </c>
      <c r="BG165" s="1">
        <v>320</v>
      </c>
      <c r="BH165" s="1">
        <v>299.99999999999989</v>
      </c>
      <c r="BI165" s="1">
        <v>170</v>
      </c>
      <c r="BJ165" s="1">
        <v>950</v>
      </c>
      <c r="BK165" s="1">
        <v>78.641249999999999</v>
      </c>
      <c r="BL165" s="1">
        <v>129.7416666666667</v>
      </c>
      <c r="BM165" s="1">
        <v>2176.379166666668</v>
      </c>
      <c r="BN165" s="1">
        <v>357.375</v>
      </c>
      <c r="BO165" s="1">
        <v>4793.4934523809497</v>
      </c>
      <c r="BQ165" s="1">
        <v>175.65625</v>
      </c>
      <c r="BR165" s="1">
        <v>349.99999999999989</v>
      </c>
      <c r="BS165" s="1">
        <v>170</v>
      </c>
      <c r="BT165" s="1">
        <v>550</v>
      </c>
      <c r="BU165" s="1">
        <v>500</v>
      </c>
      <c r="BV165" s="1">
        <v>1000</v>
      </c>
      <c r="BW165" s="1">
        <v>1907.6937500000031</v>
      </c>
      <c r="BX165" s="1">
        <v>234.07499999999939</v>
      </c>
      <c r="BZ165" s="1">
        <v>357.34178571428589</v>
      </c>
      <c r="CA165" s="1">
        <v>102.7950000000002</v>
      </c>
      <c r="CB165" s="1">
        <v>378.76607142857142</v>
      </c>
      <c r="CC165" s="1">
        <v>0</v>
      </c>
      <c r="CD165" s="1">
        <v>800</v>
      </c>
      <c r="CE165" s="1">
        <v>18622.78571428571</v>
      </c>
      <c r="CF165" s="1">
        <v>257.99999999999977</v>
      </c>
      <c r="CG165" s="1">
        <v>3000</v>
      </c>
      <c r="CH165" s="1">
        <v>912.74999999999955</v>
      </c>
      <c r="CI165" s="1">
        <v>250.00000000000011</v>
      </c>
      <c r="CJ165" s="1">
        <v>200</v>
      </c>
      <c r="CK165" s="1">
        <v>254.99999999999989</v>
      </c>
      <c r="CL165" s="1">
        <v>610.36428571428587</v>
      </c>
      <c r="CM165" s="1">
        <v>621.80500000000006</v>
      </c>
      <c r="CN165" s="1">
        <v>442.50500000000011</v>
      </c>
      <c r="CO165" s="1">
        <v>57.600000000000023</v>
      </c>
      <c r="CP165" s="1">
        <v>436.6875</v>
      </c>
      <c r="CQ165" s="1">
        <v>150</v>
      </c>
      <c r="CR165" s="1">
        <v>480.43749999999949</v>
      </c>
      <c r="CS165" s="1">
        <v>150</v>
      </c>
      <c r="CT165" s="1">
        <v>436.95000000000039</v>
      </c>
      <c r="CU165" s="1">
        <v>2089.395</v>
      </c>
      <c r="CV165" s="1">
        <v>113.85</v>
      </c>
      <c r="CW165" s="1">
        <v>1808.989142857143</v>
      </c>
      <c r="CX165" s="1">
        <v>99.224999999999994</v>
      </c>
      <c r="CY165" s="1">
        <v>1015.28625</v>
      </c>
      <c r="CZ165" s="1">
        <v>298.10250000000002</v>
      </c>
      <c r="DA165" s="1">
        <v>1352.8218750000001</v>
      </c>
      <c r="DB165" s="1">
        <v>8433.4461309523813</v>
      </c>
      <c r="DC165" s="1">
        <v>4724.4625000000005</v>
      </c>
      <c r="DD165" s="1">
        <v>1100</v>
      </c>
      <c r="DE165" s="1">
        <v>230.00000000000011</v>
      </c>
      <c r="DF165" s="1">
        <v>1518</v>
      </c>
      <c r="DG165" s="1">
        <v>47.099999999999987</v>
      </c>
      <c r="DH165" s="1">
        <v>499.76249999999982</v>
      </c>
      <c r="DI165" s="1">
        <v>600.00000000000011</v>
      </c>
      <c r="DJ165" s="1">
        <v>1150.625</v>
      </c>
      <c r="DK165" s="1">
        <v>1321.75</v>
      </c>
      <c r="DO165" s="1">
        <v>277.25</v>
      </c>
      <c r="DP165" s="1">
        <v>909.75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W165" s="1">
        <v>142102.007702381</v>
      </c>
      <c r="DX165" s="1" t="s">
        <v>476</v>
      </c>
    </row>
    <row r="166" spans="1:128" x14ac:dyDescent="0.2">
      <c r="A166" s="2" t="s">
        <v>477</v>
      </c>
      <c r="B166" s="1">
        <v>2746.345000000003</v>
      </c>
      <c r="C166" s="1">
        <v>203.6750000000001</v>
      </c>
      <c r="D166" s="1">
        <v>2165.6574999999989</v>
      </c>
      <c r="E166" s="1">
        <v>304.40999999999991</v>
      </c>
      <c r="F166" s="1">
        <v>2620.6285714285718</v>
      </c>
      <c r="G166" s="1">
        <v>114</v>
      </c>
      <c r="H166" s="1">
        <v>499.99999999999989</v>
      </c>
      <c r="I166" s="1">
        <v>660.05249999999978</v>
      </c>
      <c r="J166" s="1">
        <v>1287.610666666666</v>
      </c>
      <c r="K166" s="1">
        <v>254.35000000000039</v>
      </c>
      <c r="L166" s="1">
        <v>68.703125</v>
      </c>
      <c r="M166" s="1">
        <v>0</v>
      </c>
      <c r="N166" s="1">
        <v>770.06249999999955</v>
      </c>
      <c r="O166" s="1">
        <v>331.75125000000008</v>
      </c>
      <c r="P166" s="1">
        <v>566.84000000000015</v>
      </c>
      <c r="Q166" s="1">
        <v>767.76000000000022</v>
      </c>
      <c r="R166" s="1">
        <v>400</v>
      </c>
      <c r="S166" s="1">
        <v>43555.291666666642</v>
      </c>
      <c r="T166" s="1">
        <v>477.84910714285701</v>
      </c>
      <c r="U166" s="1">
        <v>1780.765000000001</v>
      </c>
      <c r="V166" s="1">
        <v>1161.33</v>
      </c>
      <c r="W166" s="1">
        <v>70</v>
      </c>
      <c r="X166" s="1">
        <v>1100</v>
      </c>
      <c r="Y166" s="1">
        <v>1942.453750000001</v>
      </c>
      <c r="Z166" s="1">
        <v>203.12999999999991</v>
      </c>
      <c r="AA166" s="1">
        <v>2796.450666666668</v>
      </c>
      <c r="AB166" s="1">
        <v>589.59999999999945</v>
      </c>
      <c r="AC166" s="1">
        <v>5767.0400000000009</v>
      </c>
      <c r="AD166" s="1">
        <v>1707.15</v>
      </c>
      <c r="AE166" s="1">
        <v>150</v>
      </c>
      <c r="AF166" s="1">
        <v>500.00000000000028</v>
      </c>
      <c r="AG166" s="1">
        <v>1224.9626666666691</v>
      </c>
      <c r="AH166" s="1">
        <v>187.0259999999999</v>
      </c>
      <c r="AI166" s="1">
        <v>4525.0499999999993</v>
      </c>
      <c r="AJ166" s="1">
        <v>699.99999999999989</v>
      </c>
      <c r="AK166" s="1">
        <v>1915.1999999999989</v>
      </c>
      <c r="AL166" s="1">
        <v>638.59500000000025</v>
      </c>
      <c r="AM166" s="1">
        <v>16781.495714285709</v>
      </c>
      <c r="AN166" s="1">
        <v>178.2000000000001</v>
      </c>
      <c r="AO166" s="1">
        <v>2353.5</v>
      </c>
      <c r="AP166" s="1">
        <v>55.949999999999967</v>
      </c>
      <c r="AQ166" s="1">
        <v>1177.1750000000011</v>
      </c>
      <c r="AR166" s="1">
        <v>392.09699999999981</v>
      </c>
      <c r="AS166" s="1">
        <v>94.813750000000027</v>
      </c>
      <c r="AT166" s="1">
        <v>104.265</v>
      </c>
      <c r="AU166" s="1">
        <v>36.721249999999998</v>
      </c>
      <c r="AV166" s="1">
        <v>0</v>
      </c>
      <c r="AW166" s="1">
        <v>0</v>
      </c>
      <c r="AX166" s="1">
        <v>0</v>
      </c>
      <c r="AY166" s="1">
        <v>1232.368285714286</v>
      </c>
      <c r="AZ166" s="1">
        <v>356.87</v>
      </c>
      <c r="BA166" s="1">
        <v>670.78125</v>
      </c>
      <c r="BB166" s="1">
        <v>1446.1386904761921</v>
      </c>
      <c r="BC166" s="1">
        <v>419.99999999999989</v>
      </c>
      <c r="BD166" s="1">
        <v>800</v>
      </c>
      <c r="BE166" s="1">
        <v>211.3125</v>
      </c>
      <c r="BF166" s="1">
        <v>252.9</v>
      </c>
      <c r="BG166" s="1">
        <v>320</v>
      </c>
      <c r="BH166" s="1">
        <v>300.00000000000011</v>
      </c>
      <c r="BI166" s="1">
        <v>170</v>
      </c>
      <c r="BJ166" s="1">
        <v>950</v>
      </c>
      <c r="BK166" s="1">
        <v>78.641250000000028</v>
      </c>
      <c r="BL166" s="1">
        <v>429.74166666666667</v>
      </c>
      <c r="BM166" s="1">
        <v>1426.3791666666659</v>
      </c>
      <c r="BN166" s="1">
        <v>157.375</v>
      </c>
      <c r="BO166" s="1">
        <v>5293.4934523809497</v>
      </c>
      <c r="BQ166" s="1">
        <v>175.65625</v>
      </c>
      <c r="BR166" s="1">
        <v>350.00000000000011</v>
      </c>
      <c r="BS166" s="1">
        <v>170</v>
      </c>
      <c r="BT166" s="1">
        <v>550</v>
      </c>
      <c r="BU166" s="1">
        <v>500</v>
      </c>
      <c r="BV166" s="1">
        <v>1000</v>
      </c>
      <c r="BW166" s="1">
        <v>1907.693749999999</v>
      </c>
      <c r="BX166" s="1">
        <v>234.0750000000003</v>
      </c>
      <c r="BZ166" s="1">
        <v>357.34178571428578</v>
      </c>
      <c r="CA166" s="1">
        <v>102.7950000000004</v>
      </c>
      <c r="CB166" s="1">
        <v>138.76607142857139</v>
      </c>
      <c r="CC166" s="1">
        <v>0</v>
      </c>
      <c r="CD166" s="1">
        <v>800</v>
      </c>
      <c r="CE166" s="1">
        <v>9522.7857142856956</v>
      </c>
      <c r="CF166" s="1">
        <v>258</v>
      </c>
      <c r="CG166" s="1">
        <v>3000</v>
      </c>
      <c r="CH166" s="1">
        <v>912.75000000000045</v>
      </c>
      <c r="CI166" s="1">
        <v>250</v>
      </c>
      <c r="CJ166" s="1">
        <v>200</v>
      </c>
      <c r="CK166" s="1">
        <v>255</v>
      </c>
      <c r="CL166" s="1">
        <v>970.36428571428587</v>
      </c>
      <c r="CM166" s="1">
        <v>381.80499999999921</v>
      </c>
      <c r="CN166" s="1">
        <v>442.50500000000011</v>
      </c>
      <c r="CO166" s="1">
        <v>57.600000000000023</v>
      </c>
      <c r="CP166" s="1">
        <v>436.6875</v>
      </c>
      <c r="CQ166" s="1">
        <v>150</v>
      </c>
      <c r="CR166" s="1">
        <v>480.4375</v>
      </c>
      <c r="CS166" s="1">
        <v>150</v>
      </c>
      <c r="CT166" s="1">
        <v>436.9499999999997</v>
      </c>
      <c r="CU166" s="1">
        <v>2089.3950000000009</v>
      </c>
      <c r="CV166" s="1">
        <v>113.85</v>
      </c>
      <c r="CW166" s="1">
        <v>1808.989142857143</v>
      </c>
      <c r="CX166" s="1">
        <v>99.225000000000136</v>
      </c>
      <c r="CY166" s="1">
        <v>715.28625000000011</v>
      </c>
      <c r="CZ166" s="1">
        <v>298.10249999999991</v>
      </c>
      <c r="DA166" s="1">
        <v>1352.8218750000001</v>
      </c>
      <c r="DB166" s="1">
        <v>5383.4461309523813</v>
      </c>
      <c r="DC166" s="1">
        <v>4449.4625000000005</v>
      </c>
      <c r="DD166" s="1">
        <v>1100</v>
      </c>
      <c r="DE166" s="1">
        <v>230</v>
      </c>
      <c r="DF166" s="1">
        <v>1518.0000000000009</v>
      </c>
      <c r="DG166" s="1">
        <v>47.100000000000009</v>
      </c>
      <c r="DH166" s="1">
        <v>499.76249999999982</v>
      </c>
      <c r="DI166" s="1">
        <v>599.99999999999989</v>
      </c>
      <c r="DJ166" s="1">
        <v>1150.625</v>
      </c>
      <c r="DK166" s="1">
        <v>1321.75</v>
      </c>
      <c r="DO166" s="1">
        <v>277.25000000000011</v>
      </c>
      <c r="DP166" s="1">
        <v>909.75</v>
      </c>
      <c r="DQ166" s="1">
        <v>0</v>
      </c>
      <c r="DR166" s="1">
        <v>0</v>
      </c>
      <c r="DS166" s="1">
        <v>0</v>
      </c>
      <c r="DU166" s="1">
        <v>0</v>
      </c>
      <c r="DV166" s="1">
        <v>0</v>
      </c>
      <c r="DW166" s="1">
        <v>168599.98770238089</v>
      </c>
      <c r="DX166" s="1" t="s">
        <v>477</v>
      </c>
    </row>
    <row r="167" spans="1:128" x14ac:dyDescent="0.2">
      <c r="A167" s="2" t="s">
        <v>478</v>
      </c>
      <c r="B167" s="1">
        <v>2746.3449999999998</v>
      </c>
      <c r="C167" s="1">
        <v>203.67500000000001</v>
      </c>
      <c r="D167" s="1">
        <v>2165.6574999999998</v>
      </c>
      <c r="E167" s="1">
        <v>304.41000000000003</v>
      </c>
      <c r="F167" s="1">
        <v>2120.6285714285709</v>
      </c>
      <c r="G167" s="1">
        <v>114</v>
      </c>
      <c r="H167" s="1">
        <v>500.00000000000011</v>
      </c>
      <c r="I167" s="1">
        <v>660.05250000000001</v>
      </c>
      <c r="J167" s="1">
        <v>1287.610666666666</v>
      </c>
      <c r="K167" s="1">
        <v>254.35</v>
      </c>
      <c r="L167" s="1">
        <v>68.703125</v>
      </c>
      <c r="M167" s="1">
        <v>0</v>
      </c>
      <c r="N167" s="1">
        <v>770.06250000000034</v>
      </c>
      <c r="O167" s="1">
        <v>331.75125000000003</v>
      </c>
      <c r="P167" s="1">
        <v>566.84000000000015</v>
      </c>
      <c r="Q167" s="1">
        <v>5367.76</v>
      </c>
      <c r="R167" s="1">
        <v>400</v>
      </c>
      <c r="S167" s="1">
        <v>17487.311666666668</v>
      </c>
      <c r="T167" s="1">
        <v>477.84910714285712</v>
      </c>
      <c r="U167" s="1">
        <v>1780.7650000000001</v>
      </c>
      <c r="V167" s="1">
        <v>1161.329999999999</v>
      </c>
      <c r="W167" s="1">
        <v>70</v>
      </c>
      <c r="X167" s="1">
        <v>1100</v>
      </c>
      <c r="Y167" s="1">
        <v>1942.453750000001</v>
      </c>
      <c r="Z167" s="1">
        <v>203.12999999999991</v>
      </c>
      <c r="AA167" s="1">
        <v>2796.450666666668</v>
      </c>
      <c r="AB167" s="1">
        <v>589.5999999999998</v>
      </c>
      <c r="AC167" s="1">
        <v>5767.04</v>
      </c>
      <c r="AD167" s="1">
        <v>1707.15</v>
      </c>
      <c r="AE167" s="1">
        <v>150</v>
      </c>
      <c r="AF167" s="1">
        <v>499.99999999999989</v>
      </c>
      <c r="AG167" s="1">
        <v>1224.962666666667</v>
      </c>
      <c r="AH167" s="1">
        <v>187.0260000000001</v>
      </c>
      <c r="AI167" s="1">
        <v>4525.0499999999993</v>
      </c>
      <c r="AJ167" s="1">
        <v>700</v>
      </c>
      <c r="AK167" s="1">
        <v>1915.2</v>
      </c>
      <c r="AL167" s="1">
        <v>638.59500000000014</v>
      </c>
      <c r="AM167" s="1">
        <v>11881.495714285709</v>
      </c>
      <c r="AN167" s="1">
        <v>178.2</v>
      </c>
      <c r="AO167" s="1">
        <v>2353.5</v>
      </c>
      <c r="AP167" s="1">
        <v>55.949999999999982</v>
      </c>
      <c r="AQ167" s="1">
        <v>1177.1750000000011</v>
      </c>
      <c r="AR167" s="1">
        <v>392.09699999999992</v>
      </c>
      <c r="AS167" s="1">
        <v>94.813750000000013</v>
      </c>
      <c r="AT167" s="1">
        <v>104.265</v>
      </c>
      <c r="AU167" s="1">
        <v>36.721249999999991</v>
      </c>
      <c r="AV167" s="1">
        <v>0</v>
      </c>
      <c r="AW167" s="1">
        <v>0</v>
      </c>
      <c r="AX167" s="1">
        <v>0</v>
      </c>
      <c r="AY167" s="1">
        <v>1532.368285714286</v>
      </c>
      <c r="AZ167" s="1">
        <v>356.87</v>
      </c>
      <c r="BA167" s="1">
        <v>670.78125</v>
      </c>
      <c r="BB167" s="1">
        <v>1446.138690476191</v>
      </c>
      <c r="BC167" s="1">
        <v>420</v>
      </c>
      <c r="BD167" s="1">
        <v>800</v>
      </c>
      <c r="BE167" s="1">
        <v>211.3125</v>
      </c>
      <c r="BF167" s="1">
        <v>252.9</v>
      </c>
      <c r="BG167" s="1">
        <v>320</v>
      </c>
      <c r="BH167" s="1">
        <v>300</v>
      </c>
      <c r="BI167" s="1">
        <v>170</v>
      </c>
      <c r="BJ167" s="1">
        <v>950</v>
      </c>
      <c r="BK167" s="1">
        <v>78.641249999999999</v>
      </c>
      <c r="BL167" s="1">
        <v>414.74166666666667</v>
      </c>
      <c r="BM167" s="1">
        <v>926.37916666666661</v>
      </c>
      <c r="BN167" s="1">
        <v>157.375</v>
      </c>
      <c r="BO167" s="1">
        <v>6743.4934523809516</v>
      </c>
      <c r="BQ167" s="1">
        <v>175.65625</v>
      </c>
      <c r="BR167" s="1">
        <v>350</v>
      </c>
      <c r="BS167" s="1">
        <v>170</v>
      </c>
      <c r="BT167" s="1">
        <v>550</v>
      </c>
      <c r="BU167" s="1">
        <v>500</v>
      </c>
      <c r="BV167" s="1">
        <v>1000</v>
      </c>
      <c r="BW167" s="1">
        <v>2207.6937499999999</v>
      </c>
      <c r="BX167" s="1">
        <v>0</v>
      </c>
      <c r="BZ167" s="1">
        <v>357.34178571428572</v>
      </c>
      <c r="CA167" s="1">
        <v>102.7950000000002</v>
      </c>
      <c r="CB167" s="1">
        <v>138.76607142857139</v>
      </c>
      <c r="CC167" s="1">
        <v>0</v>
      </c>
      <c r="CD167" s="1">
        <v>800</v>
      </c>
      <c r="CE167" s="1">
        <v>6322.7857142857119</v>
      </c>
      <c r="CF167" s="1">
        <v>258</v>
      </c>
      <c r="CG167" s="1">
        <v>3000</v>
      </c>
      <c r="CH167" s="1">
        <v>912.75</v>
      </c>
      <c r="CI167" s="1">
        <v>0</v>
      </c>
      <c r="CJ167" s="1">
        <v>200</v>
      </c>
      <c r="CK167" s="1">
        <v>255.00000000000011</v>
      </c>
      <c r="CL167" s="1">
        <v>970.36428571428587</v>
      </c>
      <c r="CM167" s="1">
        <v>381.80500000000001</v>
      </c>
      <c r="CN167" s="1">
        <v>442.505</v>
      </c>
      <c r="CO167" s="1">
        <v>57.6</v>
      </c>
      <c r="CP167" s="1">
        <v>426.68750000000011</v>
      </c>
      <c r="CQ167" s="1">
        <v>150</v>
      </c>
      <c r="CR167" s="1">
        <v>480.4375</v>
      </c>
      <c r="CS167" s="1">
        <v>150</v>
      </c>
      <c r="CT167" s="1">
        <v>436.95000000000027</v>
      </c>
      <c r="CU167" s="1">
        <v>2089.395</v>
      </c>
      <c r="CV167" s="1">
        <v>113.85</v>
      </c>
      <c r="CW167" s="1">
        <v>1150</v>
      </c>
      <c r="CX167" s="1">
        <v>99.225000000000023</v>
      </c>
      <c r="CY167" s="1">
        <v>715.28625</v>
      </c>
      <c r="CZ167" s="1">
        <v>298.10250000000002</v>
      </c>
      <c r="DA167" s="1">
        <v>1302.8218750000001</v>
      </c>
      <c r="DB167" s="1">
        <v>3633.4461309523808</v>
      </c>
      <c r="DC167" s="1">
        <v>4449.4625000000005</v>
      </c>
      <c r="DD167" s="1">
        <v>1100</v>
      </c>
      <c r="DE167" s="1">
        <v>230</v>
      </c>
      <c r="DF167" s="1">
        <v>1518</v>
      </c>
      <c r="DG167" s="1">
        <v>47.100000000000009</v>
      </c>
      <c r="DH167" s="1">
        <v>499.76249999999999</v>
      </c>
      <c r="DI167" s="1">
        <v>600</v>
      </c>
      <c r="DJ167" s="1">
        <v>290.25595238095241</v>
      </c>
      <c r="DK167" s="1">
        <v>711.02380952380952</v>
      </c>
      <c r="DO167" s="1">
        <v>277.25</v>
      </c>
      <c r="DP167" s="1">
        <v>909.74999999999989</v>
      </c>
      <c r="DQ167" s="1">
        <v>0</v>
      </c>
      <c r="DR167" s="1">
        <v>0</v>
      </c>
      <c r="DS167" s="1">
        <v>0</v>
      </c>
      <c r="DU167" s="1">
        <v>0</v>
      </c>
      <c r="DV167" s="1">
        <v>0</v>
      </c>
      <c r="DW167" s="1">
        <v>135642.84832142861</v>
      </c>
      <c r="DX167" s="1" t="s">
        <v>478</v>
      </c>
    </row>
    <row r="168" spans="1:128" x14ac:dyDescent="0.2">
      <c r="A168" s="2" t="s">
        <v>479</v>
      </c>
      <c r="B168" s="1">
        <v>2746.3449999999989</v>
      </c>
      <c r="C168" s="1">
        <v>203.67500000000001</v>
      </c>
      <c r="D168" s="1">
        <v>2165.6574999999998</v>
      </c>
      <c r="E168" s="1">
        <v>304.41000000000003</v>
      </c>
      <c r="F168" s="1">
        <v>2120.62857142857</v>
      </c>
      <c r="G168" s="1">
        <v>114</v>
      </c>
      <c r="H168" s="1">
        <v>500.00000000000011</v>
      </c>
      <c r="I168" s="1">
        <v>660.05250000000001</v>
      </c>
      <c r="J168" s="1">
        <v>1287.610666666666</v>
      </c>
      <c r="K168" s="1">
        <v>254.35000000000011</v>
      </c>
      <c r="L168" s="1">
        <v>68.703125</v>
      </c>
      <c r="M168" s="1">
        <v>0</v>
      </c>
      <c r="N168" s="1">
        <v>770.06250000000023</v>
      </c>
      <c r="O168" s="1">
        <v>331.75125000000003</v>
      </c>
      <c r="P168" s="1">
        <v>566.84000000000015</v>
      </c>
      <c r="Q168" s="1">
        <v>767.75999999999988</v>
      </c>
      <c r="R168" s="1">
        <v>400.00000000000011</v>
      </c>
      <c r="S168" s="1">
        <v>13787.31166666667</v>
      </c>
      <c r="T168" s="1">
        <v>477.84910714285712</v>
      </c>
      <c r="U168" s="1">
        <v>1780.7650000000001</v>
      </c>
      <c r="V168" s="1">
        <v>1161.33</v>
      </c>
      <c r="W168" s="1">
        <v>69.999999999999986</v>
      </c>
      <c r="X168" s="1">
        <v>1100</v>
      </c>
      <c r="Y168" s="1">
        <v>1942.453750000001</v>
      </c>
      <c r="Z168" s="1">
        <v>203.12999999999991</v>
      </c>
      <c r="AA168" s="1">
        <v>2796.4506666666671</v>
      </c>
      <c r="AB168" s="1">
        <v>589.59999999999968</v>
      </c>
      <c r="AC168" s="1">
        <v>5767.04</v>
      </c>
      <c r="AD168" s="1">
        <v>1707.15</v>
      </c>
      <c r="AE168" s="1">
        <v>150</v>
      </c>
      <c r="AF168" s="1">
        <v>499.99999999999989</v>
      </c>
      <c r="AG168" s="1">
        <v>924.96266666666679</v>
      </c>
      <c r="AH168" s="1">
        <v>187.0260000000001</v>
      </c>
      <c r="AI168" s="1">
        <v>4525.0500000000011</v>
      </c>
      <c r="AJ168" s="1">
        <v>700</v>
      </c>
      <c r="AK168" s="1">
        <v>1915.1999999999989</v>
      </c>
      <c r="AL168" s="1">
        <v>638.59500000000025</v>
      </c>
      <c r="AM168" s="1">
        <v>14381.495714285709</v>
      </c>
      <c r="AN168" s="1">
        <v>178.2</v>
      </c>
      <c r="AO168" s="1">
        <v>2353.5</v>
      </c>
      <c r="AP168" s="1">
        <v>55.949999999999989</v>
      </c>
      <c r="AQ168" s="1">
        <v>1177.1750000000011</v>
      </c>
      <c r="AR168" s="1">
        <v>392.09699999999992</v>
      </c>
      <c r="AS168" s="1">
        <v>94.813750000000013</v>
      </c>
      <c r="AT168" s="1">
        <v>104.265</v>
      </c>
      <c r="AU168" s="1">
        <v>36.721249999999998</v>
      </c>
      <c r="AV168" s="1">
        <v>0</v>
      </c>
      <c r="AW168" s="1">
        <v>0</v>
      </c>
      <c r="AX168" s="1">
        <v>0</v>
      </c>
      <c r="AY168" s="1">
        <v>1632.368285714286</v>
      </c>
      <c r="AZ168" s="1">
        <v>356.87</v>
      </c>
      <c r="BA168" s="1">
        <v>670.78125</v>
      </c>
      <c r="BB168" s="1">
        <v>1446.13869047619</v>
      </c>
      <c r="BC168" s="1">
        <v>420</v>
      </c>
      <c r="BD168" s="1">
        <v>800</v>
      </c>
      <c r="BE168" s="1">
        <v>211.3125</v>
      </c>
      <c r="BF168" s="1">
        <v>252.9</v>
      </c>
      <c r="BG168" s="1">
        <v>320</v>
      </c>
      <c r="BH168" s="1">
        <v>300</v>
      </c>
      <c r="BI168" s="1">
        <v>170</v>
      </c>
      <c r="BJ168" s="1">
        <v>950</v>
      </c>
      <c r="BK168" s="1">
        <v>78.641249999999999</v>
      </c>
      <c r="BL168" s="1">
        <v>114.7416666666666</v>
      </c>
      <c r="BM168" s="1">
        <v>2626.3791666666671</v>
      </c>
      <c r="BN168" s="1">
        <v>157.375</v>
      </c>
      <c r="BO168" s="1">
        <v>3343.493452380952</v>
      </c>
      <c r="BQ168" s="1">
        <v>175.65625</v>
      </c>
      <c r="BR168" s="1">
        <v>350</v>
      </c>
      <c r="BS168" s="1">
        <v>170</v>
      </c>
      <c r="BT168" s="1">
        <v>550</v>
      </c>
      <c r="BU168" s="1">
        <v>500</v>
      </c>
      <c r="BV168" s="1">
        <v>1000</v>
      </c>
      <c r="BW168" s="1">
        <v>2307.6937499999999</v>
      </c>
      <c r="BX168" s="1">
        <v>0</v>
      </c>
      <c r="BZ168" s="1">
        <v>357.34178571428561</v>
      </c>
      <c r="CA168" s="1">
        <v>102.7950000000001</v>
      </c>
      <c r="CB168" s="1">
        <v>138.76607142857139</v>
      </c>
      <c r="CC168" s="1">
        <v>0</v>
      </c>
      <c r="CD168" s="1">
        <v>800</v>
      </c>
      <c r="CE168" s="1">
        <v>3922.7857142857142</v>
      </c>
      <c r="CF168" s="1">
        <v>258</v>
      </c>
      <c r="CG168" s="1">
        <v>3000</v>
      </c>
      <c r="CH168" s="1">
        <v>912.75</v>
      </c>
      <c r="CI168" s="1">
        <v>135.4285714285715</v>
      </c>
      <c r="CJ168" s="1">
        <v>200</v>
      </c>
      <c r="CK168" s="1">
        <v>255.00000000000011</v>
      </c>
      <c r="CL168" s="1">
        <v>970.36428571428587</v>
      </c>
      <c r="CM168" s="1">
        <v>381.80499999999989</v>
      </c>
      <c r="CN168" s="1">
        <v>442.50499999999982</v>
      </c>
      <c r="CO168" s="1">
        <v>57.599999999999987</v>
      </c>
      <c r="CP168" s="1">
        <v>426.68750000000011</v>
      </c>
      <c r="CQ168" s="1">
        <v>150</v>
      </c>
      <c r="CR168" s="1">
        <v>480.4375</v>
      </c>
      <c r="CS168" s="1">
        <v>150</v>
      </c>
      <c r="CT168" s="1">
        <v>3436.95</v>
      </c>
      <c r="CU168" s="1">
        <v>2089.395</v>
      </c>
      <c r="CV168" s="1">
        <v>113.85</v>
      </c>
      <c r="CW168" s="1">
        <v>1150</v>
      </c>
      <c r="CX168" s="1">
        <v>99.225000000000023</v>
      </c>
      <c r="CY168" s="1">
        <v>715.28624999999965</v>
      </c>
      <c r="CZ168" s="1">
        <v>298.10250000000002</v>
      </c>
      <c r="DA168" s="1">
        <v>1302.8218750000001</v>
      </c>
      <c r="DB168" s="1">
        <v>2383.4461309523808</v>
      </c>
      <c r="DC168" s="1">
        <v>4449.4624999999987</v>
      </c>
      <c r="DD168" s="1">
        <v>1100</v>
      </c>
      <c r="DE168" s="1">
        <v>230.00000000000011</v>
      </c>
      <c r="DF168" s="1">
        <v>1518</v>
      </c>
      <c r="DG168" s="1">
        <v>47.100000000000009</v>
      </c>
      <c r="DH168" s="1">
        <v>499.76249999999999</v>
      </c>
      <c r="DI168" s="1">
        <v>600</v>
      </c>
      <c r="DJ168" s="1">
        <v>1150.625</v>
      </c>
      <c r="DK168" s="1">
        <v>1321.75</v>
      </c>
      <c r="DO168" s="1">
        <v>277.25</v>
      </c>
      <c r="DP168" s="1">
        <v>909.74999999999989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128699.3721309524</v>
      </c>
      <c r="DX168" s="1" t="s">
        <v>479</v>
      </c>
    </row>
    <row r="169" spans="1:128" x14ac:dyDescent="0.2">
      <c r="A169" s="2" t="s">
        <v>480</v>
      </c>
      <c r="B169" s="1">
        <v>2746.3450000000021</v>
      </c>
      <c r="C169" s="1">
        <v>203.67500000000001</v>
      </c>
      <c r="D169" s="1">
        <v>2165.6574999999998</v>
      </c>
      <c r="E169" s="1">
        <v>304.40999999999991</v>
      </c>
      <c r="F169" s="1">
        <v>2120.6285714285718</v>
      </c>
      <c r="G169" s="1">
        <v>114</v>
      </c>
      <c r="H169" s="1">
        <v>500.00000000000011</v>
      </c>
      <c r="I169" s="1">
        <v>660.05249999999978</v>
      </c>
      <c r="J169" s="1">
        <v>1287.610666666666</v>
      </c>
      <c r="K169" s="1">
        <v>254.34999999999991</v>
      </c>
      <c r="L169" s="1">
        <v>68.703125</v>
      </c>
      <c r="M169" s="1">
        <v>0</v>
      </c>
      <c r="N169" s="1">
        <v>770.06250000000045</v>
      </c>
      <c r="O169" s="1">
        <v>331.75125000000003</v>
      </c>
      <c r="P169" s="1">
        <v>566.84000000000026</v>
      </c>
      <c r="Q169" s="1">
        <v>767.75999999999965</v>
      </c>
      <c r="R169" s="1">
        <v>400.00000000000011</v>
      </c>
      <c r="S169" s="1">
        <v>10355.291666666681</v>
      </c>
      <c r="T169" s="1">
        <v>477.84910714285718</v>
      </c>
      <c r="U169" s="1">
        <v>1780.765000000001</v>
      </c>
      <c r="V169" s="1">
        <v>1161.329999999999</v>
      </c>
      <c r="W169" s="1">
        <v>70.000000000000014</v>
      </c>
      <c r="X169" s="1">
        <v>1100</v>
      </c>
      <c r="Y169" s="1">
        <v>2180.2937499999998</v>
      </c>
      <c r="Z169" s="1">
        <v>203.12999999999991</v>
      </c>
      <c r="AA169" s="1">
        <v>2496.450666666668</v>
      </c>
      <c r="AB169" s="1">
        <v>589.59999999999991</v>
      </c>
      <c r="AC169" s="1">
        <v>5767.0400000000018</v>
      </c>
      <c r="AD169" s="1">
        <v>1707.15</v>
      </c>
      <c r="AE169" s="1">
        <v>150</v>
      </c>
      <c r="AF169" s="1">
        <v>499.99999999999989</v>
      </c>
      <c r="AG169" s="1">
        <v>924.96266666666747</v>
      </c>
      <c r="AH169" s="1">
        <v>187.02600000000021</v>
      </c>
      <c r="AI169" s="1">
        <v>4525.0499999999975</v>
      </c>
      <c r="AJ169" s="1">
        <v>700.00000000000023</v>
      </c>
      <c r="AK169" s="1">
        <v>1915.2</v>
      </c>
      <c r="AL169" s="1">
        <v>638.59500000000014</v>
      </c>
      <c r="AM169" s="1">
        <v>7281.4957142857102</v>
      </c>
      <c r="AN169" s="1">
        <v>178.1999999999999</v>
      </c>
      <c r="AO169" s="1">
        <v>2353.5</v>
      </c>
      <c r="AP169" s="1">
        <v>55.949999999999989</v>
      </c>
      <c r="AQ169" s="1">
        <v>1177.1750000000011</v>
      </c>
      <c r="AR169" s="1">
        <v>292.09699999999992</v>
      </c>
      <c r="AS169" s="1">
        <v>94.813750000000013</v>
      </c>
      <c r="AT169" s="1">
        <v>104.265</v>
      </c>
      <c r="AU169" s="1">
        <v>36.721249999999984</v>
      </c>
      <c r="AV169" s="1">
        <v>0</v>
      </c>
      <c r="AW169" s="1">
        <v>0</v>
      </c>
      <c r="AX169" s="1">
        <v>0</v>
      </c>
      <c r="AY169" s="1">
        <v>1532.368285714286</v>
      </c>
      <c r="AZ169" s="1">
        <v>356.86999999999989</v>
      </c>
      <c r="BA169" s="1">
        <v>670.78125</v>
      </c>
      <c r="BB169" s="1">
        <v>1246.138690476191</v>
      </c>
      <c r="BC169" s="1">
        <v>420</v>
      </c>
      <c r="BD169" s="1">
        <v>800</v>
      </c>
      <c r="BE169" s="1">
        <v>211.3125</v>
      </c>
      <c r="BF169" s="1">
        <v>252.90000000000009</v>
      </c>
      <c r="BG169" s="1">
        <v>320</v>
      </c>
      <c r="BH169" s="1">
        <v>300</v>
      </c>
      <c r="BI169" s="1">
        <v>170</v>
      </c>
      <c r="BJ169" s="1">
        <v>950</v>
      </c>
      <c r="BK169" s="1">
        <v>78.641250000000028</v>
      </c>
      <c r="BL169" s="1">
        <v>114.7416666666668</v>
      </c>
      <c r="BM169" s="1">
        <v>5726.3791666666666</v>
      </c>
      <c r="BN169" s="1">
        <v>157.375</v>
      </c>
      <c r="BO169" s="1">
        <v>3343.4934523809529</v>
      </c>
      <c r="BQ169" s="1">
        <v>175.65625</v>
      </c>
      <c r="BR169" s="1">
        <v>350</v>
      </c>
      <c r="BS169" s="1">
        <v>170</v>
      </c>
      <c r="BT169" s="1">
        <v>550</v>
      </c>
      <c r="BU169" s="1">
        <v>500</v>
      </c>
      <c r="BV169" s="1">
        <v>1000</v>
      </c>
      <c r="BW169" s="1">
        <v>2207.6937499999999</v>
      </c>
      <c r="BX169" s="1">
        <v>178.01428571428579</v>
      </c>
      <c r="BZ169" s="1">
        <v>357.34178571428589</v>
      </c>
      <c r="CA169" s="1">
        <v>102.7950000000002</v>
      </c>
      <c r="CB169" s="1">
        <v>138.76607142857139</v>
      </c>
      <c r="CC169" s="1">
        <v>0</v>
      </c>
      <c r="CD169" s="1">
        <v>800</v>
      </c>
      <c r="CE169" s="1">
        <v>12122.78571428571</v>
      </c>
      <c r="CF169" s="1">
        <v>258</v>
      </c>
      <c r="CG169" s="1">
        <v>3000.0000000000009</v>
      </c>
      <c r="CH169" s="1">
        <v>912.75</v>
      </c>
      <c r="CI169" s="1">
        <v>249.99999999999989</v>
      </c>
      <c r="CJ169" s="1">
        <v>200</v>
      </c>
      <c r="CK169" s="1">
        <v>255.00000000000011</v>
      </c>
      <c r="CL169" s="1">
        <v>970.36428571428587</v>
      </c>
      <c r="CM169" s="1">
        <v>381.80500000000018</v>
      </c>
      <c r="CN169" s="1">
        <v>442.505</v>
      </c>
      <c r="CO169" s="1">
        <v>57.599999999999987</v>
      </c>
      <c r="CP169" s="1">
        <v>426.68750000000011</v>
      </c>
      <c r="CQ169" s="1">
        <v>150</v>
      </c>
      <c r="CR169" s="1">
        <v>480.4375</v>
      </c>
      <c r="CS169" s="1">
        <v>150</v>
      </c>
      <c r="CT169" s="1">
        <v>436.94999999999919</v>
      </c>
      <c r="CU169" s="1">
        <v>2089.395</v>
      </c>
      <c r="CV169" s="1">
        <v>113.85</v>
      </c>
      <c r="CW169" s="1">
        <v>1450</v>
      </c>
      <c r="CX169" s="1">
        <v>99.225000000000023</v>
      </c>
      <c r="CY169" s="1">
        <v>715.28624999999988</v>
      </c>
      <c r="CZ169" s="1">
        <v>298.10250000000002</v>
      </c>
      <c r="DA169" s="1">
        <v>1302.821874999999</v>
      </c>
      <c r="DB169" s="1">
        <v>2183.4461309523831</v>
      </c>
      <c r="DC169" s="1">
        <v>4449.4625000000005</v>
      </c>
      <c r="DD169" s="1">
        <v>1100</v>
      </c>
      <c r="DE169" s="1">
        <v>229.99999999999989</v>
      </c>
      <c r="DF169" s="1">
        <v>1518</v>
      </c>
      <c r="DG169" s="1">
        <v>47.09999999999998</v>
      </c>
      <c r="DH169" s="1">
        <v>499.76249999999999</v>
      </c>
      <c r="DI169" s="1">
        <v>599.99999999999977</v>
      </c>
      <c r="DJ169" s="1">
        <v>1150.625</v>
      </c>
      <c r="DK169" s="1">
        <v>1321.75</v>
      </c>
      <c r="DO169" s="1">
        <v>277.25000000000011</v>
      </c>
      <c r="DP169" s="1">
        <v>909.74999999999989</v>
      </c>
      <c r="DQ169" s="1">
        <v>0</v>
      </c>
      <c r="DR169" s="1">
        <v>0</v>
      </c>
      <c r="DS169" s="1">
        <v>0</v>
      </c>
      <c r="DU169" s="1">
        <v>0</v>
      </c>
      <c r="DV169" s="1">
        <v>0</v>
      </c>
      <c r="DW169" s="1">
        <v>126297.7778452381</v>
      </c>
      <c r="DX169" s="1" t="s">
        <v>480</v>
      </c>
    </row>
    <row r="170" spans="1:128" x14ac:dyDescent="0.2">
      <c r="A170" s="2"/>
    </row>
    <row r="171" spans="1:128" x14ac:dyDescent="0.2">
      <c r="A171" s="2" t="s">
        <v>481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 t="s">
        <v>481</v>
      </c>
    </row>
    <row r="172" spans="1:128" x14ac:dyDescent="0.2">
      <c r="A172" s="21">
        <v>43938</v>
      </c>
      <c r="DW172" s="1">
        <v>0</v>
      </c>
      <c r="DX172" s="22">
        <v>43938</v>
      </c>
    </row>
    <row r="173" spans="1:128" x14ac:dyDescent="0.2">
      <c r="A173" s="21">
        <v>43939</v>
      </c>
      <c r="DW173" s="1">
        <v>0</v>
      </c>
      <c r="DX173" s="22">
        <v>43939</v>
      </c>
    </row>
    <row r="174" spans="1:128" x14ac:dyDescent="0.2">
      <c r="A174" s="21">
        <v>43940</v>
      </c>
      <c r="DW174" s="1">
        <v>0</v>
      </c>
      <c r="DX174" s="22">
        <v>43940</v>
      </c>
    </row>
    <row r="175" spans="1:128" x14ac:dyDescent="0.2">
      <c r="A175" s="2"/>
      <c r="DW175" s="1">
        <v>0</v>
      </c>
      <c r="DX175" s="1" t="s">
        <v>482</v>
      </c>
    </row>
    <row r="176" spans="1:128" x14ac:dyDescent="0.2">
      <c r="A176" s="2"/>
      <c r="DW176" s="1">
        <v>0</v>
      </c>
      <c r="DX176" s="1" t="s">
        <v>482</v>
      </c>
    </row>
    <row r="177" spans="1:128" x14ac:dyDescent="0.2">
      <c r="A177" s="2" t="s">
        <v>473</v>
      </c>
      <c r="DW177" s="1">
        <v>0</v>
      </c>
      <c r="DX177" s="1" t="s">
        <v>473</v>
      </c>
    </row>
    <row r="178" spans="1:128" x14ac:dyDescent="0.2">
      <c r="A178" s="2" t="s">
        <v>474</v>
      </c>
      <c r="DW178" s="1">
        <v>0</v>
      </c>
      <c r="DX178" s="1" t="s">
        <v>474</v>
      </c>
    </row>
    <row r="179" spans="1:128" x14ac:dyDescent="0.2">
      <c r="A179" s="2" t="s">
        <v>475</v>
      </c>
      <c r="DW179" s="1">
        <v>0</v>
      </c>
      <c r="DX179" s="1" t="s">
        <v>475</v>
      </c>
    </row>
    <row r="180" spans="1:128" x14ac:dyDescent="0.2">
      <c r="A180" s="2" t="s">
        <v>476</v>
      </c>
      <c r="DW180" s="1">
        <v>0</v>
      </c>
      <c r="DX180" s="1" t="s">
        <v>476</v>
      </c>
    </row>
    <row r="181" spans="1:128" x14ac:dyDescent="0.2">
      <c r="A181" s="2" t="s">
        <v>477</v>
      </c>
      <c r="DW181" s="1">
        <v>0</v>
      </c>
      <c r="DX181" s="1" t="s">
        <v>477</v>
      </c>
    </row>
    <row r="182" spans="1:128" x14ac:dyDescent="0.2">
      <c r="A182" s="2" t="s">
        <v>478</v>
      </c>
      <c r="DW182" s="1">
        <v>0</v>
      </c>
      <c r="DX182" s="1" t="s">
        <v>478</v>
      </c>
    </row>
    <row r="183" spans="1:128" x14ac:dyDescent="0.2">
      <c r="A183" s="2" t="s">
        <v>479</v>
      </c>
      <c r="DW183" s="1">
        <v>0</v>
      </c>
      <c r="DX183" s="1" t="s">
        <v>479</v>
      </c>
    </row>
    <row r="184" spans="1:128" x14ac:dyDescent="0.2">
      <c r="A184" s="2" t="s">
        <v>480</v>
      </c>
      <c r="DW184" s="1">
        <v>0</v>
      </c>
      <c r="DX184" s="1" t="s">
        <v>480</v>
      </c>
    </row>
    <row r="185" spans="1:128" x14ac:dyDescent="0.2">
      <c r="A185" s="2"/>
    </row>
    <row r="186" spans="1:128" x14ac:dyDescent="0.2">
      <c r="A186" s="2" t="s">
        <v>483</v>
      </c>
      <c r="B186" s="1">
        <v>-8009.6588095238094</v>
      </c>
      <c r="C186" s="1">
        <v>-277.89933333333329</v>
      </c>
      <c r="D186" s="1">
        <v>-3497.5970952380949</v>
      </c>
      <c r="E186" s="1">
        <v>-379.24761904761903</v>
      </c>
      <c r="F186" s="1">
        <v>-5653.7138095238097</v>
      </c>
      <c r="G186" s="1">
        <v>-195.14285714285711</v>
      </c>
      <c r="H186" s="1">
        <v>-607.54666666666662</v>
      </c>
      <c r="I186" s="1">
        <v>-1044.9200238095241</v>
      </c>
      <c r="J186" s="1">
        <v>-2367.2906666666659</v>
      </c>
      <c r="K186" s="1">
        <v>-323.82380952380959</v>
      </c>
      <c r="L186" s="1">
        <v>-216.13931547619049</v>
      </c>
      <c r="M186" s="1">
        <v>0</v>
      </c>
      <c r="N186" s="1">
        <v>-1780.274880952381</v>
      </c>
      <c r="O186" s="1">
        <v>-495.11505952380952</v>
      </c>
      <c r="P186" s="1">
        <v>-881.34000000000015</v>
      </c>
      <c r="Q186" s="1">
        <v>-1583.653333333333</v>
      </c>
      <c r="R186" s="1">
        <v>-497.13523809523809</v>
      </c>
      <c r="S186" s="1">
        <v>-34018.725000000013</v>
      </c>
      <c r="T186" s="1">
        <v>-600.09672619047626</v>
      </c>
      <c r="U186" s="1">
        <v>-2761.536428571429</v>
      </c>
      <c r="V186" s="1">
        <v>-2132.3300000000008</v>
      </c>
      <c r="W186" s="1">
        <v>-92.685714285714283</v>
      </c>
      <c r="X186" s="1">
        <v>-1100</v>
      </c>
      <c r="Y186" s="1">
        <v>-3287.806607142858</v>
      </c>
      <c r="Z186" s="1">
        <v>-248.16428571428571</v>
      </c>
      <c r="AA186" s="1">
        <v>-5197.7611428571436</v>
      </c>
      <c r="AB186" s="1">
        <v>-1274.268571428571</v>
      </c>
      <c r="AC186" s="1">
        <v>-277.96571428571428</v>
      </c>
      <c r="AD186" s="1">
        <v>-2641.3785714285709</v>
      </c>
      <c r="AE186" s="1">
        <v>-177.65714285714279</v>
      </c>
      <c r="AF186" s="1">
        <v>-642.72</v>
      </c>
      <c r="AG186" s="1">
        <v>-2492.1493333333342</v>
      </c>
      <c r="AH186" s="1">
        <v>-299.07933333333341</v>
      </c>
      <c r="AI186" s="1">
        <v>-7096.1357142857132</v>
      </c>
      <c r="AJ186" s="1">
        <v>-742.25714285714275</v>
      </c>
      <c r="AK186" s="1">
        <v>-1333.257142857143</v>
      </c>
      <c r="AL186" s="1">
        <v>-1173.728333333333</v>
      </c>
      <c r="AM186" s="1">
        <v>-11326.674285714291</v>
      </c>
      <c r="AN186" s="1">
        <v>-258.17142857142852</v>
      </c>
      <c r="AO186" s="1">
        <v>-3982.7857142857142</v>
      </c>
      <c r="AP186" s="1">
        <v>-80.258571428571429</v>
      </c>
      <c r="AQ186" s="1">
        <v>-1966.62261904762</v>
      </c>
      <c r="AR186" s="1">
        <v>-120.6884285714286</v>
      </c>
      <c r="AS186" s="1">
        <v>-156.75432142857139</v>
      </c>
      <c r="AT186" s="1">
        <v>-166.93928571428569</v>
      </c>
      <c r="AU186" s="1">
        <v>-60.257678571428571</v>
      </c>
      <c r="AV186" s="1">
        <v>0</v>
      </c>
      <c r="AW186" s="1">
        <v>0</v>
      </c>
      <c r="AX186" s="1">
        <v>-238.66666666666671</v>
      </c>
      <c r="AY186" s="1">
        <v>-4398.5706666666674</v>
      </c>
      <c r="AZ186" s="1">
        <v>-489.37</v>
      </c>
      <c r="BA186" s="1">
        <v>-764.78125</v>
      </c>
      <c r="BB186" s="1">
        <v>-3147.1386904761912</v>
      </c>
      <c r="BC186" s="1">
        <v>-640.79999999999995</v>
      </c>
      <c r="BD186" s="1">
        <v>-1479.5</v>
      </c>
      <c r="BE186" s="1">
        <v>-232.3125</v>
      </c>
      <c r="BF186" s="1">
        <v>-248.9</v>
      </c>
      <c r="BG186" s="1">
        <v>-320</v>
      </c>
      <c r="BH186" s="1">
        <v>-297.60000000000002</v>
      </c>
      <c r="BI186" s="1">
        <v>-168</v>
      </c>
      <c r="BJ186" s="1">
        <v>-1287</v>
      </c>
      <c r="BK186" s="1">
        <v>-113.64125</v>
      </c>
      <c r="BL186" s="1">
        <v>-121.94166666666671</v>
      </c>
      <c r="BM186" s="1">
        <v>-1643.8791666666671</v>
      </c>
      <c r="BN186" s="1">
        <v>-160.875</v>
      </c>
      <c r="BO186" s="1">
        <v>-5444.3184523809541</v>
      </c>
      <c r="BP186" s="1">
        <v>0</v>
      </c>
      <c r="BQ186" s="1">
        <v>-187.65625</v>
      </c>
      <c r="BR186" s="1">
        <v>-348.8</v>
      </c>
      <c r="BS186" s="1">
        <v>-164</v>
      </c>
      <c r="BT186" s="1">
        <v>-542</v>
      </c>
      <c r="BU186" s="1">
        <v>-740</v>
      </c>
      <c r="BV186" s="1">
        <v>-1186</v>
      </c>
      <c r="BW186" s="1">
        <v>-3997.0151785714279</v>
      </c>
      <c r="BX186" s="1">
        <v>0</v>
      </c>
      <c r="BY186" s="1">
        <v>0</v>
      </c>
      <c r="BZ186" s="1">
        <v>-778.33607142857147</v>
      </c>
      <c r="CA186" s="1">
        <v>-220.29500000000019</v>
      </c>
      <c r="CB186" s="1">
        <v>-370.96607142857152</v>
      </c>
      <c r="CC186" s="1">
        <v>0</v>
      </c>
      <c r="CD186" s="1">
        <v>-2899.571428571428</v>
      </c>
      <c r="CE186" s="1">
        <v>-14858.95535714285</v>
      </c>
      <c r="CF186" s="1">
        <v>-403.71428571428572</v>
      </c>
      <c r="CG186" s="1">
        <v>-5337.5828571428574</v>
      </c>
      <c r="CH186" s="1">
        <v>-1911.535714285714</v>
      </c>
      <c r="CI186" s="1">
        <v>0</v>
      </c>
      <c r="CJ186" s="1">
        <v>-300.1142857142857</v>
      </c>
      <c r="CK186" s="1">
        <v>-605.74285714285713</v>
      </c>
      <c r="CL186" s="1">
        <v>-8064.5357142857138</v>
      </c>
      <c r="CM186" s="1">
        <v>-1046.662142857143</v>
      </c>
      <c r="CN186" s="1">
        <v>-1082.933571428571</v>
      </c>
      <c r="CO186" s="1">
        <v>-107.5285714285714</v>
      </c>
      <c r="CP186" s="1">
        <v>-616.42559523809518</v>
      </c>
      <c r="CQ186" s="1">
        <v>-173.85714285714289</v>
      </c>
      <c r="CR186" s="1">
        <v>-2135.2232142857142</v>
      </c>
      <c r="CS186" s="1">
        <v>-258.85714285714289</v>
      </c>
      <c r="CT186" s="1">
        <v>-1275.5214285714289</v>
      </c>
      <c r="CU186" s="1">
        <v>-3010.429285714285</v>
      </c>
      <c r="CV186" s="1">
        <v>-165.62142857142859</v>
      </c>
      <c r="CW186" s="1">
        <v>-2082.1891428571421</v>
      </c>
      <c r="CX186" s="1">
        <v>-158.625</v>
      </c>
      <c r="CY186" s="1">
        <v>-2010.1376785714281</v>
      </c>
      <c r="CZ186" s="1">
        <v>-641.18249999999989</v>
      </c>
      <c r="DA186" s="1">
        <v>-3110.0540178571432</v>
      </c>
      <c r="DB186" s="1">
        <v>-8794.1336309523813</v>
      </c>
      <c r="DC186" s="1">
        <v>-4488.8910714285703</v>
      </c>
      <c r="DD186" s="1">
        <v>-1638.928571428572</v>
      </c>
      <c r="DE186" s="1">
        <v>-356.68571428571431</v>
      </c>
      <c r="DF186" s="1">
        <v>-2235.428571428572</v>
      </c>
      <c r="DG186" s="1">
        <v>-59.099999999999987</v>
      </c>
      <c r="DH186" s="1">
        <v>-527.47678571428514</v>
      </c>
      <c r="DI186" s="1">
        <v>-1124.6571428571431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-43.630952380952408</v>
      </c>
      <c r="DP186" s="1">
        <v>-881.17857142857156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-215658.8290119048</v>
      </c>
      <c r="DX186" s="1" t="s">
        <v>483</v>
      </c>
    </row>
    <row r="187" spans="1:128" x14ac:dyDescent="0.2">
      <c r="A187" s="2" t="s">
        <v>461</v>
      </c>
      <c r="B187" s="1">
        <v>0</v>
      </c>
      <c r="C187" s="1">
        <v>-44.224333333333327</v>
      </c>
      <c r="D187" s="1">
        <v>-67.597095238095221</v>
      </c>
      <c r="E187" s="1">
        <v>-76.24761904761904</v>
      </c>
      <c r="F187" s="1">
        <v>-159.1652380952381</v>
      </c>
      <c r="G187" s="1">
        <v>-21.142857142857139</v>
      </c>
      <c r="H187" s="1">
        <v>-107.5466666666667</v>
      </c>
      <c r="I187" s="1">
        <v>-131.86752380952379</v>
      </c>
      <c r="J187" s="1">
        <v>-324.44000000000011</v>
      </c>
      <c r="K187" s="1">
        <v>-33.473809523809528</v>
      </c>
      <c r="L187" s="1">
        <v>-147.43619047619049</v>
      </c>
      <c r="M187" s="1">
        <v>0</v>
      </c>
      <c r="N187" s="1">
        <v>-237.89238095238099</v>
      </c>
      <c r="O187" s="1">
        <v>-83.443809523809534</v>
      </c>
      <c r="P187" s="1">
        <v>-116.17999999999989</v>
      </c>
      <c r="Q187" s="1">
        <v>-632.21333333333325</v>
      </c>
      <c r="R187" s="1">
        <v>-97.135238095238094</v>
      </c>
      <c r="S187" s="1">
        <v>-811.61333333333369</v>
      </c>
      <c r="T187" s="1">
        <v>0</v>
      </c>
      <c r="U187" s="1">
        <v>-425.17142857142852</v>
      </c>
      <c r="V187" s="1">
        <v>-264.92</v>
      </c>
      <c r="W187" s="1">
        <v>-22.68571428571429</v>
      </c>
      <c r="X187" s="1">
        <v>0</v>
      </c>
      <c r="Y187" s="1">
        <v>-462.55285714285708</v>
      </c>
      <c r="Z187" s="1">
        <v>-13.954285714285721</v>
      </c>
      <c r="AA187" s="1">
        <v>-840.31047619047604</v>
      </c>
      <c r="AB187" s="1">
        <v>-445.74857142857138</v>
      </c>
      <c r="AC187" s="1">
        <v>-110.92571428571431</v>
      </c>
      <c r="AD187" s="1">
        <v>-402.62857142857138</v>
      </c>
      <c r="AE187" s="1">
        <v>-27.657142857142858</v>
      </c>
      <c r="AF187" s="1">
        <v>-142.72</v>
      </c>
      <c r="AG187" s="1">
        <v>-790.42666666666662</v>
      </c>
      <c r="AH187" s="1">
        <v>-95.25333333333333</v>
      </c>
      <c r="AI187" s="1">
        <v>-1781.485714285714</v>
      </c>
      <c r="AJ187" s="1">
        <v>-42.257142857142853</v>
      </c>
      <c r="AK187" s="1">
        <v>0</v>
      </c>
      <c r="AL187" s="1">
        <v>-67.773333333333312</v>
      </c>
      <c r="AM187" s="1">
        <v>-3825.8285714285712</v>
      </c>
      <c r="AN187" s="1">
        <v>-79.971428571428575</v>
      </c>
      <c r="AO187" s="1">
        <v>-687.28571428571433</v>
      </c>
      <c r="AP187" s="1">
        <v>-10.62857142857143</v>
      </c>
      <c r="AQ187" s="1">
        <v>-577.84761904761888</v>
      </c>
      <c r="AR187" s="1">
        <v>0</v>
      </c>
      <c r="AS187" s="1">
        <v>-59.090571428571437</v>
      </c>
      <c r="AT187" s="1">
        <v>-62.674285714285702</v>
      </c>
      <c r="AU187" s="1">
        <v>-19.736428571428569</v>
      </c>
      <c r="AV187" s="1">
        <v>0</v>
      </c>
      <c r="AW187" s="1">
        <v>0</v>
      </c>
      <c r="AX187" s="1">
        <v>-238.66666666666671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-1680.571428571428</v>
      </c>
      <c r="BX187" s="1">
        <v>0</v>
      </c>
      <c r="BY187" s="1">
        <v>0</v>
      </c>
      <c r="BZ187" s="1">
        <v>-43.894285714285701</v>
      </c>
      <c r="CA187" s="1">
        <v>-108.54</v>
      </c>
      <c r="CB187" s="1">
        <v>0</v>
      </c>
      <c r="CC187" s="1">
        <v>0</v>
      </c>
      <c r="CD187" s="1">
        <v>0</v>
      </c>
      <c r="CE187" s="1">
        <v>-2010.8571428571411</v>
      </c>
      <c r="CF187" s="1">
        <v>-145.71428571428569</v>
      </c>
      <c r="CG187" s="1">
        <v>-1322.3828571428569</v>
      </c>
      <c r="CH187" s="1">
        <v>-641.78571428571422</v>
      </c>
      <c r="CI187" s="1">
        <v>0</v>
      </c>
      <c r="CJ187" s="1">
        <v>-100.1142857142857</v>
      </c>
      <c r="CK187" s="1">
        <v>-350.74285714285719</v>
      </c>
      <c r="CL187" s="1">
        <v>-7254.1714285714279</v>
      </c>
      <c r="CM187" s="1">
        <v>-424.85714285714289</v>
      </c>
      <c r="CN187" s="1">
        <v>-165.02857142857141</v>
      </c>
      <c r="CO187" s="1">
        <v>-19.928571428571431</v>
      </c>
      <c r="CP187" s="1">
        <v>-90.738095238095241</v>
      </c>
      <c r="CQ187" s="1">
        <v>-23.857142857142851</v>
      </c>
      <c r="CR187" s="1">
        <v>-1603.785714285714</v>
      </c>
      <c r="CS187" s="1">
        <v>-108.8571428571429</v>
      </c>
      <c r="CT187" s="1">
        <v>-745.37142857142851</v>
      </c>
      <c r="CU187" s="1">
        <v>-165.03428571428569</v>
      </c>
      <c r="CV187" s="1">
        <v>-51.771428571428572</v>
      </c>
      <c r="CW187" s="1">
        <v>-619.45714285714268</v>
      </c>
      <c r="CX187" s="1">
        <v>-59.400000000000013</v>
      </c>
      <c r="CY187" s="1">
        <v>-356.09142857142848</v>
      </c>
      <c r="CZ187" s="1">
        <v>-237.06</v>
      </c>
      <c r="DA187" s="1">
        <v>-1065.1071428571429</v>
      </c>
      <c r="DB187" s="1">
        <v>-1253</v>
      </c>
      <c r="DC187" s="1">
        <v>0</v>
      </c>
      <c r="DD187" s="1">
        <v>-168.42857142857159</v>
      </c>
      <c r="DE187" s="1">
        <v>-126.6857142857143</v>
      </c>
      <c r="DF187" s="1">
        <v>-327.42857142857162</v>
      </c>
      <c r="DG187" s="1">
        <v>-4.5</v>
      </c>
      <c r="DH187" s="1">
        <v>0</v>
      </c>
      <c r="DI187" s="1">
        <v>-524.65714285714273</v>
      </c>
      <c r="DJ187" s="1">
        <v>0</v>
      </c>
      <c r="DK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-36389.639761904749</v>
      </c>
      <c r="DX187" s="1" t="s">
        <v>461</v>
      </c>
    </row>
    <row r="188" spans="1:128" x14ac:dyDescent="0.2">
      <c r="A188" s="2" t="s">
        <v>462</v>
      </c>
      <c r="B188" s="1">
        <v>-5180.8138095238101</v>
      </c>
      <c r="C188" s="1">
        <v>0</v>
      </c>
      <c r="D188" s="1">
        <v>-1620</v>
      </c>
      <c r="E188" s="1">
        <v>0</v>
      </c>
      <c r="F188" s="1">
        <v>-1240.24</v>
      </c>
      <c r="G188" s="1">
        <v>0</v>
      </c>
      <c r="H188" s="1">
        <v>0</v>
      </c>
      <c r="I188" s="1">
        <v>0</v>
      </c>
      <c r="J188" s="1">
        <v>-159.04</v>
      </c>
      <c r="K188" s="1">
        <v>0</v>
      </c>
      <c r="L188" s="1">
        <v>0</v>
      </c>
      <c r="M188" s="1">
        <v>0</v>
      </c>
      <c r="N188" s="1">
        <v>-26.640000000000011</v>
      </c>
      <c r="O188" s="1">
        <v>-20.72</v>
      </c>
      <c r="P188" s="1">
        <v>-14.80000000000001</v>
      </c>
      <c r="Q188" s="1">
        <v>0</v>
      </c>
      <c r="R188" s="1">
        <v>0</v>
      </c>
      <c r="S188" s="1">
        <v>-2873.9199999999992</v>
      </c>
      <c r="T188" s="1">
        <v>0</v>
      </c>
      <c r="U188" s="1">
        <v>-121.2</v>
      </c>
      <c r="V188" s="1">
        <v>-15.600000000000019</v>
      </c>
      <c r="W188" s="1">
        <v>0</v>
      </c>
      <c r="X188" s="1">
        <v>0</v>
      </c>
      <c r="Y188" s="1">
        <v>-77.700000000000102</v>
      </c>
      <c r="Z188" s="1">
        <v>0</v>
      </c>
      <c r="AA188" s="1">
        <v>-415.83999999999992</v>
      </c>
      <c r="AB188" s="1">
        <v>-91.319999999999936</v>
      </c>
      <c r="AC188" s="1">
        <v>0</v>
      </c>
      <c r="AD188" s="1">
        <v>-48</v>
      </c>
      <c r="AE188" s="1">
        <v>0</v>
      </c>
      <c r="AF188" s="1">
        <v>0</v>
      </c>
      <c r="AG188" s="1">
        <v>-170.52</v>
      </c>
      <c r="AH188" s="1">
        <v>-6.7199999999999989</v>
      </c>
      <c r="AI188" s="1">
        <v>0</v>
      </c>
      <c r="AJ188" s="1">
        <v>0</v>
      </c>
      <c r="AK188" s="1">
        <v>0</v>
      </c>
      <c r="AL188" s="1">
        <v>-184</v>
      </c>
      <c r="AM188" s="1">
        <v>-325.80000000000018</v>
      </c>
      <c r="AN188" s="1">
        <v>0</v>
      </c>
      <c r="AO188" s="1">
        <v>-6</v>
      </c>
      <c r="AP188" s="1">
        <v>-7.2000000000000028</v>
      </c>
      <c r="AQ188" s="1">
        <v>0</v>
      </c>
      <c r="AR188" s="1">
        <v>0</v>
      </c>
      <c r="AS188" s="1">
        <v>-2.850000000000001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-161.25</v>
      </c>
      <c r="AZ188" s="1">
        <v>-60</v>
      </c>
      <c r="BA188" s="1">
        <v>0</v>
      </c>
      <c r="BB188" s="1">
        <v>0</v>
      </c>
      <c r="BC188" s="1">
        <v>0</v>
      </c>
      <c r="BD188" s="1">
        <v>-36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-17</v>
      </c>
      <c r="BK188" s="1">
        <v>0</v>
      </c>
      <c r="BL188" s="1">
        <v>-1.6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-18</v>
      </c>
      <c r="BW188" s="1">
        <v>-49.75</v>
      </c>
      <c r="BX188" s="1">
        <v>0</v>
      </c>
      <c r="BY188" s="1">
        <v>0</v>
      </c>
      <c r="BZ188" s="1">
        <v>-108.18</v>
      </c>
      <c r="CA188" s="1">
        <v>-1.680000000000007</v>
      </c>
      <c r="CB188" s="1">
        <v>0</v>
      </c>
      <c r="CC188" s="1">
        <v>0</v>
      </c>
      <c r="CD188" s="1">
        <v>0</v>
      </c>
      <c r="CE188" s="1">
        <v>-1299.5999999999999</v>
      </c>
      <c r="CF188" s="1">
        <v>0</v>
      </c>
      <c r="CG188" s="1">
        <v>-75.599999999999909</v>
      </c>
      <c r="CH188" s="1">
        <v>-43.5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-51</v>
      </c>
      <c r="CQ188" s="1">
        <v>0</v>
      </c>
      <c r="CR188" s="1">
        <v>-15</v>
      </c>
      <c r="CS188" s="1">
        <v>0</v>
      </c>
      <c r="CT188" s="1">
        <v>-1.200000000000045</v>
      </c>
      <c r="CU188" s="1">
        <v>-43.200000000000053</v>
      </c>
      <c r="CV188" s="1">
        <v>0</v>
      </c>
      <c r="CW188" s="1">
        <v>-164.16000000000011</v>
      </c>
      <c r="CX188" s="1">
        <v>0</v>
      </c>
      <c r="CY188" s="1">
        <v>-31.32000000000005</v>
      </c>
      <c r="CZ188" s="1">
        <v>-5.5799999999999841</v>
      </c>
      <c r="DA188" s="1">
        <v>-18.25</v>
      </c>
      <c r="DB188" s="1">
        <v>-30</v>
      </c>
      <c r="DC188" s="1">
        <v>0</v>
      </c>
      <c r="DD188" s="1">
        <v>-22.5</v>
      </c>
      <c r="DE188" s="1">
        <v>0</v>
      </c>
      <c r="DF188" s="1">
        <v>-22.5</v>
      </c>
      <c r="DG188" s="1">
        <v>0</v>
      </c>
      <c r="DH188" s="1">
        <v>-0.7142857142853245</v>
      </c>
      <c r="DI188" s="1">
        <v>0</v>
      </c>
      <c r="DJ188" s="1">
        <v>0</v>
      </c>
      <c r="DK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-14886.508095238099</v>
      </c>
      <c r="DX188" s="1" t="s">
        <v>462</v>
      </c>
    </row>
    <row r="189" spans="1:128" x14ac:dyDescent="0.2">
      <c r="A189" s="2" t="s">
        <v>463</v>
      </c>
      <c r="B189" s="1">
        <v>-82.5</v>
      </c>
      <c r="C189" s="1">
        <v>-30.000000000000011</v>
      </c>
      <c r="D189" s="1">
        <v>-60</v>
      </c>
      <c r="E189" s="1">
        <v>-33</v>
      </c>
      <c r="F189" s="1">
        <v>-1133.68</v>
      </c>
      <c r="G189" s="1">
        <v>-60</v>
      </c>
      <c r="H189" s="1">
        <v>0</v>
      </c>
      <c r="I189" s="1">
        <v>-253</v>
      </c>
      <c r="J189" s="1">
        <v>-571.20000000000005</v>
      </c>
      <c r="K189" s="1">
        <v>-36.000000000000007</v>
      </c>
      <c r="L189" s="1">
        <v>0</v>
      </c>
      <c r="M189" s="1">
        <v>0</v>
      </c>
      <c r="N189" s="1">
        <v>-245.67999999999989</v>
      </c>
      <c r="O189" s="1">
        <v>-59.200000000000017</v>
      </c>
      <c r="P189" s="1">
        <v>-183.52</v>
      </c>
      <c r="Q189" s="1">
        <v>-183.67999999999989</v>
      </c>
      <c r="R189" s="1">
        <v>0</v>
      </c>
      <c r="S189" s="1">
        <v>-5270.7200000000012</v>
      </c>
      <c r="T189" s="1">
        <v>-22.247619047619079</v>
      </c>
      <c r="U189" s="1">
        <v>-434.39999999999992</v>
      </c>
      <c r="V189" s="1">
        <v>-690.48000000000013</v>
      </c>
      <c r="W189" s="1">
        <v>0</v>
      </c>
      <c r="X189" s="1">
        <v>0</v>
      </c>
      <c r="Y189" s="1">
        <v>-517.26</v>
      </c>
      <c r="Z189" s="1">
        <v>-31.08</v>
      </c>
      <c r="AA189" s="1">
        <v>-1527.2</v>
      </c>
      <c r="AB189" s="1">
        <v>-147.6</v>
      </c>
      <c r="AC189" s="1">
        <v>0</v>
      </c>
      <c r="AD189" s="1">
        <v>-483.59999999999991</v>
      </c>
      <c r="AE189" s="1">
        <v>0</v>
      </c>
      <c r="AF189" s="1">
        <v>0</v>
      </c>
      <c r="AG189" s="1">
        <v>-226.24000000000009</v>
      </c>
      <c r="AH189" s="1">
        <v>-10.08</v>
      </c>
      <c r="AI189" s="1">
        <v>-789.59999999999991</v>
      </c>
      <c r="AJ189" s="1">
        <v>0</v>
      </c>
      <c r="AK189" s="1">
        <v>0</v>
      </c>
      <c r="AL189" s="1">
        <v>-283.36</v>
      </c>
      <c r="AM189" s="1">
        <v>-617.39999999999964</v>
      </c>
      <c r="AN189" s="1">
        <v>0</v>
      </c>
      <c r="AO189" s="1">
        <v>-935.99999999999989</v>
      </c>
      <c r="AP189" s="1">
        <v>-6.4799999999999969</v>
      </c>
      <c r="AQ189" s="1">
        <v>-211.6</v>
      </c>
      <c r="AR189" s="1">
        <v>0</v>
      </c>
      <c r="AS189" s="1">
        <v>0</v>
      </c>
      <c r="AT189" s="1">
        <v>0</v>
      </c>
      <c r="AU189" s="1">
        <v>-3.8000000000000012</v>
      </c>
      <c r="AV189" s="1">
        <v>0</v>
      </c>
      <c r="AW189" s="1">
        <v>0</v>
      </c>
      <c r="AX189" s="1">
        <v>0</v>
      </c>
      <c r="AY189" s="1">
        <v>-309.5</v>
      </c>
      <c r="AZ189" s="1">
        <v>-72.5</v>
      </c>
      <c r="BA189" s="1">
        <v>-94</v>
      </c>
      <c r="BB189" s="1">
        <v>-427.2</v>
      </c>
      <c r="BC189" s="1">
        <v>-220.8</v>
      </c>
      <c r="BD189" s="1">
        <v>-643.5</v>
      </c>
      <c r="BE189" s="1">
        <v>-21</v>
      </c>
      <c r="BF189" s="1">
        <v>0</v>
      </c>
      <c r="BG189" s="1">
        <v>0</v>
      </c>
      <c r="BH189" s="1">
        <v>0</v>
      </c>
      <c r="BI189" s="1">
        <v>0</v>
      </c>
      <c r="BJ189" s="1">
        <v>-320</v>
      </c>
      <c r="BK189" s="1">
        <v>-35</v>
      </c>
      <c r="BL189" s="1">
        <v>-5.6</v>
      </c>
      <c r="BM189" s="1">
        <v>-717.5</v>
      </c>
      <c r="BN189" s="1">
        <v>-3.5</v>
      </c>
      <c r="BO189" s="1">
        <v>-408</v>
      </c>
      <c r="BP189" s="1">
        <v>0</v>
      </c>
      <c r="BQ189" s="1">
        <v>-12</v>
      </c>
      <c r="BR189" s="1">
        <v>0</v>
      </c>
      <c r="BS189" s="1">
        <v>0</v>
      </c>
      <c r="BT189" s="1">
        <v>0</v>
      </c>
      <c r="BU189" s="1">
        <v>-240</v>
      </c>
      <c r="BV189" s="1">
        <v>-168</v>
      </c>
      <c r="BW189" s="1">
        <v>-361</v>
      </c>
      <c r="BX189" s="1">
        <v>0</v>
      </c>
      <c r="BY189" s="1">
        <v>0</v>
      </c>
      <c r="BZ189" s="1">
        <v>-268.92000000000007</v>
      </c>
      <c r="CA189" s="1">
        <v>-7.2800000000000011</v>
      </c>
      <c r="CB189" s="1">
        <v>0</v>
      </c>
      <c r="CC189" s="1">
        <v>0</v>
      </c>
      <c r="CD189" s="1">
        <v>-2099.571428571428</v>
      </c>
      <c r="CE189" s="1">
        <v>-2138.4</v>
      </c>
      <c r="CF189" s="1">
        <v>0</v>
      </c>
      <c r="CG189" s="1">
        <v>-939.59999999999991</v>
      </c>
      <c r="CH189" s="1">
        <v>-313.5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-30</v>
      </c>
      <c r="CP189" s="1">
        <v>-48</v>
      </c>
      <c r="CQ189" s="1">
        <v>0</v>
      </c>
      <c r="CR189" s="1">
        <v>-36</v>
      </c>
      <c r="CS189" s="1">
        <v>0</v>
      </c>
      <c r="CT189" s="1">
        <v>-92</v>
      </c>
      <c r="CU189" s="1">
        <v>-712.8</v>
      </c>
      <c r="CV189" s="1">
        <v>0</v>
      </c>
      <c r="CW189" s="1">
        <v>-273.2399999999999</v>
      </c>
      <c r="CX189" s="1">
        <v>0</v>
      </c>
      <c r="CY189" s="1">
        <v>-127.4399999999999</v>
      </c>
      <c r="CZ189" s="1">
        <v>-100.44</v>
      </c>
      <c r="DA189" s="1">
        <v>-493.5</v>
      </c>
      <c r="DB189" s="1">
        <v>-523.5</v>
      </c>
      <c r="DC189" s="1">
        <v>0</v>
      </c>
      <c r="DD189" s="1">
        <v>-348</v>
      </c>
      <c r="DE189" s="1">
        <v>0</v>
      </c>
      <c r="DF189" s="1">
        <v>-367.5</v>
      </c>
      <c r="DG189" s="1">
        <v>-7.5</v>
      </c>
      <c r="DH189" s="1">
        <v>-27</v>
      </c>
      <c r="DI189" s="1">
        <v>0</v>
      </c>
      <c r="DJ189" s="1">
        <v>0</v>
      </c>
      <c r="DK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-28153.899047619041</v>
      </c>
      <c r="DX189" s="1" t="s">
        <v>463</v>
      </c>
    </row>
    <row r="190" spans="1:128" x14ac:dyDescent="0.2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</row>
    <row r="191" spans="1:128" x14ac:dyDescent="0.2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U191" s="1">
        <v>0</v>
      </c>
      <c r="DV191" s="1">
        <v>0</v>
      </c>
      <c r="DW191" s="1">
        <v>0</v>
      </c>
    </row>
    <row r="192" spans="1:128" x14ac:dyDescent="0.2">
      <c r="A192" s="2" t="s">
        <v>484</v>
      </c>
      <c r="B192" s="1">
        <v>-2746.3449999999989</v>
      </c>
      <c r="C192" s="1">
        <v>-203.67500000000001</v>
      </c>
      <c r="D192" s="1">
        <v>-1750</v>
      </c>
      <c r="E192" s="1">
        <v>-270</v>
      </c>
      <c r="F192" s="1">
        <v>-3120.6285714285718</v>
      </c>
      <c r="G192" s="1">
        <v>-114</v>
      </c>
      <c r="H192" s="1">
        <v>-499.99999999999989</v>
      </c>
      <c r="I192" s="1">
        <v>-660.05250000000001</v>
      </c>
      <c r="J192" s="1">
        <v>-1312.610666666666</v>
      </c>
      <c r="K192" s="1">
        <v>-254.35</v>
      </c>
      <c r="L192" s="1">
        <v>-68.703125</v>
      </c>
      <c r="M192" s="1">
        <v>0</v>
      </c>
      <c r="N192" s="1">
        <v>-1270.0625</v>
      </c>
      <c r="O192" s="1">
        <v>-331.75124999999991</v>
      </c>
      <c r="P192" s="1">
        <v>-566.84000000000015</v>
      </c>
      <c r="Q192" s="1">
        <v>-767.76000000000022</v>
      </c>
      <c r="R192" s="1">
        <v>-400</v>
      </c>
      <c r="S192" s="1">
        <v>-25062.471666666672</v>
      </c>
      <c r="T192" s="1">
        <v>-577.84910714285718</v>
      </c>
      <c r="U192" s="1">
        <v>-1780.765000000001</v>
      </c>
      <c r="V192" s="1">
        <v>-1161.33</v>
      </c>
      <c r="W192" s="1">
        <v>-70</v>
      </c>
      <c r="X192" s="1">
        <v>-1100</v>
      </c>
      <c r="Y192" s="1">
        <v>-2230.2937500000012</v>
      </c>
      <c r="Z192" s="1">
        <v>-203.12999999999991</v>
      </c>
      <c r="AA192" s="1">
        <v>-2414.410666666668</v>
      </c>
      <c r="AB192" s="1">
        <v>-589.59999999999991</v>
      </c>
      <c r="AC192" s="1">
        <v>-167.04</v>
      </c>
      <c r="AD192" s="1">
        <v>-1707.15</v>
      </c>
      <c r="AE192" s="1">
        <v>-150</v>
      </c>
      <c r="AF192" s="1">
        <v>-500.00000000000011</v>
      </c>
      <c r="AG192" s="1">
        <v>-1304.962666666667</v>
      </c>
      <c r="AH192" s="1">
        <v>-187.0260000000001</v>
      </c>
      <c r="AI192" s="1">
        <v>-4525.0499999999993</v>
      </c>
      <c r="AJ192" s="1">
        <v>-699.99999999999989</v>
      </c>
      <c r="AK192" s="1">
        <v>-1333.257142857143</v>
      </c>
      <c r="AL192" s="1">
        <v>-638.59500000000014</v>
      </c>
      <c r="AM192" s="1">
        <v>-6557.6457142857143</v>
      </c>
      <c r="AN192" s="1">
        <v>-178.1999999999999</v>
      </c>
      <c r="AO192" s="1">
        <v>-2353.5</v>
      </c>
      <c r="AP192" s="1">
        <v>-55.95</v>
      </c>
      <c r="AQ192" s="1">
        <v>-1177.1750000000011</v>
      </c>
      <c r="AR192" s="1">
        <v>-120.6884285714286</v>
      </c>
      <c r="AS192" s="1">
        <v>-94.813749999999999</v>
      </c>
      <c r="AT192" s="1">
        <v>-104.265</v>
      </c>
      <c r="AU192" s="1">
        <v>-36.721249999999998</v>
      </c>
      <c r="AV192" s="1">
        <v>0</v>
      </c>
      <c r="AW192" s="1">
        <v>0</v>
      </c>
      <c r="AX192" s="1">
        <v>0</v>
      </c>
      <c r="AY192" s="1">
        <v>-3927.820666666667</v>
      </c>
      <c r="AZ192" s="1">
        <v>-356.87</v>
      </c>
      <c r="BA192" s="1">
        <v>-670.78125</v>
      </c>
      <c r="BB192" s="1">
        <v>-2719.9386904761909</v>
      </c>
      <c r="BC192" s="1">
        <v>-419.99999999999989</v>
      </c>
      <c r="BD192" s="1">
        <v>-800</v>
      </c>
      <c r="BE192" s="1">
        <v>-211.3125</v>
      </c>
      <c r="BF192" s="1">
        <v>-248.9</v>
      </c>
      <c r="BG192" s="1">
        <v>-320</v>
      </c>
      <c r="BH192" s="1">
        <v>-297.60000000000002</v>
      </c>
      <c r="BI192" s="1">
        <v>-168</v>
      </c>
      <c r="BJ192" s="1">
        <v>-950</v>
      </c>
      <c r="BK192" s="1">
        <v>-78.641249999999999</v>
      </c>
      <c r="BL192" s="1">
        <v>-114.7416666666667</v>
      </c>
      <c r="BM192" s="1">
        <v>-926.37916666666661</v>
      </c>
      <c r="BN192" s="1">
        <v>-157.375</v>
      </c>
      <c r="BO192" s="1">
        <v>-5036.3184523809541</v>
      </c>
      <c r="BP192" s="1">
        <v>0</v>
      </c>
      <c r="BQ192" s="1">
        <v>-175.65625</v>
      </c>
      <c r="BR192" s="1">
        <v>-348.8</v>
      </c>
      <c r="BS192" s="1">
        <v>-164</v>
      </c>
      <c r="BT192" s="1">
        <v>-542</v>
      </c>
      <c r="BU192" s="1">
        <v>-500</v>
      </c>
      <c r="BV192" s="1">
        <v>-1000</v>
      </c>
      <c r="BW192" s="1">
        <v>-1905.693749999999</v>
      </c>
      <c r="BX192" s="1">
        <v>0</v>
      </c>
      <c r="BY192" s="1">
        <v>0</v>
      </c>
      <c r="BZ192" s="1">
        <v>-357.34178571428572</v>
      </c>
      <c r="CA192" s="1">
        <v>-102.7950000000002</v>
      </c>
      <c r="CB192" s="1">
        <v>-370.96607142857152</v>
      </c>
      <c r="CC192" s="1">
        <v>0</v>
      </c>
      <c r="CD192" s="1">
        <v>-800</v>
      </c>
      <c r="CE192" s="1">
        <v>-9410.0982142857119</v>
      </c>
      <c r="CF192" s="1">
        <v>-258</v>
      </c>
      <c r="CG192" s="1">
        <v>-3000</v>
      </c>
      <c r="CH192" s="1">
        <v>-912.75</v>
      </c>
      <c r="CI192" s="1">
        <v>0</v>
      </c>
      <c r="CJ192" s="1">
        <v>-200</v>
      </c>
      <c r="CK192" s="1">
        <v>-254.99999999999989</v>
      </c>
      <c r="CL192" s="1">
        <v>-810.36428571428587</v>
      </c>
      <c r="CM192" s="1">
        <v>-621.80500000000006</v>
      </c>
      <c r="CN192" s="1">
        <v>-917.90499999999975</v>
      </c>
      <c r="CO192" s="1">
        <v>-57.599999999999987</v>
      </c>
      <c r="CP192" s="1">
        <v>-426.6875</v>
      </c>
      <c r="CQ192" s="1">
        <v>-150</v>
      </c>
      <c r="CR192" s="1">
        <v>-480.4375</v>
      </c>
      <c r="CS192" s="1">
        <v>-150</v>
      </c>
      <c r="CT192" s="1">
        <v>-436.95000000000022</v>
      </c>
      <c r="CU192" s="1">
        <v>-2089.395</v>
      </c>
      <c r="CV192" s="1">
        <v>-113.85</v>
      </c>
      <c r="CW192" s="1">
        <v>-1025.331999999999</v>
      </c>
      <c r="CX192" s="1">
        <v>-99.224999999999994</v>
      </c>
      <c r="CY192" s="1">
        <v>-1495.286249999999</v>
      </c>
      <c r="CZ192" s="1">
        <v>-298.10249999999991</v>
      </c>
      <c r="DA192" s="1">
        <v>-1533.1968750000001</v>
      </c>
      <c r="DB192" s="1">
        <v>-6987.6336309523813</v>
      </c>
      <c r="DC192" s="1">
        <v>-4488.8910714285703</v>
      </c>
      <c r="DD192" s="1">
        <v>-1100</v>
      </c>
      <c r="DE192" s="1">
        <v>-230</v>
      </c>
      <c r="DF192" s="1">
        <v>-1518</v>
      </c>
      <c r="DG192" s="1">
        <v>-47.099999999999987</v>
      </c>
      <c r="DH192" s="1">
        <v>-499.76249999999982</v>
      </c>
      <c r="DI192" s="1">
        <v>-599.99999999999989</v>
      </c>
      <c r="DJ192" s="1">
        <v>0</v>
      </c>
      <c r="DK192" s="1">
        <v>0</v>
      </c>
      <c r="DO192" s="1">
        <v>-43.630952380952408</v>
      </c>
      <c r="DP192" s="1">
        <v>-881.17857142857156</v>
      </c>
      <c r="DQ192" s="1">
        <v>0</v>
      </c>
      <c r="DR192" s="1">
        <v>0</v>
      </c>
      <c r="DS192" s="1">
        <v>0</v>
      </c>
      <c r="DU192" s="1">
        <v>0</v>
      </c>
      <c r="DV192" s="1">
        <v>0</v>
      </c>
      <c r="DW192" s="1">
        <v>-136228.78210714291</v>
      </c>
      <c r="DX192" s="1" t="s">
        <v>484</v>
      </c>
    </row>
    <row r="193" spans="1:128" x14ac:dyDescent="0.2">
      <c r="A193" s="2" t="s">
        <v>485</v>
      </c>
      <c r="B193" s="1">
        <v>-2746.3449999999989</v>
      </c>
      <c r="C193" s="1">
        <v>-203.67500000000001</v>
      </c>
      <c r="D193" s="1">
        <v>-1750</v>
      </c>
      <c r="E193" s="1">
        <v>-270</v>
      </c>
      <c r="F193" s="1">
        <v>-3120.6285714285709</v>
      </c>
      <c r="G193" s="1">
        <v>-114</v>
      </c>
      <c r="H193" s="1">
        <v>-500.00000000000011</v>
      </c>
      <c r="I193" s="1">
        <v>-1860.0525</v>
      </c>
      <c r="J193" s="1">
        <v>-1312.6106666666651</v>
      </c>
      <c r="K193" s="1">
        <v>-754.35</v>
      </c>
      <c r="L193" s="1">
        <v>-68.703125</v>
      </c>
      <c r="M193" s="1">
        <v>0</v>
      </c>
      <c r="N193" s="1">
        <v>-1270.0625</v>
      </c>
      <c r="O193" s="1">
        <v>-331.75124999999991</v>
      </c>
      <c r="P193" s="1">
        <v>-566.84000000000037</v>
      </c>
      <c r="Q193" s="1">
        <v>-767.75999999999976</v>
      </c>
      <c r="R193" s="1">
        <v>-400</v>
      </c>
      <c r="S193" s="1">
        <v>-35082.471666666723</v>
      </c>
      <c r="T193" s="1">
        <v>-577.84910714285695</v>
      </c>
      <c r="U193" s="1">
        <v>-1780.7650000000001</v>
      </c>
      <c r="V193" s="1">
        <v>-1161.33</v>
      </c>
      <c r="W193" s="1">
        <v>-70.000000000000028</v>
      </c>
      <c r="X193" s="1">
        <v>-1100</v>
      </c>
      <c r="Y193" s="1">
        <v>-2629.59375</v>
      </c>
      <c r="Z193" s="1">
        <v>-203.12999999999991</v>
      </c>
      <c r="AA193" s="1">
        <v>-2496.4506666666671</v>
      </c>
      <c r="AB193" s="1">
        <v>-1532.5</v>
      </c>
      <c r="AC193" s="1">
        <v>-167.04</v>
      </c>
      <c r="AD193" s="1">
        <v>-1707.150000000001</v>
      </c>
      <c r="AE193" s="1">
        <v>-150</v>
      </c>
      <c r="AF193" s="1">
        <v>-499.99999999999989</v>
      </c>
      <c r="AG193" s="1">
        <v>-1876.1626666666671</v>
      </c>
      <c r="AH193" s="1">
        <v>-187.0260000000001</v>
      </c>
      <c r="AI193" s="1">
        <v>-4525.0499999999993</v>
      </c>
      <c r="AJ193" s="1">
        <v>-700.00000000000011</v>
      </c>
      <c r="AK193" s="1">
        <v>-1915.2</v>
      </c>
      <c r="AL193" s="1">
        <v>-2404.994999999999</v>
      </c>
      <c r="AM193" s="1">
        <v>-5621.6457142857089</v>
      </c>
      <c r="AN193" s="1">
        <v>-178.2</v>
      </c>
      <c r="AO193" s="1">
        <v>-2353.5</v>
      </c>
      <c r="AP193" s="1">
        <v>-55.949999999999982</v>
      </c>
      <c r="AQ193" s="1">
        <v>-1177.1750000000011</v>
      </c>
      <c r="AR193" s="1">
        <v>-263.0569999999999</v>
      </c>
      <c r="AS193" s="1">
        <v>-94.813750000000027</v>
      </c>
      <c r="AT193" s="1">
        <v>-104.265</v>
      </c>
      <c r="AU193" s="1">
        <v>-36.721249999999984</v>
      </c>
      <c r="AV193" s="1">
        <v>0</v>
      </c>
      <c r="AW193" s="1">
        <v>0</v>
      </c>
      <c r="AX193" s="1">
        <v>0</v>
      </c>
      <c r="AY193" s="1">
        <v>-1232.368285714286</v>
      </c>
      <c r="AZ193" s="1">
        <v>-356.87</v>
      </c>
      <c r="BA193" s="1">
        <v>-670.78125</v>
      </c>
      <c r="BB193" s="1">
        <v>-1519.9386904761909</v>
      </c>
      <c r="BC193" s="1">
        <v>-420.00000000000011</v>
      </c>
      <c r="BD193" s="1">
        <v>-800</v>
      </c>
      <c r="BE193" s="1">
        <v>-211.3125</v>
      </c>
      <c r="BF193" s="1">
        <v>-252.9</v>
      </c>
      <c r="BG193" s="1">
        <v>-320</v>
      </c>
      <c r="BH193" s="1">
        <v>-300</v>
      </c>
      <c r="BI193" s="1">
        <v>-170</v>
      </c>
      <c r="BJ193" s="1">
        <v>-950</v>
      </c>
      <c r="BK193" s="1">
        <v>-78.641249999999999</v>
      </c>
      <c r="BL193" s="1">
        <v>-129.7416666666667</v>
      </c>
      <c r="BM193" s="1">
        <v>-926.37916666666661</v>
      </c>
      <c r="BN193" s="1">
        <v>-157.375</v>
      </c>
      <c r="BO193" s="1">
        <v>-4436.3184523809541</v>
      </c>
      <c r="BP193" s="1">
        <v>0</v>
      </c>
      <c r="BQ193" s="1">
        <v>-175.65625</v>
      </c>
      <c r="BR193" s="1">
        <v>-349.99999999999989</v>
      </c>
      <c r="BS193" s="1">
        <v>-170</v>
      </c>
      <c r="BT193" s="1">
        <v>-550</v>
      </c>
      <c r="BU193" s="1">
        <v>-500</v>
      </c>
      <c r="BV193" s="1">
        <v>-1000</v>
      </c>
      <c r="BW193" s="1">
        <v>-2205.6937499999999</v>
      </c>
      <c r="BX193" s="1">
        <v>-509.86428571428593</v>
      </c>
      <c r="BY193" s="1">
        <v>0</v>
      </c>
      <c r="BZ193" s="1">
        <v>-357.34178571428578</v>
      </c>
      <c r="CA193" s="1">
        <v>-102.7950000000002</v>
      </c>
      <c r="CB193" s="1">
        <v>-378.76607142857142</v>
      </c>
      <c r="CC193" s="1">
        <v>0</v>
      </c>
      <c r="CD193" s="1">
        <v>-1100</v>
      </c>
      <c r="CE193" s="1">
        <v>-8708.2982142857127</v>
      </c>
      <c r="CF193" s="1">
        <v>-258</v>
      </c>
      <c r="CG193" s="1">
        <v>-3000</v>
      </c>
      <c r="CH193" s="1">
        <v>-912.75</v>
      </c>
      <c r="CI193" s="1">
        <v>0</v>
      </c>
      <c r="CJ193" s="1">
        <v>-200</v>
      </c>
      <c r="CK193" s="1">
        <v>-255</v>
      </c>
      <c r="CL193" s="1">
        <v>-810.36428571428587</v>
      </c>
      <c r="CM193" s="1">
        <v>-621.80500000000006</v>
      </c>
      <c r="CN193" s="1">
        <v>-642.50500000000011</v>
      </c>
      <c r="CO193" s="1">
        <v>-57.599999999999987</v>
      </c>
      <c r="CP193" s="1">
        <v>-436.6875</v>
      </c>
      <c r="CQ193" s="1">
        <v>-150</v>
      </c>
      <c r="CR193" s="1">
        <v>-480.4375</v>
      </c>
      <c r="CS193" s="1">
        <v>-150</v>
      </c>
      <c r="CT193" s="1">
        <v>-556.95000000000016</v>
      </c>
      <c r="CU193" s="1">
        <v>-2089.395</v>
      </c>
      <c r="CV193" s="1">
        <v>-113.85</v>
      </c>
      <c r="CW193" s="1">
        <v>-1216.98914285714</v>
      </c>
      <c r="CX193" s="1">
        <v>-99.225000000000023</v>
      </c>
      <c r="CY193" s="1">
        <v>-715.28625000000011</v>
      </c>
      <c r="CZ193" s="1">
        <v>-298.10250000000002</v>
      </c>
      <c r="DA193" s="1">
        <v>-1935.6968750000001</v>
      </c>
      <c r="DB193" s="1">
        <v>-4629.6711309523798</v>
      </c>
      <c r="DC193" s="1">
        <v>-5032.2125000000005</v>
      </c>
      <c r="DD193" s="1">
        <v>-1100</v>
      </c>
      <c r="DE193" s="1">
        <v>-229.99999999999989</v>
      </c>
      <c r="DF193" s="1">
        <v>-1518</v>
      </c>
      <c r="DG193" s="1">
        <v>-47.100000000000009</v>
      </c>
      <c r="DH193" s="1">
        <v>-661.76250000000027</v>
      </c>
      <c r="DI193" s="1">
        <v>-700.00000000000011</v>
      </c>
      <c r="DJ193" s="1">
        <v>-197.88095238095229</v>
      </c>
      <c r="DK193" s="1">
        <v>-711.02380952380963</v>
      </c>
      <c r="DO193" s="1">
        <v>-277.25</v>
      </c>
      <c r="DP193" s="1">
        <v>-909.75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W193" s="1">
        <v>-146745.15675000011</v>
      </c>
      <c r="DX193" s="1" t="s">
        <v>485</v>
      </c>
    </row>
    <row r="194" spans="1:128" x14ac:dyDescent="0.2">
      <c r="A194" s="2" t="s">
        <v>486</v>
      </c>
      <c r="B194" s="1">
        <v>-2746.3450000000012</v>
      </c>
      <c r="C194" s="1">
        <v>-203.67500000000001</v>
      </c>
      <c r="D194" s="1">
        <v>-2165.6574999999989</v>
      </c>
      <c r="E194" s="1">
        <v>-270</v>
      </c>
      <c r="F194" s="1">
        <v>-2120.62857142857</v>
      </c>
      <c r="G194" s="1">
        <v>-114</v>
      </c>
      <c r="H194" s="1">
        <v>-499.99999999999989</v>
      </c>
      <c r="I194" s="1">
        <v>-660.05250000000046</v>
      </c>
      <c r="J194" s="1">
        <v>-1312.6106666666681</v>
      </c>
      <c r="K194" s="1">
        <v>-254.35000000000011</v>
      </c>
      <c r="L194" s="1">
        <v>-68.703125</v>
      </c>
      <c r="M194" s="1">
        <v>0</v>
      </c>
      <c r="N194" s="1">
        <v>-770.06250000000091</v>
      </c>
      <c r="O194" s="1">
        <v>-331.75125000000003</v>
      </c>
      <c r="P194" s="1">
        <v>-566.84000000000015</v>
      </c>
      <c r="Q194" s="1">
        <v>-767.76000000000022</v>
      </c>
      <c r="R194" s="1">
        <v>-400</v>
      </c>
      <c r="S194" s="1">
        <v>-21405.291666666661</v>
      </c>
      <c r="T194" s="1">
        <v>-477.84910714285718</v>
      </c>
      <c r="U194" s="1">
        <v>-1780.765000000001</v>
      </c>
      <c r="V194" s="1">
        <v>-1161.329999999999</v>
      </c>
      <c r="W194" s="1">
        <v>-70</v>
      </c>
      <c r="X194" s="1">
        <v>-1100</v>
      </c>
      <c r="Y194" s="1">
        <v>-1942.453750000001</v>
      </c>
      <c r="Z194" s="1">
        <v>-203.1299999999998</v>
      </c>
      <c r="AA194" s="1">
        <v>-2496.450666666668</v>
      </c>
      <c r="AB194" s="1">
        <v>-589.59999999999945</v>
      </c>
      <c r="AC194" s="1">
        <v>-167.03999999999991</v>
      </c>
      <c r="AD194" s="1">
        <v>-1707.15</v>
      </c>
      <c r="AE194" s="1">
        <v>-150</v>
      </c>
      <c r="AF194" s="1">
        <v>-500.00000000000011</v>
      </c>
      <c r="AG194" s="1">
        <v>-924.9626666666677</v>
      </c>
      <c r="AH194" s="1">
        <v>-187.02600000000001</v>
      </c>
      <c r="AI194" s="1">
        <v>-4525.0499999999975</v>
      </c>
      <c r="AJ194" s="1">
        <v>-700.00000000000034</v>
      </c>
      <c r="AK194" s="1">
        <v>-1915.200000000001</v>
      </c>
      <c r="AL194" s="1">
        <v>-638.59500000000025</v>
      </c>
      <c r="AM194" s="1">
        <v>-4281.4957142857147</v>
      </c>
      <c r="AN194" s="1">
        <v>-178.2</v>
      </c>
      <c r="AO194" s="1">
        <v>-2353.4999999999991</v>
      </c>
      <c r="AP194" s="1">
        <v>-55.950000000000017</v>
      </c>
      <c r="AQ194" s="1">
        <v>-1177.175</v>
      </c>
      <c r="AR194" s="1">
        <v>-292.09699999999992</v>
      </c>
      <c r="AS194" s="1">
        <v>-94.813749999999999</v>
      </c>
      <c r="AT194" s="1">
        <v>-104.265</v>
      </c>
      <c r="AU194" s="1">
        <v>-36.721249999999998</v>
      </c>
      <c r="AV194" s="1">
        <v>0</v>
      </c>
      <c r="AW194" s="1">
        <v>0</v>
      </c>
      <c r="AX194" s="1">
        <v>0</v>
      </c>
      <c r="AY194" s="1">
        <v>-1732.368285714286</v>
      </c>
      <c r="AZ194" s="1">
        <v>-356.87000000000012</v>
      </c>
      <c r="BA194" s="1">
        <v>-670.78125</v>
      </c>
      <c r="BB194" s="1">
        <v>-1419.9386904761909</v>
      </c>
      <c r="BC194" s="1">
        <v>-419.99999999999989</v>
      </c>
      <c r="BD194" s="1">
        <v>-800</v>
      </c>
      <c r="BE194" s="1">
        <v>-211.3125</v>
      </c>
      <c r="BF194" s="1">
        <v>-252.9</v>
      </c>
      <c r="BG194" s="1">
        <v>-320</v>
      </c>
      <c r="BH194" s="1">
        <v>-300</v>
      </c>
      <c r="BI194" s="1">
        <v>-170</v>
      </c>
      <c r="BJ194" s="1">
        <v>-950</v>
      </c>
      <c r="BK194" s="1">
        <v>-78.641249999999971</v>
      </c>
      <c r="BL194" s="1">
        <v>-129.74166666666659</v>
      </c>
      <c r="BM194" s="1">
        <v>-6676.3791666666684</v>
      </c>
      <c r="BN194" s="1">
        <v>-357.375</v>
      </c>
      <c r="BO194" s="1">
        <v>-3878.5184523809512</v>
      </c>
      <c r="BP194" s="1">
        <v>0</v>
      </c>
      <c r="BQ194" s="1">
        <v>-175.65625</v>
      </c>
      <c r="BR194" s="1">
        <v>-350.00000000000011</v>
      </c>
      <c r="BS194" s="1">
        <v>-170</v>
      </c>
      <c r="BT194" s="1">
        <v>-550</v>
      </c>
      <c r="BU194" s="1">
        <v>-500</v>
      </c>
      <c r="BV194" s="1">
        <v>-1000</v>
      </c>
      <c r="BW194" s="1">
        <v>-1907.693749999999</v>
      </c>
      <c r="BX194" s="1">
        <v>-234.0750000000003</v>
      </c>
      <c r="BY194" s="1">
        <v>0</v>
      </c>
      <c r="BZ194" s="1">
        <v>-357.34178571428572</v>
      </c>
      <c r="CA194" s="1">
        <v>-102.7950000000001</v>
      </c>
      <c r="CB194" s="1">
        <v>-378.76607142857142</v>
      </c>
      <c r="CC194" s="1">
        <v>0</v>
      </c>
      <c r="CD194" s="1">
        <v>-800</v>
      </c>
      <c r="CE194" s="1">
        <v>-13977.098214285719</v>
      </c>
      <c r="CF194" s="1">
        <v>-258</v>
      </c>
      <c r="CG194" s="1">
        <v>-3000</v>
      </c>
      <c r="CH194" s="1">
        <v>-912.75</v>
      </c>
      <c r="CI194" s="1">
        <v>-135.42857142857139</v>
      </c>
      <c r="CJ194" s="1">
        <v>-199.99999999999989</v>
      </c>
      <c r="CK194" s="1">
        <v>-254.9999999999998</v>
      </c>
      <c r="CL194" s="1">
        <v>-810.36428571428587</v>
      </c>
      <c r="CM194" s="1">
        <v>-621.80500000000006</v>
      </c>
      <c r="CN194" s="1">
        <v>-642.50500000000011</v>
      </c>
      <c r="CO194" s="1">
        <v>-57.599999999999973</v>
      </c>
      <c r="CP194" s="1">
        <v>-436.6875</v>
      </c>
      <c r="CQ194" s="1">
        <v>-150</v>
      </c>
      <c r="CR194" s="1">
        <v>-480.4375</v>
      </c>
      <c r="CS194" s="1">
        <v>-150</v>
      </c>
      <c r="CT194" s="1">
        <v>-436.95000000000027</v>
      </c>
      <c r="CU194" s="1">
        <v>-2089.395</v>
      </c>
      <c r="CV194" s="1">
        <v>-113.85</v>
      </c>
      <c r="CW194" s="1">
        <v>-1108.989142857143</v>
      </c>
      <c r="CX194" s="1">
        <v>-99.224999999999937</v>
      </c>
      <c r="CY194" s="1">
        <v>-1015.28625</v>
      </c>
      <c r="CZ194" s="1">
        <v>-298.10249999999968</v>
      </c>
      <c r="DA194" s="1">
        <v>-1485.696875000001</v>
      </c>
      <c r="DB194" s="1">
        <v>-4379.671130952378</v>
      </c>
      <c r="DC194" s="1">
        <v>-4724.4624999999978</v>
      </c>
      <c r="DD194" s="1">
        <v>-1100</v>
      </c>
      <c r="DE194" s="1">
        <v>-230</v>
      </c>
      <c r="DF194" s="1">
        <v>-1518</v>
      </c>
      <c r="DG194" s="1">
        <v>-47.100000000000009</v>
      </c>
      <c r="DH194" s="1">
        <v>-499.76250000000027</v>
      </c>
      <c r="DI194" s="1">
        <v>-599.99999999999989</v>
      </c>
      <c r="DJ194" s="1">
        <v>-1058.25</v>
      </c>
      <c r="DK194" s="1">
        <v>-1321.75</v>
      </c>
      <c r="DO194" s="1">
        <v>-277.24999999999989</v>
      </c>
      <c r="DP194" s="1">
        <v>-909.75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W194" s="1">
        <v>-135120.86877380949</v>
      </c>
      <c r="DX194" s="1" t="s">
        <v>486</v>
      </c>
    </row>
    <row r="195" spans="1:128" x14ac:dyDescent="0.2">
      <c r="A195" s="2" t="s">
        <v>487</v>
      </c>
      <c r="B195" s="1">
        <v>-2746.3449999999989</v>
      </c>
      <c r="C195" s="1">
        <v>-203.67500000000001</v>
      </c>
      <c r="D195" s="1">
        <v>-2165.6574999999989</v>
      </c>
      <c r="E195" s="1">
        <v>-304.40999999999991</v>
      </c>
      <c r="F195" s="1">
        <v>-2620.6285714285709</v>
      </c>
      <c r="G195" s="1">
        <v>-114</v>
      </c>
      <c r="H195" s="1">
        <v>-500.00000000000011</v>
      </c>
      <c r="I195" s="1">
        <v>-660.05249999999978</v>
      </c>
      <c r="J195" s="1">
        <v>-1287.6106666666651</v>
      </c>
      <c r="K195" s="1">
        <v>-254.3499999999996</v>
      </c>
      <c r="L195" s="1">
        <v>-68.703125</v>
      </c>
      <c r="M195" s="1">
        <v>0</v>
      </c>
      <c r="N195" s="1">
        <v>-770.06249999999864</v>
      </c>
      <c r="O195" s="1">
        <v>-331.75125000000003</v>
      </c>
      <c r="P195" s="1">
        <v>-566.83999999999992</v>
      </c>
      <c r="Q195" s="1">
        <v>-767.76000000000022</v>
      </c>
      <c r="R195" s="1">
        <v>-400</v>
      </c>
      <c r="S195" s="1">
        <v>-15962.31166666667</v>
      </c>
      <c r="T195" s="1">
        <v>-477.84910714285712</v>
      </c>
      <c r="U195" s="1">
        <v>-1780.7650000000001</v>
      </c>
      <c r="V195" s="1">
        <v>-1161.329999999999</v>
      </c>
      <c r="W195" s="1">
        <v>-69.999999999999972</v>
      </c>
      <c r="X195" s="1">
        <v>-1100</v>
      </c>
      <c r="Y195" s="1">
        <v>-1942.453750000001</v>
      </c>
      <c r="Z195" s="1">
        <v>-203.12999999999991</v>
      </c>
      <c r="AA195" s="1">
        <v>-2496.4506666666671</v>
      </c>
      <c r="AB195" s="1">
        <v>-589.60000000000036</v>
      </c>
      <c r="AC195" s="1">
        <v>-167.04000000000011</v>
      </c>
      <c r="AD195" s="1">
        <v>-1707.15</v>
      </c>
      <c r="AE195" s="1">
        <v>-150</v>
      </c>
      <c r="AF195" s="1">
        <v>-500.00000000000023</v>
      </c>
      <c r="AG195" s="1">
        <v>-924.96266666666634</v>
      </c>
      <c r="AH195" s="1">
        <v>-187.0260000000001</v>
      </c>
      <c r="AI195" s="1">
        <v>-4525.0500000000011</v>
      </c>
      <c r="AJ195" s="1">
        <v>-700.00000000000011</v>
      </c>
      <c r="AK195" s="1">
        <v>-1915.2</v>
      </c>
      <c r="AL195" s="1">
        <v>-638.59500000000071</v>
      </c>
      <c r="AM195" s="1">
        <v>-5381.4957142857093</v>
      </c>
      <c r="AN195" s="1">
        <v>-178.2</v>
      </c>
      <c r="AO195" s="1">
        <v>-2353.5000000000009</v>
      </c>
      <c r="AP195" s="1">
        <v>-55.949999999999982</v>
      </c>
      <c r="AQ195" s="1">
        <v>-1177.1750000000011</v>
      </c>
      <c r="AR195" s="1">
        <v>-292.09700000000021</v>
      </c>
      <c r="AS195" s="1">
        <v>-94.813750000000056</v>
      </c>
      <c r="AT195" s="1">
        <v>-104.265</v>
      </c>
      <c r="AU195" s="1">
        <v>-36.721250000000012</v>
      </c>
      <c r="AV195" s="1">
        <v>0</v>
      </c>
      <c r="AW195" s="1">
        <v>0</v>
      </c>
      <c r="AX195" s="1">
        <v>0</v>
      </c>
      <c r="AY195" s="1">
        <v>-7232.3682857142876</v>
      </c>
      <c r="AZ195" s="1">
        <v>-356.87</v>
      </c>
      <c r="BA195" s="1">
        <v>-670.78125</v>
      </c>
      <c r="BB195" s="1">
        <v>-1246.13869047619</v>
      </c>
      <c r="BC195" s="1">
        <v>-420.00000000000011</v>
      </c>
      <c r="BD195" s="1">
        <v>-800</v>
      </c>
      <c r="BE195" s="1">
        <v>-211.3125</v>
      </c>
      <c r="BF195" s="1">
        <v>-252.9</v>
      </c>
      <c r="BG195" s="1">
        <v>-320</v>
      </c>
      <c r="BH195" s="1">
        <v>-299.99999999999989</v>
      </c>
      <c r="BI195" s="1">
        <v>-170</v>
      </c>
      <c r="BJ195" s="1">
        <v>-950</v>
      </c>
      <c r="BK195" s="1">
        <v>-78.641249999999999</v>
      </c>
      <c r="BL195" s="1">
        <v>-129.7416666666667</v>
      </c>
      <c r="BM195" s="1">
        <v>-2176.379166666668</v>
      </c>
      <c r="BN195" s="1">
        <v>-357.375</v>
      </c>
      <c r="BO195" s="1">
        <v>-4793.4934523809497</v>
      </c>
      <c r="BP195" s="1">
        <v>0</v>
      </c>
      <c r="BQ195" s="1">
        <v>-175.65625</v>
      </c>
      <c r="BR195" s="1">
        <v>-349.99999999999989</v>
      </c>
      <c r="BS195" s="1">
        <v>-170</v>
      </c>
      <c r="BT195" s="1">
        <v>-550</v>
      </c>
      <c r="BU195" s="1">
        <v>-500</v>
      </c>
      <c r="BV195" s="1">
        <v>-1000</v>
      </c>
      <c r="BW195" s="1">
        <v>-1907.6937500000031</v>
      </c>
      <c r="BX195" s="1">
        <v>-234.07499999999939</v>
      </c>
      <c r="BY195" s="1">
        <v>0</v>
      </c>
      <c r="BZ195" s="1">
        <v>-357.34178571428589</v>
      </c>
      <c r="CA195" s="1">
        <v>-102.7950000000002</v>
      </c>
      <c r="CB195" s="1">
        <v>-378.76607142857142</v>
      </c>
      <c r="CC195" s="1">
        <v>0</v>
      </c>
      <c r="CD195" s="1">
        <v>-800</v>
      </c>
      <c r="CE195" s="1">
        <v>-18622.78571428571</v>
      </c>
      <c r="CF195" s="1">
        <v>-257.99999999999977</v>
      </c>
      <c r="CG195" s="1">
        <v>-3000</v>
      </c>
      <c r="CH195" s="1">
        <v>-912.74999999999955</v>
      </c>
      <c r="CI195" s="1">
        <v>-250.00000000000011</v>
      </c>
      <c r="CJ195" s="1">
        <v>-200</v>
      </c>
      <c r="CK195" s="1">
        <v>-254.99999999999989</v>
      </c>
      <c r="CL195" s="1">
        <v>-610.36428571428587</v>
      </c>
      <c r="CM195" s="1">
        <v>-621.80500000000006</v>
      </c>
      <c r="CN195" s="1">
        <v>-442.50500000000011</v>
      </c>
      <c r="CO195" s="1">
        <v>-57.600000000000023</v>
      </c>
      <c r="CP195" s="1">
        <v>-436.6875</v>
      </c>
      <c r="CQ195" s="1">
        <v>-150</v>
      </c>
      <c r="CR195" s="1">
        <v>-480.43749999999949</v>
      </c>
      <c r="CS195" s="1">
        <v>-150</v>
      </c>
      <c r="CT195" s="1">
        <v>-436.95000000000039</v>
      </c>
      <c r="CU195" s="1">
        <v>-2089.395</v>
      </c>
      <c r="CV195" s="1">
        <v>-113.85</v>
      </c>
      <c r="CW195" s="1">
        <v>-1808.989142857143</v>
      </c>
      <c r="CX195" s="1">
        <v>-99.224999999999994</v>
      </c>
      <c r="CY195" s="1">
        <v>-1015.28625</v>
      </c>
      <c r="CZ195" s="1">
        <v>-298.10250000000002</v>
      </c>
      <c r="DA195" s="1">
        <v>-1352.8218750000001</v>
      </c>
      <c r="DB195" s="1">
        <v>-8433.4461309523813</v>
      </c>
      <c r="DC195" s="1">
        <v>-4724.4625000000005</v>
      </c>
      <c r="DD195" s="1">
        <v>-1100</v>
      </c>
      <c r="DE195" s="1">
        <v>-230.00000000000011</v>
      </c>
      <c r="DF195" s="1">
        <v>-1518</v>
      </c>
      <c r="DG195" s="1">
        <v>-47.099999999999987</v>
      </c>
      <c r="DH195" s="1">
        <v>-499.76249999999982</v>
      </c>
      <c r="DI195" s="1">
        <v>-600.00000000000011</v>
      </c>
      <c r="DJ195" s="1">
        <v>-1150.625</v>
      </c>
      <c r="DK195" s="1">
        <v>-1321.75</v>
      </c>
      <c r="DO195" s="1">
        <v>-277.25</v>
      </c>
      <c r="DP195" s="1">
        <v>-909.75</v>
      </c>
      <c r="DQ195" s="1">
        <v>0</v>
      </c>
      <c r="DR195" s="1">
        <v>0</v>
      </c>
      <c r="DS195" s="1">
        <v>0</v>
      </c>
      <c r="DU195" s="1">
        <v>0</v>
      </c>
      <c r="DV195" s="1">
        <v>0</v>
      </c>
      <c r="DW195" s="1">
        <v>-142102.007702381</v>
      </c>
      <c r="DX195" s="1" t="s">
        <v>487</v>
      </c>
    </row>
    <row r="196" spans="1:128" x14ac:dyDescent="0.2">
      <c r="A196" s="2" t="s">
        <v>488</v>
      </c>
      <c r="B196" s="1">
        <v>-2746.345000000003</v>
      </c>
      <c r="C196" s="1">
        <v>-203.6750000000001</v>
      </c>
      <c r="D196" s="1">
        <v>-2165.6574999999989</v>
      </c>
      <c r="E196" s="1">
        <v>-304.40999999999991</v>
      </c>
      <c r="F196" s="1">
        <v>-2620.6285714285718</v>
      </c>
      <c r="G196" s="1">
        <v>-114</v>
      </c>
      <c r="H196" s="1">
        <v>-499.99999999999989</v>
      </c>
      <c r="I196" s="1">
        <v>-660.05249999999978</v>
      </c>
      <c r="J196" s="1">
        <v>-1287.610666666666</v>
      </c>
      <c r="K196" s="1">
        <v>-254.35000000000039</v>
      </c>
      <c r="L196" s="1">
        <v>-68.703125</v>
      </c>
      <c r="M196" s="1">
        <v>0</v>
      </c>
      <c r="N196" s="1">
        <v>-770.06249999999955</v>
      </c>
      <c r="O196" s="1">
        <v>-331.75125000000008</v>
      </c>
      <c r="P196" s="1">
        <v>-566.84000000000015</v>
      </c>
      <c r="Q196" s="1">
        <v>-767.76000000000022</v>
      </c>
      <c r="R196" s="1">
        <v>-400</v>
      </c>
      <c r="S196" s="1">
        <v>-43555.291666666642</v>
      </c>
      <c r="T196" s="1">
        <v>-477.84910714285701</v>
      </c>
      <c r="U196" s="1">
        <v>-1780.765000000001</v>
      </c>
      <c r="V196" s="1">
        <v>-1161.33</v>
      </c>
      <c r="W196" s="1">
        <v>-70</v>
      </c>
      <c r="X196" s="1">
        <v>-1100</v>
      </c>
      <c r="Y196" s="1">
        <v>-1942.453750000001</v>
      </c>
      <c r="Z196" s="1">
        <v>-203.12999999999991</v>
      </c>
      <c r="AA196" s="1">
        <v>-2796.450666666668</v>
      </c>
      <c r="AB196" s="1">
        <v>-589.59999999999945</v>
      </c>
      <c r="AC196" s="1">
        <v>-5767.0400000000009</v>
      </c>
      <c r="AD196" s="1">
        <v>-1707.15</v>
      </c>
      <c r="AE196" s="1">
        <v>-150</v>
      </c>
      <c r="AF196" s="1">
        <v>-500.00000000000028</v>
      </c>
      <c r="AG196" s="1">
        <v>-1224.9626666666691</v>
      </c>
      <c r="AH196" s="1">
        <v>-187.0259999999999</v>
      </c>
      <c r="AI196" s="1">
        <v>-4525.0499999999993</v>
      </c>
      <c r="AJ196" s="1">
        <v>-699.99999999999989</v>
      </c>
      <c r="AK196" s="1">
        <v>-1915.1999999999989</v>
      </c>
      <c r="AL196" s="1">
        <v>-638.59500000000025</v>
      </c>
      <c r="AM196" s="1">
        <v>-16781.495714285709</v>
      </c>
      <c r="AN196" s="1">
        <v>-178.2000000000001</v>
      </c>
      <c r="AO196" s="1">
        <v>-2353.5</v>
      </c>
      <c r="AP196" s="1">
        <v>-55.949999999999967</v>
      </c>
      <c r="AQ196" s="1">
        <v>-1177.1750000000011</v>
      </c>
      <c r="AR196" s="1">
        <v>-392.09699999999981</v>
      </c>
      <c r="AS196" s="1">
        <v>-94.813750000000027</v>
      </c>
      <c r="AT196" s="1">
        <v>-104.265</v>
      </c>
      <c r="AU196" s="1">
        <v>-36.721249999999998</v>
      </c>
      <c r="AV196" s="1">
        <v>0</v>
      </c>
      <c r="AW196" s="1">
        <v>0</v>
      </c>
      <c r="AX196" s="1">
        <v>0</v>
      </c>
      <c r="AY196" s="1">
        <v>-1232.368285714286</v>
      </c>
      <c r="AZ196" s="1">
        <v>-356.87</v>
      </c>
      <c r="BA196" s="1">
        <v>-670.78125</v>
      </c>
      <c r="BB196" s="1">
        <v>-1446.1386904761921</v>
      </c>
      <c r="BC196" s="1">
        <v>-419.99999999999989</v>
      </c>
      <c r="BD196" s="1">
        <v>-800</v>
      </c>
      <c r="BE196" s="1">
        <v>-211.3125</v>
      </c>
      <c r="BF196" s="1">
        <v>-252.9</v>
      </c>
      <c r="BG196" s="1">
        <v>-320</v>
      </c>
      <c r="BH196" s="1">
        <v>-300.00000000000011</v>
      </c>
      <c r="BI196" s="1">
        <v>-170</v>
      </c>
      <c r="BJ196" s="1">
        <v>-950</v>
      </c>
      <c r="BK196" s="1">
        <v>-78.641250000000028</v>
      </c>
      <c r="BL196" s="1">
        <v>-429.74166666666667</v>
      </c>
      <c r="BM196" s="1">
        <v>-1426.3791666666659</v>
      </c>
      <c r="BN196" s="1">
        <v>-157.375</v>
      </c>
      <c r="BO196" s="1">
        <v>-5293.4934523809497</v>
      </c>
      <c r="BP196" s="1">
        <v>0</v>
      </c>
      <c r="BQ196" s="1">
        <v>-175.65625</v>
      </c>
      <c r="BR196" s="1">
        <v>-350.00000000000011</v>
      </c>
      <c r="BS196" s="1">
        <v>-170</v>
      </c>
      <c r="BT196" s="1">
        <v>-550</v>
      </c>
      <c r="BU196" s="1">
        <v>-500</v>
      </c>
      <c r="BV196" s="1">
        <v>-1000</v>
      </c>
      <c r="BW196" s="1">
        <v>-1907.693749999999</v>
      </c>
      <c r="BX196" s="1">
        <v>-234.0750000000003</v>
      </c>
      <c r="BY196" s="1">
        <v>0</v>
      </c>
      <c r="BZ196" s="1">
        <v>-357.34178571428578</v>
      </c>
      <c r="CA196" s="1">
        <v>-102.7950000000004</v>
      </c>
      <c r="CB196" s="1">
        <v>-138.76607142857139</v>
      </c>
      <c r="CC196" s="1">
        <v>0</v>
      </c>
      <c r="CD196" s="1">
        <v>-800</v>
      </c>
      <c r="CE196" s="1">
        <v>-9522.7857142856956</v>
      </c>
      <c r="CF196" s="1">
        <v>-258</v>
      </c>
      <c r="CG196" s="1">
        <v>-3000</v>
      </c>
      <c r="CH196" s="1">
        <v>-912.75000000000045</v>
      </c>
      <c r="CI196" s="1">
        <v>-250</v>
      </c>
      <c r="CJ196" s="1">
        <v>-200</v>
      </c>
      <c r="CK196" s="1">
        <v>-255</v>
      </c>
      <c r="CL196" s="1">
        <v>-970.36428571428587</v>
      </c>
      <c r="CM196" s="1">
        <v>-381.80499999999921</v>
      </c>
      <c r="CN196" s="1">
        <v>-442.50500000000011</v>
      </c>
      <c r="CO196" s="1">
        <v>-57.600000000000023</v>
      </c>
      <c r="CP196" s="1">
        <v>-436.6875</v>
      </c>
      <c r="CQ196" s="1">
        <v>-150</v>
      </c>
      <c r="CR196" s="1">
        <v>-480.4375</v>
      </c>
      <c r="CS196" s="1">
        <v>-150</v>
      </c>
      <c r="CT196" s="1">
        <v>-436.9499999999997</v>
      </c>
      <c r="CU196" s="1">
        <v>-2089.3950000000009</v>
      </c>
      <c r="CV196" s="1">
        <v>-113.85</v>
      </c>
      <c r="CW196" s="1">
        <v>-1808.989142857143</v>
      </c>
      <c r="CX196" s="1">
        <v>-99.225000000000136</v>
      </c>
      <c r="CY196" s="1">
        <v>-715.28625000000011</v>
      </c>
      <c r="CZ196" s="1">
        <v>-298.10249999999991</v>
      </c>
      <c r="DA196" s="1">
        <v>-1352.8218750000001</v>
      </c>
      <c r="DB196" s="1">
        <v>-5383.4461309523813</v>
      </c>
      <c r="DC196" s="1">
        <v>-4449.4625000000005</v>
      </c>
      <c r="DD196" s="1">
        <v>-1100</v>
      </c>
      <c r="DE196" s="1">
        <v>-230</v>
      </c>
      <c r="DF196" s="1">
        <v>-1518.0000000000009</v>
      </c>
      <c r="DG196" s="1">
        <v>-47.100000000000009</v>
      </c>
      <c r="DH196" s="1">
        <v>-499.76249999999982</v>
      </c>
      <c r="DI196" s="1">
        <v>-599.99999999999989</v>
      </c>
      <c r="DJ196" s="1">
        <v>-1150.625</v>
      </c>
      <c r="DK196" s="1">
        <v>-1321.75</v>
      </c>
      <c r="DO196" s="1">
        <v>-277.25000000000011</v>
      </c>
      <c r="DP196" s="1">
        <v>-909.75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W196" s="1">
        <v>-168599.98770238089</v>
      </c>
      <c r="DX196" s="1" t="s">
        <v>488</v>
      </c>
    </row>
    <row r="197" spans="1:128" x14ac:dyDescent="0.2">
      <c r="A197" s="2" t="s">
        <v>489</v>
      </c>
      <c r="B197" s="1">
        <v>-2746.3449999999998</v>
      </c>
      <c r="C197" s="1">
        <v>-203.67500000000001</v>
      </c>
      <c r="D197" s="1">
        <v>-2165.6574999999998</v>
      </c>
      <c r="E197" s="1">
        <v>-304.41000000000003</v>
      </c>
      <c r="F197" s="1">
        <v>-2120.6285714285709</v>
      </c>
      <c r="G197" s="1">
        <v>-114</v>
      </c>
      <c r="H197" s="1">
        <v>-500.00000000000011</v>
      </c>
      <c r="I197" s="1">
        <v>-660.05250000000001</v>
      </c>
      <c r="J197" s="1">
        <v>-1287.610666666666</v>
      </c>
      <c r="K197" s="1">
        <v>-254.35</v>
      </c>
      <c r="L197" s="1">
        <v>-68.703125</v>
      </c>
      <c r="M197" s="1">
        <v>0</v>
      </c>
      <c r="N197" s="1">
        <v>-770.06250000000034</v>
      </c>
      <c r="O197" s="1">
        <v>-331.75125000000003</v>
      </c>
      <c r="P197" s="1">
        <v>-566.84000000000015</v>
      </c>
      <c r="Q197" s="1">
        <v>-5367.76</v>
      </c>
      <c r="R197" s="1">
        <v>-400</v>
      </c>
      <c r="S197" s="1">
        <v>-17487.311666666668</v>
      </c>
      <c r="T197" s="1">
        <v>-477.84910714285712</v>
      </c>
      <c r="U197" s="1">
        <v>-1780.7650000000001</v>
      </c>
      <c r="V197" s="1">
        <v>-1161.329999999999</v>
      </c>
      <c r="W197" s="1">
        <v>-70</v>
      </c>
      <c r="X197" s="1">
        <v>-1100</v>
      </c>
      <c r="Y197" s="1">
        <v>-1942.453750000001</v>
      </c>
      <c r="Z197" s="1">
        <v>-203.12999999999991</v>
      </c>
      <c r="AA197" s="1">
        <v>-2796.450666666668</v>
      </c>
      <c r="AB197" s="1">
        <v>-589.5999999999998</v>
      </c>
      <c r="AC197" s="1">
        <v>-5767.04</v>
      </c>
      <c r="AD197" s="1">
        <v>-1707.15</v>
      </c>
      <c r="AE197" s="1">
        <v>-150</v>
      </c>
      <c r="AF197" s="1">
        <v>-499.99999999999989</v>
      </c>
      <c r="AG197" s="1">
        <v>-1224.962666666667</v>
      </c>
      <c r="AH197" s="1">
        <v>-187.0260000000001</v>
      </c>
      <c r="AI197" s="1">
        <v>-4525.0499999999993</v>
      </c>
      <c r="AJ197" s="1">
        <v>-700</v>
      </c>
      <c r="AK197" s="1">
        <v>-1915.2</v>
      </c>
      <c r="AL197" s="1">
        <v>-638.59500000000014</v>
      </c>
      <c r="AM197" s="1">
        <v>-11881.495714285709</v>
      </c>
      <c r="AN197" s="1">
        <v>-178.2</v>
      </c>
      <c r="AO197" s="1">
        <v>-2353.5</v>
      </c>
      <c r="AP197" s="1">
        <v>-55.949999999999982</v>
      </c>
      <c r="AQ197" s="1">
        <v>-1177.1750000000011</v>
      </c>
      <c r="AR197" s="1">
        <v>-392.09699999999992</v>
      </c>
      <c r="AS197" s="1">
        <v>-94.813750000000013</v>
      </c>
      <c r="AT197" s="1">
        <v>-104.265</v>
      </c>
      <c r="AU197" s="1">
        <v>-36.721249999999991</v>
      </c>
      <c r="AV197" s="1">
        <v>0</v>
      </c>
      <c r="AW197" s="1">
        <v>0</v>
      </c>
      <c r="AX197" s="1">
        <v>0</v>
      </c>
      <c r="AY197" s="1">
        <v>-1532.368285714286</v>
      </c>
      <c r="AZ197" s="1">
        <v>-356.87</v>
      </c>
      <c r="BA197" s="1">
        <v>-670.78125</v>
      </c>
      <c r="BB197" s="1">
        <v>-1446.138690476191</v>
      </c>
      <c r="BC197" s="1">
        <v>-420</v>
      </c>
      <c r="BD197" s="1">
        <v>-800</v>
      </c>
      <c r="BE197" s="1">
        <v>-211.3125</v>
      </c>
      <c r="BF197" s="1">
        <v>-252.9</v>
      </c>
      <c r="BG197" s="1">
        <v>-320</v>
      </c>
      <c r="BH197" s="1">
        <v>-300</v>
      </c>
      <c r="BI197" s="1">
        <v>-170</v>
      </c>
      <c r="BJ197" s="1">
        <v>-950</v>
      </c>
      <c r="BK197" s="1">
        <v>-78.641249999999999</v>
      </c>
      <c r="BL197" s="1">
        <v>-414.74166666666667</v>
      </c>
      <c r="BM197" s="1">
        <v>-926.37916666666661</v>
      </c>
      <c r="BN197" s="1">
        <v>-157.375</v>
      </c>
      <c r="BO197" s="1">
        <v>-6743.4934523809516</v>
      </c>
      <c r="BP197" s="1">
        <v>0</v>
      </c>
      <c r="BQ197" s="1">
        <v>-175.65625</v>
      </c>
      <c r="BR197" s="1">
        <v>-350</v>
      </c>
      <c r="BS197" s="1">
        <v>-170</v>
      </c>
      <c r="BT197" s="1">
        <v>-550</v>
      </c>
      <c r="BU197" s="1">
        <v>-500</v>
      </c>
      <c r="BV197" s="1">
        <v>-1000</v>
      </c>
      <c r="BW197" s="1">
        <v>-2207.6937499999999</v>
      </c>
      <c r="BX197" s="1">
        <v>0</v>
      </c>
      <c r="BY197" s="1">
        <v>0</v>
      </c>
      <c r="BZ197" s="1">
        <v>-357.34178571428572</v>
      </c>
      <c r="CA197" s="1">
        <v>-102.7950000000002</v>
      </c>
      <c r="CB197" s="1">
        <v>-138.76607142857139</v>
      </c>
      <c r="CC197" s="1">
        <v>0</v>
      </c>
      <c r="CD197" s="1">
        <v>-800</v>
      </c>
      <c r="CE197" s="1">
        <v>-6322.7857142857119</v>
      </c>
      <c r="CF197" s="1">
        <v>-258</v>
      </c>
      <c r="CG197" s="1">
        <v>-3000</v>
      </c>
      <c r="CH197" s="1">
        <v>-912.75</v>
      </c>
      <c r="CI197" s="1">
        <v>0</v>
      </c>
      <c r="CJ197" s="1">
        <v>-200</v>
      </c>
      <c r="CK197" s="1">
        <v>-255.00000000000011</v>
      </c>
      <c r="CL197" s="1">
        <v>-970.36428571428587</v>
      </c>
      <c r="CM197" s="1">
        <v>-381.80500000000001</v>
      </c>
      <c r="CN197" s="1">
        <v>-442.505</v>
      </c>
      <c r="CO197" s="1">
        <v>-57.6</v>
      </c>
      <c r="CP197" s="1">
        <v>-426.68750000000011</v>
      </c>
      <c r="CQ197" s="1">
        <v>-150</v>
      </c>
      <c r="CR197" s="1">
        <v>-480.4375</v>
      </c>
      <c r="CS197" s="1">
        <v>-150</v>
      </c>
      <c r="CT197" s="1">
        <v>-436.95000000000027</v>
      </c>
      <c r="CU197" s="1">
        <v>-2089.395</v>
      </c>
      <c r="CV197" s="1">
        <v>-113.85</v>
      </c>
      <c r="CW197" s="1">
        <v>-1150</v>
      </c>
      <c r="CX197" s="1">
        <v>-99.225000000000023</v>
      </c>
      <c r="CY197" s="1">
        <v>-715.28625</v>
      </c>
      <c r="CZ197" s="1">
        <v>-298.10250000000002</v>
      </c>
      <c r="DA197" s="1">
        <v>-1302.8218750000001</v>
      </c>
      <c r="DB197" s="1">
        <v>-3633.4461309523808</v>
      </c>
      <c r="DC197" s="1">
        <v>-4449.4625000000005</v>
      </c>
      <c r="DD197" s="1">
        <v>-1100</v>
      </c>
      <c r="DE197" s="1">
        <v>-230</v>
      </c>
      <c r="DF197" s="1">
        <v>-1518</v>
      </c>
      <c r="DG197" s="1">
        <v>-47.100000000000009</v>
      </c>
      <c r="DH197" s="1">
        <v>-499.76249999999999</v>
      </c>
      <c r="DI197" s="1">
        <v>-600</v>
      </c>
      <c r="DJ197" s="1">
        <v>-290.25595238095241</v>
      </c>
      <c r="DK197" s="1">
        <v>-711.02380952380952</v>
      </c>
      <c r="DO197" s="1">
        <v>-277.25</v>
      </c>
      <c r="DP197" s="1">
        <v>-909.74999999999989</v>
      </c>
      <c r="DQ197" s="1">
        <v>0</v>
      </c>
      <c r="DR197" s="1">
        <v>0</v>
      </c>
      <c r="DS197" s="1">
        <v>0</v>
      </c>
      <c r="DU197" s="1">
        <v>0</v>
      </c>
      <c r="DV197" s="1">
        <v>0</v>
      </c>
      <c r="DW197" s="1">
        <v>-135642.84832142861</v>
      </c>
      <c r="DX197" s="1" t="s">
        <v>489</v>
      </c>
    </row>
    <row r="198" spans="1:128" x14ac:dyDescent="0.2">
      <c r="A198" s="2" t="s">
        <v>490</v>
      </c>
      <c r="B198" s="1">
        <v>-2746.3449999999989</v>
      </c>
      <c r="C198" s="1">
        <v>-203.67500000000001</v>
      </c>
      <c r="D198" s="1">
        <v>-2165.6574999999998</v>
      </c>
      <c r="E198" s="1">
        <v>-304.41000000000003</v>
      </c>
      <c r="F198" s="1">
        <v>-2120.62857142857</v>
      </c>
      <c r="G198" s="1">
        <v>-114</v>
      </c>
      <c r="H198" s="1">
        <v>-500.00000000000011</v>
      </c>
      <c r="I198" s="1">
        <v>-660.05250000000001</v>
      </c>
      <c r="J198" s="1">
        <v>-1287.610666666666</v>
      </c>
      <c r="K198" s="1">
        <v>-254.35000000000011</v>
      </c>
      <c r="L198" s="1">
        <v>-68.703125</v>
      </c>
      <c r="M198" s="1">
        <v>0</v>
      </c>
      <c r="N198" s="1">
        <v>-770.06250000000023</v>
      </c>
      <c r="O198" s="1">
        <v>-331.75125000000003</v>
      </c>
      <c r="P198" s="1">
        <v>-566.84000000000015</v>
      </c>
      <c r="Q198" s="1">
        <v>-767.75999999999988</v>
      </c>
      <c r="R198" s="1">
        <v>-400.00000000000011</v>
      </c>
      <c r="S198" s="1">
        <v>-13787.31166666667</v>
      </c>
      <c r="T198" s="1">
        <v>-477.84910714285712</v>
      </c>
      <c r="U198" s="1">
        <v>-1780.7650000000001</v>
      </c>
      <c r="V198" s="1">
        <v>-1161.33</v>
      </c>
      <c r="W198" s="1">
        <v>-69.999999999999986</v>
      </c>
      <c r="X198" s="1">
        <v>-1100</v>
      </c>
      <c r="Y198" s="1">
        <v>-1942.453750000001</v>
      </c>
      <c r="Z198" s="1">
        <v>-203.12999999999991</v>
      </c>
      <c r="AA198" s="1">
        <v>-2796.4506666666671</v>
      </c>
      <c r="AB198" s="1">
        <v>-589.59999999999968</v>
      </c>
      <c r="AC198" s="1">
        <v>-5767.04</v>
      </c>
      <c r="AD198" s="1">
        <v>-1707.15</v>
      </c>
      <c r="AE198" s="1">
        <v>-150</v>
      </c>
      <c r="AF198" s="1">
        <v>-499.99999999999989</v>
      </c>
      <c r="AG198" s="1">
        <v>-924.96266666666679</v>
      </c>
      <c r="AH198" s="1">
        <v>-187.0260000000001</v>
      </c>
      <c r="AI198" s="1">
        <v>-4525.0500000000011</v>
      </c>
      <c r="AJ198" s="1">
        <v>-700</v>
      </c>
      <c r="AK198" s="1">
        <v>-1915.1999999999989</v>
      </c>
      <c r="AL198" s="1">
        <v>-638.59500000000025</v>
      </c>
      <c r="AM198" s="1">
        <v>-14381.495714285709</v>
      </c>
      <c r="AN198" s="1">
        <v>-178.2</v>
      </c>
      <c r="AO198" s="1">
        <v>-2353.5</v>
      </c>
      <c r="AP198" s="1">
        <v>-55.949999999999989</v>
      </c>
      <c r="AQ198" s="1">
        <v>-1177.1750000000011</v>
      </c>
      <c r="AR198" s="1">
        <v>-392.09699999999992</v>
      </c>
      <c r="AS198" s="1">
        <v>-94.813750000000013</v>
      </c>
      <c r="AT198" s="1">
        <v>-104.265</v>
      </c>
      <c r="AU198" s="1">
        <v>-36.721249999999998</v>
      </c>
      <c r="AV198" s="1">
        <v>0</v>
      </c>
      <c r="AW198" s="1">
        <v>0</v>
      </c>
      <c r="AX198" s="1">
        <v>0</v>
      </c>
      <c r="AY198" s="1">
        <v>-1632.368285714286</v>
      </c>
      <c r="AZ198" s="1">
        <v>-356.87</v>
      </c>
      <c r="BA198" s="1">
        <v>-670.78125</v>
      </c>
      <c r="BB198" s="1">
        <v>-1446.13869047619</v>
      </c>
      <c r="BC198" s="1">
        <v>-420</v>
      </c>
      <c r="BD198" s="1">
        <v>-800</v>
      </c>
      <c r="BE198" s="1">
        <v>-211.3125</v>
      </c>
      <c r="BF198" s="1">
        <v>-252.9</v>
      </c>
      <c r="BG198" s="1">
        <v>-320</v>
      </c>
      <c r="BH198" s="1">
        <v>-300</v>
      </c>
      <c r="BI198" s="1">
        <v>-170</v>
      </c>
      <c r="BJ198" s="1">
        <v>-950</v>
      </c>
      <c r="BK198" s="1">
        <v>-78.641249999999999</v>
      </c>
      <c r="BL198" s="1">
        <v>-114.7416666666666</v>
      </c>
      <c r="BM198" s="1">
        <v>-2626.3791666666671</v>
      </c>
      <c r="BN198" s="1">
        <v>-157.375</v>
      </c>
      <c r="BO198" s="1">
        <v>-3343.493452380952</v>
      </c>
      <c r="BP198" s="1">
        <v>0</v>
      </c>
      <c r="BQ198" s="1">
        <v>-175.65625</v>
      </c>
      <c r="BR198" s="1">
        <v>-350</v>
      </c>
      <c r="BS198" s="1">
        <v>-170</v>
      </c>
      <c r="BT198" s="1">
        <v>-550</v>
      </c>
      <c r="BU198" s="1">
        <v>-500</v>
      </c>
      <c r="BV198" s="1">
        <v>-1000</v>
      </c>
      <c r="BW198" s="1">
        <v>-2307.6937499999999</v>
      </c>
      <c r="BX198" s="1">
        <v>0</v>
      </c>
      <c r="BY198" s="1">
        <v>0</v>
      </c>
      <c r="BZ198" s="1">
        <v>-357.34178571428561</v>
      </c>
      <c r="CA198" s="1">
        <v>-102.7950000000001</v>
      </c>
      <c r="CB198" s="1">
        <v>-138.76607142857139</v>
      </c>
      <c r="CC198" s="1">
        <v>0</v>
      </c>
      <c r="CD198" s="1">
        <v>-800</v>
      </c>
      <c r="CE198" s="1">
        <v>-3922.7857142857142</v>
      </c>
      <c r="CF198" s="1">
        <v>-258</v>
      </c>
      <c r="CG198" s="1">
        <v>-3000</v>
      </c>
      <c r="CH198" s="1">
        <v>-912.75</v>
      </c>
      <c r="CI198" s="1">
        <v>-135.4285714285715</v>
      </c>
      <c r="CJ198" s="1">
        <v>-200</v>
      </c>
      <c r="CK198" s="1">
        <v>-255.00000000000011</v>
      </c>
      <c r="CL198" s="1">
        <v>-970.36428571428587</v>
      </c>
      <c r="CM198" s="1">
        <v>-381.80499999999989</v>
      </c>
      <c r="CN198" s="1">
        <v>-442.50499999999982</v>
      </c>
      <c r="CO198" s="1">
        <v>-57.599999999999987</v>
      </c>
      <c r="CP198" s="1">
        <v>-426.68750000000011</v>
      </c>
      <c r="CQ198" s="1">
        <v>-150</v>
      </c>
      <c r="CR198" s="1">
        <v>-480.4375</v>
      </c>
      <c r="CS198" s="1">
        <v>-150</v>
      </c>
      <c r="CT198" s="1">
        <v>-3436.95</v>
      </c>
      <c r="CU198" s="1">
        <v>-2089.395</v>
      </c>
      <c r="CV198" s="1">
        <v>-113.85</v>
      </c>
      <c r="CW198" s="1">
        <v>-1150</v>
      </c>
      <c r="CX198" s="1">
        <v>-99.225000000000023</v>
      </c>
      <c r="CY198" s="1">
        <v>-715.28624999999965</v>
      </c>
      <c r="CZ198" s="1">
        <v>-298.10250000000002</v>
      </c>
      <c r="DA198" s="1">
        <v>-1302.8218750000001</v>
      </c>
      <c r="DB198" s="1">
        <v>-2383.4461309523808</v>
      </c>
      <c r="DC198" s="1">
        <v>-4449.4624999999987</v>
      </c>
      <c r="DD198" s="1">
        <v>-1100</v>
      </c>
      <c r="DE198" s="1">
        <v>-230.00000000000011</v>
      </c>
      <c r="DF198" s="1">
        <v>-1518</v>
      </c>
      <c r="DG198" s="1">
        <v>-47.100000000000009</v>
      </c>
      <c r="DH198" s="1">
        <v>-499.76249999999999</v>
      </c>
      <c r="DI198" s="1">
        <v>-600</v>
      </c>
      <c r="DJ198" s="1">
        <v>-1150.625</v>
      </c>
      <c r="DK198" s="1">
        <v>-1321.75</v>
      </c>
      <c r="DO198" s="1">
        <v>-277.25</v>
      </c>
      <c r="DP198" s="1">
        <v>-909.74999999999989</v>
      </c>
      <c r="DQ198" s="1">
        <v>0</v>
      </c>
      <c r="DR198" s="1">
        <v>0</v>
      </c>
      <c r="DS198" s="1">
        <v>0</v>
      </c>
      <c r="DU198" s="1">
        <v>0</v>
      </c>
      <c r="DV198" s="1">
        <v>0</v>
      </c>
      <c r="DW198" s="1">
        <v>-128699.3721309524</v>
      </c>
      <c r="DX198" s="1" t="s">
        <v>490</v>
      </c>
    </row>
    <row r="199" spans="1:128" x14ac:dyDescent="0.2">
      <c r="A199" s="2" t="s">
        <v>491</v>
      </c>
      <c r="B199" s="1">
        <v>-2746.3450000000021</v>
      </c>
      <c r="C199" s="1">
        <v>-203.67500000000001</v>
      </c>
      <c r="D199" s="1">
        <v>-2165.6574999999998</v>
      </c>
      <c r="E199" s="1">
        <v>-304.40999999999991</v>
      </c>
      <c r="F199" s="1">
        <v>-2120.6285714285718</v>
      </c>
      <c r="G199" s="1">
        <v>-114</v>
      </c>
      <c r="H199" s="1">
        <v>-500.00000000000011</v>
      </c>
      <c r="I199" s="1">
        <v>-660.05249999999978</v>
      </c>
      <c r="J199" s="1">
        <v>-1287.610666666666</v>
      </c>
      <c r="K199" s="1">
        <v>-254.34999999999991</v>
      </c>
      <c r="L199" s="1">
        <v>-68.703125</v>
      </c>
      <c r="M199" s="1">
        <v>0</v>
      </c>
      <c r="N199" s="1">
        <v>-770.06250000000045</v>
      </c>
      <c r="O199" s="1">
        <v>-331.75125000000003</v>
      </c>
      <c r="P199" s="1">
        <v>-566.84000000000026</v>
      </c>
      <c r="Q199" s="1">
        <v>-767.75999999999965</v>
      </c>
      <c r="R199" s="1">
        <v>-400.00000000000011</v>
      </c>
      <c r="S199" s="1">
        <v>-10355.291666666681</v>
      </c>
      <c r="T199" s="1">
        <v>-477.84910714285718</v>
      </c>
      <c r="U199" s="1">
        <v>-1780.765000000001</v>
      </c>
      <c r="V199" s="1">
        <v>-1161.329999999999</v>
      </c>
      <c r="W199" s="1">
        <v>-70.000000000000014</v>
      </c>
      <c r="X199" s="1">
        <v>-1100</v>
      </c>
      <c r="Y199" s="1">
        <v>-2180.2937499999998</v>
      </c>
      <c r="Z199" s="1">
        <v>-203.12999999999991</v>
      </c>
      <c r="AA199" s="1">
        <v>-2496.450666666668</v>
      </c>
      <c r="AB199" s="1">
        <v>-589.59999999999991</v>
      </c>
      <c r="AC199" s="1">
        <v>-5767.0400000000018</v>
      </c>
      <c r="AD199" s="1">
        <v>-1707.15</v>
      </c>
      <c r="AE199" s="1">
        <v>-150</v>
      </c>
      <c r="AF199" s="1">
        <v>-499.99999999999989</v>
      </c>
      <c r="AG199" s="1">
        <v>-924.96266666666747</v>
      </c>
      <c r="AH199" s="1">
        <v>-187.02600000000021</v>
      </c>
      <c r="AI199" s="1">
        <v>-4525.0499999999975</v>
      </c>
      <c r="AJ199" s="1">
        <v>-700.00000000000023</v>
      </c>
      <c r="AK199" s="1">
        <v>-1915.2</v>
      </c>
      <c r="AL199" s="1">
        <v>-638.59500000000014</v>
      </c>
      <c r="AM199" s="1">
        <v>-7281.4957142857102</v>
      </c>
      <c r="AN199" s="1">
        <v>-178.1999999999999</v>
      </c>
      <c r="AO199" s="1">
        <v>-2353.5</v>
      </c>
      <c r="AP199" s="1">
        <v>-55.949999999999989</v>
      </c>
      <c r="AQ199" s="1">
        <v>-1177.1750000000011</v>
      </c>
      <c r="AR199" s="1">
        <v>-292.09699999999992</v>
      </c>
      <c r="AS199" s="1">
        <v>-94.813750000000013</v>
      </c>
      <c r="AT199" s="1">
        <v>-104.265</v>
      </c>
      <c r="AU199" s="1">
        <v>-36.721249999999984</v>
      </c>
      <c r="AV199" s="1">
        <v>0</v>
      </c>
      <c r="AW199" s="1">
        <v>0</v>
      </c>
      <c r="AX199" s="1">
        <v>0</v>
      </c>
      <c r="AY199" s="1">
        <v>-1532.368285714286</v>
      </c>
      <c r="AZ199" s="1">
        <v>-356.86999999999989</v>
      </c>
      <c r="BA199" s="1">
        <v>-670.78125</v>
      </c>
      <c r="BB199" s="1">
        <v>-1246.138690476191</v>
      </c>
      <c r="BC199" s="1">
        <v>-420</v>
      </c>
      <c r="BD199" s="1">
        <v>-800</v>
      </c>
      <c r="BE199" s="1">
        <v>-211.3125</v>
      </c>
      <c r="BF199" s="1">
        <v>-252.90000000000009</v>
      </c>
      <c r="BG199" s="1">
        <v>-320</v>
      </c>
      <c r="BH199" s="1">
        <v>-300</v>
      </c>
      <c r="BI199" s="1">
        <v>-170</v>
      </c>
      <c r="BJ199" s="1">
        <v>-950</v>
      </c>
      <c r="BK199" s="1">
        <v>-78.641250000000028</v>
      </c>
      <c r="BL199" s="1">
        <v>-114.7416666666668</v>
      </c>
      <c r="BM199" s="1">
        <v>-5726.3791666666666</v>
      </c>
      <c r="BN199" s="1">
        <v>-157.375</v>
      </c>
      <c r="BO199" s="1">
        <v>-3343.4934523809529</v>
      </c>
      <c r="BP199" s="1">
        <v>0</v>
      </c>
      <c r="BQ199" s="1">
        <v>-175.65625</v>
      </c>
      <c r="BR199" s="1">
        <v>-350</v>
      </c>
      <c r="BS199" s="1">
        <v>-170</v>
      </c>
      <c r="BT199" s="1">
        <v>-550</v>
      </c>
      <c r="BU199" s="1">
        <v>-500</v>
      </c>
      <c r="BV199" s="1">
        <v>-1000</v>
      </c>
      <c r="BW199" s="1">
        <v>-2207.6937499999999</v>
      </c>
      <c r="BX199" s="1">
        <v>-178.01428571428579</v>
      </c>
      <c r="BY199" s="1">
        <v>0</v>
      </c>
      <c r="BZ199" s="1">
        <v>-357.34178571428589</v>
      </c>
      <c r="CA199" s="1">
        <v>-102.7950000000002</v>
      </c>
      <c r="CB199" s="1">
        <v>-138.76607142857139</v>
      </c>
      <c r="CC199" s="1">
        <v>0</v>
      </c>
      <c r="CD199" s="1">
        <v>-800</v>
      </c>
      <c r="CE199" s="1">
        <v>-12122.78571428571</v>
      </c>
      <c r="CF199" s="1">
        <v>-258</v>
      </c>
      <c r="CG199" s="1">
        <v>-3000.0000000000009</v>
      </c>
      <c r="CH199" s="1">
        <v>-912.75</v>
      </c>
      <c r="CI199" s="1">
        <v>-249.99999999999989</v>
      </c>
      <c r="CJ199" s="1">
        <v>-200</v>
      </c>
      <c r="CK199" s="1">
        <v>-255.00000000000011</v>
      </c>
      <c r="CL199" s="1">
        <v>-970.36428571428587</v>
      </c>
      <c r="CM199" s="1">
        <v>-381.80500000000018</v>
      </c>
      <c r="CN199" s="1">
        <v>-442.505</v>
      </c>
      <c r="CO199" s="1">
        <v>-57.599999999999987</v>
      </c>
      <c r="CP199" s="1">
        <v>-426.68750000000011</v>
      </c>
      <c r="CQ199" s="1">
        <v>-150</v>
      </c>
      <c r="CR199" s="1">
        <v>-480.4375</v>
      </c>
      <c r="CS199" s="1">
        <v>-150</v>
      </c>
      <c r="CT199" s="1">
        <v>-436.94999999999919</v>
      </c>
      <c r="CU199" s="1">
        <v>-2089.395</v>
      </c>
      <c r="CV199" s="1">
        <v>-113.85</v>
      </c>
      <c r="CW199" s="1">
        <v>-1450</v>
      </c>
      <c r="CX199" s="1">
        <v>-99.225000000000023</v>
      </c>
      <c r="CY199" s="1">
        <v>-715.28624999999988</v>
      </c>
      <c r="CZ199" s="1">
        <v>-298.10250000000002</v>
      </c>
      <c r="DA199" s="1">
        <v>-1302.821874999999</v>
      </c>
      <c r="DB199" s="1">
        <v>-2183.4461309523831</v>
      </c>
      <c r="DC199" s="1">
        <v>-4449.4625000000005</v>
      </c>
      <c r="DD199" s="1">
        <v>-1100</v>
      </c>
      <c r="DE199" s="1">
        <v>-229.99999999999989</v>
      </c>
      <c r="DF199" s="1">
        <v>-1518</v>
      </c>
      <c r="DG199" s="1">
        <v>-47.09999999999998</v>
      </c>
      <c r="DH199" s="1">
        <v>-499.76249999999999</v>
      </c>
      <c r="DI199" s="1">
        <v>-599.99999999999977</v>
      </c>
      <c r="DJ199" s="1">
        <v>-1150.625</v>
      </c>
      <c r="DK199" s="1">
        <v>-1321.75</v>
      </c>
      <c r="DO199" s="1">
        <v>-277.25000000000011</v>
      </c>
      <c r="DP199" s="1">
        <v>-909.74999999999989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-126297.7778452381</v>
      </c>
      <c r="DX199" s="1" t="s">
        <v>491</v>
      </c>
    </row>
    <row r="200" spans="1:128" x14ac:dyDescent="0.2">
      <c r="A200" s="2"/>
    </row>
    <row r="201" spans="1:128" x14ac:dyDescent="0.2">
      <c r="A201" s="2" t="s">
        <v>492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L201" s="1">
        <v>0.51400000000000001</v>
      </c>
      <c r="AM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0.63300000000000001</v>
      </c>
      <c r="AS201" s="1">
        <v>0.64600000000000002</v>
      </c>
      <c r="AT201" s="1">
        <v>0.64600000000000002</v>
      </c>
      <c r="AU201" s="1">
        <v>0.64600000000000002</v>
      </c>
      <c r="AV201" s="1">
        <v>0.64600000000000002</v>
      </c>
      <c r="AW201" s="1">
        <v>0.51400000000000001</v>
      </c>
      <c r="AX201" s="1">
        <v>0.51400000000000001</v>
      </c>
      <c r="AY201" s="1">
        <v>0.46300000000000002</v>
      </c>
      <c r="AZ201" s="1">
        <v>0.46300000000000002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L201" s="1">
        <v>0.45900000000000002</v>
      </c>
      <c r="BM201" s="1">
        <v>0.45900000000000002</v>
      </c>
      <c r="BN201" s="1">
        <v>0.45900000000000002</v>
      </c>
      <c r="BO201" s="1">
        <v>0.46300000000000002</v>
      </c>
      <c r="BP201" s="1">
        <v>0.46300000000000002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0.45900000000000002</v>
      </c>
      <c r="BV201" s="1">
        <v>0.45900000000000002</v>
      </c>
      <c r="BW201" s="1">
        <v>0.3</v>
      </c>
      <c r="BX201" s="1">
        <v>0.3</v>
      </c>
      <c r="BY201" s="1">
        <v>0.3</v>
      </c>
      <c r="BZ201" s="1">
        <v>0.24199999999999999</v>
      </c>
      <c r="CA201" s="1">
        <v>0.24199999999999999</v>
      </c>
      <c r="CB201" s="1">
        <v>0.24199999999999999</v>
      </c>
      <c r="CC201" s="1">
        <v>0.24199999999999999</v>
      </c>
      <c r="CD201" s="1">
        <v>0.26500000000000001</v>
      </c>
      <c r="CE201" s="1">
        <v>0.26500000000000001</v>
      </c>
      <c r="CF201" s="1">
        <v>0.26500000000000001</v>
      </c>
      <c r="CG201" s="1">
        <v>0.26500000000000001</v>
      </c>
      <c r="CH201" s="1">
        <v>0.26500000000000001</v>
      </c>
      <c r="CK201" s="1">
        <v>0.26500000000000001</v>
      </c>
      <c r="CL201" s="1">
        <v>0.24199999999999999</v>
      </c>
      <c r="CM201" s="1">
        <v>0.24199999999999999</v>
      </c>
      <c r="CN201" s="1">
        <v>0.24199999999999999</v>
      </c>
      <c r="CO201" s="1">
        <v>0.26500000000000001</v>
      </c>
      <c r="CR201" s="1">
        <v>0.36499999999999999</v>
      </c>
      <c r="CT201" s="1">
        <v>0.36499999999999999</v>
      </c>
      <c r="CU201" s="1">
        <v>0.36499999999999999</v>
      </c>
      <c r="CV201" s="1">
        <v>0.36499999999999999</v>
      </c>
      <c r="CW201" s="1">
        <v>0.36499999999999999</v>
      </c>
      <c r="CX201" s="1">
        <v>0.36</v>
      </c>
      <c r="CY201" s="1">
        <v>0.36</v>
      </c>
      <c r="CZ201" s="1">
        <v>0.35699999999999998</v>
      </c>
      <c r="DA201" s="1">
        <v>0.49</v>
      </c>
      <c r="DB201" s="1">
        <v>0.49</v>
      </c>
      <c r="DC201" s="1">
        <v>0.49</v>
      </c>
      <c r="DD201" s="1">
        <v>0.49</v>
      </c>
      <c r="DF201" s="1">
        <v>0.49</v>
      </c>
      <c r="DG201" s="1">
        <v>0.49</v>
      </c>
      <c r="DH201" s="1">
        <v>0.49</v>
      </c>
      <c r="DI201" s="1">
        <v>0.49</v>
      </c>
      <c r="DJ201" s="1">
        <v>0.76400000000000001</v>
      </c>
      <c r="DK201" s="1">
        <v>0.76400000000000001</v>
      </c>
      <c r="DL201" s="1">
        <v>0.76400000000000001</v>
      </c>
      <c r="DM201" s="1">
        <v>0.76400000000000001</v>
      </c>
      <c r="DN201" s="1">
        <v>0.76400000000000001</v>
      </c>
      <c r="DO201" s="1">
        <v>0.85570000000000002</v>
      </c>
      <c r="DP201" s="1">
        <v>0.85199999999999998</v>
      </c>
      <c r="DX201" s="1" t="s">
        <v>492</v>
      </c>
    </row>
    <row r="202" spans="1:128" x14ac:dyDescent="0.2">
      <c r="A202" s="2" t="s">
        <v>493</v>
      </c>
      <c r="B202" s="1">
        <v>68.5</v>
      </c>
      <c r="DX202" s="1" t="s">
        <v>493</v>
      </c>
    </row>
    <row r="203" spans="1:128" x14ac:dyDescent="0.2">
      <c r="A203" s="2" t="s">
        <v>494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U203" s="1">
        <v>0</v>
      </c>
      <c r="DV203" s="1">
        <v>0</v>
      </c>
      <c r="DW203" s="1">
        <v>0</v>
      </c>
      <c r="DX203" s="1" t="s">
        <v>494</v>
      </c>
    </row>
    <row r="204" spans="1:128" x14ac:dyDescent="0.2">
      <c r="A204" s="2" t="s">
        <v>495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U204" s="1">
        <v>0</v>
      </c>
      <c r="DV204" s="1">
        <v>0</v>
      </c>
      <c r="DW204" s="1">
        <v>0</v>
      </c>
      <c r="DX204" s="1" t="s">
        <v>495</v>
      </c>
    </row>
    <row r="205" spans="1:128" x14ac:dyDescent="0.2">
      <c r="A205" s="2" t="s">
        <v>496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U205" s="1">
        <v>0</v>
      </c>
      <c r="DV205" s="1">
        <v>0</v>
      </c>
      <c r="DW205" s="1">
        <v>0</v>
      </c>
      <c r="DX205" s="1" t="s">
        <v>496</v>
      </c>
    </row>
    <row r="206" spans="1:128" x14ac:dyDescent="0.2">
      <c r="A206" s="2" t="s">
        <v>497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U206" s="1">
        <v>0</v>
      </c>
      <c r="DV206" s="1">
        <v>0</v>
      </c>
      <c r="DW206" s="1">
        <v>0</v>
      </c>
      <c r="DX206" s="1" t="s">
        <v>497</v>
      </c>
    </row>
    <row r="207" spans="1:128" x14ac:dyDescent="0.2">
      <c r="A207" s="2" t="s">
        <v>498</v>
      </c>
      <c r="DX207" s="1" t="s">
        <v>498</v>
      </c>
    </row>
    <row r="208" spans="1:128" x14ac:dyDescent="0.2">
      <c r="A208" s="2" t="s">
        <v>499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65</v>
      </c>
      <c r="AN208" s="1">
        <v>65</v>
      </c>
      <c r="AO208" s="1">
        <v>45</v>
      </c>
      <c r="AP208" s="1">
        <v>45</v>
      </c>
      <c r="AQ208" s="1">
        <v>65</v>
      </c>
      <c r="AR208" s="1">
        <v>120</v>
      </c>
      <c r="AS208" s="1">
        <v>120</v>
      </c>
      <c r="AT208" s="1">
        <v>120</v>
      </c>
      <c r="AU208" s="1">
        <v>120</v>
      </c>
      <c r="AV208" s="1">
        <v>120</v>
      </c>
      <c r="AW208" s="1">
        <v>20</v>
      </c>
      <c r="AX208" s="1">
        <v>35</v>
      </c>
      <c r="AY208" s="1">
        <v>31</v>
      </c>
      <c r="AZ208" s="1">
        <v>31</v>
      </c>
      <c r="BA208" s="1">
        <v>31</v>
      </c>
      <c r="BB208" s="1">
        <v>31</v>
      </c>
      <c r="BC208" s="1">
        <v>25</v>
      </c>
      <c r="BD208" s="1">
        <v>25</v>
      </c>
      <c r="BE208" s="1">
        <v>25</v>
      </c>
      <c r="BF208" s="1">
        <v>31</v>
      </c>
      <c r="BG208" s="1">
        <v>31</v>
      </c>
      <c r="BH208" s="1">
        <v>31</v>
      </c>
      <c r="BI208" s="1">
        <v>31</v>
      </c>
      <c r="BJ208" s="1">
        <v>25</v>
      </c>
      <c r="BK208" s="1">
        <v>31</v>
      </c>
      <c r="BL208" s="1">
        <v>31</v>
      </c>
      <c r="BM208" s="1">
        <v>31</v>
      </c>
      <c r="BN208" s="1">
        <v>31</v>
      </c>
      <c r="BO208" s="1">
        <v>31</v>
      </c>
      <c r="BP208" s="1">
        <v>31</v>
      </c>
      <c r="BQ208" s="1">
        <v>25</v>
      </c>
      <c r="BR208" s="1">
        <v>31</v>
      </c>
      <c r="BS208" s="1">
        <v>31</v>
      </c>
      <c r="BT208" s="1">
        <v>31</v>
      </c>
      <c r="BU208" s="1">
        <v>25</v>
      </c>
      <c r="BV208" s="1">
        <v>25</v>
      </c>
      <c r="BW208" s="1">
        <v>90</v>
      </c>
      <c r="BX208" s="1">
        <v>90</v>
      </c>
      <c r="BY208" s="1">
        <v>90</v>
      </c>
      <c r="BZ208" s="1">
        <v>120</v>
      </c>
      <c r="CA208" s="1">
        <v>120</v>
      </c>
      <c r="CB208" s="1">
        <v>25</v>
      </c>
      <c r="CC208" s="1">
        <v>25</v>
      </c>
      <c r="CD208" s="1">
        <v>120</v>
      </c>
      <c r="CE208" s="1">
        <v>120</v>
      </c>
      <c r="CF208" s="1">
        <v>120</v>
      </c>
      <c r="CG208" s="1">
        <v>90</v>
      </c>
      <c r="CH208" s="1">
        <v>90</v>
      </c>
      <c r="CI208" s="1">
        <v>90</v>
      </c>
      <c r="CJ208" s="1">
        <v>90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45</v>
      </c>
      <c r="CQ208" s="1">
        <v>45</v>
      </c>
      <c r="CR208" s="1">
        <v>120</v>
      </c>
      <c r="CS208" s="1">
        <v>120</v>
      </c>
      <c r="CT208" s="1">
        <v>120</v>
      </c>
      <c r="CU208" s="1">
        <v>60</v>
      </c>
      <c r="CV208" s="1">
        <v>120</v>
      </c>
      <c r="CW208" s="1">
        <v>120</v>
      </c>
      <c r="CX208" s="1">
        <v>90</v>
      </c>
      <c r="CY208" s="1">
        <v>90</v>
      </c>
      <c r="CZ208" s="1">
        <v>120</v>
      </c>
      <c r="DA208" s="1">
        <v>120</v>
      </c>
      <c r="DB208" s="1">
        <v>120</v>
      </c>
      <c r="DC208" s="1">
        <v>120</v>
      </c>
      <c r="DD208" s="1">
        <v>90</v>
      </c>
      <c r="DE208" s="1">
        <v>120</v>
      </c>
      <c r="DF208" s="1">
        <v>90</v>
      </c>
      <c r="DG208" s="1">
        <v>90</v>
      </c>
      <c r="DH208" s="1">
        <v>120</v>
      </c>
      <c r="DI208" s="1">
        <v>90</v>
      </c>
      <c r="DJ208" s="1">
        <v>60</v>
      </c>
      <c r="DK208" s="1">
        <v>60</v>
      </c>
      <c r="DL208" s="1">
        <v>60</v>
      </c>
      <c r="DM208" s="1">
        <v>60</v>
      </c>
      <c r="DN208" s="1">
        <v>60</v>
      </c>
      <c r="DO208" s="1">
        <v>60</v>
      </c>
      <c r="DP208" s="1">
        <v>60</v>
      </c>
      <c r="DX208" s="1" t="s">
        <v>499</v>
      </c>
    </row>
    <row r="209" spans="1:128" x14ac:dyDescent="0.2">
      <c r="A209" s="2" t="s">
        <v>500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13</v>
      </c>
      <c r="AN209" s="1">
        <v>13</v>
      </c>
      <c r="AO209" s="1">
        <v>10</v>
      </c>
      <c r="AP209" s="1">
        <v>10</v>
      </c>
      <c r="AQ209" s="1">
        <v>13</v>
      </c>
      <c r="AR209" s="1">
        <v>24</v>
      </c>
      <c r="AS209" s="1">
        <v>24</v>
      </c>
      <c r="AT209" s="1">
        <v>24</v>
      </c>
      <c r="AU209" s="1">
        <v>24</v>
      </c>
      <c r="AV209" s="1">
        <v>24</v>
      </c>
      <c r="AW209" s="1">
        <v>4</v>
      </c>
      <c r="AX209" s="1">
        <v>7</v>
      </c>
      <c r="AY209" s="1">
        <v>6</v>
      </c>
      <c r="AZ209" s="1">
        <v>6</v>
      </c>
      <c r="BA209" s="1">
        <v>6</v>
      </c>
      <c r="BB209" s="1">
        <v>6</v>
      </c>
      <c r="BC209" s="1">
        <v>5</v>
      </c>
      <c r="BD209" s="1">
        <v>5</v>
      </c>
      <c r="BE209" s="1">
        <v>5</v>
      </c>
      <c r="BF209" s="1">
        <v>6</v>
      </c>
      <c r="BG209" s="1">
        <v>6</v>
      </c>
      <c r="BH209" s="1">
        <v>6</v>
      </c>
      <c r="BI209" s="1">
        <v>6</v>
      </c>
      <c r="BJ209" s="1">
        <v>3</v>
      </c>
      <c r="BK209" s="1">
        <v>6</v>
      </c>
      <c r="BL209" s="1">
        <v>6</v>
      </c>
      <c r="BM209" s="1">
        <v>6</v>
      </c>
      <c r="BN209" s="1">
        <v>6</v>
      </c>
      <c r="BO209" s="1">
        <v>6</v>
      </c>
      <c r="BP209" s="1">
        <v>6</v>
      </c>
      <c r="BQ209" s="1">
        <v>5</v>
      </c>
      <c r="BR209" s="1">
        <v>6</v>
      </c>
      <c r="BS209" s="1">
        <v>6</v>
      </c>
      <c r="BT209" s="1">
        <v>6</v>
      </c>
      <c r="BU209" s="1">
        <v>5</v>
      </c>
      <c r="BV209" s="1">
        <v>5</v>
      </c>
      <c r="BW209" s="1">
        <v>18</v>
      </c>
      <c r="BX209" s="1">
        <v>18</v>
      </c>
      <c r="BY209" s="1">
        <v>18</v>
      </c>
      <c r="BZ209" s="1">
        <v>24</v>
      </c>
      <c r="CA209" s="1">
        <v>24</v>
      </c>
      <c r="CB209" s="1">
        <v>3</v>
      </c>
      <c r="CC209" s="1">
        <v>3</v>
      </c>
      <c r="CD209" s="1">
        <v>24</v>
      </c>
      <c r="CE209" s="1">
        <v>24</v>
      </c>
      <c r="CF209" s="1">
        <v>24</v>
      </c>
      <c r="CG209" s="1">
        <v>18</v>
      </c>
      <c r="CH209" s="1">
        <v>18</v>
      </c>
      <c r="CI209" s="1">
        <v>18</v>
      </c>
      <c r="CJ209" s="1">
        <v>18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10</v>
      </c>
      <c r="CQ209" s="1">
        <v>10</v>
      </c>
      <c r="CR209" s="1">
        <v>24</v>
      </c>
      <c r="CS209" s="1">
        <v>24</v>
      </c>
      <c r="CT209" s="1">
        <v>24</v>
      </c>
      <c r="CU209" s="1">
        <v>12</v>
      </c>
      <c r="CV209" s="1">
        <v>24</v>
      </c>
      <c r="CW209" s="1">
        <v>24</v>
      </c>
      <c r="CX209" s="1">
        <v>18</v>
      </c>
      <c r="CY209" s="1">
        <v>18</v>
      </c>
      <c r="CZ209" s="1">
        <v>24</v>
      </c>
      <c r="DA209" s="1">
        <v>24</v>
      </c>
      <c r="DB209" s="1">
        <v>24</v>
      </c>
      <c r="DC209" s="1">
        <v>24</v>
      </c>
      <c r="DD209" s="1">
        <v>18</v>
      </c>
      <c r="DE209" s="1">
        <v>24</v>
      </c>
      <c r="DF209" s="1">
        <v>18</v>
      </c>
      <c r="DG209" s="1">
        <v>18</v>
      </c>
      <c r="DH209" s="1">
        <v>24</v>
      </c>
      <c r="DI209" s="1">
        <v>18</v>
      </c>
      <c r="DJ209" s="1">
        <v>12</v>
      </c>
      <c r="DK209" s="1">
        <v>12</v>
      </c>
      <c r="DL209" s="1">
        <v>12</v>
      </c>
      <c r="DM209" s="1">
        <v>12</v>
      </c>
      <c r="DN209" s="1">
        <v>12</v>
      </c>
      <c r="DO209" s="1">
        <v>12</v>
      </c>
      <c r="DP209" s="1">
        <v>12</v>
      </c>
      <c r="DQ209" s="1">
        <v>0</v>
      </c>
      <c r="DR209" s="1">
        <v>0</v>
      </c>
      <c r="DS209" s="1">
        <v>0</v>
      </c>
      <c r="DU209" s="1">
        <v>0</v>
      </c>
      <c r="DV209" s="1">
        <v>0</v>
      </c>
      <c r="DX209" s="1" t="s">
        <v>500</v>
      </c>
    </row>
    <row r="210" spans="1:128" x14ac:dyDescent="0.2">
      <c r="A210" s="2" t="s">
        <v>501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2</v>
      </c>
      <c r="AP210" s="1">
        <v>2</v>
      </c>
      <c r="AQ210" s="1">
        <v>4</v>
      </c>
      <c r="AR210" s="1">
        <v>6</v>
      </c>
      <c r="AS210" s="1">
        <v>6</v>
      </c>
      <c r="AT210" s="1">
        <v>6</v>
      </c>
      <c r="AU210" s="1">
        <v>6</v>
      </c>
      <c r="AV210" s="1">
        <v>6</v>
      </c>
      <c r="AW210" s="1">
        <v>2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6</v>
      </c>
      <c r="BX210" s="1">
        <v>6</v>
      </c>
      <c r="BY210" s="1">
        <v>6</v>
      </c>
      <c r="BZ210" s="1">
        <v>9</v>
      </c>
      <c r="CA210" s="1">
        <v>9</v>
      </c>
      <c r="CB210" s="1">
        <v>0</v>
      </c>
      <c r="CC210" s="1">
        <v>0</v>
      </c>
      <c r="CD210" s="1">
        <v>6</v>
      </c>
      <c r="CE210" s="1">
        <v>6</v>
      </c>
      <c r="CF210" s="1">
        <v>6</v>
      </c>
      <c r="CG210" s="1">
        <v>6</v>
      </c>
      <c r="CH210" s="1">
        <v>6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2</v>
      </c>
      <c r="CQ210" s="1">
        <v>2</v>
      </c>
      <c r="CR210" s="1">
        <v>6</v>
      </c>
      <c r="CS210" s="1">
        <v>6</v>
      </c>
      <c r="CT210" s="1">
        <v>6</v>
      </c>
      <c r="CU210" s="1">
        <v>4</v>
      </c>
      <c r="CV210" s="1">
        <v>6</v>
      </c>
      <c r="CW210" s="1">
        <v>6</v>
      </c>
      <c r="CX210" s="1">
        <v>6</v>
      </c>
      <c r="CY210" s="1">
        <v>6</v>
      </c>
      <c r="CZ210" s="1">
        <v>6</v>
      </c>
      <c r="DA210" s="1">
        <v>6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4</v>
      </c>
      <c r="DK210" s="1">
        <v>4</v>
      </c>
      <c r="DL210" s="1">
        <v>4</v>
      </c>
      <c r="DM210" s="1">
        <v>4</v>
      </c>
      <c r="DN210" s="1">
        <v>4</v>
      </c>
      <c r="DO210" s="1">
        <v>4</v>
      </c>
      <c r="DP210" s="1">
        <v>4</v>
      </c>
      <c r="DQ210" s="1">
        <v>0</v>
      </c>
      <c r="DR210" s="1">
        <v>0</v>
      </c>
      <c r="DS210" s="1">
        <v>0</v>
      </c>
      <c r="DU210" s="1">
        <v>0</v>
      </c>
      <c r="DV210" s="1">
        <v>0</v>
      </c>
      <c r="DX210" s="1" t="s">
        <v>501</v>
      </c>
    </row>
    <row r="211" spans="1:128" x14ac:dyDescent="0.2">
      <c r="A211" s="2" t="s">
        <v>502</v>
      </c>
      <c r="DX211" s="1" t="s">
        <v>502</v>
      </c>
    </row>
    <row r="212" spans="1:128" x14ac:dyDescent="0.2">
      <c r="A212" s="2" t="s">
        <v>503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U212" s="1">
        <v>0</v>
      </c>
      <c r="DV212" s="1">
        <v>0</v>
      </c>
      <c r="DX212" s="1" t="s">
        <v>503</v>
      </c>
    </row>
    <row r="213" spans="1:128" x14ac:dyDescent="0.2">
      <c r="A213" s="2" t="s">
        <v>504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505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506</v>
      </c>
      <c r="CJ213" s="1" t="s">
        <v>507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504</v>
      </c>
    </row>
    <row r="214" spans="1:128" x14ac:dyDescent="0.2">
      <c r="A214" s="2"/>
    </row>
    <row r="215" spans="1:128" x14ac:dyDescent="0.2">
      <c r="A215" s="2" t="s">
        <v>508</v>
      </c>
      <c r="B215" s="1">
        <v>620.54700000000003</v>
      </c>
      <c r="C215" s="1">
        <v>23.146000000000001</v>
      </c>
      <c r="D215" s="1">
        <v>648.64400000000001</v>
      </c>
      <c r="E215" s="1">
        <v>55.956000000000003</v>
      </c>
      <c r="F215" s="1">
        <v>4603</v>
      </c>
      <c r="G215" s="1">
        <v>0</v>
      </c>
      <c r="H215" s="1">
        <v>272</v>
      </c>
      <c r="I215" s="1">
        <v>151.30600000000001</v>
      </c>
      <c r="J215" s="1">
        <v>3028</v>
      </c>
      <c r="K215" s="1">
        <v>308.86599999999999</v>
      </c>
      <c r="L215" s="1">
        <v>-0.93</v>
      </c>
      <c r="M215" s="1">
        <v>0</v>
      </c>
      <c r="N215" s="1">
        <v>606</v>
      </c>
      <c r="O215" s="1">
        <v>307</v>
      </c>
      <c r="P215" s="1">
        <v>386</v>
      </c>
      <c r="Q215" s="1">
        <v>2792</v>
      </c>
      <c r="R215" s="1">
        <v>11.2</v>
      </c>
      <c r="S215" s="1">
        <v>35692</v>
      </c>
      <c r="T215" s="1">
        <v>1359</v>
      </c>
      <c r="U215" s="1">
        <v>7992</v>
      </c>
      <c r="V215" s="1">
        <v>1155</v>
      </c>
      <c r="W215" s="1">
        <v>580</v>
      </c>
      <c r="X215" s="1">
        <v>474</v>
      </c>
      <c r="Y215" s="1">
        <v>1804</v>
      </c>
      <c r="Z215" s="1">
        <v>0</v>
      </c>
      <c r="AA215" s="1">
        <v>3072</v>
      </c>
      <c r="AB215" s="1">
        <v>2522</v>
      </c>
      <c r="AC215" s="1">
        <v>751</v>
      </c>
      <c r="AD215" s="1">
        <v>9560</v>
      </c>
      <c r="AE215" s="1">
        <v>870</v>
      </c>
      <c r="AF215" s="1">
        <v>1096</v>
      </c>
      <c r="AG215" s="1">
        <v>1585</v>
      </c>
      <c r="AH215" s="1">
        <v>572</v>
      </c>
      <c r="AI215" s="1">
        <v>785</v>
      </c>
      <c r="AJ215" s="1">
        <v>1386</v>
      </c>
      <c r="AK215" s="1">
        <v>273.16699999999997</v>
      </c>
      <c r="AL215" s="1">
        <v>1092</v>
      </c>
      <c r="AM215" s="1">
        <v>11677</v>
      </c>
      <c r="AN215" s="1">
        <v>63</v>
      </c>
      <c r="AO215" s="1">
        <v>163</v>
      </c>
      <c r="AP215" s="1">
        <v>174</v>
      </c>
      <c r="AQ215" s="1">
        <v>239.2</v>
      </c>
      <c r="AR215" s="1">
        <v>3101.3850000000002</v>
      </c>
      <c r="AS215" s="1">
        <v>38.863</v>
      </c>
      <c r="AT215" s="1">
        <v>85.266999999999996</v>
      </c>
      <c r="AU215" s="1">
        <v>4.3129999999999997</v>
      </c>
      <c r="AV215" s="1">
        <v>0</v>
      </c>
      <c r="AW215" s="1">
        <v>0</v>
      </c>
      <c r="AX215" s="1">
        <v>15.228</v>
      </c>
      <c r="AY215" s="1">
        <v>13951</v>
      </c>
      <c r="AZ215" s="1">
        <v>534</v>
      </c>
      <c r="BA215" s="1">
        <v>5730</v>
      </c>
      <c r="BB215" s="1">
        <v>15617.02</v>
      </c>
      <c r="BC215" s="1">
        <v>12</v>
      </c>
      <c r="BD215" s="1">
        <v>6204</v>
      </c>
      <c r="BE215" s="1">
        <v>432</v>
      </c>
      <c r="BF215" s="1">
        <v>328</v>
      </c>
      <c r="BG215" s="1">
        <v>960</v>
      </c>
      <c r="BH215" s="1">
        <v>3200</v>
      </c>
      <c r="BI215" s="1">
        <v>712</v>
      </c>
      <c r="BJ215" s="1">
        <v>4952</v>
      </c>
      <c r="BK215" s="1">
        <v>328</v>
      </c>
      <c r="BL215" s="1">
        <v>299</v>
      </c>
      <c r="BM215" s="1">
        <v>12550</v>
      </c>
      <c r="BN215" s="1">
        <v>527</v>
      </c>
      <c r="BO215" s="1">
        <v>12977</v>
      </c>
      <c r="BP215" s="1">
        <v>1184</v>
      </c>
      <c r="BQ215" s="1">
        <v>156</v>
      </c>
      <c r="BR215" s="1">
        <v>2724</v>
      </c>
      <c r="BS215" s="1">
        <v>736</v>
      </c>
      <c r="BT215" s="1">
        <v>1712</v>
      </c>
      <c r="BU215" s="1">
        <v>24</v>
      </c>
      <c r="BV215" s="1">
        <v>4632</v>
      </c>
      <c r="BW215" s="1">
        <v>2806</v>
      </c>
      <c r="BX215" s="1">
        <v>3506</v>
      </c>
      <c r="BY215" s="1">
        <v>1176</v>
      </c>
      <c r="BZ215" s="1">
        <v>1545</v>
      </c>
      <c r="CA215" s="1">
        <v>879</v>
      </c>
      <c r="CB215" s="1">
        <v>80</v>
      </c>
      <c r="CC215" s="1">
        <v>0</v>
      </c>
      <c r="CD215" s="1">
        <v>25917</v>
      </c>
      <c r="CE215" s="1">
        <v>49647</v>
      </c>
      <c r="CF215" s="1">
        <v>276</v>
      </c>
      <c r="CG215" s="1">
        <v>15690</v>
      </c>
      <c r="CH215" s="1">
        <v>3636</v>
      </c>
      <c r="CI215" s="1">
        <v>306</v>
      </c>
      <c r="CJ215" s="1">
        <v>300</v>
      </c>
      <c r="CK215" s="1">
        <v>252</v>
      </c>
      <c r="CL215" s="1">
        <v>1089</v>
      </c>
      <c r="CM215" s="1">
        <v>741</v>
      </c>
      <c r="CN215" s="1">
        <v>254</v>
      </c>
      <c r="CO215" s="1">
        <v>90</v>
      </c>
      <c r="CP215" s="1">
        <v>66</v>
      </c>
      <c r="CQ215" s="1">
        <v>342</v>
      </c>
      <c r="CR215" s="1">
        <v>1256</v>
      </c>
      <c r="CS215" s="1">
        <v>432</v>
      </c>
      <c r="CT215" s="1">
        <v>1990</v>
      </c>
      <c r="CU215" s="1">
        <v>9558</v>
      </c>
      <c r="CV215" s="1">
        <v>60</v>
      </c>
      <c r="CW215" s="1">
        <v>7551</v>
      </c>
      <c r="CX215" s="1">
        <v>30</v>
      </c>
      <c r="CY215" s="1">
        <v>2458</v>
      </c>
      <c r="CZ215" s="1">
        <v>1542</v>
      </c>
      <c r="DA215" s="1">
        <v>5762</v>
      </c>
      <c r="DB215" s="1">
        <v>15975</v>
      </c>
      <c r="DC215" s="1">
        <v>5767</v>
      </c>
      <c r="DD215" s="1">
        <v>3510</v>
      </c>
      <c r="DE215" s="1">
        <v>216</v>
      </c>
      <c r="DF215" s="1">
        <v>7506</v>
      </c>
      <c r="DG215" s="1">
        <v>-24</v>
      </c>
      <c r="DH215" s="1">
        <v>5041</v>
      </c>
      <c r="DI215" s="1">
        <v>619</v>
      </c>
      <c r="DJ215" s="1">
        <v>6330</v>
      </c>
      <c r="DK215" s="1">
        <v>1600</v>
      </c>
      <c r="DL215" s="1">
        <v>1446</v>
      </c>
      <c r="DM215" s="1">
        <v>1822</v>
      </c>
      <c r="DN215" s="1">
        <v>834</v>
      </c>
      <c r="DO215" s="1">
        <v>383</v>
      </c>
      <c r="DP215" s="1">
        <v>413</v>
      </c>
      <c r="DQ215" s="1">
        <v>0</v>
      </c>
      <c r="DR215" s="1">
        <v>0</v>
      </c>
      <c r="DS215" s="1">
        <v>0</v>
      </c>
      <c r="DU215" s="1">
        <v>0</v>
      </c>
      <c r="DV215" s="1">
        <v>0</v>
      </c>
      <c r="DW215" s="1">
        <v>383150.17800000001</v>
      </c>
      <c r="DX215" s="1" t="s">
        <v>508</v>
      </c>
    </row>
    <row r="216" spans="1:128" x14ac:dyDescent="0.2">
      <c r="A216" s="2" t="s">
        <v>428</v>
      </c>
      <c r="B216" s="1">
        <v>601.25300000000004</v>
      </c>
      <c r="C216" s="1">
        <v>4.0019999999999998</v>
      </c>
      <c r="D216" s="1">
        <v>254.76</v>
      </c>
      <c r="E216" s="1">
        <v>2.3540000000000001</v>
      </c>
      <c r="F216" s="1">
        <v>1874</v>
      </c>
      <c r="G216" s="1">
        <v>0</v>
      </c>
      <c r="H216" s="1">
        <v>0</v>
      </c>
      <c r="I216" s="1">
        <v>31.994</v>
      </c>
      <c r="J216" s="1">
        <v>1916</v>
      </c>
      <c r="K216" s="1">
        <v>47.512</v>
      </c>
      <c r="L216" s="1">
        <v>-0.93</v>
      </c>
      <c r="M216" s="1">
        <v>0</v>
      </c>
      <c r="N216" s="1">
        <v>342</v>
      </c>
      <c r="O216" s="1">
        <v>163</v>
      </c>
      <c r="P216" s="1">
        <v>50</v>
      </c>
      <c r="Q216" s="1">
        <v>2600</v>
      </c>
      <c r="R216" s="1">
        <v>11.2</v>
      </c>
      <c r="S216" s="1">
        <v>2644</v>
      </c>
      <c r="T216" s="1">
        <v>405</v>
      </c>
      <c r="U216" s="1">
        <v>4982</v>
      </c>
      <c r="V216" s="1">
        <v>835</v>
      </c>
      <c r="W216" s="1">
        <v>300</v>
      </c>
      <c r="X216" s="1">
        <v>84</v>
      </c>
      <c r="Y216" s="1">
        <v>442</v>
      </c>
      <c r="Z216" s="1">
        <v>0</v>
      </c>
      <c r="AA216" s="1">
        <v>776</v>
      </c>
      <c r="AB216" s="1">
        <v>1141</v>
      </c>
      <c r="AC216" s="1">
        <v>451</v>
      </c>
      <c r="AD216" s="1">
        <v>8560</v>
      </c>
      <c r="AE216" s="1">
        <v>590</v>
      </c>
      <c r="AF216" s="1">
        <v>744</v>
      </c>
      <c r="AG216" s="1">
        <v>712</v>
      </c>
      <c r="AH216" s="1">
        <v>412</v>
      </c>
      <c r="AI216" s="1">
        <v>33</v>
      </c>
      <c r="AJ216" s="1">
        <v>45</v>
      </c>
      <c r="AK216" s="1">
        <v>9</v>
      </c>
      <c r="AL216" s="1">
        <v>748</v>
      </c>
      <c r="AM216" s="1">
        <v>220</v>
      </c>
      <c r="AN216" s="1">
        <v>63</v>
      </c>
      <c r="AO216" s="1">
        <v>163</v>
      </c>
      <c r="AP216" s="1">
        <v>154</v>
      </c>
      <c r="AQ216" s="1">
        <v>92</v>
      </c>
      <c r="AR216" s="1">
        <v>2853.3850000000002</v>
      </c>
      <c r="AS216" s="1">
        <v>29.417999999999999</v>
      </c>
      <c r="AT216" s="1">
        <v>82.093999999999994</v>
      </c>
      <c r="AU216" s="1">
        <v>2.7709999999999999</v>
      </c>
      <c r="AV216" s="1">
        <v>0</v>
      </c>
      <c r="AW216" s="1">
        <v>0</v>
      </c>
      <c r="AX216" s="1">
        <v>15.228</v>
      </c>
      <c r="AY216" s="1">
        <v>12078</v>
      </c>
      <c r="AZ216" s="1">
        <v>6</v>
      </c>
      <c r="BA216" s="1">
        <v>2546</v>
      </c>
      <c r="BB216" s="1">
        <v>10905.02</v>
      </c>
      <c r="BC216" s="1">
        <v>12</v>
      </c>
      <c r="BD216" s="1">
        <v>3456</v>
      </c>
      <c r="BE216" s="1">
        <v>216</v>
      </c>
      <c r="BF216" s="1">
        <v>8</v>
      </c>
      <c r="BG216" s="1">
        <v>960</v>
      </c>
      <c r="BH216" s="1">
        <v>1772</v>
      </c>
      <c r="BI216" s="1">
        <v>368</v>
      </c>
      <c r="BJ216" s="1">
        <v>4392</v>
      </c>
      <c r="BK216" s="1">
        <v>248</v>
      </c>
      <c r="BL216" s="1">
        <v>162</v>
      </c>
      <c r="BM216" s="1">
        <v>8070</v>
      </c>
      <c r="BN216" s="1">
        <v>351</v>
      </c>
      <c r="BO216" s="1">
        <v>7337</v>
      </c>
      <c r="BP216" s="1">
        <v>-16</v>
      </c>
      <c r="BQ216" s="1">
        <v>0</v>
      </c>
      <c r="BR216" s="1">
        <v>12</v>
      </c>
      <c r="BS216" s="1">
        <v>432</v>
      </c>
      <c r="BT216" s="1">
        <v>1784</v>
      </c>
      <c r="BU216" s="1">
        <v>24</v>
      </c>
      <c r="BV216" s="1">
        <v>168</v>
      </c>
      <c r="BW216" s="1">
        <v>1191</v>
      </c>
      <c r="BX216" s="1">
        <v>1802</v>
      </c>
      <c r="BY216" s="1">
        <v>-6</v>
      </c>
      <c r="BZ216" s="1">
        <v>375</v>
      </c>
      <c r="CA216" s="1">
        <v>375</v>
      </c>
      <c r="CB216" s="1">
        <v>26</v>
      </c>
      <c r="CC216" s="1">
        <v>0</v>
      </c>
      <c r="CD216" s="1">
        <v>6987</v>
      </c>
      <c r="CE216" s="1">
        <v>10815</v>
      </c>
      <c r="CF216" s="1">
        <v>0</v>
      </c>
      <c r="CG216" s="1">
        <v>14490</v>
      </c>
      <c r="CH216" s="1">
        <v>18</v>
      </c>
      <c r="CI216" s="1">
        <v>264</v>
      </c>
      <c r="CJ216" s="1">
        <v>186</v>
      </c>
      <c r="CK216" s="1">
        <v>252</v>
      </c>
      <c r="CL216" s="1">
        <v>759</v>
      </c>
      <c r="CM216" s="1">
        <v>500</v>
      </c>
      <c r="CN216" s="1">
        <v>158</v>
      </c>
      <c r="CO216" s="1">
        <v>90</v>
      </c>
      <c r="CP216" s="1">
        <v>12</v>
      </c>
      <c r="CQ216" s="1">
        <v>216</v>
      </c>
      <c r="CR216" s="1">
        <v>650</v>
      </c>
      <c r="CS216" s="1">
        <v>48</v>
      </c>
      <c r="CT216" s="1">
        <v>1132</v>
      </c>
      <c r="CU216" s="1">
        <v>8838</v>
      </c>
      <c r="CV216" s="1">
        <v>60</v>
      </c>
      <c r="CW216" s="1">
        <v>5853</v>
      </c>
      <c r="CX216" s="1">
        <v>30</v>
      </c>
      <c r="CY216" s="1">
        <v>1684</v>
      </c>
      <c r="CZ216" s="1">
        <v>1145</v>
      </c>
      <c r="DA216" s="1">
        <v>3728</v>
      </c>
      <c r="DB216" s="1">
        <v>249</v>
      </c>
      <c r="DC216" s="1">
        <v>1465</v>
      </c>
      <c r="DD216" s="1">
        <v>1974</v>
      </c>
      <c r="DE216" s="1">
        <v>144</v>
      </c>
      <c r="DF216" s="1">
        <v>7026</v>
      </c>
      <c r="DG216" s="1">
        <v>-24</v>
      </c>
      <c r="DH216" s="1">
        <v>1309</v>
      </c>
      <c r="DI216" s="1">
        <v>415</v>
      </c>
      <c r="DJ216" s="1">
        <v>5880</v>
      </c>
      <c r="DK216" s="1">
        <v>1594</v>
      </c>
      <c r="DL216" s="1">
        <v>1338</v>
      </c>
      <c r="DM216" s="1">
        <v>1731</v>
      </c>
      <c r="DN216" s="1">
        <v>672</v>
      </c>
      <c r="DO216" s="1">
        <v>383</v>
      </c>
      <c r="DP216" s="1">
        <v>410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177020.06099999999</v>
      </c>
      <c r="DX216" s="1" t="s">
        <v>433</v>
      </c>
    </row>
    <row r="217" spans="1:128" x14ac:dyDescent="0.2">
      <c r="A217" s="2" t="s">
        <v>429</v>
      </c>
      <c r="B217" s="1">
        <v>19.294</v>
      </c>
      <c r="C217" s="1">
        <v>19.143999999999998</v>
      </c>
      <c r="D217" s="1">
        <v>393.88400000000001</v>
      </c>
      <c r="E217" s="1">
        <v>53.601999999999997</v>
      </c>
      <c r="F217" s="1">
        <v>2729</v>
      </c>
      <c r="G217" s="1">
        <v>0</v>
      </c>
      <c r="H217" s="1">
        <v>272</v>
      </c>
      <c r="I217" s="1">
        <v>119.312</v>
      </c>
      <c r="J217" s="1">
        <v>1112</v>
      </c>
      <c r="K217" s="1">
        <v>261.35399999999998</v>
      </c>
      <c r="L217" s="1">
        <v>0</v>
      </c>
      <c r="M217" s="1">
        <v>0</v>
      </c>
      <c r="N217" s="1">
        <v>264</v>
      </c>
      <c r="O217" s="1">
        <v>144</v>
      </c>
      <c r="P217" s="1">
        <v>336</v>
      </c>
      <c r="Q217" s="1">
        <v>192</v>
      </c>
      <c r="R217" s="1">
        <v>0</v>
      </c>
      <c r="S217" s="1">
        <v>33048</v>
      </c>
      <c r="T217" s="1">
        <v>954</v>
      </c>
      <c r="U217" s="1">
        <v>3010</v>
      </c>
      <c r="V217" s="1">
        <v>320</v>
      </c>
      <c r="W217" s="1">
        <v>280</v>
      </c>
      <c r="X217" s="1">
        <v>390</v>
      </c>
      <c r="Y217" s="1">
        <v>1362</v>
      </c>
      <c r="Z217" s="1">
        <v>0</v>
      </c>
      <c r="AA217" s="1">
        <v>2296</v>
      </c>
      <c r="AB217" s="1">
        <v>1381</v>
      </c>
      <c r="AC217" s="1">
        <v>300</v>
      </c>
      <c r="AD217" s="1">
        <v>1000</v>
      </c>
      <c r="AE217" s="1">
        <v>280</v>
      </c>
      <c r="AF217" s="1">
        <v>352</v>
      </c>
      <c r="AG217" s="1">
        <v>873</v>
      </c>
      <c r="AH217" s="1">
        <v>160</v>
      </c>
      <c r="AI217" s="1">
        <v>752</v>
      </c>
      <c r="AJ217" s="1">
        <v>1341</v>
      </c>
      <c r="AK217" s="1">
        <v>264.16699999999997</v>
      </c>
      <c r="AL217" s="1">
        <v>344</v>
      </c>
      <c r="AM217" s="1">
        <v>11457</v>
      </c>
      <c r="AN217" s="1">
        <v>0</v>
      </c>
      <c r="AO217" s="1">
        <v>0</v>
      </c>
      <c r="AP217" s="1">
        <v>20</v>
      </c>
      <c r="AQ217" s="1">
        <v>147.19999999999999</v>
      </c>
      <c r="AR217" s="1">
        <v>248</v>
      </c>
      <c r="AS217" s="1">
        <v>9.4450000000000003</v>
      </c>
      <c r="AT217" s="1">
        <v>3.173</v>
      </c>
      <c r="AU217" s="1">
        <v>1.542</v>
      </c>
      <c r="AV217" s="1">
        <v>0</v>
      </c>
      <c r="AW217" s="1">
        <v>0</v>
      </c>
      <c r="AX217" s="1">
        <v>0</v>
      </c>
      <c r="AY217" s="1">
        <v>1873</v>
      </c>
      <c r="AZ217" s="1">
        <v>528</v>
      </c>
      <c r="BA217" s="1">
        <v>3184</v>
      </c>
      <c r="BB217" s="1">
        <v>4712</v>
      </c>
      <c r="BC217" s="1">
        <v>0</v>
      </c>
      <c r="BD217" s="1">
        <v>2748</v>
      </c>
      <c r="BE217" s="1">
        <v>216</v>
      </c>
      <c r="BF217" s="1">
        <v>320</v>
      </c>
      <c r="BG217" s="1">
        <v>0</v>
      </c>
      <c r="BH217" s="1">
        <v>1428</v>
      </c>
      <c r="BI217" s="1">
        <v>344</v>
      </c>
      <c r="BJ217" s="1">
        <v>560</v>
      </c>
      <c r="BK217" s="1">
        <v>80</v>
      </c>
      <c r="BL217" s="1">
        <v>137</v>
      </c>
      <c r="BM217" s="1">
        <v>4480</v>
      </c>
      <c r="BN217" s="1">
        <v>176</v>
      </c>
      <c r="BO217" s="1">
        <v>5640</v>
      </c>
      <c r="BP217" s="1">
        <v>1200</v>
      </c>
      <c r="BQ217" s="1">
        <v>156</v>
      </c>
      <c r="BR217" s="1">
        <v>2712</v>
      </c>
      <c r="BS217" s="1">
        <v>304</v>
      </c>
      <c r="BT217" s="1">
        <v>-72</v>
      </c>
      <c r="BU217" s="1">
        <v>0</v>
      </c>
      <c r="BV217" s="1">
        <v>4464</v>
      </c>
      <c r="BW217" s="1">
        <v>1615</v>
      </c>
      <c r="BX217" s="1">
        <v>1704</v>
      </c>
      <c r="BY217" s="1">
        <v>1182</v>
      </c>
      <c r="BZ217" s="1">
        <v>1170</v>
      </c>
      <c r="CA217" s="1">
        <v>504</v>
      </c>
      <c r="CB217" s="1">
        <v>54</v>
      </c>
      <c r="CC217" s="1">
        <v>0</v>
      </c>
      <c r="CD217" s="1">
        <v>18930</v>
      </c>
      <c r="CE217" s="1">
        <v>38832</v>
      </c>
      <c r="CF217" s="1">
        <v>276</v>
      </c>
      <c r="CG217" s="1">
        <v>1200</v>
      </c>
      <c r="CH217" s="1">
        <v>3618</v>
      </c>
      <c r="CI217" s="1">
        <v>42</v>
      </c>
      <c r="CJ217" s="1">
        <v>114</v>
      </c>
      <c r="CK217" s="1">
        <v>0</v>
      </c>
      <c r="CL217" s="1">
        <v>330</v>
      </c>
      <c r="CM217" s="1">
        <v>241</v>
      </c>
      <c r="CN217" s="1">
        <v>96</v>
      </c>
      <c r="CO217" s="1">
        <v>0</v>
      </c>
      <c r="CP217" s="1">
        <v>54</v>
      </c>
      <c r="CQ217" s="1">
        <v>126</v>
      </c>
      <c r="CR217" s="1">
        <v>606</v>
      </c>
      <c r="CS217" s="1">
        <v>384</v>
      </c>
      <c r="CT217" s="1">
        <v>858</v>
      </c>
      <c r="CU217" s="1">
        <v>720</v>
      </c>
      <c r="CV217" s="1">
        <v>0</v>
      </c>
      <c r="CW217" s="1">
        <v>1698</v>
      </c>
      <c r="CX217" s="1">
        <v>0</v>
      </c>
      <c r="CY217" s="1">
        <v>774</v>
      </c>
      <c r="CZ217" s="1">
        <v>397</v>
      </c>
      <c r="DA217" s="1">
        <v>2034</v>
      </c>
      <c r="DB217" s="1">
        <v>15726</v>
      </c>
      <c r="DC217" s="1">
        <v>4302</v>
      </c>
      <c r="DD217" s="1">
        <v>1536</v>
      </c>
      <c r="DE217" s="1">
        <v>72</v>
      </c>
      <c r="DF217" s="1">
        <v>480</v>
      </c>
      <c r="DG217" s="1">
        <v>0</v>
      </c>
      <c r="DH217" s="1">
        <v>3732</v>
      </c>
      <c r="DI217" s="1">
        <v>204</v>
      </c>
      <c r="DJ217" s="1">
        <v>450</v>
      </c>
      <c r="DK217" s="1">
        <v>6</v>
      </c>
      <c r="DL217" s="1">
        <v>108</v>
      </c>
      <c r="DM217" s="1">
        <v>91</v>
      </c>
      <c r="DN217" s="1">
        <v>162</v>
      </c>
      <c r="DO217" s="1">
        <v>0</v>
      </c>
      <c r="DP217" s="1">
        <v>3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206130.117</v>
      </c>
      <c r="DX217" s="1" t="s">
        <v>434</v>
      </c>
    </row>
    <row r="218" spans="1:128" x14ac:dyDescent="0.2">
      <c r="A218" s="2">
        <v>0</v>
      </c>
      <c r="Q218" s="1">
        <v>0</v>
      </c>
      <c r="Y218" s="1">
        <v>0</v>
      </c>
      <c r="DW218" s="1">
        <v>0</v>
      </c>
    </row>
    <row r="219" spans="1:128" x14ac:dyDescent="0.2">
      <c r="A219" s="2">
        <v>0</v>
      </c>
      <c r="Q219" s="1">
        <v>0</v>
      </c>
      <c r="Y219" s="1">
        <v>0</v>
      </c>
      <c r="DW219" s="1">
        <v>0</v>
      </c>
    </row>
    <row r="220" spans="1:128" x14ac:dyDescent="0.2">
      <c r="A220" s="2" t="s">
        <v>430</v>
      </c>
      <c r="Q220" s="1">
        <v>0</v>
      </c>
      <c r="Y220" s="1">
        <v>0</v>
      </c>
      <c r="DW220" s="1">
        <v>0</v>
      </c>
      <c r="DX220" s="1" t="s">
        <v>435</v>
      </c>
    </row>
    <row r="221" spans="1:128" x14ac:dyDescent="0.2">
      <c r="A221" s="2" t="s">
        <v>431</v>
      </c>
      <c r="DW221" s="1">
        <v>0</v>
      </c>
      <c r="DX221" s="1" t="s">
        <v>436</v>
      </c>
    </row>
    <row r="222" spans="1:128" x14ac:dyDescent="0.2">
      <c r="A222" s="2"/>
    </row>
    <row r="223" spans="1:128" x14ac:dyDescent="0.2">
      <c r="A223" s="2" t="s">
        <v>509</v>
      </c>
      <c r="B223" s="1">
        <v>419.66100000000012</v>
      </c>
      <c r="C223" s="1">
        <v>-23.146000000000001</v>
      </c>
      <c r="D223" s="1">
        <v>-138.64400000000001</v>
      </c>
      <c r="E223" s="1">
        <v>-55.956000000000003</v>
      </c>
      <c r="F223" s="1">
        <v>-4262.6000000000004</v>
      </c>
      <c r="G223" s="1">
        <v>0</v>
      </c>
      <c r="H223" s="1">
        <v>-272</v>
      </c>
      <c r="I223" s="1">
        <v>-151.30600000000001</v>
      </c>
      <c r="J223" s="1">
        <v>-2918.24</v>
      </c>
      <c r="K223" s="1">
        <v>-308.86599999999999</v>
      </c>
      <c r="L223" s="1">
        <v>0.93</v>
      </c>
      <c r="M223" s="1">
        <v>0</v>
      </c>
      <c r="N223" s="1">
        <v>-570.48</v>
      </c>
      <c r="O223" s="1">
        <v>-307</v>
      </c>
      <c r="P223" s="1">
        <v>-350.48</v>
      </c>
      <c r="Q223" s="1">
        <v>-2458.2399999999998</v>
      </c>
      <c r="R223" s="1">
        <v>-11.2</v>
      </c>
      <c r="S223" s="1">
        <v>-30219.68</v>
      </c>
      <c r="T223" s="1">
        <v>-1188</v>
      </c>
      <c r="U223" s="1">
        <v>-7888.8</v>
      </c>
      <c r="V223" s="1">
        <v>-1134.5999999999999</v>
      </c>
      <c r="W223" s="1">
        <v>-578.79999999999995</v>
      </c>
      <c r="X223" s="1">
        <v>-474</v>
      </c>
      <c r="Y223" s="1">
        <v>-1486.54</v>
      </c>
      <c r="Z223" s="1">
        <v>0</v>
      </c>
      <c r="AA223" s="1">
        <v>-2413.2800000000002</v>
      </c>
      <c r="AB223" s="1">
        <v>-2500.4</v>
      </c>
      <c r="AC223" s="1">
        <v>-748.6</v>
      </c>
      <c r="AD223" s="1">
        <v>-9558.7999999999993</v>
      </c>
      <c r="AE223" s="1">
        <v>-834</v>
      </c>
      <c r="AF223" s="1">
        <v>-1024.32</v>
      </c>
      <c r="AG223" s="1">
        <v>-1378.92</v>
      </c>
      <c r="AH223" s="1">
        <v>-554.07999999999993</v>
      </c>
      <c r="AI223" s="1">
        <v>-305</v>
      </c>
      <c r="AJ223" s="1">
        <v>-1261.8</v>
      </c>
      <c r="AK223" s="1">
        <v>926.83300000000008</v>
      </c>
      <c r="AL223" s="1">
        <v>-841.76</v>
      </c>
      <c r="AM223" s="1">
        <v>-10759</v>
      </c>
      <c r="AN223" s="1">
        <v>-50.4</v>
      </c>
      <c r="AO223" s="1">
        <v>-127</v>
      </c>
      <c r="AP223" s="1">
        <v>-171.6</v>
      </c>
      <c r="AQ223" s="1">
        <v>-211.6</v>
      </c>
      <c r="AR223" s="1">
        <v>-2562.665</v>
      </c>
      <c r="AS223" s="1">
        <v>-38.863</v>
      </c>
      <c r="AT223" s="1">
        <v>-83.471999999999994</v>
      </c>
      <c r="AU223" s="1">
        <v>-4.3129999999999997</v>
      </c>
      <c r="AV223" s="1">
        <v>0</v>
      </c>
      <c r="AW223" s="1">
        <v>0</v>
      </c>
      <c r="AX223" s="1">
        <v>-15.228</v>
      </c>
      <c r="AY223" s="1">
        <v>-13951</v>
      </c>
      <c r="AZ223" s="1">
        <v>-532</v>
      </c>
      <c r="BA223" s="1">
        <v>-5668</v>
      </c>
      <c r="BB223" s="1">
        <v>-15576.22</v>
      </c>
      <c r="BC223" s="1">
        <v>-10.8</v>
      </c>
      <c r="BD223" s="1">
        <v>-6196.5</v>
      </c>
      <c r="BE223" s="1">
        <v>-429</v>
      </c>
      <c r="BF223" s="1">
        <v>-324</v>
      </c>
      <c r="BG223" s="1">
        <v>-960</v>
      </c>
      <c r="BH223" s="1">
        <v>-3197.6</v>
      </c>
      <c r="BI223" s="1">
        <v>-710</v>
      </c>
      <c r="BJ223" s="1">
        <v>-4951</v>
      </c>
      <c r="BK223" s="1">
        <v>-327</v>
      </c>
      <c r="BL223" s="1">
        <v>-299</v>
      </c>
      <c r="BM223" s="1">
        <v>-12204</v>
      </c>
      <c r="BN223" s="1">
        <v>-519</v>
      </c>
      <c r="BO223" s="1">
        <v>-11942.6</v>
      </c>
      <c r="BP223" s="1">
        <v>-1171.2</v>
      </c>
      <c r="BQ223" s="1">
        <v>-154.5</v>
      </c>
      <c r="BR223" s="1">
        <v>-2722.8</v>
      </c>
      <c r="BS223" s="1">
        <v>-730</v>
      </c>
      <c r="BT223" s="1">
        <v>-1704</v>
      </c>
      <c r="BU223" s="1">
        <v>-24</v>
      </c>
      <c r="BV223" s="1">
        <v>-4626</v>
      </c>
      <c r="BW223" s="1">
        <v>-2647</v>
      </c>
      <c r="BX223" s="1">
        <v>-1823</v>
      </c>
      <c r="BY223" s="1">
        <v>-1134</v>
      </c>
      <c r="BZ223" s="1">
        <v>-1337.64</v>
      </c>
      <c r="CA223" s="1">
        <v>-858.83999999999992</v>
      </c>
      <c r="CB223" s="1">
        <v>-65.599999999999994</v>
      </c>
      <c r="CC223" s="1">
        <v>0</v>
      </c>
      <c r="CD223" s="1">
        <v>-16218</v>
      </c>
      <c r="CE223" s="1">
        <v>-42827.4</v>
      </c>
      <c r="CF223" s="1">
        <v>-220.8</v>
      </c>
      <c r="CG223" s="1">
        <v>-14794.68</v>
      </c>
      <c r="CH223" s="1">
        <v>-3636</v>
      </c>
      <c r="CI223" s="1">
        <v>424.8</v>
      </c>
      <c r="CJ223" s="1">
        <v>-292.8</v>
      </c>
      <c r="CK223" s="1">
        <v>-201.6</v>
      </c>
      <c r="CL223" s="1">
        <v>-1055.4000000000001</v>
      </c>
      <c r="CM223" s="1">
        <v>-741</v>
      </c>
      <c r="CN223" s="1">
        <v>-155.6</v>
      </c>
      <c r="CO223" s="1">
        <v>-76.5</v>
      </c>
      <c r="CP223" s="1">
        <v>-45</v>
      </c>
      <c r="CQ223" s="1">
        <v>-330</v>
      </c>
      <c r="CR223" s="1">
        <v>-725</v>
      </c>
      <c r="CS223" s="1">
        <v>-414</v>
      </c>
      <c r="CT223" s="1">
        <v>-1722.4</v>
      </c>
      <c r="CU223" s="1">
        <v>-8563.32</v>
      </c>
      <c r="CW223" s="1">
        <v>-6949.44</v>
      </c>
      <c r="CX223" s="1">
        <v>-26.76</v>
      </c>
      <c r="CY223" s="1">
        <v>-2088.64</v>
      </c>
      <c r="CZ223" s="1">
        <v>-1477.2</v>
      </c>
      <c r="DA223" s="1">
        <v>-5030</v>
      </c>
      <c r="DB223" s="1">
        <v>-12066</v>
      </c>
      <c r="DC223" s="1">
        <v>-1252</v>
      </c>
      <c r="DD223" s="1">
        <v>-2688</v>
      </c>
      <c r="DE223" s="1">
        <v>-206.4</v>
      </c>
      <c r="DF223" s="1">
        <v>-6427.5</v>
      </c>
      <c r="DG223" s="1">
        <v>42</v>
      </c>
      <c r="DH223" s="1">
        <v>-2596</v>
      </c>
      <c r="DI223" s="1">
        <v>-430.6</v>
      </c>
      <c r="DJ223" s="1">
        <v>-3486</v>
      </c>
      <c r="DK223" s="1">
        <v>1148</v>
      </c>
      <c r="DL223" s="1">
        <v>-900</v>
      </c>
      <c r="DM223" s="1">
        <v>-1004</v>
      </c>
      <c r="DN223" s="1">
        <v>-615</v>
      </c>
      <c r="DO223" s="1">
        <v>205</v>
      </c>
      <c r="DP223" s="1">
        <v>67</v>
      </c>
      <c r="DQ223" s="1">
        <v>0</v>
      </c>
      <c r="DR223" s="1">
        <v>0</v>
      </c>
      <c r="DV223" s="1">
        <v>0</v>
      </c>
      <c r="DW223" s="1">
        <v>-323111.995</v>
      </c>
      <c r="DX223" s="1" t="s">
        <v>509</v>
      </c>
    </row>
    <row r="224" spans="1:128" x14ac:dyDescent="0.2">
      <c r="A224" s="2" t="s">
        <v>510</v>
      </c>
      <c r="B224" s="1">
        <v>438.95499999999998</v>
      </c>
      <c r="C224" s="1">
        <v>-4.0019999999999998</v>
      </c>
      <c r="D224" s="1">
        <v>255.24</v>
      </c>
      <c r="E224" s="1">
        <v>-2.3540000000000001</v>
      </c>
      <c r="F224" s="1">
        <v>-1533.6</v>
      </c>
      <c r="G224" s="1">
        <v>0</v>
      </c>
      <c r="H224" s="1">
        <v>0</v>
      </c>
      <c r="I224" s="1">
        <v>-31.994</v>
      </c>
      <c r="J224" s="1">
        <v>-1806.24</v>
      </c>
      <c r="K224" s="1">
        <v>-47.512</v>
      </c>
      <c r="L224" s="1">
        <v>0.93</v>
      </c>
      <c r="M224" s="1">
        <v>0</v>
      </c>
      <c r="N224" s="1">
        <v>-306.48</v>
      </c>
      <c r="O224" s="1">
        <v>-163</v>
      </c>
      <c r="P224" s="1">
        <v>-14.48</v>
      </c>
      <c r="Q224" s="1">
        <v>-2266.2399999999998</v>
      </c>
      <c r="R224" s="1">
        <v>-11.2</v>
      </c>
      <c r="S224" s="1">
        <v>-531.67999999999984</v>
      </c>
      <c r="T224" s="1">
        <v>-234</v>
      </c>
      <c r="U224" s="1">
        <v>-4878.8</v>
      </c>
      <c r="V224" s="1">
        <v>-814.6</v>
      </c>
      <c r="W224" s="1">
        <v>-298.8</v>
      </c>
      <c r="X224" s="1">
        <v>-84</v>
      </c>
      <c r="Y224" s="1">
        <v>-124.54</v>
      </c>
      <c r="Z224" s="1">
        <v>0</v>
      </c>
      <c r="AA224" s="1">
        <v>-488.96</v>
      </c>
      <c r="AB224" s="1">
        <v>-1119.4000000000001</v>
      </c>
      <c r="AC224" s="1">
        <v>-448.6</v>
      </c>
      <c r="AD224" s="1">
        <v>-8558.7999999999993</v>
      </c>
      <c r="AE224" s="1">
        <v>-554</v>
      </c>
      <c r="AF224" s="1">
        <v>-672.31999999999994</v>
      </c>
      <c r="AG224" s="1">
        <v>-505.92</v>
      </c>
      <c r="AH224" s="1">
        <v>-394.08</v>
      </c>
      <c r="AI224" s="1">
        <v>447</v>
      </c>
      <c r="AJ224" s="1">
        <v>79.2</v>
      </c>
      <c r="AK224" s="1">
        <v>874.2</v>
      </c>
      <c r="AL224" s="1">
        <v>-497.76</v>
      </c>
      <c r="AM224" s="1">
        <v>698</v>
      </c>
      <c r="AN224" s="1">
        <v>-50.4</v>
      </c>
      <c r="AO224" s="1">
        <v>-127</v>
      </c>
      <c r="AP224" s="1">
        <v>-151.6</v>
      </c>
      <c r="AQ224" s="1">
        <v>-64.400000000000006</v>
      </c>
      <c r="AR224" s="1">
        <v>-2314.665</v>
      </c>
      <c r="AS224" s="1">
        <v>-29.417999999999999</v>
      </c>
      <c r="AT224" s="1">
        <v>-80.298999999999992</v>
      </c>
      <c r="AU224" s="1">
        <v>-2.7709999999999999</v>
      </c>
      <c r="AV224" s="1">
        <v>0</v>
      </c>
      <c r="AW224" s="1">
        <v>0</v>
      </c>
      <c r="AX224" s="1">
        <v>-15.228</v>
      </c>
      <c r="AY224" s="1">
        <v>-12078</v>
      </c>
      <c r="AZ224" s="1">
        <v>-4</v>
      </c>
      <c r="BA224" s="1">
        <v>-2484</v>
      </c>
      <c r="BB224" s="1">
        <v>-10864.22</v>
      </c>
      <c r="BC224" s="1">
        <v>-10.8</v>
      </c>
      <c r="BD224" s="1">
        <v>-3448.5</v>
      </c>
      <c r="BE224" s="1">
        <v>-213</v>
      </c>
      <c r="BF224" s="1">
        <v>-4</v>
      </c>
      <c r="BG224" s="1">
        <v>-960</v>
      </c>
      <c r="BH224" s="1">
        <v>-1769.6</v>
      </c>
      <c r="BI224" s="1">
        <v>-366</v>
      </c>
      <c r="BJ224" s="1">
        <v>-4391</v>
      </c>
      <c r="BK224" s="1">
        <v>-247</v>
      </c>
      <c r="BL224" s="1">
        <v>-162</v>
      </c>
      <c r="BM224" s="1">
        <v>-7724</v>
      </c>
      <c r="BN224" s="1">
        <v>-343</v>
      </c>
      <c r="BO224" s="1">
        <v>-6302.6</v>
      </c>
      <c r="BP224" s="1">
        <v>28.8</v>
      </c>
      <c r="BQ224" s="1">
        <v>1.5</v>
      </c>
      <c r="BR224" s="1">
        <v>-10.8</v>
      </c>
      <c r="BS224" s="1">
        <v>-426</v>
      </c>
      <c r="BT224" s="1">
        <v>-1776</v>
      </c>
      <c r="BU224" s="1">
        <v>-24</v>
      </c>
      <c r="BV224" s="1">
        <v>-162</v>
      </c>
      <c r="BW224" s="1">
        <v>-1032</v>
      </c>
      <c r="BX224" s="1">
        <v>-812</v>
      </c>
      <c r="BY224" s="1">
        <v>6</v>
      </c>
      <c r="BZ224" s="1">
        <v>-349.08</v>
      </c>
      <c r="CA224" s="1">
        <v>-354.84</v>
      </c>
      <c r="CB224" s="1">
        <v>-11.6</v>
      </c>
      <c r="CC224" s="1">
        <v>0</v>
      </c>
      <c r="CD224" s="1">
        <v>-1932</v>
      </c>
      <c r="CE224" s="1">
        <v>-8717.4</v>
      </c>
      <c r="CF224" s="1">
        <v>0</v>
      </c>
      <c r="CG224" s="1">
        <v>-13594.68</v>
      </c>
      <c r="CH224" s="1">
        <v>-18</v>
      </c>
      <c r="CI224" s="1">
        <v>-223.2</v>
      </c>
      <c r="CJ224" s="1">
        <v>-178.8</v>
      </c>
      <c r="CK224" s="1">
        <v>-201.6</v>
      </c>
      <c r="CL224" s="1">
        <v>-725.4</v>
      </c>
      <c r="CM224" s="1">
        <v>-500</v>
      </c>
      <c r="CN224" s="1">
        <v>-59.599999999999987</v>
      </c>
      <c r="CO224" s="1">
        <v>-76.5</v>
      </c>
      <c r="CP224" s="1">
        <v>9</v>
      </c>
      <c r="CQ224" s="1">
        <v>-204</v>
      </c>
      <c r="CR224" s="1">
        <v>-386</v>
      </c>
      <c r="CS224" s="1">
        <v>-30</v>
      </c>
      <c r="CT224" s="1">
        <v>-864.4</v>
      </c>
      <c r="CU224" s="1">
        <v>-7843.32</v>
      </c>
      <c r="CW224" s="1">
        <v>-5251.44</v>
      </c>
      <c r="CX224" s="1">
        <v>-26.76</v>
      </c>
      <c r="CY224" s="1">
        <v>-1314.64</v>
      </c>
      <c r="CZ224" s="1">
        <v>-1080.2</v>
      </c>
      <c r="DA224" s="1">
        <v>-3135.5</v>
      </c>
      <c r="DB224" s="1">
        <v>1374</v>
      </c>
      <c r="DC224" s="1">
        <v>1631</v>
      </c>
      <c r="DD224" s="1">
        <v>-1152</v>
      </c>
      <c r="DE224" s="1">
        <v>-134.4</v>
      </c>
      <c r="DF224" s="1">
        <v>-5947.5</v>
      </c>
      <c r="DG224" s="1">
        <v>42</v>
      </c>
      <c r="DH224" s="1">
        <v>-718</v>
      </c>
      <c r="DI224" s="1">
        <v>-226.6</v>
      </c>
      <c r="DJ224" s="1">
        <v>-4317</v>
      </c>
      <c r="DK224" s="1">
        <v>1154</v>
      </c>
      <c r="DL224" s="1">
        <v>-792</v>
      </c>
      <c r="DM224" s="1">
        <v>-913</v>
      </c>
      <c r="DN224" s="1">
        <v>-453</v>
      </c>
      <c r="DO224" s="1">
        <v>205</v>
      </c>
      <c r="DP224" s="1">
        <v>-224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-139598.49799999999</v>
      </c>
      <c r="DX224" s="1" t="s">
        <v>510</v>
      </c>
    </row>
    <row r="225" spans="1:128" x14ac:dyDescent="0.2">
      <c r="A225" s="2" t="s">
        <v>511</v>
      </c>
      <c r="B225" s="1">
        <v>-19.294</v>
      </c>
      <c r="C225" s="1">
        <v>-19.143999999999998</v>
      </c>
      <c r="D225" s="1">
        <v>-393.88400000000001</v>
      </c>
      <c r="E225" s="1">
        <v>-53.601999999999997</v>
      </c>
      <c r="F225" s="1">
        <v>-2729</v>
      </c>
      <c r="G225" s="1">
        <v>0</v>
      </c>
      <c r="H225" s="1">
        <v>-272</v>
      </c>
      <c r="I225" s="1">
        <v>-119.312</v>
      </c>
      <c r="J225" s="1">
        <v>-1112</v>
      </c>
      <c r="K225" s="1">
        <v>-261.35399999999998</v>
      </c>
      <c r="L225" s="1">
        <v>0</v>
      </c>
      <c r="M225" s="1">
        <v>0</v>
      </c>
      <c r="N225" s="1">
        <v>-264</v>
      </c>
      <c r="O225" s="1">
        <v>-144</v>
      </c>
      <c r="P225" s="1">
        <v>-336</v>
      </c>
      <c r="Q225" s="1">
        <v>-192</v>
      </c>
      <c r="R225" s="1">
        <v>0</v>
      </c>
      <c r="S225" s="1">
        <v>-29688</v>
      </c>
      <c r="T225" s="1">
        <v>-954</v>
      </c>
      <c r="U225" s="1">
        <v>-3010</v>
      </c>
      <c r="V225" s="1">
        <v>-320</v>
      </c>
      <c r="W225" s="1">
        <v>-280</v>
      </c>
      <c r="X225" s="1">
        <v>-390</v>
      </c>
      <c r="Y225" s="1">
        <v>-1362</v>
      </c>
      <c r="Z225" s="1">
        <v>0</v>
      </c>
      <c r="AA225" s="1">
        <v>-1924.32</v>
      </c>
      <c r="AB225" s="1">
        <v>-1381</v>
      </c>
      <c r="AC225" s="1">
        <v>-300</v>
      </c>
      <c r="AD225" s="1">
        <v>-1000</v>
      </c>
      <c r="AE225" s="1">
        <v>-280</v>
      </c>
      <c r="AF225" s="1">
        <v>-352</v>
      </c>
      <c r="AG225" s="1">
        <v>-873</v>
      </c>
      <c r="AH225" s="1">
        <v>-160</v>
      </c>
      <c r="AI225" s="1">
        <v>-752</v>
      </c>
      <c r="AJ225" s="1">
        <v>-1341</v>
      </c>
      <c r="AK225" s="1">
        <v>52.633000000000038</v>
      </c>
      <c r="AL225" s="1">
        <v>-344</v>
      </c>
      <c r="AM225" s="1">
        <v>-11457</v>
      </c>
      <c r="AN225" s="1">
        <v>0</v>
      </c>
      <c r="AO225" s="1">
        <v>0</v>
      </c>
      <c r="AP225" s="1">
        <v>-20</v>
      </c>
      <c r="AQ225" s="1">
        <v>-147.19999999999999</v>
      </c>
      <c r="AR225" s="1">
        <v>-248</v>
      </c>
      <c r="AS225" s="1">
        <v>-9.4450000000000003</v>
      </c>
      <c r="AT225" s="1">
        <v>-3.173</v>
      </c>
      <c r="AU225" s="1">
        <v>-1.542</v>
      </c>
      <c r="AV225" s="1">
        <v>0</v>
      </c>
      <c r="AW225" s="1">
        <v>0</v>
      </c>
      <c r="AX225" s="1">
        <v>0</v>
      </c>
      <c r="AY225" s="1">
        <v>-1873</v>
      </c>
      <c r="AZ225" s="1">
        <v>-528</v>
      </c>
      <c r="BA225" s="1">
        <v>-3184</v>
      </c>
      <c r="BB225" s="1">
        <v>-4712</v>
      </c>
      <c r="BC225" s="1">
        <v>0</v>
      </c>
      <c r="BD225" s="1">
        <v>-2748</v>
      </c>
      <c r="BE225" s="1">
        <v>-216</v>
      </c>
      <c r="BF225" s="1">
        <v>-320</v>
      </c>
      <c r="BG225" s="1">
        <v>0</v>
      </c>
      <c r="BH225" s="1">
        <v>-1428</v>
      </c>
      <c r="BI225" s="1">
        <v>-344</v>
      </c>
      <c r="BJ225" s="1">
        <v>-560</v>
      </c>
      <c r="BK225" s="1">
        <v>-80</v>
      </c>
      <c r="BL225" s="1">
        <v>-137</v>
      </c>
      <c r="BM225" s="1">
        <v>-4480</v>
      </c>
      <c r="BN225" s="1">
        <v>-176</v>
      </c>
      <c r="BO225" s="1">
        <v>-5640</v>
      </c>
      <c r="BP225" s="1">
        <v>-1200</v>
      </c>
      <c r="BQ225" s="1">
        <v>-156</v>
      </c>
      <c r="BR225" s="1">
        <v>-2712</v>
      </c>
      <c r="BS225" s="1">
        <v>-304</v>
      </c>
      <c r="BT225" s="1">
        <v>72</v>
      </c>
      <c r="BU225" s="1">
        <v>0</v>
      </c>
      <c r="BV225" s="1">
        <v>-4464</v>
      </c>
      <c r="BW225" s="1">
        <v>-1615</v>
      </c>
      <c r="BX225" s="1">
        <v>-1011</v>
      </c>
      <c r="BY225" s="1">
        <v>-1140</v>
      </c>
      <c r="BZ225" s="1">
        <v>-988.56</v>
      </c>
      <c r="CA225" s="1">
        <v>-504</v>
      </c>
      <c r="CB225" s="1">
        <v>-54</v>
      </c>
      <c r="CC225" s="1">
        <v>0</v>
      </c>
      <c r="CD225" s="1">
        <v>-14286</v>
      </c>
      <c r="CE225" s="1">
        <v>-34110</v>
      </c>
      <c r="CF225" s="1">
        <v>-220.8</v>
      </c>
      <c r="CG225" s="1">
        <v>-1200</v>
      </c>
      <c r="CH225" s="1">
        <v>-3618</v>
      </c>
      <c r="CI225" s="1">
        <v>648</v>
      </c>
      <c r="CJ225" s="1">
        <v>-114</v>
      </c>
      <c r="CK225" s="1">
        <v>0</v>
      </c>
      <c r="CL225" s="1">
        <v>-330</v>
      </c>
      <c r="CM225" s="1">
        <v>-241</v>
      </c>
      <c r="CN225" s="1">
        <v>-96</v>
      </c>
      <c r="CO225" s="1">
        <v>0</v>
      </c>
      <c r="CP225" s="1">
        <v>-54</v>
      </c>
      <c r="CQ225" s="1">
        <v>-126</v>
      </c>
      <c r="CR225" s="1">
        <v>-339</v>
      </c>
      <c r="CS225" s="1">
        <v>-384</v>
      </c>
      <c r="CT225" s="1">
        <v>-858</v>
      </c>
      <c r="CU225" s="1">
        <v>-720</v>
      </c>
      <c r="CW225" s="1">
        <v>-1698</v>
      </c>
      <c r="CX225" s="1">
        <v>0</v>
      </c>
      <c r="CY225" s="1">
        <v>-774</v>
      </c>
      <c r="CZ225" s="1">
        <v>-397</v>
      </c>
      <c r="DA225" s="1">
        <v>-1894.5</v>
      </c>
      <c r="DB225" s="1">
        <v>-13440</v>
      </c>
      <c r="DC225" s="1">
        <v>-2883</v>
      </c>
      <c r="DD225" s="1">
        <v>-1536</v>
      </c>
      <c r="DE225" s="1">
        <v>-72</v>
      </c>
      <c r="DF225" s="1">
        <v>-480</v>
      </c>
      <c r="DG225" s="1">
        <v>0</v>
      </c>
      <c r="DH225" s="1">
        <v>-1878</v>
      </c>
      <c r="DI225" s="1">
        <v>-204</v>
      </c>
      <c r="DJ225" s="1">
        <v>831</v>
      </c>
      <c r="DK225" s="1">
        <v>-6</v>
      </c>
      <c r="DL225" s="1">
        <v>-108</v>
      </c>
      <c r="DM225" s="1">
        <v>-91</v>
      </c>
      <c r="DN225" s="1">
        <v>-162</v>
      </c>
      <c r="DO225" s="1">
        <v>0</v>
      </c>
      <c r="DP225" s="1">
        <v>291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-183513.497</v>
      </c>
      <c r="DX225" s="1" t="s">
        <v>511</v>
      </c>
    </row>
    <row r="226" spans="1:128" x14ac:dyDescent="0.2">
      <c r="A226" s="2" t="s">
        <v>512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V226" s="1">
        <v>0</v>
      </c>
      <c r="DW226" s="1">
        <v>0</v>
      </c>
      <c r="DX226" s="1" t="s">
        <v>512</v>
      </c>
    </row>
    <row r="227" spans="1:128" x14ac:dyDescent="0.2">
      <c r="A227" s="2" t="s">
        <v>513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V227" s="1">
        <v>0</v>
      </c>
      <c r="DW227" s="1">
        <v>0</v>
      </c>
      <c r="DX227" s="1" t="s">
        <v>513</v>
      </c>
    </row>
    <row r="228" spans="1:128" x14ac:dyDescent="0.2">
      <c r="A228" s="2" t="s">
        <v>514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V228" s="1">
        <v>0</v>
      </c>
      <c r="DW228" s="1">
        <v>0</v>
      </c>
      <c r="DX228" s="1" t="s">
        <v>514</v>
      </c>
    </row>
    <row r="229" spans="1:128" x14ac:dyDescent="0.2">
      <c r="A229" s="2" t="s">
        <v>515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V229" s="1">
        <v>0</v>
      </c>
      <c r="DW229" s="1">
        <v>0</v>
      </c>
      <c r="DX229" s="1" t="s">
        <v>515</v>
      </c>
    </row>
    <row r="230" spans="1:128" x14ac:dyDescent="0.2">
      <c r="A230" s="2"/>
    </row>
    <row r="231" spans="1:128" x14ac:dyDescent="0.2">
      <c r="A231" s="2" t="s">
        <v>516</v>
      </c>
    </row>
    <row r="232" spans="1:128" x14ac:dyDescent="0.2">
      <c r="A232" s="2" t="s">
        <v>517</v>
      </c>
      <c r="B232" s="1">
        <v>2033.646</v>
      </c>
      <c r="C232" s="1">
        <v>108.629</v>
      </c>
      <c r="D232" s="1">
        <v>876.29200000000003</v>
      </c>
      <c r="E232" s="1">
        <v>163.47999999999999</v>
      </c>
      <c r="F232" s="1">
        <v>929.44</v>
      </c>
      <c r="G232" s="1">
        <v>108</v>
      </c>
      <c r="H232" s="1">
        <v>346.32</v>
      </c>
      <c r="I232" s="1">
        <v>160.392</v>
      </c>
      <c r="J232" s="1">
        <v>521.91999999999996</v>
      </c>
      <c r="K232" s="1">
        <v>184.86799999999999</v>
      </c>
      <c r="L232" s="1">
        <v>246.72800000000001</v>
      </c>
      <c r="M232" s="1">
        <v>0</v>
      </c>
      <c r="N232" s="1">
        <v>461.76</v>
      </c>
      <c r="O232" s="1">
        <v>242.72</v>
      </c>
      <c r="P232" s="1">
        <v>219.04</v>
      </c>
      <c r="Q232" s="1">
        <v>960.96</v>
      </c>
      <c r="R232" s="1">
        <v>0</v>
      </c>
      <c r="S232" s="1">
        <v>10450.719999999999</v>
      </c>
      <c r="T232" s="1">
        <v>72.400000000000006</v>
      </c>
      <c r="U232" s="1">
        <v>534</v>
      </c>
      <c r="V232" s="1">
        <v>313.2</v>
      </c>
      <c r="W232" s="1">
        <v>49.2</v>
      </c>
      <c r="X232" s="1">
        <v>228</v>
      </c>
      <c r="Y232" s="1">
        <v>1578.42</v>
      </c>
      <c r="Z232" s="1">
        <v>99.9</v>
      </c>
      <c r="AA232" s="1">
        <v>1748</v>
      </c>
      <c r="AB232" s="1">
        <v>360.12</v>
      </c>
      <c r="AC232" s="1">
        <v>112.8</v>
      </c>
      <c r="AD232" s="1">
        <v>522</v>
      </c>
      <c r="AE232" s="1">
        <v>122.4</v>
      </c>
      <c r="AF232" s="1">
        <v>262.08</v>
      </c>
      <c r="AG232" s="1">
        <v>536.76</v>
      </c>
      <c r="AH232" s="1">
        <v>85.12</v>
      </c>
      <c r="AI232" s="1">
        <v>10588.8</v>
      </c>
      <c r="AJ232" s="1">
        <v>0</v>
      </c>
      <c r="AK232" s="1">
        <v>1152</v>
      </c>
      <c r="AL232" s="1">
        <v>426.88</v>
      </c>
      <c r="AM232" s="1">
        <v>2560.1999999999998</v>
      </c>
      <c r="AN232" s="1">
        <v>108</v>
      </c>
      <c r="AO232" s="1">
        <v>4704</v>
      </c>
      <c r="AP232" s="1">
        <v>27.6</v>
      </c>
      <c r="AQ232" s="1">
        <v>1048.8</v>
      </c>
      <c r="AR232" s="1">
        <v>330.46</v>
      </c>
      <c r="AS232" s="1">
        <v>86.75</v>
      </c>
      <c r="AT232" s="1">
        <v>51.255000000000003</v>
      </c>
      <c r="AU232" s="1">
        <v>22.13</v>
      </c>
      <c r="AV232" s="1">
        <v>0</v>
      </c>
      <c r="AW232" s="1">
        <v>0</v>
      </c>
      <c r="AX232" s="1">
        <v>14</v>
      </c>
      <c r="AY232" s="1">
        <v>1390.875</v>
      </c>
      <c r="AZ232" s="1">
        <v>414</v>
      </c>
      <c r="BA232" s="1">
        <v>521</v>
      </c>
      <c r="BB232" s="1">
        <v>900</v>
      </c>
      <c r="BC232" s="1">
        <v>72</v>
      </c>
      <c r="BD232" s="1">
        <v>474</v>
      </c>
      <c r="BE232" s="1">
        <v>135</v>
      </c>
      <c r="BF232" s="1">
        <v>33.6</v>
      </c>
      <c r="BG232" s="1">
        <v>115.2</v>
      </c>
      <c r="BH232" s="1">
        <v>128.4</v>
      </c>
      <c r="BI232" s="1">
        <v>93</v>
      </c>
      <c r="BJ232" s="1">
        <v>260</v>
      </c>
      <c r="BK232" s="1">
        <v>38</v>
      </c>
      <c r="BL232" s="1">
        <v>47.2</v>
      </c>
      <c r="BM232" s="1">
        <v>7155</v>
      </c>
      <c r="BN232" s="1">
        <v>101.875</v>
      </c>
      <c r="BO232" s="1">
        <v>2332.8000000000002</v>
      </c>
      <c r="BP232" s="1">
        <v>137.6</v>
      </c>
      <c r="BQ232" s="1">
        <v>129</v>
      </c>
      <c r="BR232" s="1">
        <v>129.6</v>
      </c>
      <c r="BS232" s="1">
        <v>39</v>
      </c>
      <c r="BT232" s="1">
        <v>288</v>
      </c>
      <c r="BU232" s="1">
        <v>272.39999999999998</v>
      </c>
      <c r="BV232" s="1">
        <v>522</v>
      </c>
      <c r="BW232" s="1">
        <v>1810.25</v>
      </c>
      <c r="BX232" s="1">
        <v>759</v>
      </c>
      <c r="BY232" s="1">
        <v>128.4</v>
      </c>
      <c r="BZ232" s="1">
        <v>110.16</v>
      </c>
      <c r="CA232" s="1">
        <v>84.84</v>
      </c>
      <c r="CB232" s="1">
        <v>95.4</v>
      </c>
      <c r="CC232" s="1">
        <v>0</v>
      </c>
      <c r="CD232" s="1">
        <v>9060</v>
      </c>
      <c r="CE232" s="1">
        <v>5958</v>
      </c>
      <c r="CF232" s="1">
        <v>264</v>
      </c>
      <c r="CG232" s="1">
        <v>810</v>
      </c>
      <c r="CH232" s="1">
        <v>451.5</v>
      </c>
      <c r="CI232" s="1">
        <v>166.8</v>
      </c>
      <c r="CJ232" s="1">
        <v>62.4</v>
      </c>
      <c r="CK232" s="1">
        <v>0</v>
      </c>
      <c r="CL232" s="1">
        <v>8414.7999999999993</v>
      </c>
      <c r="CM232" s="1">
        <v>615.20000000000005</v>
      </c>
      <c r="CN232" s="1">
        <v>157.6</v>
      </c>
      <c r="CO232" s="1">
        <v>46.5</v>
      </c>
      <c r="CP232" s="1">
        <v>434</v>
      </c>
      <c r="CQ232" s="1">
        <v>171</v>
      </c>
      <c r="CR232" s="1">
        <v>981</v>
      </c>
      <c r="CS232" s="1">
        <v>66</v>
      </c>
      <c r="CT232" s="1">
        <v>573.20000000000005</v>
      </c>
      <c r="CU232" s="1">
        <v>928.8</v>
      </c>
      <c r="CV232" s="1">
        <v>384</v>
      </c>
      <c r="CW232" s="1">
        <v>1304.6400000000001</v>
      </c>
      <c r="CX232" s="1">
        <v>43.2</v>
      </c>
      <c r="CY232" s="1">
        <v>613.79999999999995</v>
      </c>
      <c r="CZ232" s="1">
        <v>196.38</v>
      </c>
      <c r="DA232" s="1">
        <v>2983.75</v>
      </c>
      <c r="DB232" s="1">
        <v>2974.5</v>
      </c>
      <c r="DC232" s="1">
        <v>4176</v>
      </c>
      <c r="DD232" s="1">
        <v>970.5</v>
      </c>
      <c r="DE232" s="1">
        <v>145.19999999999999</v>
      </c>
      <c r="DF232" s="1">
        <v>1035</v>
      </c>
      <c r="DG232" s="1">
        <v>36</v>
      </c>
      <c r="DH232" s="1">
        <v>1188</v>
      </c>
      <c r="DI232" s="1">
        <v>880</v>
      </c>
      <c r="DJ232" s="1">
        <v>889</v>
      </c>
      <c r="DK232" s="1">
        <v>1116</v>
      </c>
      <c r="DL232" s="1">
        <v>304</v>
      </c>
      <c r="DM232" s="1">
        <v>215</v>
      </c>
      <c r="DN232" s="1">
        <v>339</v>
      </c>
      <c r="DO232" s="1">
        <v>396</v>
      </c>
      <c r="DP232" s="1">
        <v>672</v>
      </c>
      <c r="DW232" s="1">
        <v>114500.56</v>
      </c>
      <c r="DX232" s="1" t="s">
        <v>517</v>
      </c>
    </row>
    <row r="233" spans="1:128" x14ac:dyDescent="0.2">
      <c r="A233" s="2" t="s">
        <v>518</v>
      </c>
      <c r="B233" s="1">
        <v>1644.4380000000001</v>
      </c>
      <c r="C233" s="1">
        <v>187.63399999999999</v>
      </c>
      <c r="D233" s="1">
        <v>1645.6220000000001</v>
      </c>
      <c r="E233" s="1">
        <v>201.744</v>
      </c>
      <c r="F233" s="1">
        <v>1098.1600000000001</v>
      </c>
      <c r="G233" s="1">
        <v>48</v>
      </c>
      <c r="H233" s="1">
        <v>642.32000000000005</v>
      </c>
      <c r="I233" s="1">
        <v>41.65</v>
      </c>
      <c r="J233" s="1">
        <v>904.96</v>
      </c>
      <c r="K233" s="1">
        <v>24.286000000000001</v>
      </c>
      <c r="L233" s="1">
        <v>163.554</v>
      </c>
      <c r="M233" s="1">
        <v>0</v>
      </c>
      <c r="N233" s="1">
        <v>837.68</v>
      </c>
      <c r="O233" s="1">
        <v>257.52</v>
      </c>
      <c r="P233" s="1">
        <v>444</v>
      </c>
      <c r="Q233" s="1">
        <v>300.16000000000003</v>
      </c>
      <c r="R233" s="1">
        <v>408</v>
      </c>
      <c r="S233" s="1">
        <v>24572.799999999999</v>
      </c>
      <c r="T233" s="1">
        <v>246.6</v>
      </c>
      <c r="U233" s="1">
        <v>3339.6</v>
      </c>
      <c r="V233" s="1">
        <v>357.6</v>
      </c>
      <c r="W233" s="1">
        <v>147.6</v>
      </c>
      <c r="X233" s="1">
        <v>540</v>
      </c>
      <c r="Y233" s="1">
        <v>1514.04</v>
      </c>
      <c r="Z233" s="1">
        <v>31.08</v>
      </c>
      <c r="AA233" s="1">
        <v>2439.84</v>
      </c>
      <c r="AB233" s="1">
        <v>1422.48</v>
      </c>
      <c r="AC233" s="1">
        <v>128.4</v>
      </c>
      <c r="AD233" s="1">
        <v>1168.8</v>
      </c>
      <c r="AE233" s="1">
        <v>205.2</v>
      </c>
      <c r="AF233" s="1">
        <v>589.12</v>
      </c>
      <c r="AG233" s="1">
        <v>1340.64</v>
      </c>
      <c r="AH233" s="1">
        <v>183.68</v>
      </c>
      <c r="AI233" s="1">
        <v>1315.2</v>
      </c>
      <c r="AJ233" s="1">
        <v>0</v>
      </c>
      <c r="AK233" s="1">
        <v>710.4</v>
      </c>
      <c r="AL233" s="1">
        <v>463.68</v>
      </c>
      <c r="AM233" s="1">
        <v>9955.6</v>
      </c>
      <c r="AN233" s="1">
        <v>216</v>
      </c>
      <c r="AO233" s="1">
        <v>660</v>
      </c>
      <c r="AP233" s="1">
        <v>42</v>
      </c>
      <c r="AQ233" s="1">
        <v>846.4</v>
      </c>
      <c r="AR233" s="1">
        <v>365.04</v>
      </c>
      <c r="AS233" s="1">
        <v>71.165000000000006</v>
      </c>
      <c r="AT233" s="1">
        <v>108.97</v>
      </c>
      <c r="AU233" s="1">
        <v>28.518000000000001</v>
      </c>
      <c r="AV233" s="1">
        <v>0</v>
      </c>
      <c r="AW233" s="1">
        <v>0</v>
      </c>
      <c r="AX233" s="1">
        <v>0</v>
      </c>
      <c r="AY233" s="1">
        <v>2213.5</v>
      </c>
      <c r="AZ233" s="1">
        <v>686</v>
      </c>
      <c r="BA233" s="1">
        <v>644</v>
      </c>
      <c r="BB233" s="1">
        <v>1240</v>
      </c>
      <c r="BC233" s="1">
        <v>252</v>
      </c>
      <c r="BD233" s="1">
        <v>898.5</v>
      </c>
      <c r="BE233" s="1">
        <v>154.5</v>
      </c>
      <c r="BF233" s="1">
        <v>37.6</v>
      </c>
      <c r="BG233" s="1">
        <v>634.4</v>
      </c>
      <c r="BH233" s="1">
        <v>501.6</v>
      </c>
      <c r="BI233" s="1">
        <v>227</v>
      </c>
      <c r="BJ233" s="1">
        <v>842</v>
      </c>
      <c r="BK233" s="1">
        <v>128</v>
      </c>
      <c r="BL233" s="1">
        <v>155.19999999999999</v>
      </c>
      <c r="BM233" s="1">
        <v>5575</v>
      </c>
      <c r="BN233" s="1">
        <v>244.5</v>
      </c>
      <c r="BO233" s="1">
        <v>4327.2</v>
      </c>
      <c r="BP233" s="1">
        <v>720</v>
      </c>
      <c r="BQ233" s="1">
        <v>181.5</v>
      </c>
      <c r="BR233" s="1">
        <v>680.4</v>
      </c>
      <c r="BS233" s="1">
        <v>246</v>
      </c>
      <c r="BT233" s="1">
        <v>1132</v>
      </c>
      <c r="BU233" s="1">
        <v>596.4</v>
      </c>
      <c r="BV233" s="1">
        <v>1072.5</v>
      </c>
      <c r="BW233" s="1">
        <v>1844.5</v>
      </c>
      <c r="BX233" s="1">
        <v>432</v>
      </c>
      <c r="BY233" s="1">
        <v>657.6</v>
      </c>
      <c r="BZ233" s="1">
        <v>178.2</v>
      </c>
      <c r="CA233" s="1">
        <v>69.72</v>
      </c>
      <c r="CB233" s="1">
        <v>232.2</v>
      </c>
      <c r="CC233" s="1">
        <v>0</v>
      </c>
      <c r="CD233" s="1">
        <v>11319</v>
      </c>
      <c r="CE233" s="1">
        <v>8599.2000000000007</v>
      </c>
      <c r="CF233" s="1">
        <v>0</v>
      </c>
      <c r="CG233" s="1">
        <v>2412.7199999999998</v>
      </c>
      <c r="CH233" s="1">
        <v>1248</v>
      </c>
      <c r="CI233" s="1">
        <v>301.2</v>
      </c>
      <c r="CJ233" s="1">
        <v>294</v>
      </c>
      <c r="CK233" s="1">
        <v>276</v>
      </c>
      <c r="CL233" s="1">
        <v>15789.6</v>
      </c>
      <c r="CM233" s="1">
        <v>500.4</v>
      </c>
      <c r="CN233" s="1">
        <v>162</v>
      </c>
      <c r="CO233" s="1">
        <v>67.5</v>
      </c>
      <c r="CP233" s="1">
        <v>369</v>
      </c>
      <c r="CQ233" s="1">
        <v>142.5</v>
      </c>
      <c r="CR233" s="1">
        <v>2155</v>
      </c>
      <c r="CS233" s="1">
        <v>244.8</v>
      </c>
      <c r="CT233" s="1">
        <v>3010.8</v>
      </c>
      <c r="CU233" s="1">
        <v>2511</v>
      </c>
      <c r="CV233" s="1">
        <v>0</v>
      </c>
      <c r="CW233" s="1">
        <v>941.76</v>
      </c>
      <c r="CX233" s="1">
        <v>86.4</v>
      </c>
      <c r="CY233" s="1">
        <v>988.2</v>
      </c>
      <c r="CZ233" s="1">
        <v>461.88</v>
      </c>
      <c r="DA233" s="1">
        <v>1501</v>
      </c>
      <c r="DB233" s="1">
        <v>7584</v>
      </c>
      <c r="DC233" s="1">
        <v>4077</v>
      </c>
      <c r="DD233" s="1">
        <v>1809</v>
      </c>
      <c r="DE233" s="1">
        <v>326.39999999999998</v>
      </c>
      <c r="DF233" s="1">
        <v>1417.5</v>
      </c>
      <c r="DG233" s="1">
        <v>57</v>
      </c>
      <c r="DH233" s="1">
        <v>2130</v>
      </c>
      <c r="DI233" s="1">
        <v>728.4</v>
      </c>
      <c r="DJ233" s="1">
        <v>917.5</v>
      </c>
      <c r="DK233" s="1">
        <v>874</v>
      </c>
      <c r="DL233" s="1">
        <v>285</v>
      </c>
      <c r="DM233" s="1">
        <v>129</v>
      </c>
      <c r="DN233" s="1">
        <v>60</v>
      </c>
      <c r="DO233" s="1">
        <v>48</v>
      </c>
      <c r="DP233" s="1">
        <v>606</v>
      </c>
      <c r="DW233" s="1">
        <v>163094.96100000001</v>
      </c>
      <c r="DX233" s="1" t="s">
        <v>518</v>
      </c>
    </row>
    <row r="234" spans="1:128" x14ac:dyDescent="0.2">
      <c r="A234" s="2" t="s">
        <v>519</v>
      </c>
      <c r="B234" s="1">
        <v>1744.134</v>
      </c>
      <c r="C234" s="1">
        <v>106.45</v>
      </c>
      <c r="D234" s="1">
        <v>1970.7070000000001</v>
      </c>
      <c r="E234" s="1">
        <v>319.86200000000002</v>
      </c>
      <c r="F234" s="1">
        <v>1435.6</v>
      </c>
      <c r="G234" s="1">
        <v>72</v>
      </c>
      <c r="H234" s="1">
        <v>358.16</v>
      </c>
      <c r="I234" s="1">
        <v>389.34199999999998</v>
      </c>
      <c r="J234" s="1">
        <v>1989.4</v>
      </c>
      <c r="K234" s="1">
        <v>211.31200000000001</v>
      </c>
      <c r="L234" s="1">
        <v>385.99799999999999</v>
      </c>
      <c r="M234" s="1">
        <v>0</v>
      </c>
      <c r="N234" s="1">
        <v>953.12</v>
      </c>
      <c r="O234" s="1">
        <v>287.12</v>
      </c>
      <c r="P234" s="1">
        <v>544.64</v>
      </c>
      <c r="Q234" s="1">
        <v>638.4</v>
      </c>
      <c r="R234" s="1">
        <v>407.84</v>
      </c>
      <c r="S234" s="1">
        <v>19313.560000000001</v>
      </c>
      <c r="T234" s="1">
        <v>225</v>
      </c>
      <c r="U234" s="1">
        <v>1502.4</v>
      </c>
      <c r="V234" s="1">
        <v>1020</v>
      </c>
      <c r="W234" s="1">
        <v>56.4</v>
      </c>
      <c r="X234" s="1">
        <v>816</v>
      </c>
      <c r="Y234" s="1">
        <v>2044.62</v>
      </c>
      <c r="Z234" s="1">
        <v>15.54</v>
      </c>
      <c r="AA234" s="1">
        <v>2325.7600000000002</v>
      </c>
      <c r="AB234" s="1">
        <v>413.76</v>
      </c>
      <c r="AC234" s="1">
        <v>206.28</v>
      </c>
      <c r="AD234" s="1">
        <v>1596</v>
      </c>
      <c r="AE234" s="1">
        <v>93.6</v>
      </c>
      <c r="AF234" s="1">
        <v>418.88</v>
      </c>
      <c r="AG234" s="1">
        <v>2764.16</v>
      </c>
      <c r="AH234" s="1">
        <v>239.68</v>
      </c>
      <c r="AI234" s="1">
        <v>3302.4</v>
      </c>
      <c r="AJ234" s="1">
        <v>0</v>
      </c>
      <c r="AK234" s="1">
        <v>768</v>
      </c>
      <c r="AL234" s="1">
        <v>515.20000000000005</v>
      </c>
      <c r="AM234" s="1">
        <v>8688.7999999999993</v>
      </c>
      <c r="AN234" s="1">
        <v>0</v>
      </c>
      <c r="AO234" s="1">
        <v>756</v>
      </c>
      <c r="AP234" s="1">
        <v>68.400000000000006</v>
      </c>
      <c r="AQ234" s="1">
        <v>1260.4000000000001</v>
      </c>
      <c r="AR234" s="1">
        <v>509.6</v>
      </c>
      <c r="AS234" s="1">
        <v>58.72</v>
      </c>
      <c r="AT234" s="1">
        <v>70.635000000000005</v>
      </c>
      <c r="AU234" s="1">
        <v>29.535</v>
      </c>
      <c r="AV234" s="1">
        <v>0</v>
      </c>
      <c r="AW234" s="1">
        <v>0</v>
      </c>
      <c r="AX234" s="1">
        <v>0</v>
      </c>
      <c r="AY234" s="1">
        <v>2330</v>
      </c>
      <c r="AZ234" s="1">
        <v>679</v>
      </c>
      <c r="BA234" s="1">
        <v>999</v>
      </c>
      <c r="BB234" s="1">
        <v>2853.6</v>
      </c>
      <c r="BC234" s="1">
        <v>192</v>
      </c>
      <c r="BD234" s="1">
        <v>798</v>
      </c>
      <c r="BE234" s="1">
        <v>204</v>
      </c>
      <c r="BF234" s="1">
        <v>319.2</v>
      </c>
      <c r="BG234" s="1">
        <v>288</v>
      </c>
      <c r="BH234" s="1">
        <v>274.8</v>
      </c>
      <c r="BI234" s="1">
        <v>131</v>
      </c>
      <c r="BJ234" s="1">
        <v>1030</v>
      </c>
      <c r="BK234" s="1">
        <v>89</v>
      </c>
      <c r="BL234" s="1">
        <v>139.4</v>
      </c>
      <c r="BM234" s="1">
        <v>5328</v>
      </c>
      <c r="BN234" s="1">
        <v>161</v>
      </c>
      <c r="BO234" s="1">
        <v>5728</v>
      </c>
      <c r="BP234" s="1">
        <v>125.6</v>
      </c>
      <c r="BQ234" s="1">
        <v>192</v>
      </c>
      <c r="BR234" s="1">
        <v>391.2</v>
      </c>
      <c r="BS234" s="1">
        <v>123</v>
      </c>
      <c r="BT234" s="1">
        <v>384</v>
      </c>
      <c r="BU234" s="1">
        <v>277.2</v>
      </c>
      <c r="BV234" s="1">
        <v>652.5</v>
      </c>
      <c r="BW234" s="1">
        <v>1961.25</v>
      </c>
      <c r="BX234" s="1">
        <v>354</v>
      </c>
      <c r="BY234" s="1">
        <v>770.4</v>
      </c>
      <c r="BZ234" s="1">
        <v>243</v>
      </c>
      <c r="CA234" s="1">
        <v>152.88</v>
      </c>
      <c r="CB234" s="1">
        <v>133.19999999999999</v>
      </c>
      <c r="CC234" s="1">
        <v>0</v>
      </c>
      <c r="CD234" s="1">
        <v>13143</v>
      </c>
      <c r="CE234" s="1">
        <v>7220.4</v>
      </c>
      <c r="CF234" s="1">
        <v>192</v>
      </c>
      <c r="CG234" s="1">
        <v>3234.6</v>
      </c>
      <c r="CH234" s="1">
        <v>733.5</v>
      </c>
      <c r="CI234" s="1">
        <v>142.80000000000001</v>
      </c>
      <c r="CJ234" s="1">
        <v>120</v>
      </c>
      <c r="CK234" s="1">
        <v>288</v>
      </c>
      <c r="CL234" s="1">
        <v>12616.6</v>
      </c>
      <c r="CM234" s="1">
        <v>459</v>
      </c>
      <c r="CN234" s="1">
        <v>255</v>
      </c>
      <c r="CO234" s="1">
        <v>16.5</v>
      </c>
      <c r="CP234" s="1">
        <v>429</v>
      </c>
      <c r="CQ234" s="1">
        <v>111</v>
      </c>
      <c r="CR234" s="1">
        <v>3219</v>
      </c>
      <c r="CS234" s="1">
        <v>165.6</v>
      </c>
      <c r="CT234" s="1">
        <v>237.8</v>
      </c>
      <c r="CU234" s="1">
        <v>3164.4</v>
      </c>
      <c r="CV234" s="1">
        <v>0</v>
      </c>
      <c r="CW234" s="1">
        <v>1422.36</v>
      </c>
      <c r="CX234" s="1">
        <v>0</v>
      </c>
      <c r="CY234" s="1">
        <v>706.32</v>
      </c>
      <c r="CZ234" s="1">
        <v>284.39999999999998</v>
      </c>
      <c r="DA234" s="1">
        <v>2036</v>
      </c>
      <c r="DB234" s="1">
        <v>6696</v>
      </c>
      <c r="DC234" s="1">
        <v>3597</v>
      </c>
      <c r="DD234" s="1">
        <v>1255.5</v>
      </c>
      <c r="DE234" s="1">
        <v>145.19999999999999</v>
      </c>
      <c r="DF234" s="1">
        <v>2512.5</v>
      </c>
      <c r="DG234" s="1">
        <v>18</v>
      </c>
      <c r="DH234" s="1">
        <v>3738</v>
      </c>
      <c r="DI234" s="1">
        <v>939</v>
      </c>
      <c r="DJ234" s="1">
        <v>747</v>
      </c>
      <c r="DK234" s="1">
        <v>744</v>
      </c>
      <c r="DL234" s="1">
        <v>210</v>
      </c>
      <c r="DM234" s="1">
        <v>111.5</v>
      </c>
      <c r="DN234" s="1">
        <v>90</v>
      </c>
      <c r="DO234" s="1">
        <v>78</v>
      </c>
      <c r="DP234" s="1">
        <v>522</v>
      </c>
      <c r="DW234" s="1">
        <v>159798.625</v>
      </c>
      <c r="DX234" s="1" t="s">
        <v>519</v>
      </c>
    </row>
    <row r="235" spans="1:128" x14ac:dyDescent="0.2">
      <c r="A235" s="2" t="s">
        <v>520</v>
      </c>
      <c r="B235" s="1">
        <v>3515.9960000000001</v>
      </c>
      <c r="C235" s="1">
        <v>137.52199999999999</v>
      </c>
      <c r="D235" s="1">
        <v>2055.192</v>
      </c>
      <c r="E235" s="1">
        <v>209.42</v>
      </c>
      <c r="F235" s="1">
        <v>1681.65</v>
      </c>
      <c r="G235" s="1">
        <v>78</v>
      </c>
      <c r="H235" s="1">
        <v>408.48</v>
      </c>
      <c r="I235" s="1">
        <v>960.39400000000001</v>
      </c>
      <c r="J235" s="1">
        <v>1973.44</v>
      </c>
      <c r="K235" s="1">
        <v>40.246000000000002</v>
      </c>
      <c r="L235" s="1">
        <v>187.614</v>
      </c>
      <c r="M235" s="1">
        <v>0</v>
      </c>
      <c r="N235" s="1">
        <v>1024.1600000000001</v>
      </c>
      <c r="O235" s="1">
        <v>266.39999999999998</v>
      </c>
      <c r="P235" s="1">
        <v>456.58</v>
      </c>
      <c r="Q235" s="1">
        <v>1657.6</v>
      </c>
      <c r="R235" s="1">
        <v>612</v>
      </c>
      <c r="S235" s="1">
        <v>29958.6</v>
      </c>
      <c r="T235" s="1">
        <v>556.20000000000005</v>
      </c>
      <c r="U235" s="1">
        <v>1855.2</v>
      </c>
      <c r="V235" s="1">
        <v>1083.5999999999999</v>
      </c>
      <c r="W235" s="1">
        <v>72</v>
      </c>
      <c r="X235" s="1">
        <v>1254</v>
      </c>
      <c r="Y235" s="1">
        <v>4003.03</v>
      </c>
      <c r="Z235" s="1">
        <v>0</v>
      </c>
      <c r="AA235" s="1">
        <v>3433.9</v>
      </c>
      <c r="AB235" s="1">
        <v>524.76</v>
      </c>
      <c r="AC235" s="1">
        <v>284.27999999999997</v>
      </c>
      <c r="AD235" s="1">
        <v>1792.8</v>
      </c>
      <c r="AE235" s="1">
        <v>102</v>
      </c>
      <c r="AF235" s="1">
        <v>448</v>
      </c>
      <c r="AG235" s="1">
        <v>2076.7600000000002</v>
      </c>
      <c r="AH235" s="1">
        <v>225.12</v>
      </c>
      <c r="AI235" s="1">
        <v>1497.6</v>
      </c>
      <c r="AJ235" s="1">
        <v>1.8</v>
      </c>
      <c r="AK235" s="1">
        <v>528</v>
      </c>
      <c r="AL235" s="1">
        <v>621.91999999999996</v>
      </c>
      <c r="AM235" s="1">
        <v>11496.6</v>
      </c>
      <c r="AN235" s="1">
        <v>216</v>
      </c>
      <c r="AO235" s="1">
        <v>2661</v>
      </c>
      <c r="AP235" s="1">
        <v>61.2</v>
      </c>
      <c r="AQ235" s="1">
        <v>1094.8</v>
      </c>
      <c r="AR235" s="1">
        <v>209.04</v>
      </c>
      <c r="AS235" s="1">
        <v>32.479999999999997</v>
      </c>
      <c r="AT235" s="1">
        <v>89.525000000000006</v>
      </c>
      <c r="AU235" s="1">
        <v>26.625</v>
      </c>
      <c r="AV235" s="1">
        <v>0</v>
      </c>
      <c r="AW235" s="1">
        <v>0</v>
      </c>
      <c r="AX235" s="1">
        <v>4998</v>
      </c>
      <c r="AY235" s="1">
        <v>3599</v>
      </c>
      <c r="AZ235" s="1">
        <v>671</v>
      </c>
      <c r="BA235" s="1">
        <v>840</v>
      </c>
      <c r="BB235" s="1">
        <v>1430.4</v>
      </c>
      <c r="BC235" s="1">
        <v>489.6</v>
      </c>
      <c r="BD235" s="1">
        <v>721.5</v>
      </c>
      <c r="BE235" s="1">
        <v>168</v>
      </c>
      <c r="BF235" s="1">
        <v>1191.2</v>
      </c>
      <c r="BG235" s="1">
        <v>460.8</v>
      </c>
      <c r="BH235" s="1">
        <v>343.2</v>
      </c>
      <c r="BI235" s="1">
        <v>113</v>
      </c>
      <c r="BJ235" s="1">
        <v>970</v>
      </c>
      <c r="BK235" s="1">
        <v>86</v>
      </c>
      <c r="BL235" s="1">
        <v>183.2</v>
      </c>
      <c r="BM235" s="1">
        <v>2049.75</v>
      </c>
      <c r="BN235" s="1">
        <v>139.5</v>
      </c>
      <c r="BO235" s="1">
        <v>4435.2</v>
      </c>
      <c r="BP235" s="1">
        <v>300.8</v>
      </c>
      <c r="BQ235" s="1">
        <v>162</v>
      </c>
      <c r="BR235" s="1">
        <v>547.20000000000005</v>
      </c>
      <c r="BS235" s="1">
        <v>101</v>
      </c>
      <c r="BT235" s="1">
        <v>675.2</v>
      </c>
      <c r="BU235" s="1">
        <v>824.4</v>
      </c>
      <c r="BV235" s="1">
        <v>624</v>
      </c>
      <c r="BW235" s="1">
        <v>2595.25</v>
      </c>
      <c r="BX235" s="1">
        <v>317</v>
      </c>
      <c r="BY235" s="1">
        <v>1010.4</v>
      </c>
      <c r="BZ235" s="1">
        <v>215.64</v>
      </c>
      <c r="CA235" s="1">
        <v>105.84</v>
      </c>
      <c r="CB235" s="1">
        <v>131.4</v>
      </c>
      <c r="CC235" s="1">
        <v>0</v>
      </c>
      <c r="CD235" s="1">
        <v>5052</v>
      </c>
      <c r="CE235" s="1">
        <v>15076.8</v>
      </c>
      <c r="CF235" s="1">
        <v>374.4</v>
      </c>
      <c r="CG235" s="1">
        <v>4044.6</v>
      </c>
      <c r="CH235" s="1">
        <v>790.5</v>
      </c>
      <c r="CI235" s="1">
        <v>102</v>
      </c>
      <c r="CJ235" s="1">
        <v>120</v>
      </c>
      <c r="CK235" s="1">
        <v>768</v>
      </c>
      <c r="CL235" s="1">
        <v>11053.6</v>
      </c>
      <c r="CM235" s="1">
        <v>320.39999999999998</v>
      </c>
      <c r="CN235" s="1">
        <v>314.39999999999998</v>
      </c>
      <c r="CO235" s="1">
        <v>46.5</v>
      </c>
      <c r="CP235" s="1">
        <v>320.5</v>
      </c>
      <c r="CQ235" s="1">
        <v>127.5</v>
      </c>
      <c r="CR235" s="1">
        <v>2822.5</v>
      </c>
      <c r="CS235" s="1">
        <v>181.2</v>
      </c>
      <c r="CT235" s="1">
        <v>852</v>
      </c>
      <c r="CU235" s="1">
        <v>1938.6</v>
      </c>
      <c r="CV235" s="1">
        <v>0</v>
      </c>
      <c r="CW235" s="1">
        <v>2015.28</v>
      </c>
      <c r="CX235" s="1">
        <v>136.08000000000001</v>
      </c>
      <c r="CY235" s="1">
        <v>801</v>
      </c>
      <c r="CZ235" s="1">
        <v>414.9</v>
      </c>
      <c r="DA235" s="1">
        <v>1752.5</v>
      </c>
      <c r="DB235" s="1">
        <v>9406.5</v>
      </c>
      <c r="DC235" s="1">
        <v>4500</v>
      </c>
      <c r="DD235" s="1">
        <v>1101</v>
      </c>
      <c r="DE235" s="1">
        <v>165.6</v>
      </c>
      <c r="DF235" s="1">
        <v>2482.5</v>
      </c>
      <c r="DG235" s="1">
        <v>21</v>
      </c>
      <c r="DH235" s="1">
        <v>2975</v>
      </c>
      <c r="DI235" s="1">
        <v>1122.2</v>
      </c>
      <c r="DJ235" s="1">
        <v>993.5</v>
      </c>
      <c r="DK235" s="1">
        <v>806</v>
      </c>
      <c r="DL235" s="1">
        <v>210</v>
      </c>
      <c r="DM235" s="1">
        <v>113.5</v>
      </c>
      <c r="DN235" s="1">
        <v>42</v>
      </c>
      <c r="DO235" s="1">
        <v>432</v>
      </c>
      <c r="DP235" s="1">
        <v>372</v>
      </c>
      <c r="DW235" s="1">
        <v>186139.07399999999</v>
      </c>
      <c r="DX235" s="1" t="s">
        <v>520</v>
      </c>
    </row>
    <row r="236" spans="1:128" x14ac:dyDescent="0.2">
      <c r="A236" s="2" t="s">
        <v>521</v>
      </c>
      <c r="B236" s="1">
        <v>3465.0219999999999</v>
      </c>
      <c r="C236" s="1">
        <v>214.66</v>
      </c>
      <c r="D236" s="1">
        <v>3604.712</v>
      </c>
      <c r="E236" s="1">
        <v>298.90199999999999</v>
      </c>
      <c r="F236" s="1">
        <v>2789.32</v>
      </c>
      <c r="G236" s="1">
        <v>84</v>
      </c>
      <c r="H236" s="1">
        <v>290.08</v>
      </c>
      <c r="I236" s="1">
        <v>647.20799999999997</v>
      </c>
      <c r="J236" s="1">
        <v>2116.8000000000002</v>
      </c>
      <c r="K236" s="1">
        <v>26.885999999999999</v>
      </c>
      <c r="L236" s="1">
        <v>2112.2660000000001</v>
      </c>
      <c r="M236" s="1">
        <v>0</v>
      </c>
      <c r="N236" s="1">
        <v>1491.84</v>
      </c>
      <c r="O236" s="1">
        <v>325.60000000000002</v>
      </c>
      <c r="P236" s="1">
        <v>905.76</v>
      </c>
      <c r="Q236" s="1">
        <v>4518.08</v>
      </c>
      <c r="R236" s="1">
        <v>408</v>
      </c>
      <c r="S236" s="1">
        <v>32499.599999999999</v>
      </c>
      <c r="T236" s="1">
        <v>562.20000000000005</v>
      </c>
      <c r="U236" s="1">
        <v>1713.84</v>
      </c>
      <c r="V236" s="1">
        <v>1185.5999999999999</v>
      </c>
      <c r="W236" s="1">
        <v>58.8</v>
      </c>
      <c r="X236" s="1">
        <v>906</v>
      </c>
      <c r="Y236" s="1">
        <v>5514.48</v>
      </c>
      <c r="Z236" s="1">
        <v>0</v>
      </c>
      <c r="AA236" s="1">
        <v>3834.56</v>
      </c>
      <c r="AB236" s="1">
        <v>1105.68</v>
      </c>
      <c r="AC236" s="1">
        <v>252.72</v>
      </c>
      <c r="AD236" s="1">
        <v>2028</v>
      </c>
      <c r="AE236" s="1">
        <v>70.8</v>
      </c>
      <c r="AF236" s="1">
        <v>273.27999999999997</v>
      </c>
      <c r="AG236" s="1">
        <v>2273.04</v>
      </c>
      <c r="AH236" s="1">
        <v>268.24</v>
      </c>
      <c r="AI236" s="1">
        <v>4617.6000000000004</v>
      </c>
      <c r="AJ236" s="1">
        <v>1314</v>
      </c>
      <c r="AK236" s="1">
        <v>2256</v>
      </c>
      <c r="AL236" s="1">
        <v>673.44</v>
      </c>
      <c r="AM236" s="1">
        <v>8954.6</v>
      </c>
      <c r="AN236" s="1">
        <v>216</v>
      </c>
      <c r="AO236" s="1">
        <v>3966</v>
      </c>
      <c r="AP236" s="1">
        <v>45.6</v>
      </c>
      <c r="AQ236" s="1">
        <v>1168.4000000000001</v>
      </c>
      <c r="AR236" s="1">
        <v>282.88</v>
      </c>
      <c r="AS236" s="1">
        <v>94.635000000000005</v>
      </c>
      <c r="AT236" s="1">
        <v>68</v>
      </c>
      <c r="AU236" s="1">
        <v>18.11</v>
      </c>
      <c r="AV236" s="1">
        <v>0</v>
      </c>
      <c r="AW236" s="1">
        <v>0</v>
      </c>
      <c r="AX236" s="1">
        <v>0</v>
      </c>
      <c r="AY236" s="1">
        <v>3089.25</v>
      </c>
      <c r="AZ236" s="1">
        <v>461.5</v>
      </c>
      <c r="BA236" s="1">
        <v>1356</v>
      </c>
      <c r="BB236" s="1">
        <v>1451.4</v>
      </c>
      <c r="BC236" s="1">
        <v>264</v>
      </c>
      <c r="BD236" s="1">
        <v>799.5</v>
      </c>
      <c r="BE236" s="1">
        <v>148.5</v>
      </c>
      <c r="BF236" s="1">
        <v>141.6</v>
      </c>
      <c r="BG236" s="1">
        <v>345.6</v>
      </c>
      <c r="BH236" s="1">
        <v>282</v>
      </c>
      <c r="BI236" s="1">
        <v>151</v>
      </c>
      <c r="BJ236" s="1">
        <v>1160</v>
      </c>
      <c r="BK236" s="1">
        <v>62</v>
      </c>
      <c r="BL236" s="1">
        <v>148.4</v>
      </c>
      <c r="BM236" s="1">
        <v>1713</v>
      </c>
      <c r="BN236" s="1">
        <v>167.5</v>
      </c>
      <c r="BO236" s="1">
        <v>5300</v>
      </c>
      <c r="BP236" s="1">
        <v>850.4</v>
      </c>
      <c r="BQ236" s="1">
        <v>94.5</v>
      </c>
      <c r="BR236" s="1">
        <v>432</v>
      </c>
      <c r="BS236" s="1">
        <v>122</v>
      </c>
      <c r="BT236" s="1">
        <v>541.6</v>
      </c>
      <c r="BU236" s="1">
        <v>519.6</v>
      </c>
      <c r="BV236" s="1">
        <v>574.5</v>
      </c>
      <c r="BW236" s="1">
        <v>2158.5</v>
      </c>
      <c r="BX236" s="1">
        <v>261</v>
      </c>
      <c r="BY236" s="1">
        <v>570</v>
      </c>
      <c r="BZ236" s="1">
        <v>211.68</v>
      </c>
      <c r="CA236" s="1">
        <v>113.4</v>
      </c>
      <c r="CB236" s="1">
        <v>207</v>
      </c>
      <c r="CC236" s="1">
        <v>0</v>
      </c>
      <c r="CD236" s="1">
        <v>11913</v>
      </c>
      <c r="CE236" s="1">
        <v>8733.6</v>
      </c>
      <c r="CF236" s="1">
        <v>288</v>
      </c>
      <c r="CG236" s="1">
        <v>2916</v>
      </c>
      <c r="CH236" s="1">
        <v>639</v>
      </c>
      <c r="CI236" s="1">
        <v>51.6</v>
      </c>
      <c r="CJ236" s="1">
        <v>79.2</v>
      </c>
      <c r="CK236" s="1">
        <v>960</v>
      </c>
      <c r="CL236" s="1">
        <v>2865.2</v>
      </c>
      <c r="CM236" s="1">
        <v>644</v>
      </c>
      <c r="CN236" s="1">
        <v>582.4</v>
      </c>
      <c r="CO236" s="1">
        <v>30</v>
      </c>
      <c r="CP236" s="1">
        <v>427</v>
      </c>
      <c r="CQ236" s="1">
        <v>81</v>
      </c>
      <c r="CR236" s="1">
        <v>3144</v>
      </c>
      <c r="CS236" s="1">
        <v>75.599999999999994</v>
      </c>
      <c r="CT236" s="1">
        <v>1317.2</v>
      </c>
      <c r="CU236" s="1">
        <v>2143.8000000000002</v>
      </c>
      <c r="CV236" s="1">
        <v>0</v>
      </c>
      <c r="CW236" s="1">
        <v>1458</v>
      </c>
      <c r="CX236" s="1">
        <v>86.4</v>
      </c>
      <c r="CY236" s="1">
        <v>798.12</v>
      </c>
      <c r="CZ236" s="1">
        <v>541.44000000000005</v>
      </c>
      <c r="DA236" s="1">
        <v>2319</v>
      </c>
      <c r="DB236" s="1">
        <v>5871.5</v>
      </c>
      <c r="DC236" s="1">
        <v>4665</v>
      </c>
      <c r="DD236" s="1">
        <v>816</v>
      </c>
      <c r="DE236" s="1">
        <v>93.6</v>
      </c>
      <c r="DF236" s="1">
        <v>1246.5</v>
      </c>
      <c r="DG236" s="1">
        <v>12</v>
      </c>
      <c r="DH236" s="1">
        <v>4026</v>
      </c>
      <c r="DI236" s="1">
        <v>804.4</v>
      </c>
      <c r="DJ236" s="1">
        <v>1185</v>
      </c>
      <c r="DK236" s="1">
        <v>1524</v>
      </c>
      <c r="DL236" s="1">
        <v>151</v>
      </c>
      <c r="DM236" s="1">
        <v>200</v>
      </c>
      <c r="DN236" s="1">
        <v>48</v>
      </c>
      <c r="DO236" s="1">
        <v>250</v>
      </c>
      <c r="DP236" s="1">
        <v>786</v>
      </c>
      <c r="DW236" s="1">
        <v>186991.231</v>
      </c>
      <c r="DX236" s="1" t="s">
        <v>521</v>
      </c>
    </row>
    <row r="237" spans="1:128" x14ac:dyDescent="0.2">
      <c r="A237" s="2" t="s">
        <v>522</v>
      </c>
      <c r="B237" s="1">
        <v>3269.5219999999999</v>
      </c>
      <c r="C237" s="1">
        <v>173.816</v>
      </c>
      <c r="D237" s="1">
        <v>1977.0139999999999</v>
      </c>
      <c r="E237" s="1">
        <v>407.79199999999997</v>
      </c>
      <c r="F237" s="1">
        <v>2556.6999999999998</v>
      </c>
      <c r="G237" s="1">
        <v>54</v>
      </c>
      <c r="H237" s="1">
        <v>213.12</v>
      </c>
      <c r="I237" s="1">
        <v>570.23199999999997</v>
      </c>
      <c r="J237" s="1">
        <v>1611.68</v>
      </c>
      <c r="K237" s="1">
        <v>215.352</v>
      </c>
      <c r="L237" s="1">
        <v>0</v>
      </c>
      <c r="M237" s="1">
        <v>0</v>
      </c>
      <c r="N237" s="1">
        <v>973.1</v>
      </c>
      <c r="O237" s="1">
        <v>372.96</v>
      </c>
      <c r="P237" s="1">
        <v>615.67999999999995</v>
      </c>
      <c r="Q237" s="1">
        <v>2067.52</v>
      </c>
      <c r="R237" s="1">
        <v>204</v>
      </c>
      <c r="S237" s="1">
        <v>15167.32</v>
      </c>
      <c r="T237" s="1">
        <v>581.4</v>
      </c>
      <c r="U237" s="1">
        <v>2150.7600000000002</v>
      </c>
      <c r="V237" s="1">
        <v>2031.72</v>
      </c>
      <c r="W237" s="1">
        <v>117.6</v>
      </c>
      <c r="X237" s="1">
        <v>798</v>
      </c>
      <c r="Y237" s="1">
        <v>1725.68</v>
      </c>
      <c r="Z237" s="1">
        <v>0</v>
      </c>
      <c r="AA237" s="1">
        <v>1957.76</v>
      </c>
      <c r="AB237" s="1">
        <v>1080.3599999999999</v>
      </c>
      <c r="AC237" s="1">
        <v>205.44</v>
      </c>
      <c r="AD237" s="1">
        <v>1372.8</v>
      </c>
      <c r="AE237" s="1">
        <v>74.400000000000006</v>
      </c>
      <c r="AF237" s="1">
        <v>259.83999999999997</v>
      </c>
      <c r="AG237" s="1">
        <v>1471.96</v>
      </c>
      <c r="AH237" s="1">
        <v>186.48</v>
      </c>
      <c r="AI237" s="1">
        <v>2424</v>
      </c>
      <c r="AJ237" s="1">
        <v>432</v>
      </c>
      <c r="AK237" s="1">
        <v>1075.2</v>
      </c>
      <c r="AL237" s="1">
        <v>638.02</v>
      </c>
      <c r="AM237" s="1">
        <v>8154.4</v>
      </c>
      <c r="AN237" s="1">
        <v>216</v>
      </c>
      <c r="AO237" s="1">
        <v>2442</v>
      </c>
      <c r="AP237" s="1">
        <v>28.8</v>
      </c>
      <c r="AQ237" s="1">
        <v>938.4</v>
      </c>
      <c r="AR237" s="1">
        <v>291.2</v>
      </c>
      <c r="AS237" s="1">
        <v>69.884</v>
      </c>
      <c r="AT237" s="1">
        <v>62.9</v>
      </c>
      <c r="AU237" s="1">
        <v>13.237</v>
      </c>
      <c r="AV237" s="1">
        <v>0</v>
      </c>
      <c r="AW237" s="1">
        <v>0</v>
      </c>
      <c r="AX237" s="1">
        <v>0</v>
      </c>
      <c r="AY237" s="1">
        <v>2433.5</v>
      </c>
      <c r="AZ237" s="1">
        <v>503.125</v>
      </c>
      <c r="BA237" s="1">
        <v>875</v>
      </c>
      <c r="BB237" s="1">
        <v>1061.0999999999999</v>
      </c>
      <c r="BC237" s="1">
        <v>265.2</v>
      </c>
      <c r="BD237" s="1">
        <v>894</v>
      </c>
      <c r="BE237" s="1">
        <v>181.5</v>
      </c>
      <c r="BF237" s="1">
        <v>286.39999999999998</v>
      </c>
      <c r="BG237" s="1">
        <v>288</v>
      </c>
      <c r="BH237" s="1">
        <v>349.2</v>
      </c>
      <c r="BI237" s="1">
        <v>93</v>
      </c>
      <c r="BJ237" s="1">
        <v>900</v>
      </c>
      <c r="BK237" s="1">
        <v>54</v>
      </c>
      <c r="BL237" s="1">
        <v>160.6</v>
      </c>
      <c r="BM237" s="1">
        <v>5116.625</v>
      </c>
      <c r="BN237" s="1">
        <v>247</v>
      </c>
      <c r="BO237" s="1">
        <v>4526.8999999999996</v>
      </c>
      <c r="BP237" s="1">
        <v>129.6</v>
      </c>
      <c r="BQ237" s="1">
        <v>168</v>
      </c>
      <c r="BR237" s="1">
        <v>516</v>
      </c>
      <c r="BS237" s="1">
        <v>103</v>
      </c>
      <c r="BT237" s="1">
        <v>518.4</v>
      </c>
      <c r="BU237" s="1">
        <v>570</v>
      </c>
      <c r="BV237" s="1">
        <v>634.5</v>
      </c>
      <c r="BW237" s="1">
        <v>2507.25</v>
      </c>
      <c r="BX237" s="1">
        <v>157</v>
      </c>
      <c r="BY237" s="1">
        <v>1333.2</v>
      </c>
      <c r="BZ237" s="1">
        <v>213.84</v>
      </c>
      <c r="CA237" s="1">
        <v>73.92</v>
      </c>
      <c r="CB237" s="1">
        <v>234.3</v>
      </c>
      <c r="CC237" s="1">
        <v>0</v>
      </c>
      <c r="CD237" s="1">
        <v>2619</v>
      </c>
      <c r="CE237" s="1">
        <v>16225.2</v>
      </c>
      <c r="CF237" s="1">
        <v>288</v>
      </c>
      <c r="CG237" s="1">
        <v>2106</v>
      </c>
      <c r="CH237" s="1">
        <v>630</v>
      </c>
      <c r="CI237" s="1">
        <v>49.2</v>
      </c>
      <c r="CJ237" s="1">
        <v>75.599999999999994</v>
      </c>
      <c r="CK237" s="1">
        <v>516</v>
      </c>
      <c r="CL237" s="1">
        <v>274.60000000000002</v>
      </c>
      <c r="CM237" s="1">
        <v>435</v>
      </c>
      <c r="CN237" s="1">
        <v>372.6</v>
      </c>
      <c r="CO237" s="1">
        <v>27</v>
      </c>
      <c r="CP237" s="1">
        <v>367</v>
      </c>
      <c r="CQ237" s="1">
        <v>120</v>
      </c>
      <c r="CR237" s="1">
        <v>2622</v>
      </c>
      <c r="CS237" s="1">
        <v>154.80000000000001</v>
      </c>
      <c r="CT237" s="1">
        <v>1099.8</v>
      </c>
      <c r="CU237" s="1">
        <v>1490.4</v>
      </c>
      <c r="CV237" s="1">
        <v>96</v>
      </c>
      <c r="CW237" s="1">
        <v>1405.08</v>
      </c>
      <c r="CX237" s="1">
        <v>86.4</v>
      </c>
      <c r="CY237" s="1">
        <v>1170.72</v>
      </c>
      <c r="CZ237" s="1">
        <v>214.02</v>
      </c>
      <c r="DA237" s="1">
        <v>1987.5</v>
      </c>
      <c r="DB237" s="1">
        <v>3601.5</v>
      </c>
      <c r="DC237" s="1">
        <v>3684</v>
      </c>
      <c r="DD237" s="1">
        <v>981</v>
      </c>
      <c r="DE237" s="1">
        <v>78</v>
      </c>
      <c r="DF237" s="1">
        <v>1147.5</v>
      </c>
      <c r="DG237" s="1">
        <v>13.5</v>
      </c>
      <c r="DH237" s="1">
        <v>2727</v>
      </c>
      <c r="DI237" s="1">
        <v>517.4</v>
      </c>
      <c r="DJ237" s="1">
        <v>1173</v>
      </c>
      <c r="DK237" s="1">
        <v>1000</v>
      </c>
      <c r="DL237" s="1">
        <v>197</v>
      </c>
      <c r="DM237" s="1">
        <v>115.5</v>
      </c>
      <c r="DN237" s="1">
        <v>45</v>
      </c>
      <c r="DO237" s="1">
        <v>312</v>
      </c>
      <c r="DP237" s="1">
        <v>774</v>
      </c>
      <c r="DW237" s="1">
        <v>137442.52900000001</v>
      </c>
      <c r="DX237" s="1" t="s">
        <v>522</v>
      </c>
    </row>
    <row r="238" spans="1:128" x14ac:dyDescent="0.2">
      <c r="A238" s="2"/>
    </row>
    <row r="239" spans="1:128" x14ac:dyDescent="0.2">
      <c r="A239" s="2"/>
    </row>
    <row r="240" spans="1:128" x14ac:dyDescent="0.2">
      <c r="A240" s="2"/>
    </row>
    <row r="241" spans="1:130" x14ac:dyDescent="0.2">
      <c r="A241" s="2" t="s">
        <v>523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L241" s="1">
        <v>1151.8399999999999</v>
      </c>
      <c r="AM241" s="1">
        <v>11571</v>
      </c>
      <c r="AO241" s="1">
        <v>534</v>
      </c>
      <c r="AP241" s="1">
        <v>135.6</v>
      </c>
      <c r="AQ241" s="1">
        <v>809.6</v>
      </c>
      <c r="AR241" s="1">
        <v>173.94</v>
      </c>
      <c r="AS241" s="1">
        <v>34.450000000000003</v>
      </c>
      <c r="AU241" s="1">
        <v>24.707999999999998</v>
      </c>
      <c r="AV241" s="1">
        <v>11.382</v>
      </c>
      <c r="AW241" s="1">
        <v>0</v>
      </c>
      <c r="AX241" s="1">
        <v>0</v>
      </c>
      <c r="AY241" s="1">
        <v>1740</v>
      </c>
      <c r="AZ241" s="1">
        <v>334</v>
      </c>
      <c r="BA241" s="1">
        <v>297</v>
      </c>
      <c r="BB241" s="1">
        <v>1488.2</v>
      </c>
      <c r="BC241" s="1">
        <v>423.6</v>
      </c>
      <c r="BD241" s="1">
        <v>930</v>
      </c>
      <c r="BE241" s="1">
        <v>190.5</v>
      </c>
      <c r="BK241" s="1">
        <v>139</v>
      </c>
      <c r="BL241" s="1">
        <v>4.2</v>
      </c>
      <c r="BM241" s="1">
        <v>1419</v>
      </c>
      <c r="BO241" s="1">
        <v>1857.2</v>
      </c>
      <c r="BQ241" s="1">
        <v>157.5</v>
      </c>
      <c r="BU241" s="1">
        <v>618</v>
      </c>
      <c r="BV241" s="1">
        <v>864</v>
      </c>
      <c r="BW241" s="1">
        <v>3481.75</v>
      </c>
      <c r="BX241" s="1">
        <v>42</v>
      </c>
      <c r="BZ241" s="1">
        <v>1553.22</v>
      </c>
      <c r="CA241" s="1">
        <v>0</v>
      </c>
      <c r="CD241" s="1">
        <v>26034</v>
      </c>
      <c r="CE241" s="1">
        <v>16494</v>
      </c>
      <c r="CG241" s="1">
        <v>3153.6</v>
      </c>
      <c r="CK241" s="1">
        <v>240</v>
      </c>
      <c r="CO241" s="1">
        <v>61.5</v>
      </c>
      <c r="CP241" s="1">
        <v>425</v>
      </c>
      <c r="CR241" s="1">
        <v>204</v>
      </c>
      <c r="CT241" s="1">
        <v>385.2</v>
      </c>
      <c r="CU241" s="1">
        <v>2035.8</v>
      </c>
      <c r="CW241" s="1">
        <v>1184.76</v>
      </c>
      <c r="CY241" s="1">
        <v>636.66</v>
      </c>
      <c r="CZ241" s="1">
        <v>421.56</v>
      </c>
      <c r="DA241" s="1">
        <v>2380.75</v>
      </c>
      <c r="DB241" s="1">
        <v>7995</v>
      </c>
      <c r="DC241" s="1">
        <v>3060</v>
      </c>
      <c r="DF241" s="1">
        <v>1852.5</v>
      </c>
      <c r="DG241" s="1">
        <v>25.5</v>
      </c>
      <c r="DH241" s="1">
        <v>924</v>
      </c>
      <c r="DJ241" s="1">
        <v>1225</v>
      </c>
      <c r="DK241" s="1">
        <v>604</v>
      </c>
      <c r="DO241" s="1">
        <v>144</v>
      </c>
      <c r="DP241" s="1">
        <v>438</v>
      </c>
      <c r="DW241" s="1">
        <v>185876.26300000001</v>
      </c>
      <c r="DX241" s="1" t="s">
        <v>523</v>
      </c>
    </row>
    <row r="242" spans="1:130" x14ac:dyDescent="0.2">
      <c r="A242" s="2" t="s">
        <v>524</v>
      </c>
    </row>
    <row r="243" spans="1:130" x14ac:dyDescent="0.2">
      <c r="A243" s="2"/>
      <c r="B243" s="1" t="s">
        <v>148</v>
      </c>
      <c r="E243" s="1" t="s">
        <v>525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526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527</v>
      </c>
      <c r="T243" s="1" t="s">
        <v>193</v>
      </c>
      <c r="U243" s="1" t="s">
        <v>276</v>
      </c>
      <c r="V243" s="1" t="s">
        <v>279</v>
      </c>
      <c r="Y243" s="1" t="s">
        <v>528</v>
      </c>
      <c r="Z243" s="1" t="s">
        <v>285</v>
      </c>
      <c r="AA243" s="1" t="s">
        <v>283</v>
      </c>
      <c r="AB243" s="1" t="s">
        <v>529</v>
      </c>
      <c r="AD243" s="1" t="s">
        <v>288</v>
      </c>
      <c r="AG243" s="1" t="s">
        <v>289</v>
      </c>
      <c r="AL243" s="1" t="s">
        <v>530</v>
      </c>
      <c r="AM243" s="1" t="s">
        <v>297</v>
      </c>
      <c r="AO243" s="1" t="s">
        <v>531</v>
      </c>
      <c r="AP243" s="1" t="s">
        <v>298</v>
      </c>
      <c r="AQ243" s="1" t="s">
        <v>293</v>
      </c>
      <c r="AR243" s="1" t="s">
        <v>532</v>
      </c>
      <c r="AS243" s="1" t="s">
        <v>217</v>
      </c>
      <c r="AT243" s="1" t="s">
        <v>533</v>
      </c>
      <c r="AU243" s="1" t="s">
        <v>533</v>
      </c>
      <c r="AV243" s="1" t="s">
        <v>534</v>
      </c>
      <c r="AW243" s="1" t="s">
        <v>535</v>
      </c>
      <c r="AX243" s="1" t="s">
        <v>220</v>
      </c>
      <c r="AY243" s="1" t="s">
        <v>219</v>
      </c>
      <c r="AZ243" s="1" t="s">
        <v>536</v>
      </c>
      <c r="BA243" s="1" t="s">
        <v>537</v>
      </c>
      <c r="BB243" s="1" t="s">
        <v>538</v>
      </c>
      <c r="BC243" s="1" t="s">
        <v>539</v>
      </c>
      <c r="BD243" s="1" t="s">
        <v>540</v>
      </c>
      <c r="BE243" s="1" t="s">
        <v>541</v>
      </c>
      <c r="BK243" s="1" t="s">
        <v>542</v>
      </c>
      <c r="BL243" s="1" t="s">
        <v>211</v>
      </c>
      <c r="BM243" s="1" t="s">
        <v>206</v>
      </c>
      <c r="BO243" s="1" t="s">
        <v>208</v>
      </c>
      <c r="BQ243" s="1" t="s">
        <v>543</v>
      </c>
      <c r="BU243" s="1" t="s">
        <v>544</v>
      </c>
      <c r="BV243" s="1" t="s">
        <v>545</v>
      </c>
      <c r="BW243" s="1" t="s">
        <v>546</v>
      </c>
      <c r="BX243" s="1" t="s">
        <v>547</v>
      </c>
      <c r="BZ243" s="1" t="s">
        <v>548</v>
      </c>
      <c r="CA243" s="1" t="s">
        <v>549</v>
      </c>
      <c r="CD243" s="1" t="s">
        <v>550</v>
      </c>
      <c r="CE243" s="1" t="s">
        <v>551</v>
      </c>
      <c r="CG243" s="1" t="s">
        <v>552</v>
      </c>
      <c r="CH243" s="1" t="s">
        <v>553</v>
      </c>
      <c r="CK243" s="1" t="s">
        <v>554</v>
      </c>
      <c r="CO243" s="1" t="s">
        <v>555</v>
      </c>
      <c r="CP243" s="1" t="s">
        <v>221</v>
      </c>
      <c r="CR243" s="1" t="s">
        <v>556</v>
      </c>
      <c r="CT243" s="1" t="s">
        <v>194</v>
      </c>
      <c r="CU243" s="1" t="s">
        <v>557</v>
      </c>
      <c r="CW243" s="1" t="s">
        <v>261</v>
      </c>
      <c r="CY243" s="1" t="s">
        <v>260</v>
      </c>
      <c r="CZ243" s="1" t="s">
        <v>558</v>
      </c>
      <c r="DA243" s="1" t="s">
        <v>253</v>
      </c>
      <c r="DB243" s="1" t="s">
        <v>254</v>
      </c>
      <c r="DC243" s="1" t="s">
        <v>271</v>
      </c>
      <c r="DD243" s="1" t="s">
        <v>559</v>
      </c>
      <c r="DF243" s="1" t="s">
        <v>560</v>
      </c>
      <c r="DG243" s="1" t="s">
        <v>257</v>
      </c>
      <c r="DH243" s="1" t="s">
        <v>256</v>
      </c>
      <c r="DJ243" s="1" t="s">
        <v>282</v>
      </c>
      <c r="DK243" s="1" t="s">
        <v>561</v>
      </c>
      <c r="DO243" s="1" t="s">
        <v>272</v>
      </c>
      <c r="DP243" s="1" t="s">
        <v>200</v>
      </c>
      <c r="DQ243" s="1" t="s">
        <v>198</v>
      </c>
      <c r="DR243" s="1" t="s">
        <v>562</v>
      </c>
      <c r="DS243" s="1" t="s">
        <v>197</v>
      </c>
      <c r="DT243" s="1" t="s">
        <v>563</v>
      </c>
      <c r="DU243" s="1" t="s">
        <v>564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spans="1:130" x14ac:dyDescent="0.2">
      <c r="A244" s="2"/>
      <c r="E244" s="1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565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>
        <v>326636013</v>
      </c>
      <c r="AL244" s="1" t="s">
        <v>566</v>
      </c>
      <c r="AM244" s="1" t="s">
        <v>415</v>
      </c>
      <c r="AO244" s="1" t="s">
        <v>567</v>
      </c>
      <c r="AP244" s="1" t="s">
        <v>416</v>
      </c>
      <c r="AQ244" s="1" t="s">
        <v>411</v>
      </c>
      <c r="AR244" s="1" t="s">
        <v>568</v>
      </c>
      <c r="AS244" s="1" t="s">
        <v>339</v>
      </c>
      <c r="AT244" s="1" t="s">
        <v>569</v>
      </c>
      <c r="AU244" s="1" t="s">
        <v>569</v>
      </c>
      <c r="AV244" s="1" t="s">
        <v>570</v>
      </c>
      <c r="AW244" s="1" t="s">
        <v>571</v>
      </c>
      <c r="AX244" s="1" t="s">
        <v>342</v>
      </c>
      <c r="AY244" s="1" t="s">
        <v>341</v>
      </c>
      <c r="AZ244" s="1" t="s">
        <v>572</v>
      </c>
      <c r="BA244" s="1" t="s">
        <v>352</v>
      </c>
      <c r="BB244" s="1" t="s">
        <v>363</v>
      </c>
      <c r="BC244" s="1" t="s">
        <v>573</v>
      </c>
      <c r="BD244" s="1" t="s">
        <v>338</v>
      </c>
      <c r="BE244" s="1" t="s">
        <v>574</v>
      </c>
      <c r="BK244" s="1" t="s">
        <v>575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576</v>
      </c>
      <c r="BX244" s="1" t="s">
        <v>577</v>
      </c>
      <c r="BZ244" s="1" t="s">
        <v>351</v>
      </c>
      <c r="CA244" s="1" t="s">
        <v>578</v>
      </c>
      <c r="CD244" s="1" t="s">
        <v>355</v>
      </c>
      <c r="CE244" s="1" t="s">
        <v>368</v>
      </c>
      <c r="CG244" s="1" t="s">
        <v>366</v>
      </c>
      <c r="CH244" s="1" t="s">
        <v>579</v>
      </c>
      <c r="CK244" s="1" t="s">
        <v>580</v>
      </c>
      <c r="CO244" s="1">
        <v>327192013</v>
      </c>
      <c r="CP244" s="1" t="s">
        <v>343</v>
      </c>
      <c r="CR244" s="1" t="s">
        <v>581</v>
      </c>
      <c r="CT244" s="1" t="s">
        <v>317</v>
      </c>
      <c r="CU244" s="1" t="s">
        <v>582</v>
      </c>
      <c r="CW244" s="1" t="s">
        <v>381</v>
      </c>
      <c r="CY244" s="1" t="s">
        <v>380</v>
      </c>
      <c r="CZ244" s="1" t="s">
        <v>583</v>
      </c>
      <c r="DA244" s="1" t="s">
        <v>373</v>
      </c>
      <c r="DB244" s="1" t="s">
        <v>374</v>
      </c>
      <c r="DC244" s="1">
        <v>326635016</v>
      </c>
      <c r="DD244" s="1" t="s">
        <v>383</v>
      </c>
      <c r="DF244" s="1" t="s">
        <v>584</v>
      </c>
      <c r="DG244" s="1" t="s">
        <v>377</v>
      </c>
      <c r="DH244" s="1" t="s">
        <v>376</v>
      </c>
      <c r="DJ244" s="1" t="s">
        <v>401</v>
      </c>
      <c r="DK244" s="1" t="s">
        <v>585</v>
      </c>
      <c r="DO244" s="1" t="s">
        <v>391</v>
      </c>
      <c r="DP244" s="1" t="s">
        <v>322</v>
      </c>
      <c r="DQ244" s="1" t="s">
        <v>320</v>
      </c>
      <c r="DR244" s="1" t="s">
        <v>586</v>
      </c>
      <c r="DS244" s="1" t="s">
        <v>319</v>
      </c>
      <c r="DT244" s="1" t="s">
        <v>587</v>
      </c>
      <c r="DU244" s="1" t="s">
        <v>588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spans="1:130" x14ac:dyDescent="0.2">
      <c r="A245" s="2" t="s">
        <v>148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L245" s="1">
        <v>543</v>
      </c>
      <c r="AM245" s="1">
        <v>50</v>
      </c>
      <c r="AO245" s="1">
        <v>219</v>
      </c>
      <c r="AP245" s="1">
        <v>564</v>
      </c>
      <c r="AQ245" s="1">
        <v>600</v>
      </c>
      <c r="AR245" s="1">
        <v>162</v>
      </c>
      <c r="AS245" s="1">
        <v>5559.8</v>
      </c>
      <c r="AT245" s="1">
        <v>184</v>
      </c>
      <c r="AU245" s="1">
        <v>184</v>
      </c>
      <c r="AV245" s="1">
        <v>4140</v>
      </c>
      <c r="AX245" s="1">
        <v>110.4</v>
      </c>
      <c r="AY245" s="1">
        <v>942</v>
      </c>
      <c r="BA245" s="1">
        <v>631.125</v>
      </c>
      <c r="BB245" s="1">
        <v>1.6</v>
      </c>
      <c r="BC245" s="1">
        <v>173.9</v>
      </c>
      <c r="BD245" s="1">
        <v>1078.24</v>
      </c>
      <c r="BE245" s="1">
        <v>8.2799999999999994</v>
      </c>
      <c r="BL245" s="1">
        <v>1536.92</v>
      </c>
      <c r="BM245" s="1">
        <v>462.24</v>
      </c>
      <c r="BO245" s="1">
        <v>1198.8</v>
      </c>
      <c r="BQ245" s="1">
        <v>209</v>
      </c>
      <c r="BU245" s="1">
        <v>169.5</v>
      </c>
      <c r="BV245" s="1">
        <v>1839.3</v>
      </c>
      <c r="BW245" s="1">
        <v>12.6</v>
      </c>
      <c r="BZ245" s="1">
        <v>3175.5</v>
      </c>
      <c r="CA245" s="1">
        <v>9</v>
      </c>
      <c r="CD245" s="1">
        <v>963</v>
      </c>
      <c r="CE245" s="1">
        <v>120</v>
      </c>
      <c r="CG245" s="1">
        <v>4170.2</v>
      </c>
      <c r="CH245" s="1">
        <v>259</v>
      </c>
      <c r="CK245" s="1">
        <v>33.75</v>
      </c>
      <c r="CO245" s="1">
        <v>842.4</v>
      </c>
      <c r="CP245" s="1">
        <v>1352.4</v>
      </c>
      <c r="CR245" s="1">
        <v>48</v>
      </c>
      <c r="CT245" s="1">
        <v>713.36</v>
      </c>
      <c r="CU245" s="1">
        <v>60</v>
      </c>
      <c r="CW245" s="1">
        <v>8436.4</v>
      </c>
      <c r="CY245" s="1">
        <v>27823</v>
      </c>
      <c r="CZ245" s="1">
        <v>309</v>
      </c>
      <c r="DA245" s="1">
        <v>2090.75</v>
      </c>
      <c r="DB245" s="1">
        <v>84</v>
      </c>
      <c r="DC245" s="1">
        <v>91.5</v>
      </c>
      <c r="DD245" s="1">
        <v>2949.48</v>
      </c>
      <c r="DF245" s="1">
        <v>381</v>
      </c>
      <c r="DG245" s="1">
        <v>9.24</v>
      </c>
      <c r="DH245" s="1">
        <v>1200.78</v>
      </c>
      <c r="DJ245" s="1">
        <v>451.62</v>
      </c>
      <c r="DK245" s="1">
        <v>444</v>
      </c>
      <c r="DO245" s="1">
        <v>484</v>
      </c>
      <c r="DP245" s="1">
        <v>348</v>
      </c>
      <c r="DQ245" s="1">
        <v>313.2</v>
      </c>
      <c r="DR245" s="1">
        <v>470.96</v>
      </c>
      <c r="DS245" s="1">
        <v>19722.64</v>
      </c>
      <c r="DT245" s="1">
        <v>3.7</v>
      </c>
      <c r="DU245" s="1">
        <v>606.96</v>
      </c>
      <c r="DV245" s="1">
        <v>2421.7199999999998</v>
      </c>
      <c r="DW245" s="1">
        <v>41.83</v>
      </c>
      <c r="DX245" s="1">
        <v>1639.68</v>
      </c>
      <c r="DY245" s="1">
        <v>207.88399999999999</v>
      </c>
      <c r="DZ245" s="1">
        <v>814.5</v>
      </c>
    </row>
    <row r="246" spans="1:130" x14ac:dyDescent="0.2">
      <c r="A246" s="2"/>
    </row>
    <row r="247" spans="1:130" x14ac:dyDescent="0.2">
      <c r="A247" s="2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spans="1:130" x14ac:dyDescent="0.2">
      <c r="A248" s="2"/>
    </row>
    <row r="249" spans="1:130" x14ac:dyDescent="0.2">
      <c r="A249" s="2"/>
    </row>
    <row r="250" spans="1:130" x14ac:dyDescent="0.2">
      <c r="A250" s="2"/>
    </row>
    <row r="251" spans="1:130" x14ac:dyDescent="0.2">
      <c r="A251" s="2"/>
    </row>
    <row r="252" spans="1:130" x14ac:dyDescent="0.2">
      <c r="A252" s="2"/>
    </row>
    <row r="253" spans="1:130" x14ac:dyDescent="0.2">
      <c r="A253" s="2"/>
    </row>
    <row r="254" spans="1:130" x14ac:dyDescent="0.2">
      <c r="A254" s="2"/>
    </row>
    <row r="255" spans="1:130" x14ac:dyDescent="0.2">
      <c r="A255" s="2"/>
    </row>
    <row r="256" spans="1:130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28" x14ac:dyDescent="0.2">
      <c r="A273" s="2"/>
    </row>
    <row r="274" spans="1:128" x14ac:dyDescent="0.2">
      <c r="A274" s="2"/>
    </row>
    <row r="275" spans="1:128" x14ac:dyDescent="0.2">
      <c r="A275" s="2"/>
    </row>
    <row r="276" spans="1:128" x14ac:dyDescent="0.2">
      <c r="A276" s="2"/>
    </row>
    <row r="277" spans="1:128" x14ac:dyDescent="0.2">
      <c r="A277" s="2"/>
    </row>
    <row r="278" spans="1:128" x14ac:dyDescent="0.2">
      <c r="A278" s="2"/>
    </row>
    <row r="279" spans="1:128" x14ac:dyDescent="0.2">
      <c r="A279" s="2"/>
    </row>
    <row r="280" spans="1:128" x14ac:dyDescent="0.2">
      <c r="A280" s="2"/>
      <c r="B280" s="1" t="s">
        <v>181</v>
      </c>
      <c r="C280" s="1" t="s">
        <v>180</v>
      </c>
      <c r="D280" s="1" t="s">
        <v>589</v>
      </c>
      <c r="E280" s="1" t="s">
        <v>590</v>
      </c>
      <c r="F280" s="1" t="s">
        <v>184</v>
      </c>
      <c r="I280" s="1" t="s">
        <v>527</v>
      </c>
      <c r="N280" s="1" t="s">
        <v>276</v>
      </c>
      <c r="P280" s="1" t="s">
        <v>591</v>
      </c>
      <c r="Q280" s="1" t="s">
        <v>529</v>
      </c>
      <c r="Y280" s="1" t="s">
        <v>289</v>
      </c>
      <c r="Z280" s="1" t="s">
        <v>592</v>
      </c>
      <c r="AA280" s="1" t="s">
        <v>593</v>
      </c>
      <c r="AL280" s="1" t="s">
        <v>298</v>
      </c>
      <c r="AQ280" s="1" t="s">
        <v>594</v>
      </c>
      <c r="AR280" s="1" t="s">
        <v>595</v>
      </c>
      <c r="AX280" s="1" t="s">
        <v>596</v>
      </c>
      <c r="AY280" s="1" t="s">
        <v>539</v>
      </c>
      <c r="BA280" s="1" t="s">
        <v>597</v>
      </c>
      <c r="BB280" s="1" t="s">
        <v>598</v>
      </c>
      <c r="BC280" s="1" t="s">
        <v>599</v>
      </c>
      <c r="BE280" s="1" t="s">
        <v>544</v>
      </c>
      <c r="BL280" s="1" t="s">
        <v>600</v>
      </c>
      <c r="BM280" s="1" t="s">
        <v>600</v>
      </c>
      <c r="BO280" s="1" t="s">
        <v>551</v>
      </c>
      <c r="BQ280" s="1" t="s">
        <v>601</v>
      </c>
      <c r="BU280" s="1" t="s">
        <v>602</v>
      </c>
      <c r="BZ280" s="1" t="s">
        <v>603</v>
      </c>
      <c r="CA280" s="1" t="s">
        <v>603</v>
      </c>
      <c r="CD280" s="1" t="s">
        <v>604</v>
      </c>
      <c r="CE280" s="1" t="s">
        <v>605</v>
      </c>
      <c r="CO280" s="1" t="s">
        <v>194</v>
      </c>
      <c r="CR280" s="1" t="s">
        <v>606</v>
      </c>
      <c r="CT280" s="1" t="s">
        <v>607</v>
      </c>
      <c r="CW280" s="1" t="s">
        <v>608</v>
      </c>
      <c r="CY280" s="1" t="s">
        <v>558</v>
      </c>
      <c r="CZ280" s="1" t="s">
        <v>609</v>
      </c>
      <c r="DA280" s="1" t="s">
        <v>271</v>
      </c>
      <c r="DB280" s="1" t="s">
        <v>610</v>
      </c>
      <c r="DC280" s="1" t="s">
        <v>611</v>
      </c>
      <c r="DG280" s="1" t="s">
        <v>282</v>
      </c>
      <c r="DH280" s="1" t="s">
        <v>612</v>
      </c>
      <c r="DJ280" s="1" t="s">
        <v>613</v>
      </c>
      <c r="DK280" s="1" t="s">
        <v>195</v>
      </c>
      <c r="DP280" s="1" t="s">
        <v>614</v>
      </c>
      <c r="DQ280" s="1" t="s">
        <v>192</v>
      </c>
      <c r="DR280" s="1" t="s">
        <v>615</v>
      </c>
      <c r="DV280" s="1" t="s">
        <v>616</v>
      </c>
      <c r="DW280" s="1" t="s">
        <v>617</v>
      </c>
    </row>
    <row r="281" spans="1:128" x14ac:dyDescent="0.2">
      <c r="A281" s="2" t="s">
        <v>618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L281" s="1">
        <v>392</v>
      </c>
      <c r="AQ281" s="1">
        <v>12</v>
      </c>
      <c r="AR281" s="1">
        <v>40</v>
      </c>
      <c r="AX281" s="1">
        <v>2</v>
      </c>
      <c r="AY281" s="1">
        <v>25.9</v>
      </c>
      <c r="BA281" s="1">
        <v>83.72</v>
      </c>
      <c r="BB281" s="1">
        <v>929.2</v>
      </c>
      <c r="BC281" s="1">
        <v>432.4</v>
      </c>
      <c r="BL281" s="1">
        <v>42</v>
      </c>
      <c r="BM281" s="1">
        <v>42</v>
      </c>
      <c r="BO281" s="1">
        <v>-1.5</v>
      </c>
      <c r="BQ281" s="1">
        <v>2.1</v>
      </c>
      <c r="BU281" s="1">
        <v>3</v>
      </c>
      <c r="BZ281" s="1">
        <v>241.5</v>
      </c>
      <c r="CA281" s="1">
        <v>241.5</v>
      </c>
      <c r="CD281" s="1">
        <v>-45</v>
      </c>
      <c r="CE281" s="1">
        <v>168</v>
      </c>
      <c r="CO281" s="1">
        <v>-4.07</v>
      </c>
      <c r="CR281" s="1">
        <v>2776</v>
      </c>
      <c r="CT281" s="1">
        <v>157.25</v>
      </c>
      <c r="CW281" s="1">
        <v>660.298</v>
      </c>
      <c r="CY281" s="1">
        <v>429</v>
      </c>
      <c r="CZ281" s="1">
        <v>5152</v>
      </c>
      <c r="DA281" s="1">
        <v>7.5</v>
      </c>
      <c r="DB281" s="1">
        <v>954.5</v>
      </c>
      <c r="DC281" s="1">
        <v>16.84</v>
      </c>
      <c r="DG281" s="1">
        <v>439.02</v>
      </c>
      <c r="DH281" s="1">
        <v>-4.25</v>
      </c>
      <c r="DJ281" s="1">
        <v>409.28</v>
      </c>
      <c r="DK281" s="1">
        <v>120.96</v>
      </c>
      <c r="DP281" s="1">
        <v>70.400000000000006</v>
      </c>
      <c r="DQ281" s="1">
        <v>136.6</v>
      </c>
      <c r="DR281" s="1">
        <v>121.41</v>
      </c>
      <c r="DV281" s="1">
        <v>429.40499999999997</v>
      </c>
      <c r="DW281" s="1">
        <v>46756.084999999999</v>
      </c>
      <c r="DX281" s="1">
        <v>130263.976</v>
      </c>
    </row>
    <row r="282" spans="1:128" x14ac:dyDescent="0.2">
      <c r="A282" s="2" t="s">
        <v>619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Q282" s="1">
        <v>4</v>
      </c>
      <c r="AX282" s="1">
        <v>0.75</v>
      </c>
      <c r="AY282" s="1">
        <v>3.7</v>
      </c>
      <c r="BA282" s="1">
        <v>5.52</v>
      </c>
      <c r="BE282" s="1">
        <v>1.5</v>
      </c>
      <c r="BO282" s="1">
        <v>3</v>
      </c>
      <c r="BU282" s="1">
        <v>1.5</v>
      </c>
      <c r="BZ282" s="1">
        <v>111</v>
      </c>
      <c r="CA282" s="1">
        <v>111</v>
      </c>
      <c r="CO282" s="1">
        <v>2.96</v>
      </c>
      <c r="CR282" s="1">
        <v>1.2</v>
      </c>
      <c r="CW282" s="1">
        <v>3</v>
      </c>
      <c r="CY282" s="1">
        <v>6</v>
      </c>
      <c r="CZ282" s="1">
        <v>3</v>
      </c>
      <c r="DB282" s="1">
        <v>132</v>
      </c>
      <c r="DG282" s="1">
        <v>3.06</v>
      </c>
      <c r="DJ282" s="1">
        <v>110.88</v>
      </c>
      <c r="DR282" s="1">
        <v>2.2799999999999998</v>
      </c>
      <c r="DV282" s="1">
        <v>2.2200000000000002</v>
      </c>
      <c r="DW282" s="1">
        <v>1521.7840000000001</v>
      </c>
      <c r="DX282" s="1">
        <v>204608.33300000001</v>
      </c>
    </row>
    <row r="283" spans="1:128" x14ac:dyDescent="0.2">
      <c r="A283" s="2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3"/>
  <sheetViews>
    <sheetView zoomScale="90" zoomScaleNormal="90" workbookViewId="0">
      <pane ySplit="1" topLeftCell="A2" activePane="bottomLeft" state="frozen"/>
      <selection pane="bottomLeft" activeCell="A2" sqref="A2:A4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620</v>
      </c>
      <c r="B1" s="6" t="s">
        <v>621</v>
      </c>
      <c r="C1" s="6" t="s">
        <v>160</v>
      </c>
      <c r="D1" s="6" t="s">
        <v>622</v>
      </c>
      <c r="E1" s="6" t="s">
        <v>623</v>
      </c>
      <c r="F1" s="7" t="s">
        <v>624</v>
      </c>
      <c r="G1" s="7" t="s">
        <v>625</v>
      </c>
      <c r="H1" s="6" t="s">
        <v>626</v>
      </c>
      <c r="I1" s="6"/>
      <c r="J1" s="6" t="s">
        <v>627</v>
      </c>
      <c r="K1" s="7" t="s">
        <v>628</v>
      </c>
      <c r="L1" s="8" t="s">
        <v>629</v>
      </c>
      <c r="M1" s="6" t="s">
        <v>630</v>
      </c>
      <c r="O1" s="9" t="s">
        <v>447</v>
      </c>
    </row>
    <row r="2" spans="1:19" ht="14.5" customHeight="1" x14ac:dyDescent="0.2">
      <c r="A2" s="32" t="s">
        <v>631</v>
      </c>
      <c r="B2" s="30" t="s">
        <v>140</v>
      </c>
      <c r="C2" s="23" t="s">
        <v>165</v>
      </c>
      <c r="D2" s="23" t="s">
        <v>194</v>
      </c>
      <c r="E2" s="23">
        <f>IFERROR(INDEX('файл остатки'!$A$5:$DK$265,MATCH($O$1,'файл остатки'!$A$5:$A$228,0),MATCH(D2,'файл остатки'!$A$5:$DK$5,0)), 0)</f>
        <v>-189.44</v>
      </c>
      <c r="F2" s="23">
        <f>IFERROR(INDEX('файл остатки'!$A$5:$DK$265,MATCH($O$2,'файл остатки'!$A$5:$A$228,0),MATCH(D2,'файл остатки'!$A$5:$DK$5,0)), 0)</f>
        <v>151.69999999999999</v>
      </c>
      <c r="G2" s="23">
        <f>MIN(E2, 0)</f>
        <v>-189.44</v>
      </c>
      <c r="H2" s="23">
        <v>0</v>
      </c>
      <c r="J2" s="24">
        <v>400</v>
      </c>
      <c r="K2" s="24">
        <f>-(G2 + G3 + G4) / J2</f>
        <v>1.1973499999999999</v>
      </c>
      <c r="L2" s="24">
        <f>ROUND(K2, 0)</f>
        <v>1</v>
      </c>
      <c r="O2" s="10" t="s">
        <v>440</v>
      </c>
      <c r="R2" s="24" t="s">
        <v>632</v>
      </c>
      <c r="S2" s="24">
        <v>9</v>
      </c>
    </row>
    <row r="3" spans="1:19" x14ac:dyDescent="0.2">
      <c r="A3" s="33"/>
      <c r="B3" s="33"/>
      <c r="C3" s="23" t="s">
        <v>163</v>
      </c>
      <c r="D3" s="23" t="s">
        <v>264</v>
      </c>
      <c r="E3" s="23">
        <f>IFERROR(INDEX('файл остатки'!$A$5:$DK$265,MATCH($O$1,'файл остатки'!$A$5:$A$228,0),MATCH(D3,'файл остатки'!$A$5:$DK$5,0)), 0)</f>
        <v>-289.5</v>
      </c>
      <c r="F3" s="23">
        <f>IFERROR(INDEX('файл остатки'!$A$5:$DK$265,MATCH($O$2,'файл остатки'!$A$5:$A$228,0),MATCH(D3,'файл остатки'!$A$5:$DK$5,0)), 0)</f>
        <v>641.78571428571422</v>
      </c>
      <c r="G3" s="23">
        <f>MIN(E3, 0)</f>
        <v>-289.5</v>
      </c>
      <c r="H3" s="23">
        <v>0</v>
      </c>
    </row>
    <row r="4" spans="1:19" x14ac:dyDescent="0.2">
      <c r="A4" s="31"/>
      <c r="B4" s="31"/>
      <c r="C4" s="23" t="s">
        <v>176</v>
      </c>
      <c r="D4" s="23" t="s">
        <v>267</v>
      </c>
      <c r="E4" s="23">
        <f>IFERROR(INDEX('файл остатки'!$A$5:$DK$265,MATCH($O$1,'файл остатки'!$A$5:$A$228,0),MATCH(D4,'файл остатки'!$A$5:$DK$5,0)), 0)</f>
        <v>50.4</v>
      </c>
      <c r="F4" s="23">
        <f>IFERROR(INDEX('файл остатки'!$A$5:$DK$265,MATCH($O$2,'файл остатки'!$A$5:$A$228,0),MATCH(D4,'файл остатки'!$A$5:$DK$5,0)), 0)</f>
        <v>401.14285714285722</v>
      </c>
      <c r="G4" s="23">
        <f>MIN(E4, 0)</f>
        <v>0</v>
      </c>
      <c r="H4" s="23">
        <v>0</v>
      </c>
    </row>
    <row r="7" spans="1:19" x14ac:dyDescent="0.2">
      <c r="A7" s="32" t="s">
        <v>633</v>
      </c>
      <c r="B7" s="30" t="s">
        <v>140</v>
      </c>
      <c r="C7" s="23" t="s">
        <v>164</v>
      </c>
      <c r="D7" s="23" t="s">
        <v>253</v>
      </c>
      <c r="E7" s="23">
        <f>IFERROR(INDEX('файл остатки'!$A$5:$DK$265,MATCH($O$1,'файл остатки'!$A$5:$A$228,0),MATCH(D7,'файл остатки'!$A$5:$DK$5,0)), 0)</f>
        <v>-289.5</v>
      </c>
      <c r="F7" s="23">
        <f>IFERROR(INDEX('файл остатки'!$A$5:$DK$265,MATCH($O$2,'файл остатки'!$A$5:$A$228,0),MATCH(D7,'файл остатки'!$A$5:$DK$5,0)), 0)</f>
        <v>1839.571428571428</v>
      </c>
      <c r="G7" s="23">
        <f>MIN(E7, 0)</f>
        <v>-289.5</v>
      </c>
      <c r="H7" s="23">
        <v>0</v>
      </c>
      <c r="J7" s="24">
        <v>300</v>
      </c>
      <c r="K7" s="24">
        <f>-(G7 + G8) / J7</f>
        <v>0.96499999999999997</v>
      </c>
      <c r="L7" s="24">
        <f>ROUND(K7, 0)</f>
        <v>1</v>
      </c>
      <c r="R7" s="24" t="s">
        <v>634</v>
      </c>
      <c r="S7" s="24">
        <v>10</v>
      </c>
    </row>
    <row r="8" spans="1:19" x14ac:dyDescent="0.2">
      <c r="A8" s="31"/>
      <c r="B8" s="31"/>
      <c r="C8" s="23" t="s">
        <v>164</v>
      </c>
      <c r="D8" s="23" t="s">
        <v>254</v>
      </c>
      <c r="E8" s="23">
        <f>IFERROR(INDEX('файл остатки'!$A$5:$DK$265,MATCH($O$1,'файл остатки'!$A$5:$A$228,0),MATCH(D8,'файл остатки'!$A$5:$DK$5,0)), 0)</f>
        <v>1476</v>
      </c>
      <c r="F8" s="23">
        <f>IFERROR(INDEX('файл остатки'!$A$5:$DK$265,MATCH($O$2,'файл остатки'!$A$5:$A$228,0),MATCH(D8,'файл остатки'!$A$5:$DK$5,0)), 0)</f>
        <v>325.71428571428572</v>
      </c>
      <c r="G8" s="23">
        <f>MIN(E8, 0)</f>
        <v>0</v>
      </c>
      <c r="H8" s="23">
        <v>0</v>
      </c>
    </row>
    <row r="11" spans="1:19" x14ac:dyDescent="0.2">
      <c r="A11" s="32" t="s">
        <v>635</v>
      </c>
      <c r="B11" s="30" t="s">
        <v>140</v>
      </c>
      <c r="C11" s="23" t="s">
        <v>169</v>
      </c>
      <c r="D11" s="23" t="s">
        <v>255</v>
      </c>
      <c r="E11" s="23">
        <f>IFERROR(INDEX('файл остатки'!$A$5:$DK$265,MATCH($O$1,'файл остатки'!$A$5:$A$228,0),MATCH(D11,'файл остатки'!$A$5:$DK$5,0)), 0)</f>
        <v>1.2000000000000031</v>
      </c>
      <c r="F11" s="23">
        <f>IFERROR(INDEX('файл остатки'!$A$5:$DK$265,MATCH($O$2,'файл остатки'!$A$5:$A$228,0),MATCH(D11,'файл остатки'!$A$5:$DK$5,0)), 0)</f>
        <v>638.57142857142856</v>
      </c>
      <c r="G11" s="23">
        <f t="shared" ref="G11:G16" si="0">MIN(E11, 0)</f>
        <v>0</v>
      </c>
      <c r="H11" s="23">
        <v>0</v>
      </c>
      <c r="J11" s="24">
        <v>400</v>
      </c>
      <c r="K11" s="24">
        <f>-(G11 + G12 + G13 + G14 + G15 + G16) / J11</f>
        <v>0.63269999999999949</v>
      </c>
      <c r="L11" s="24">
        <f>ROUND(K11, 0)</f>
        <v>1</v>
      </c>
      <c r="R11" s="24" t="s">
        <v>636</v>
      </c>
      <c r="S11" s="24">
        <v>11</v>
      </c>
    </row>
    <row r="12" spans="1:19" x14ac:dyDescent="0.2">
      <c r="A12" s="33"/>
      <c r="B12" s="33"/>
      <c r="C12" s="23" t="s">
        <v>165</v>
      </c>
      <c r="D12" s="23" t="s">
        <v>260</v>
      </c>
      <c r="E12" s="23">
        <f>IFERROR(INDEX('файл остатки'!$A$5:$DK$265,MATCH($O$1,'файл остатки'!$A$5:$A$228,0),MATCH(D12,'файл остатки'!$A$5:$DK$5,0)), 0)</f>
        <v>7173</v>
      </c>
      <c r="F12" s="23">
        <f>IFERROR(INDEX('файл остатки'!$A$5:$DK$265,MATCH($O$2,'файл остатки'!$A$5:$A$228,0),MATCH(D12,'файл остатки'!$A$5:$DK$5,0)), 0)</f>
        <v>7586.5714285714284</v>
      </c>
      <c r="G12" s="23">
        <f t="shared" si="0"/>
        <v>0</v>
      </c>
      <c r="H12" s="23">
        <v>0</v>
      </c>
    </row>
    <row r="13" spans="1:19" x14ac:dyDescent="0.2">
      <c r="A13" s="33"/>
      <c r="B13" s="33"/>
      <c r="C13" s="23" t="s">
        <v>165</v>
      </c>
      <c r="D13" s="23" t="s">
        <v>261</v>
      </c>
      <c r="E13" s="23">
        <f>IFERROR(INDEX('файл остатки'!$A$5:$DK$265,MATCH($O$1,'файл остатки'!$A$5:$A$228,0),MATCH(D13,'файл остатки'!$A$5:$DK$5,0)), 0)</f>
        <v>4941.4000000000005</v>
      </c>
      <c r="F13" s="23">
        <f>IFERROR(INDEX('файл остатки'!$A$5:$DK$265,MATCH($O$2,'файл остатки'!$A$5:$A$228,0),MATCH(D13,'файл остатки'!$A$5:$DK$5,0)), 0)</f>
        <v>8830.4571428571417</v>
      </c>
      <c r="G13" s="23">
        <f t="shared" si="0"/>
        <v>0</v>
      </c>
      <c r="H13" s="23">
        <v>0</v>
      </c>
    </row>
    <row r="14" spans="1:19" x14ac:dyDescent="0.2">
      <c r="A14" s="33"/>
      <c r="B14" s="33"/>
      <c r="C14" s="23" t="s">
        <v>170</v>
      </c>
      <c r="D14" s="23" t="s">
        <v>262</v>
      </c>
      <c r="E14" s="23">
        <f>IFERROR(INDEX('файл остатки'!$A$5:$DK$265,MATCH($O$1,'файл остатки'!$A$5:$A$228,0),MATCH(D14,'файл остатки'!$A$5:$DK$5,0)), 0)</f>
        <v>55.2</v>
      </c>
      <c r="F14" s="23">
        <f>IFERROR(INDEX('файл остатки'!$A$5:$DK$265,MATCH($O$2,'файл остатки'!$A$5:$A$228,0),MATCH(D14,'файл остатки'!$A$5:$DK$5,0)), 0)</f>
        <v>200.91428571428571</v>
      </c>
      <c r="G14" s="23">
        <f t="shared" si="0"/>
        <v>0</v>
      </c>
      <c r="H14" s="23">
        <v>0</v>
      </c>
    </row>
    <row r="15" spans="1:19" x14ac:dyDescent="0.2">
      <c r="A15" s="33"/>
      <c r="B15" s="33"/>
      <c r="C15" s="23" t="s">
        <v>166</v>
      </c>
      <c r="D15" s="23" t="s">
        <v>263</v>
      </c>
      <c r="E15" s="23">
        <f>IFERROR(INDEX('файл остатки'!$A$5:$DK$265,MATCH($O$1,'файл остатки'!$A$5:$A$228,0),MATCH(D15,'файл остатки'!$A$5:$DK$5,0)), 0)</f>
        <v>-244.07999999999981</v>
      </c>
      <c r="F15" s="23">
        <f>IFERROR(INDEX('файл остатки'!$A$5:$DK$265,MATCH($O$2,'файл остатки'!$A$5:$A$228,0),MATCH(D15,'файл остатки'!$A$5:$DK$5,0)), 0)</f>
        <v>2217.7028571428568</v>
      </c>
      <c r="G15" s="23">
        <f t="shared" si="0"/>
        <v>-244.07999999999981</v>
      </c>
      <c r="H15" s="23">
        <v>0</v>
      </c>
    </row>
    <row r="16" spans="1:19" x14ac:dyDescent="0.2">
      <c r="A16" s="31"/>
      <c r="B16" s="31"/>
      <c r="C16" s="23" t="s">
        <v>162</v>
      </c>
      <c r="D16" s="23" t="s">
        <v>271</v>
      </c>
      <c r="E16" s="23">
        <f>IFERROR(INDEX('файл остатки'!$A$5:$DK$265,MATCH($O$1,'файл остатки'!$A$5:$A$228,0),MATCH(D16,'файл остатки'!$A$5:$DK$5,0)), 0)</f>
        <v>-9</v>
      </c>
      <c r="F16" s="23">
        <f>IFERROR(INDEX('файл остатки'!$A$5:$DK$265,MATCH($O$2,'файл остатки'!$A$5:$A$228,0),MATCH(D16,'файл остатки'!$A$5:$DK$5,0)), 0)</f>
        <v>33.428571428571431</v>
      </c>
      <c r="G16" s="23">
        <f t="shared" si="0"/>
        <v>-9</v>
      </c>
      <c r="H16" s="23">
        <v>0</v>
      </c>
    </row>
    <row r="19" spans="1:19" x14ac:dyDescent="0.2">
      <c r="A19" s="32" t="s">
        <v>637</v>
      </c>
      <c r="B19" s="30" t="s">
        <v>140</v>
      </c>
      <c r="C19" s="23" t="s">
        <v>164</v>
      </c>
      <c r="D19" s="23" t="s">
        <v>256</v>
      </c>
      <c r="E19" s="23">
        <f>IFERROR(INDEX('файл остатки'!$A$5:$DK$265,MATCH($O$1,'файл остатки'!$A$5:$A$228,0),MATCH(D19,'файл остатки'!$A$5:$DK$5,0)), 0)</f>
        <v>128.52000000000001</v>
      </c>
      <c r="F19" s="23">
        <f>IFERROR(INDEX('файл остатки'!$A$5:$DK$265,MATCH($O$2,'файл остатки'!$A$5:$A$228,0),MATCH(D19,'файл остатки'!$A$5:$DK$5,0)), 0)</f>
        <v>251.25428571428569</v>
      </c>
      <c r="G19" s="23">
        <f>MIN(E19, 0)</f>
        <v>0</v>
      </c>
      <c r="H19" s="23">
        <v>0</v>
      </c>
      <c r="J19" s="24">
        <v>300</v>
      </c>
      <c r="K19" s="24">
        <f>-(G19 + G20 + G21) / J19</f>
        <v>0.53666666666666663</v>
      </c>
      <c r="L19" s="24">
        <f>ROUND(K19, 0)</f>
        <v>1</v>
      </c>
      <c r="R19" s="24" t="s">
        <v>638</v>
      </c>
      <c r="S19" s="24">
        <v>12</v>
      </c>
    </row>
    <row r="20" spans="1:19" x14ac:dyDescent="0.2">
      <c r="A20" s="33"/>
      <c r="B20" s="33"/>
      <c r="C20" s="23" t="s">
        <v>164</v>
      </c>
      <c r="D20" s="23" t="s">
        <v>257</v>
      </c>
      <c r="E20" s="23">
        <f>IFERROR(INDEX('файл остатки'!$A$5:$DK$265,MATCH($O$1,'файл остатки'!$A$5:$A$228,0),MATCH(D20,'файл остатки'!$A$5:$DK$5,0)), 0)</f>
        <v>15.96</v>
      </c>
      <c r="F20" s="23">
        <f>IFERROR(INDEX('файл остатки'!$A$5:$DK$265,MATCH($O$2,'файл остатки'!$A$5:$A$228,0),MATCH(D20,'файл остатки'!$A$5:$DK$5,0)), 0)</f>
        <v>128.69999999999999</v>
      </c>
      <c r="G20" s="23">
        <f>MIN(E20, 0)</f>
        <v>0</v>
      </c>
      <c r="H20" s="23">
        <v>0</v>
      </c>
    </row>
    <row r="21" spans="1:19" x14ac:dyDescent="0.2">
      <c r="A21" s="31"/>
      <c r="B21" s="31"/>
      <c r="C21" s="23" t="s">
        <v>168</v>
      </c>
      <c r="D21" s="23" t="s">
        <v>269</v>
      </c>
      <c r="E21" s="23">
        <f>IFERROR(INDEX('файл остатки'!$A$5:$DK$265,MATCH($O$1,'файл остатки'!$A$5:$A$228,0),MATCH(D21,'файл остатки'!$A$5:$DK$5,0)), 0)</f>
        <v>-161</v>
      </c>
      <c r="F21" s="23">
        <f>IFERROR(INDEX('файл остатки'!$A$5:$DK$265,MATCH($O$2,'файл остатки'!$A$5:$A$228,0),MATCH(D21,'файл остатки'!$A$5:$DK$5,0)), 0)</f>
        <v>424.85714285714289</v>
      </c>
      <c r="G21" s="23">
        <f>MIN(E21, 0)</f>
        <v>-161</v>
      </c>
      <c r="H21" s="23">
        <v>0</v>
      </c>
    </row>
    <row r="24" spans="1:19" x14ac:dyDescent="0.2">
      <c r="A24" s="32" t="s">
        <v>639</v>
      </c>
      <c r="B24" s="30" t="s">
        <v>140</v>
      </c>
      <c r="C24" s="23" t="s">
        <v>164</v>
      </c>
      <c r="D24" s="23" t="s">
        <v>258</v>
      </c>
      <c r="E24" s="23">
        <f>IFERROR(INDEX('файл остатки'!$A$5:$DK$265,MATCH($O$1,'файл остатки'!$A$5:$A$228,0),MATCH(D24,'файл остатки'!$A$5:$DK$5,0)), 0)</f>
        <v>-1.7999999999999989</v>
      </c>
      <c r="F24" s="23">
        <f>IFERROR(INDEX('файл остатки'!$A$5:$DK$265,MATCH($O$2,'файл остатки'!$A$5:$A$228,0),MATCH(D24,'файл остатки'!$A$5:$DK$5,0)), 0)</f>
        <v>0</v>
      </c>
      <c r="G24" s="23">
        <f>MIN(E24, 0)</f>
        <v>-1.7999999999999989</v>
      </c>
      <c r="H24" s="23">
        <v>0</v>
      </c>
      <c r="J24" s="24">
        <v>400</v>
      </c>
      <c r="K24" s="24">
        <f>-(G24 + G25) / J24</f>
        <v>4.4999999999999971E-3</v>
      </c>
      <c r="L24" s="24">
        <f>ROUND(K24, 0)</f>
        <v>0</v>
      </c>
      <c r="R24" s="24" t="s">
        <v>640</v>
      </c>
      <c r="S24" s="24">
        <v>13</v>
      </c>
    </row>
    <row r="25" spans="1:19" x14ac:dyDescent="0.2">
      <c r="A25" s="31"/>
      <c r="B25" s="31"/>
      <c r="C25" s="23" t="s">
        <v>164</v>
      </c>
      <c r="D25" s="23" t="s">
        <v>259</v>
      </c>
      <c r="E25" s="23">
        <f>IFERROR(INDEX('файл остатки'!$A$5:$DK$265,MATCH($O$1,'файл остатки'!$A$5:$A$228,0),MATCH(D25,'файл остатки'!$A$5:$DK$5,0)), 0)</f>
        <v>0</v>
      </c>
      <c r="F25" s="23">
        <f>IFERROR(INDEX('файл остатки'!$A$5:$DK$265,MATCH($O$2,'файл остатки'!$A$5:$A$228,0),MATCH(D25,'файл остатки'!$A$5:$DK$5,0)), 0)</f>
        <v>0</v>
      </c>
      <c r="G25" s="23">
        <f>MIN(E25, 0)</f>
        <v>0</v>
      </c>
      <c r="H25" s="23">
        <v>0</v>
      </c>
    </row>
    <row r="28" spans="1:19" x14ac:dyDescent="0.2">
      <c r="A28" s="32" t="s">
        <v>641</v>
      </c>
      <c r="B28" s="30" t="s">
        <v>140</v>
      </c>
      <c r="C28" s="23" t="s">
        <v>163</v>
      </c>
      <c r="D28" s="23" t="s">
        <v>265</v>
      </c>
      <c r="E28" s="23">
        <f>IFERROR(INDEX('файл остатки'!$A$5:$DK$265,MATCH($O$1,'файл остатки'!$A$5:$A$228,0),MATCH(D28,'файл остатки'!$A$5:$DK$5,0)), 0)</f>
        <v>708</v>
      </c>
      <c r="F28" s="23">
        <f>IFERROR(INDEX('файл остатки'!$A$5:$DK$265,MATCH($O$2,'файл остатки'!$A$5:$A$228,0),MATCH(D28,'файл остатки'!$A$5:$DK$5,0)), 0)</f>
        <v>116.2285714285714</v>
      </c>
      <c r="G28" s="23">
        <f>MIN(E28, 0)</f>
        <v>0</v>
      </c>
      <c r="H28" s="23">
        <v>0</v>
      </c>
      <c r="J28" s="24">
        <v>250</v>
      </c>
      <c r="K28" s="24">
        <f>-(G28 + G29) / J28</f>
        <v>0.32720000000000005</v>
      </c>
      <c r="L28" s="24">
        <f>ROUND(K28, 0)</f>
        <v>0</v>
      </c>
      <c r="R28" s="24" t="s">
        <v>642</v>
      </c>
      <c r="S28" s="24">
        <v>14</v>
      </c>
    </row>
    <row r="29" spans="1:19" x14ac:dyDescent="0.2">
      <c r="A29" s="31"/>
      <c r="B29" s="31"/>
      <c r="C29" s="23" t="s">
        <v>168</v>
      </c>
      <c r="D29" s="23" t="s">
        <v>268</v>
      </c>
      <c r="E29" s="23">
        <f>IFERROR(INDEX('файл остатки'!$A$5:$DK$265,MATCH($O$1,'файл остатки'!$A$5:$A$228,0),MATCH(D29,'файл остатки'!$A$5:$DK$5,0)), 0)</f>
        <v>-81.800000000000011</v>
      </c>
      <c r="F29" s="23">
        <f>IFERROR(INDEX('файл остатки'!$A$5:$DK$265,MATCH($O$2,'файл остатки'!$A$5:$A$228,0),MATCH(D29,'файл остатки'!$A$5:$DK$5,0)), 0)</f>
        <v>7287.7714285714283</v>
      </c>
      <c r="G29" s="23">
        <f>MIN(E29, 0)</f>
        <v>-81.800000000000011</v>
      </c>
      <c r="H29" s="23">
        <v>0</v>
      </c>
    </row>
    <row r="32" spans="1:19" x14ac:dyDescent="0.2">
      <c r="A32" s="32" t="s">
        <v>643</v>
      </c>
      <c r="B32" s="30" t="s">
        <v>140</v>
      </c>
      <c r="C32" s="23" t="s">
        <v>163</v>
      </c>
      <c r="D32" s="23" t="s">
        <v>266</v>
      </c>
      <c r="E32" s="23">
        <f>IFERROR(INDEX('файл остатки'!$A$5:$DK$265,MATCH($O$1,'файл остатки'!$A$5:$A$228,0),MATCH(D32,'файл остатки'!$A$5:$DK$5,0)), 0)</f>
        <v>-22.8</v>
      </c>
      <c r="F32" s="23">
        <f>IFERROR(INDEX('файл остатки'!$A$5:$DK$265,MATCH($O$2,'файл остатки'!$A$5:$A$228,0),MATCH(D32,'файл остатки'!$A$5:$DK$5,0)), 0)</f>
        <v>107.3142857142857</v>
      </c>
      <c r="G32" s="23">
        <f>MIN(E32, 0)</f>
        <v>-22.8</v>
      </c>
      <c r="H32" s="23">
        <v>0</v>
      </c>
      <c r="J32" s="24">
        <v>350</v>
      </c>
      <c r="K32" s="24">
        <f>-(G32 + G33) / J32</f>
        <v>6.5142857142857141E-2</v>
      </c>
      <c r="L32" s="24">
        <f>ROUND(K32, 0)</f>
        <v>0</v>
      </c>
      <c r="R32" s="24" t="s">
        <v>644</v>
      </c>
      <c r="S32" s="24">
        <v>15</v>
      </c>
    </row>
    <row r="33" spans="1:8" x14ac:dyDescent="0.2">
      <c r="A33" s="31"/>
      <c r="B33" s="31"/>
      <c r="C33" s="23" t="s">
        <v>168</v>
      </c>
      <c r="D33" s="23" t="s">
        <v>270</v>
      </c>
      <c r="E33" s="23">
        <f>IFERROR(INDEX('файл остатки'!$A$5:$DK$265,MATCH($O$1,'файл остатки'!$A$5:$A$228,0),MATCH(D33,'файл остатки'!$A$5:$DK$5,0)), 0)</f>
        <v>2.2000000000000028</v>
      </c>
      <c r="F33" s="23">
        <f>IFERROR(INDEX('файл остатки'!$A$5:$DK$265,MATCH($O$2,'файл остатки'!$A$5:$A$228,0),MATCH(D33,'файл остатки'!$A$5:$DK$5,0)), 0)</f>
        <v>263.42857142857139</v>
      </c>
      <c r="G33" s="23">
        <f>MIN(E33, 0)</f>
        <v>0</v>
      </c>
      <c r="H33" s="23">
        <v>0</v>
      </c>
    </row>
  </sheetData>
  <mergeCells count="14">
    <mergeCell ref="B2:B4"/>
    <mergeCell ref="A2:A4"/>
    <mergeCell ref="B7:B8"/>
    <mergeCell ref="A7:A8"/>
    <mergeCell ref="B11:B16"/>
    <mergeCell ref="A11:A16"/>
    <mergeCell ref="B32:B33"/>
    <mergeCell ref="A32:A33"/>
    <mergeCell ref="B19:B21"/>
    <mergeCell ref="A19:A21"/>
    <mergeCell ref="B24:B25"/>
    <mergeCell ref="A24:A25"/>
    <mergeCell ref="B28:B29"/>
    <mergeCell ref="A28:A29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20"/>
  <sheetViews>
    <sheetView tabSelected="1" zoomScale="125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F11" sqref="F11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10.33203125" style="1" customWidth="1"/>
    <col min="7" max="7" width="8.6640625" style="1" customWidth="1"/>
    <col min="8" max="8" width="8.6640625" style="11" customWidth="1"/>
    <col min="9" max="9" width="8.6640625" style="12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014" width="8.5" style="1" customWidth="1"/>
    <col min="1015" max="1025" width="9.1640625" style="1" customWidth="1"/>
  </cols>
  <sheetData>
    <row r="1" spans="1:23" ht="34.5" customHeight="1" x14ac:dyDescent="0.2">
      <c r="A1" s="13" t="s">
        <v>645</v>
      </c>
      <c r="B1" s="14" t="s">
        <v>620</v>
      </c>
      <c r="C1" s="14" t="s">
        <v>646</v>
      </c>
      <c r="D1" s="14" t="s">
        <v>647</v>
      </c>
      <c r="E1" s="14" t="s">
        <v>648</v>
      </c>
      <c r="F1" s="14" t="s">
        <v>649</v>
      </c>
      <c r="G1" s="14" t="s">
        <v>650</v>
      </c>
      <c r="H1" s="15" t="s">
        <v>651</v>
      </c>
      <c r="I1" s="16" t="s">
        <v>652</v>
      </c>
      <c r="J1" s="17" t="s">
        <v>653</v>
      </c>
      <c r="L1" s="17" t="s">
        <v>654</v>
      </c>
      <c r="M1" s="17" t="s">
        <v>655</v>
      </c>
      <c r="N1" s="17">
        <v>0</v>
      </c>
    </row>
    <row r="2" spans="1:23" ht="13.75" customHeight="1" x14ac:dyDescent="0.2">
      <c r="A2" s="25">
        <f t="shared" ref="A2:A17" ca="1" si="0">IF(J2="-", "", 1 + SUM(INDIRECT(ADDRESS(2,COLUMN(M2)) &amp; ":" &amp; ADDRESS(ROW(),COLUMN(M2)))))</f>
        <v>1</v>
      </c>
      <c r="B2" s="26" t="s">
        <v>631</v>
      </c>
      <c r="C2" s="25">
        <v>400</v>
      </c>
      <c r="D2" s="25">
        <v>3</v>
      </c>
      <c r="E2" s="25" t="s">
        <v>194</v>
      </c>
      <c r="F2" s="25">
        <v>189</v>
      </c>
      <c r="G2" s="18" t="str">
        <f ca="1">IF(H2="", IF(J2="","",#REF!+(INDIRECT("N" &amp; ROW() - 1) - N2)),IF(J2="", "", INDIRECT("N" &amp; ROW() - 1) - N2))</f>
        <v/>
      </c>
      <c r="H2" s="19" t="str">
        <f t="shared" ref="H2:H31" ca="1" si="1">IF(J2 = "-", INDIRECT("D" &amp; ROW() - 1) * 1650,"")</f>
        <v/>
      </c>
      <c r="I2" s="20"/>
      <c r="K2" s="1">
        <f t="shared" ref="K2:K31" ca="1" si="2">IF(J2 = "-", -INDIRECT("C" &amp; ROW() - 1),F2)</f>
        <v>189</v>
      </c>
      <c r="L2" s="1">
        <f t="shared" ref="L2:L31" ca="1" si="3">IF(J2 = "-", SUM(INDIRECT(ADDRESS(2,COLUMN(K2)) &amp; ":" &amp; ADDRESS(ROW(),COLUMN(K2)))), 0)</f>
        <v>0</v>
      </c>
      <c r="M2" s="1">
        <f t="shared" ref="M2:M31" si="4">IF(J2="-",1,0)</f>
        <v>0</v>
      </c>
      <c r="N2" s="1">
        <f t="shared" ref="N2:N31" ca="1" si="5">IF(L2 = 0, INDIRECT("N" &amp; ROW() - 1), L2)</f>
        <v>0</v>
      </c>
      <c r="R2" s="34" t="s">
        <v>656</v>
      </c>
      <c r="S2" s="35"/>
      <c r="T2" s="34" t="s">
        <v>657</v>
      </c>
      <c r="U2" s="35"/>
      <c r="V2" s="38" t="s">
        <v>658</v>
      </c>
      <c r="W2" s="35"/>
    </row>
    <row r="3" spans="1:23" ht="13.75" customHeight="1" x14ac:dyDescent="0.2">
      <c r="A3" s="25">
        <f t="shared" ca="1" si="0"/>
        <v>1</v>
      </c>
      <c r="B3" s="25" t="s">
        <v>631</v>
      </c>
      <c r="C3" s="25">
        <v>200</v>
      </c>
      <c r="D3" s="25">
        <v>3</v>
      </c>
      <c r="E3" s="25" t="s">
        <v>264</v>
      </c>
      <c r="F3" s="25">
        <v>11</v>
      </c>
      <c r="G3" s="18" t="str">
        <f ca="1">IF(H3="", IF(J3="","",#REF!+(INDIRECT("N" &amp; ROW() - 1) - N3)),IF(J3="", "", INDIRECT("N" &amp; ROW() - 1) - N3))</f>
        <v/>
      </c>
      <c r="H3" s="19" t="str">
        <f t="shared" ca="1" si="1"/>
        <v/>
      </c>
      <c r="I3" s="20"/>
      <c r="K3" s="1">
        <f t="shared" ca="1" si="2"/>
        <v>11</v>
      </c>
      <c r="L3" s="1">
        <f t="shared" ca="1" si="3"/>
        <v>0</v>
      </c>
      <c r="M3" s="1">
        <f t="shared" si="4"/>
        <v>0</v>
      </c>
      <c r="N3" s="1">
        <f t="shared" ca="1" si="5"/>
        <v>0</v>
      </c>
      <c r="R3" s="36"/>
      <c r="S3" s="37"/>
      <c r="T3" s="36"/>
      <c r="U3" s="37"/>
      <c r="V3" s="36"/>
      <c r="W3" s="37"/>
    </row>
    <row r="4" spans="1:23" ht="13.75" customHeight="1" x14ac:dyDescent="0.2">
      <c r="A4" s="27" t="str">
        <f t="shared" ca="1" si="0"/>
        <v/>
      </c>
      <c r="B4" s="27" t="s">
        <v>659</v>
      </c>
      <c r="C4" s="27" t="s">
        <v>659</v>
      </c>
      <c r="D4" s="27" t="s">
        <v>659</v>
      </c>
      <c r="E4" s="27" t="s">
        <v>659</v>
      </c>
      <c r="G4" s="18">
        <f ca="1">IF(H4="", IF(J4="","",#REF!+(INDIRECT("N" &amp; ROW() - 1) - N4)),IF(J4="", "", INDIRECT("N" &amp; ROW() - 1) - N4))</f>
        <v>0</v>
      </c>
      <c r="H4" s="19">
        <f t="shared" ca="1" si="1"/>
        <v>4950</v>
      </c>
      <c r="I4" s="28">
        <v>200</v>
      </c>
      <c r="J4" s="27" t="s">
        <v>659</v>
      </c>
      <c r="K4" s="1">
        <f t="shared" ca="1" si="2"/>
        <v>-200</v>
      </c>
      <c r="L4" s="1">
        <f t="shared" ca="1" si="3"/>
        <v>0</v>
      </c>
      <c r="M4" s="1">
        <f t="shared" si="4"/>
        <v>1</v>
      </c>
      <c r="N4" s="1">
        <f t="shared" ca="1" si="5"/>
        <v>0</v>
      </c>
      <c r="R4" s="39"/>
      <c r="S4" s="35"/>
      <c r="T4" s="39">
        <f ca="1">SUM(H2:H126)</f>
        <v>29700</v>
      </c>
      <c r="U4" s="35"/>
      <c r="V4" s="39">
        <f ca="1">R4-T4</f>
        <v>-29700</v>
      </c>
      <c r="W4" s="35"/>
    </row>
    <row r="5" spans="1:23" ht="13.75" customHeight="1" x14ac:dyDescent="0.2">
      <c r="A5" s="25">
        <f t="shared" ca="1" si="0"/>
        <v>2</v>
      </c>
      <c r="B5" s="25" t="s">
        <v>631</v>
      </c>
      <c r="C5" s="25">
        <v>200</v>
      </c>
      <c r="D5" s="25">
        <v>3</v>
      </c>
      <c r="E5" s="25" t="s">
        <v>264</v>
      </c>
      <c r="F5" s="25">
        <v>200</v>
      </c>
      <c r="G5" s="18" t="str">
        <f ca="1">IF(H5="", IF(J5="","",#REF!+(INDIRECT("N" &amp; ROW() - 1) - N5)),IF(J5="", "", INDIRECT("N" &amp; ROW() - 1) - N5))</f>
        <v/>
      </c>
      <c r="H5" s="19" t="str">
        <f t="shared" ca="1" si="1"/>
        <v/>
      </c>
      <c r="I5" s="20"/>
      <c r="K5" s="1">
        <f t="shared" ca="1" si="2"/>
        <v>200</v>
      </c>
      <c r="L5" s="1">
        <f t="shared" ca="1" si="3"/>
        <v>0</v>
      </c>
      <c r="M5" s="1">
        <f t="shared" si="4"/>
        <v>0</v>
      </c>
      <c r="N5" s="1">
        <f t="shared" ca="1" si="5"/>
        <v>0</v>
      </c>
      <c r="R5" s="36"/>
      <c r="S5" s="37"/>
      <c r="T5" s="36"/>
      <c r="U5" s="37"/>
      <c r="V5" s="36"/>
      <c r="W5" s="37"/>
    </row>
    <row r="6" spans="1:23" ht="13.75" customHeight="1" x14ac:dyDescent="0.2">
      <c r="A6" s="27" t="str">
        <f t="shared" ca="1" si="0"/>
        <v/>
      </c>
      <c r="B6" s="27" t="s">
        <v>659</v>
      </c>
      <c r="C6" s="27" t="s">
        <v>659</v>
      </c>
      <c r="D6" s="27" t="s">
        <v>659</v>
      </c>
      <c r="E6" s="27" t="s">
        <v>659</v>
      </c>
      <c r="G6" s="18">
        <f ca="1">IF(H6="", IF(J6="","",#REF!+(INDIRECT("N" &amp; ROW() - 1) - N6)),IF(J6="", "", INDIRECT("N" &amp; ROW() - 1) - N6))</f>
        <v>0</v>
      </c>
      <c r="H6" s="19">
        <f t="shared" ca="1" si="1"/>
        <v>4950</v>
      </c>
      <c r="I6" s="28">
        <v>200</v>
      </c>
      <c r="J6" s="27" t="s">
        <v>659</v>
      </c>
      <c r="K6" s="1">
        <f t="shared" ca="1" si="2"/>
        <v>-200</v>
      </c>
      <c r="L6" s="1">
        <f t="shared" ca="1" si="3"/>
        <v>0</v>
      </c>
      <c r="M6" s="1">
        <f t="shared" si="4"/>
        <v>1</v>
      </c>
      <c r="N6" s="1">
        <f t="shared" ca="1" si="5"/>
        <v>0</v>
      </c>
    </row>
    <row r="7" spans="1:23" ht="13.75" customHeight="1" x14ac:dyDescent="0.2">
      <c r="A7" s="25">
        <f t="shared" ca="1" si="0"/>
        <v>3</v>
      </c>
      <c r="B7" s="25" t="s">
        <v>633</v>
      </c>
      <c r="C7" s="25">
        <v>300</v>
      </c>
      <c r="D7" s="25">
        <v>3</v>
      </c>
      <c r="E7" s="25" t="s">
        <v>253</v>
      </c>
      <c r="F7" s="25">
        <v>300</v>
      </c>
      <c r="G7" s="18" t="str">
        <f ca="1">IF(H7="", IF(J7="","",#REF!+(INDIRECT("N" &amp; ROW() - 1) - N7)),IF(J7="", "", INDIRECT("N" &amp; ROW() - 1) - N7))</f>
        <v/>
      </c>
      <c r="H7" s="19" t="str">
        <f t="shared" ca="1" si="1"/>
        <v/>
      </c>
      <c r="I7" s="20"/>
      <c r="K7" s="1">
        <f t="shared" ca="1" si="2"/>
        <v>300</v>
      </c>
      <c r="L7" s="1">
        <f t="shared" ca="1" si="3"/>
        <v>0</v>
      </c>
      <c r="M7" s="1">
        <f t="shared" si="4"/>
        <v>0</v>
      </c>
      <c r="N7" s="1">
        <f t="shared" ca="1" si="5"/>
        <v>0</v>
      </c>
    </row>
    <row r="8" spans="1:23" ht="13.75" customHeight="1" x14ac:dyDescent="0.2">
      <c r="A8" s="27" t="str">
        <f t="shared" ca="1" si="0"/>
        <v/>
      </c>
      <c r="B8" s="27" t="s">
        <v>659</v>
      </c>
      <c r="C8" s="27" t="s">
        <v>659</v>
      </c>
      <c r="D8" s="27" t="s">
        <v>659</v>
      </c>
      <c r="E8" s="27" t="s">
        <v>659</v>
      </c>
      <c r="G8" s="18">
        <f ca="1">IF(H8="", IF(J8="","",#REF!+(INDIRECT("N" &amp; ROW() - 1) - N8)),IF(J8="", "", INDIRECT("N" &amp; ROW() - 1) - N8))</f>
        <v>0</v>
      </c>
      <c r="H8" s="19">
        <f t="shared" ca="1" si="1"/>
        <v>4950</v>
      </c>
      <c r="I8" s="28" t="s">
        <v>660</v>
      </c>
      <c r="J8" s="27" t="s">
        <v>659</v>
      </c>
      <c r="K8" s="1">
        <f t="shared" ca="1" si="2"/>
        <v>-300</v>
      </c>
      <c r="L8" s="1">
        <f t="shared" ca="1" si="3"/>
        <v>0</v>
      </c>
      <c r="M8" s="1">
        <f t="shared" si="4"/>
        <v>1</v>
      </c>
      <c r="N8" s="1">
        <f t="shared" ca="1" si="5"/>
        <v>0</v>
      </c>
    </row>
    <row r="9" spans="1:23" ht="13.75" customHeight="1" x14ac:dyDescent="0.2">
      <c r="A9" s="25">
        <f t="shared" ca="1" si="0"/>
        <v>4</v>
      </c>
      <c r="B9" s="25" t="s">
        <v>635</v>
      </c>
      <c r="C9" s="25">
        <v>400</v>
      </c>
      <c r="D9" s="25">
        <v>3</v>
      </c>
      <c r="E9" s="25" t="s">
        <v>263</v>
      </c>
      <c r="F9" s="25">
        <v>234</v>
      </c>
      <c r="G9" s="18" t="str">
        <f ca="1">IF(H9="", IF(J9="","",#REF!+(INDIRECT("N" &amp; ROW() - 1) - N9)),IF(J9="", "", INDIRECT("N" &amp; ROW() - 1) - N9))</f>
        <v/>
      </c>
      <c r="H9" s="19" t="str">
        <f t="shared" ca="1" si="1"/>
        <v/>
      </c>
      <c r="I9" s="20"/>
      <c r="K9" s="1">
        <f t="shared" ca="1" si="2"/>
        <v>234</v>
      </c>
      <c r="L9" s="1">
        <f t="shared" ca="1" si="3"/>
        <v>0</v>
      </c>
      <c r="M9" s="1">
        <f t="shared" si="4"/>
        <v>0</v>
      </c>
      <c r="N9" s="1">
        <f t="shared" ca="1" si="5"/>
        <v>0</v>
      </c>
    </row>
    <row r="10" spans="1:23" ht="13.75" customHeight="1" x14ac:dyDescent="0.2">
      <c r="A10" s="25">
        <f t="shared" ca="1" si="0"/>
        <v>4</v>
      </c>
      <c r="B10" s="25" t="s">
        <v>635</v>
      </c>
      <c r="C10" s="25">
        <v>400</v>
      </c>
      <c r="D10" s="25">
        <v>3</v>
      </c>
      <c r="E10" s="25" t="s">
        <v>271</v>
      </c>
      <c r="F10" s="25">
        <v>166</v>
      </c>
      <c r="G10" s="18" t="str">
        <f ca="1">IF(H10="", IF(J10="","",#REF!+(INDIRECT("N" &amp; ROW() - 1) - N10)),IF(J10="", "", INDIRECT("N" &amp; ROW() - 1) - N10))</f>
        <v/>
      </c>
      <c r="H10" s="19" t="str">
        <f t="shared" ca="1" si="1"/>
        <v/>
      </c>
      <c r="I10" s="20"/>
      <c r="K10" s="1">
        <f t="shared" ca="1" si="2"/>
        <v>166</v>
      </c>
      <c r="L10" s="1">
        <f t="shared" ca="1" si="3"/>
        <v>0</v>
      </c>
      <c r="M10" s="1">
        <f t="shared" si="4"/>
        <v>0</v>
      </c>
      <c r="N10" s="1">
        <f t="shared" ca="1" si="5"/>
        <v>0</v>
      </c>
    </row>
    <row r="11" spans="1:23" ht="13.75" customHeight="1" x14ac:dyDescent="0.2">
      <c r="A11" s="27" t="str">
        <f t="shared" ca="1" si="0"/>
        <v/>
      </c>
      <c r="B11" s="27" t="s">
        <v>659</v>
      </c>
      <c r="C11" s="27" t="s">
        <v>659</v>
      </c>
      <c r="D11" s="27" t="s">
        <v>659</v>
      </c>
      <c r="E11" s="27" t="s">
        <v>659</v>
      </c>
      <c r="G11" s="18">
        <f ca="1">IF(H11="", IF(J11="","",#REF!+(INDIRECT("N" &amp; ROW() - 1) - N11)),IF(J11="", "", INDIRECT("N" &amp; ROW() - 1) - N11))</f>
        <v>0</v>
      </c>
      <c r="H11" s="19">
        <f t="shared" ca="1" si="1"/>
        <v>4950</v>
      </c>
      <c r="I11" s="28">
        <v>400</v>
      </c>
      <c r="J11" s="27" t="s">
        <v>659</v>
      </c>
      <c r="K11" s="1">
        <f t="shared" ca="1" si="2"/>
        <v>-400</v>
      </c>
      <c r="L11" s="1">
        <f t="shared" ca="1" si="3"/>
        <v>0</v>
      </c>
      <c r="M11" s="1">
        <f t="shared" si="4"/>
        <v>1</v>
      </c>
      <c r="N11" s="1">
        <f t="shared" ca="1" si="5"/>
        <v>0</v>
      </c>
    </row>
    <row r="12" spans="1:23" ht="13.75" customHeight="1" x14ac:dyDescent="0.2">
      <c r="A12" s="25">
        <f t="shared" ca="1" si="0"/>
        <v>5</v>
      </c>
      <c r="B12" s="25" t="s">
        <v>641</v>
      </c>
      <c r="C12" s="25">
        <v>250</v>
      </c>
      <c r="D12" s="25">
        <v>2</v>
      </c>
      <c r="E12" s="25" t="s">
        <v>268</v>
      </c>
      <c r="F12" s="25">
        <v>250</v>
      </c>
      <c r="G12" s="18" t="str">
        <f ca="1">IF(H12="", IF(J12="","",#REF!+(INDIRECT("N" &amp; ROW() - 1) - N12)),IF(J12="", "", INDIRECT("N" &amp; ROW() - 1) - N12))</f>
        <v/>
      </c>
      <c r="H12" s="19" t="str">
        <f t="shared" ca="1" si="1"/>
        <v/>
      </c>
      <c r="I12" s="20"/>
      <c r="K12" s="1">
        <f t="shared" ca="1" si="2"/>
        <v>250</v>
      </c>
      <c r="L12" s="1">
        <f t="shared" ca="1" si="3"/>
        <v>0</v>
      </c>
      <c r="M12" s="1">
        <f t="shared" si="4"/>
        <v>0</v>
      </c>
      <c r="N12" s="1">
        <f t="shared" ca="1" si="5"/>
        <v>0</v>
      </c>
    </row>
    <row r="13" spans="1:23" ht="13.75" customHeight="1" x14ac:dyDescent="0.2">
      <c r="A13" s="27" t="str">
        <f t="shared" ca="1" si="0"/>
        <v/>
      </c>
      <c r="B13" s="27" t="s">
        <v>659</v>
      </c>
      <c r="C13" s="27" t="s">
        <v>659</v>
      </c>
      <c r="D13" s="27" t="s">
        <v>659</v>
      </c>
      <c r="E13" s="27" t="s">
        <v>659</v>
      </c>
      <c r="G13" s="18">
        <f ca="1">IF(H13="", IF(J13="","",#REF!+(INDIRECT("N" &amp; ROW() - 1) - N13)),IF(J13="", "", INDIRECT("N" &amp; ROW() - 1) - N13))</f>
        <v>0</v>
      </c>
      <c r="H13" s="19">
        <f t="shared" ca="1" si="1"/>
        <v>3300</v>
      </c>
      <c r="I13" s="28">
        <v>250</v>
      </c>
      <c r="J13" s="27" t="s">
        <v>659</v>
      </c>
      <c r="K13" s="1">
        <f t="shared" ca="1" si="2"/>
        <v>-250</v>
      </c>
      <c r="L13" s="1">
        <f t="shared" ca="1" si="3"/>
        <v>0</v>
      </c>
      <c r="M13" s="1">
        <f t="shared" si="4"/>
        <v>1</v>
      </c>
      <c r="N13" s="1">
        <f t="shared" ca="1" si="5"/>
        <v>0</v>
      </c>
    </row>
    <row r="14" spans="1:23" ht="13.75" customHeight="1" x14ac:dyDescent="0.2">
      <c r="A14" s="25">
        <f t="shared" ca="1" si="0"/>
        <v>6</v>
      </c>
      <c r="B14" s="25" t="s">
        <v>637</v>
      </c>
      <c r="C14" s="25">
        <v>300</v>
      </c>
      <c r="D14" s="25">
        <v>2</v>
      </c>
      <c r="E14" s="25" t="s">
        <v>269</v>
      </c>
      <c r="F14" s="25">
        <v>300</v>
      </c>
      <c r="G14" s="18" t="str">
        <f ca="1">IF(H14="", IF(J14="","",#REF!+(INDIRECT("N" &amp; ROW() - 1) - N14)),IF(J14="", "", INDIRECT("N" &amp; ROW() - 1) - N14))</f>
        <v/>
      </c>
      <c r="H14" s="19" t="str">
        <f t="shared" ca="1" si="1"/>
        <v/>
      </c>
      <c r="I14" s="20"/>
      <c r="K14" s="1">
        <f t="shared" ca="1" si="2"/>
        <v>300</v>
      </c>
      <c r="L14" s="1">
        <f t="shared" ca="1" si="3"/>
        <v>0</v>
      </c>
      <c r="M14" s="1">
        <f t="shared" si="4"/>
        <v>0</v>
      </c>
      <c r="N14" s="1">
        <f t="shared" ca="1" si="5"/>
        <v>0</v>
      </c>
    </row>
    <row r="15" spans="1:23" ht="13.75" customHeight="1" x14ac:dyDescent="0.2">
      <c r="A15" s="27" t="str">
        <f t="shared" ca="1" si="0"/>
        <v/>
      </c>
      <c r="B15" s="27" t="s">
        <v>659</v>
      </c>
      <c r="C15" s="27" t="s">
        <v>659</v>
      </c>
      <c r="D15" s="27" t="s">
        <v>659</v>
      </c>
      <c r="E15" s="27" t="s">
        <v>659</v>
      </c>
      <c r="G15" s="18">
        <f ca="1">IF(H15="", IF(J15="","",#REF!+(INDIRECT("N" &amp; ROW() - 1) - N15)),IF(J15="", "", INDIRECT("N" &amp; ROW() - 1) - N15))</f>
        <v>0</v>
      </c>
      <c r="H15" s="19">
        <f t="shared" ca="1" si="1"/>
        <v>3300</v>
      </c>
      <c r="I15" s="28">
        <v>300</v>
      </c>
      <c r="J15" s="27" t="s">
        <v>659</v>
      </c>
      <c r="K15" s="1">
        <f t="shared" ca="1" si="2"/>
        <v>-300</v>
      </c>
      <c r="L15" s="1">
        <f t="shared" ca="1" si="3"/>
        <v>0</v>
      </c>
      <c r="M15" s="1">
        <f t="shared" si="4"/>
        <v>1</v>
      </c>
      <c r="N15" s="1">
        <f t="shared" ca="1" si="5"/>
        <v>0</v>
      </c>
    </row>
    <row r="16" spans="1:23" ht="13.75" customHeight="1" x14ac:dyDescent="0.2">
      <c r="A16" s="25">
        <f t="shared" ca="1" si="0"/>
        <v>7</v>
      </c>
      <c r="B16" s="25" t="s">
        <v>643</v>
      </c>
      <c r="C16" s="25">
        <v>350</v>
      </c>
      <c r="D16" s="25">
        <v>2</v>
      </c>
      <c r="E16" s="25" t="s">
        <v>266</v>
      </c>
      <c r="F16" s="25">
        <v>350</v>
      </c>
      <c r="G16" s="18" t="str">
        <f ca="1">IF(H16="", IF(J16="","",#REF!+(INDIRECT("N" &amp; ROW() - 1) - N16)),IF(J16="", "", INDIRECT("N" &amp; ROW() - 1) - N16))</f>
        <v/>
      </c>
      <c r="H16" s="19" t="str">
        <f t="shared" ca="1" si="1"/>
        <v/>
      </c>
      <c r="I16" s="20"/>
      <c r="K16" s="1">
        <f t="shared" ca="1" si="2"/>
        <v>350</v>
      </c>
      <c r="L16" s="1">
        <f t="shared" ca="1" si="3"/>
        <v>0</v>
      </c>
      <c r="M16" s="1">
        <f t="shared" si="4"/>
        <v>0</v>
      </c>
      <c r="N16" s="1">
        <f t="shared" ca="1" si="5"/>
        <v>0</v>
      </c>
    </row>
    <row r="17" spans="1:14" ht="13.75" customHeight="1" x14ac:dyDescent="0.2">
      <c r="A17" s="27" t="str">
        <f t="shared" ca="1" si="0"/>
        <v/>
      </c>
      <c r="B17" s="27" t="s">
        <v>659</v>
      </c>
      <c r="C17" s="27" t="s">
        <v>659</v>
      </c>
      <c r="D17" s="27" t="s">
        <v>659</v>
      </c>
      <c r="E17" s="27" t="s">
        <v>659</v>
      </c>
      <c r="G17" s="18">
        <f ca="1">IF(H17="", IF(J17="","",#REF!+(INDIRECT("N" &amp; ROW() - 1) - N17)),IF(J17="", "", INDIRECT("N" &amp; ROW() - 1) - N17))</f>
        <v>0</v>
      </c>
      <c r="H17" s="19">
        <f t="shared" ca="1" si="1"/>
        <v>3300</v>
      </c>
      <c r="I17" s="28">
        <v>350</v>
      </c>
      <c r="J17" s="27" t="s">
        <v>659</v>
      </c>
      <c r="K17" s="1">
        <f t="shared" ca="1" si="2"/>
        <v>-350</v>
      </c>
      <c r="L17" s="1">
        <f t="shared" ca="1" si="3"/>
        <v>0</v>
      </c>
      <c r="M17" s="1">
        <f t="shared" si="4"/>
        <v>1</v>
      </c>
      <c r="N17" s="1">
        <f t="shared" ca="1" si="5"/>
        <v>0</v>
      </c>
    </row>
    <row r="18" spans="1:14" ht="13.75" customHeight="1" x14ac:dyDescent="0.2">
      <c r="G18" s="18" t="str">
        <f ca="1">IF(H18="", IF(J18="","",#REF!+(INDIRECT("N" &amp; ROW() - 1) - N18)),IF(J18="", "", INDIRECT("N" &amp; ROW() - 1) - N18))</f>
        <v/>
      </c>
      <c r="H18" s="19" t="str">
        <f t="shared" ca="1" si="1"/>
        <v/>
      </c>
      <c r="I18" s="20"/>
      <c r="K18" s="1">
        <f t="shared" ca="1" si="2"/>
        <v>0</v>
      </c>
      <c r="L18" s="1">
        <f t="shared" ca="1" si="3"/>
        <v>0</v>
      </c>
      <c r="M18" s="1">
        <f t="shared" si="4"/>
        <v>0</v>
      </c>
      <c r="N18" s="1">
        <f t="shared" ca="1" si="5"/>
        <v>0</v>
      </c>
    </row>
    <row r="19" spans="1:14" ht="13.75" customHeight="1" x14ac:dyDescent="0.2">
      <c r="G19" s="18" t="str">
        <f ca="1">IF(H19="", IF(J19="","",#REF!+(INDIRECT("N" &amp; ROW() - 1) - N19)),IF(J19="", "", INDIRECT("N" &amp; ROW() - 1) - N19))</f>
        <v/>
      </c>
      <c r="H19" s="19" t="str">
        <f t="shared" ca="1" si="1"/>
        <v/>
      </c>
      <c r="I19" s="20"/>
      <c r="K19" s="1">
        <f t="shared" ca="1" si="2"/>
        <v>0</v>
      </c>
      <c r="L19" s="1">
        <f t="shared" ca="1" si="3"/>
        <v>0</v>
      </c>
      <c r="M19" s="1">
        <f t="shared" si="4"/>
        <v>0</v>
      </c>
      <c r="N19" s="1">
        <f t="shared" ca="1" si="5"/>
        <v>0</v>
      </c>
    </row>
    <row r="20" spans="1:14" ht="13.75" customHeight="1" x14ac:dyDescent="0.2">
      <c r="G20" s="18" t="str">
        <f ca="1">IF(H20="", IF(J20="","",#REF!+(INDIRECT("N" &amp; ROW() - 1) - N20)),IF(J20="", "", INDIRECT("N" &amp; ROW() - 1) - N20))</f>
        <v/>
      </c>
      <c r="H20" s="19" t="str">
        <f t="shared" ca="1" si="1"/>
        <v/>
      </c>
      <c r="I20" s="20"/>
      <c r="K20" s="1">
        <f t="shared" ca="1" si="2"/>
        <v>0</v>
      </c>
      <c r="L20" s="1">
        <f t="shared" ca="1" si="3"/>
        <v>0</v>
      </c>
      <c r="M20" s="1">
        <f t="shared" si="4"/>
        <v>0</v>
      </c>
      <c r="N20" s="1">
        <f t="shared" ca="1" si="5"/>
        <v>0</v>
      </c>
    </row>
    <row r="21" spans="1:14" ht="13.75" customHeight="1" x14ac:dyDescent="0.2">
      <c r="G21" s="18" t="str">
        <f ca="1">IF(H21="", IF(J21="","",#REF!+(INDIRECT("N" &amp; ROW() - 1) - N21)),IF(J21="", "", INDIRECT("N" &amp; ROW() - 1) - N21))</f>
        <v/>
      </c>
      <c r="H21" s="19" t="str">
        <f t="shared" ca="1" si="1"/>
        <v/>
      </c>
      <c r="I21" s="20"/>
      <c r="K21" s="1">
        <f t="shared" ca="1" si="2"/>
        <v>0</v>
      </c>
      <c r="L21" s="1">
        <f t="shared" ca="1" si="3"/>
        <v>0</v>
      </c>
      <c r="M21" s="1">
        <f t="shared" si="4"/>
        <v>0</v>
      </c>
      <c r="N21" s="1">
        <f t="shared" ca="1" si="5"/>
        <v>0</v>
      </c>
    </row>
    <row r="22" spans="1:14" ht="13.75" customHeight="1" x14ac:dyDescent="0.2">
      <c r="G22" s="18" t="str">
        <f ca="1">IF(H22="", IF(J22="","",#REF!+(INDIRECT("N" &amp; ROW() - 1) - N22)),IF(J22="", "", INDIRECT("N" &amp; ROW() - 1) - N22))</f>
        <v/>
      </c>
      <c r="H22" s="19" t="str">
        <f t="shared" ca="1" si="1"/>
        <v/>
      </c>
      <c r="I22" s="20"/>
      <c r="K22" s="1">
        <f t="shared" ca="1" si="2"/>
        <v>0</v>
      </c>
      <c r="L22" s="1">
        <f t="shared" ca="1" si="3"/>
        <v>0</v>
      </c>
      <c r="M22" s="1">
        <f t="shared" si="4"/>
        <v>0</v>
      </c>
      <c r="N22" s="1">
        <f t="shared" ca="1" si="5"/>
        <v>0</v>
      </c>
    </row>
    <row r="23" spans="1:14" ht="13.75" customHeight="1" x14ac:dyDescent="0.2">
      <c r="G23" s="18" t="str">
        <f ca="1">IF(H23="", IF(J23="","",#REF!+(INDIRECT("N" &amp; ROW() - 1) - N23)),IF(J23="", "", INDIRECT("N" &amp; ROW() - 1) - N23))</f>
        <v/>
      </c>
      <c r="H23" s="19" t="str">
        <f t="shared" ca="1" si="1"/>
        <v/>
      </c>
      <c r="I23" s="20"/>
      <c r="K23" s="1">
        <f t="shared" ca="1" si="2"/>
        <v>0</v>
      </c>
      <c r="L23" s="1">
        <f t="shared" ca="1" si="3"/>
        <v>0</v>
      </c>
      <c r="M23" s="1">
        <f t="shared" si="4"/>
        <v>0</v>
      </c>
      <c r="N23" s="1">
        <f t="shared" ca="1" si="5"/>
        <v>0</v>
      </c>
    </row>
    <row r="24" spans="1:14" ht="13.75" customHeight="1" x14ac:dyDescent="0.2">
      <c r="G24" s="18" t="str">
        <f ca="1">IF(H24="", IF(J24="","",#REF!+(INDIRECT("N" &amp; ROW() - 1) - N24)),IF(J24="", "", INDIRECT("N" &amp; ROW() - 1) - N24))</f>
        <v/>
      </c>
      <c r="H24" s="19" t="str">
        <f t="shared" ca="1" si="1"/>
        <v/>
      </c>
      <c r="I24" s="20"/>
      <c r="K24" s="1">
        <f t="shared" ca="1" si="2"/>
        <v>0</v>
      </c>
      <c r="L24" s="1">
        <f t="shared" ca="1" si="3"/>
        <v>0</v>
      </c>
      <c r="M24" s="1">
        <f t="shared" si="4"/>
        <v>0</v>
      </c>
      <c r="N24" s="1">
        <f t="shared" ca="1" si="5"/>
        <v>0</v>
      </c>
    </row>
    <row r="25" spans="1:14" ht="13.75" customHeight="1" x14ac:dyDescent="0.2">
      <c r="G25" s="18" t="str">
        <f ca="1">IF(H25="", IF(J25="","",#REF!+(INDIRECT("N" &amp; ROW() - 1) - N25)),IF(J25="", "", INDIRECT("N" &amp; ROW() - 1) - N25))</f>
        <v/>
      </c>
      <c r="H25" s="19" t="str">
        <f t="shared" ca="1" si="1"/>
        <v/>
      </c>
      <c r="I25" s="20"/>
      <c r="K25" s="1">
        <f t="shared" ca="1" si="2"/>
        <v>0</v>
      </c>
      <c r="L25" s="1">
        <f t="shared" ca="1" si="3"/>
        <v>0</v>
      </c>
      <c r="M25" s="1">
        <f t="shared" si="4"/>
        <v>0</v>
      </c>
      <c r="N25" s="1">
        <f t="shared" ca="1" si="5"/>
        <v>0</v>
      </c>
    </row>
    <row r="26" spans="1:14" ht="13.75" customHeight="1" x14ac:dyDescent="0.2">
      <c r="G26" s="18" t="str">
        <f ca="1">IF(H26="", IF(J26="","",#REF!+(INDIRECT("N" &amp; ROW() - 1) - N26)),IF(J26="", "", INDIRECT("N" &amp; ROW() - 1) - N26))</f>
        <v/>
      </c>
      <c r="H26" s="19" t="str">
        <f t="shared" ca="1" si="1"/>
        <v/>
      </c>
      <c r="I26" s="20"/>
      <c r="K26" s="1">
        <f t="shared" ca="1" si="2"/>
        <v>0</v>
      </c>
      <c r="L26" s="1">
        <f t="shared" ca="1" si="3"/>
        <v>0</v>
      </c>
      <c r="M26" s="1">
        <f t="shared" si="4"/>
        <v>0</v>
      </c>
      <c r="N26" s="1">
        <f t="shared" ca="1" si="5"/>
        <v>0</v>
      </c>
    </row>
    <row r="27" spans="1:14" ht="13.75" customHeight="1" x14ac:dyDescent="0.2">
      <c r="G27" s="18" t="str">
        <f ca="1">IF(H27="", IF(J27="","",#REF!+(INDIRECT("N" &amp; ROW() - 1) - N27)),IF(J27="", "", INDIRECT("N" &amp; ROW() - 1) - N27))</f>
        <v/>
      </c>
      <c r="H27" s="19" t="str">
        <f t="shared" ca="1" si="1"/>
        <v/>
      </c>
      <c r="I27" s="20"/>
      <c r="K27" s="1">
        <f t="shared" ca="1" si="2"/>
        <v>0</v>
      </c>
      <c r="L27" s="1">
        <f t="shared" ca="1" si="3"/>
        <v>0</v>
      </c>
      <c r="M27" s="1">
        <f t="shared" si="4"/>
        <v>0</v>
      </c>
      <c r="N27" s="1">
        <f t="shared" ca="1" si="5"/>
        <v>0</v>
      </c>
    </row>
    <row r="28" spans="1:14" ht="13.75" customHeight="1" x14ac:dyDescent="0.2">
      <c r="G28" s="18" t="str">
        <f ca="1">IF(H28="", IF(J28="","",#REF!+(INDIRECT("N" &amp; ROW() - 1) - N28)),IF(J28="", "", INDIRECT("N" &amp; ROW() - 1) - N28))</f>
        <v/>
      </c>
      <c r="H28" s="19" t="str">
        <f t="shared" ca="1" si="1"/>
        <v/>
      </c>
      <c r="I28" s="20"/>
      <c r="K28" s="1">
        <f t="shared" ca="1" si="2"/>
        <v>0</v>
      </c>
      <c r="L28" s="1">
        <f t="shared" ca="1" si="3"/>
        <v>0</v>
      </c>
      <c r="M28" s="1">
        <f t="shared" si="4"/>
        <v>0</v>
      </c>
      <c r="N28" s="1">
        <f t="shared" ca="1" si="5"/>
        <v>0</v>
      </c>
    </row>
    <row r="29" spans="1:14" ht="13.75" customHeight="1" x14ac:dyDescent="0.2">
      <c r="G29" s="18" t="str">
        <f ca="1">IF(H29="", IF(J29="","",#REF!+(INDIRECT("N" &amp; ROW() - 1) - N29)),IF(J29="", "", INDIRECT("N" &amp; ROW() - 1) - N29))</f>
        <v/>
      </c>
      <c r="H29" s="19" t="str">
        <f t="shared" ca="1" si="1"/>
        <v/>
      </c>
      <c r="I29" s="20"/>
      <c r="K29" s="1">
        <f t="shared" ca="1" si="2"/>
        <v>0</v>
      </c>
      <c r="L29" s="1">
        <f t="shared" ca="1" si="3"/>
        <v>0</v>
      </c>
      <c r="M29" s="1">
        <f t="shared" si="4"/>
        <v>0</v>
      </c>
      <c r="N29" s="1">
        <f t="shared" ca="1" si="5"/>
        <v>0</v>
      </c>
    </row>
    <row r="30" spans="1:14" ht="13.75" customHeight="1" x14ac:dyDescent="0.2">
      <c r="G30" s="18" t="str">
        <f ca="1">IF(H30="", IF(J30="","",#REF!+(INDIRECT("N" &amp; ROW() - 1) - N30)),IF(J30="", "", INDIRECT("N" &amp; ROW() - 1) - N30))</f>
        <v/>
      </c>
      <c r="H30" s="19" t="str">
        <f t="shared" ca="1" si="1"/>
        <v/>
      </c>
      <c r="I30" s="20"/>
      <c r="K30" s="1">
        <f t="shared" ca="1" si="2"/>
        <v>0</v>
      </c>
      <c r="L30" s="1">
        <f t="shared" ca="1" si="3"/>
        <v>0</v>
      </c>
      <c r="M30" s="1">
        <f t="shared" si="4"/>
        <v>0</v>
      </c>
      <c r="N30" s="1">
        <f t="shared" ca="1" si="5"/>
        <v>0</v>
      </c>
    </row>
    <row r="31" spans="1:14" ht="13.75" customHeight="1" x14ac:dyDescent="0.2">
      <c r="G31" s="18" t="str">
        <f ca="1">IF(H31="", IF(J31="","",#REF!+(INDIRECT("N" &amp; ROW() - 1) - N31)),IF(J31="", "", INDIRECT("N" &amp; ROW() - 1) - N31))</f>
        <v/>
      </c>
      <c r="H31" s="19" t="str">
        <f t="shared" ca="1" si="1"/>
        <v/>
      </c>
      <c r="I31" s="20"/>
      <c r="K31" s="1">
        <f t="shared" ca="1" si="2"/>
        <v>0</v>
      </c>
      <c r="L31" s="1">
        <f t="shared" ca="1" si="3"/>
        <v>0</v>
      </c>
      <c r="M31" s="1">
        <f t="shared" si="4"/>
        <v>0</v>
      </c>
      <c r="N31" s="1">
        <f t="shared" ca="1" si="5"/>
        <v>0</v>
      </c>
    </row>
    <row r="32" spans="1:14" ht="13.75" customHeight="1" x14ac:dyDescent="0.2">
      <c r="G32" s="18" t="str">
        <f ca="1">IF(H32="", IF(J32="","",#REF!+(INDIRECT("N" &amp; ROW() - 1) - N32)),IF(J32="", "", INDIRECT("N" &amp; ROW() - 1) - N32))</f>
        <v/>
      </c>
      <c r="H32" s="19" t="str">
        <f t="shared" ref="H32:H63" ca="1" si="6">IF(J32 = "-", INDIRECT("D" &amp; ROW() - 1) * 1650,"")</f>
        <v/>
      </c>
      <c r="I32" s="20"/>
      <c r="K32" s="1">
        <f t="shared" ref="K32:K63" ca="1" si="7">IF(J32 = "-", -INDIRECT("C" &amp; ROW() - 1),F32)</f>
        <v>0</v>
      </c>
      <c r="L32" s="1">
        <f t="shared" ref="L32:L63" ca="1" si="8">IF(J32 = "-", SUM(INDIRECT(ADDRESS(2,COLUMN(K32)) &amp; ":" &amp; ADDRESS(ROW(),COLUMN(K32)))), 0)</f>
        <v>0</v>
      </c>
      <c r="M32" s="1">
        <f t="shared" ref="M32:M63" si="9">IF(J32="-",1,0)</f>
        <v>0</v>
      </c>
      <c r="N32" s="1">
        <f t="shared" ref="N32:N63" ca="1" si="10">IF(L32 = 0, INDIRECT("N" &amp; ROW() - 1), L32)</f>
        <v>0</v>
      </c>
    </row>
    <row r="33" spans="7:14" ht="13.75" customHeight="1" x14ac:dyDescent="0.2">
      <c r="G33" s="18" t="str">
        <f ca="1">IF(H33="", IF(J33="","",#REF!+(INDIRECT("N" &amp; ROW() - 1) - N33)),IF(J33="", "", INDIRECT("N" &amp; ROW() - 1) - N33))</f>
        <v/>
      </c>
      <c r="H33" s="19" t="str">
        <f t="shared" ca="1" si="6"/>
        <v/>
      </c>
      <c r="I33" s="20"/>
      <c r="K33" s="1">
        <f t="shared" ca="1" si="7"/>
        <v>0</v>
      </c>
      <c r="L33" s="1">
        <f t="shared" ca="1" si="8"/>
        <v>0</v>
      </c>
      <c r="M33" s="1">
        <f t="shared" si="9"/>
        <v>0</v>
      </c>
      <c r="N33" s="1">
        <f t="shared" ca="1" si="10"/>
        <v>0</v>
      </c>
    </row>
    <row r="34" spans="7:14" ht="13.75" customHeight="1" x14ac:dyDescent="0.2">
      <c r="G34" s="18" t="str">
        <f ca="1">IF(H34="", IF(J34="","",#REF!+(INDIRECT("N" &amp; ROW() - 1) - N34)),IF(J34="", "", INDIRECT("N" &amp; ROW() - 1) - N34))</f>
        <v/>
      </c>
      <c r="H34" s="19" t="str">
        <f t="shared" ca="1" si="6"/>
        <v/>
      </c>
      <c r="I34" s="20"/>
      <c r="K34" s="1">
        <f t="shared" ca="1" si="7"/>
        <v>0</v>
      </c>
      <c r="L34" s="1">
        <f t="shared" ca="1" si="8"/>
        <v>0</v>
      </c>
      <c r="M34" s="1">
        <f t="shared" si="9"/>
        <v>0</v>
      </c>
      <c r="N34" s="1">
        <f t="shared" ca="1" si="10"/>
        <v>0</v>
      </c>
    </row>
    <row r="35" spans="7:14" ht="13.75" customHeight="1" x14ac:dyDescent="0.2">
      <c r="G35" s="18" t="str">
        <f ca="1">IF(H35="", IF(J35="","",#REF!+(INDIRECT("N" &amp; ROW() - 1) - N35)),IF(J35="", "", INDIRECT("N" &amp; ROW() - 1) - N35))</f>
        <v/>
      </c>
      <c r="H35" s="19" t="str">
        <f t="shared" ca="1" si="6"/>
        <v/>
      </c>
      <c r="I35" s="20"/>
      <c r="K35" s="1">
        <f t="shared" ca="1" si="7"/>
        <v>0</v>
      </c>
      <c r="L35" s="1">
        <f t="shared" ca="1" si="8"/>
        <v>0</v>
      </c>
      <c r="M35" s="1">
        <f t="shared" si="9"/>
        <v>0</v>
      </c>
      <c r="N35" s="1">
        <f t="shared" ca="1" si="10"/>
        <v>0</v>
      </c>
    </row>
    <row r="36" spans="7:14" ht="13.75" customHeight="1" x14ac:dyDescent="0.2">
      <c r="G36" s="18" t="str">
        <f ca="1">IF(H36="", IF(J36="","",#REF!+(INDIRECT("N" &amp; ROW() - 1) - N36)),IF(J36="", "", INDIRECT("N" &amp; ROW() - 1) - N36))</f>
        <v/>
      </c>
      <c r="H36" s="19" t="str">
        <f t="shared" ca="1" si="6"/>
        <v/>
      </c>
      <c r="I36" s="20"/>
      <c r="K36" s="1">
        <f t="shared" ca="1" si="7"/>
        <v>0</v>
      </c>
      <c r="L36" s="1">
        <f t="shared" ca="1" si="8"/>
        <v>0</v>
      </c>
      <c r="M36" s="1">
        <f t="shared" si="9"/>
        <v>0</v>
      </c>
      <c r="N36" s="1">
        <f t="shared" ca="1" si="10"/>
        <v>0</v>
      </c>
    </row>
    <row r="37" spans="7:14" ht="13.75" customHeight="1" x14ac:dyDescent="0.2">
      <c r="G37" s="18" t="str">
        <f ca="1">IF(H37="", IF(J37="","",#REF!+(INDIRECT("N" &amp; ROW() - 1) - N37)),IF(J37="", "", INDIRECT("N" &amp; ROW() - 1) - N37))</f>
        <v/>
      </c>
      <c r="H37" s="19" t="str">
        <f t="shared" ca="1" si="6"/>
        <v/>
      </c>
      <c r="I37" s="20"/>
      <c r="K37" s="1">
        <f t="shared" ca="1" si="7"/>
        <v>0</v>
      </c>
      <c r="L37" s="1">
        <f t="shared" ca="1" si="8"/>
        <v>0</v>
      </c>
      <c r="M37" s="1">
        <f t="shared" si="9"/>
        <v>0</v>
      </c>
      <c r="N37" s="1">
        <f t="shared" ca="1" si="10"/>
        <v>0</v>
      </c>
    </row>
    <row r="38" spans="7:14" ht="13.75" customHeight="1" x14ac:dyDescent="0.2">
      <c r="G38" s="18" t="str">
        <f ca="1">IF(H38="", IF(J38="","",#REF!+(INDIRECT("N" &amp; ROW() - 1) - N38)),IF(J38="", "", INDIRECT("N" &amp; ROW() - 1) - N38))</f>
        <v/>
      </c>
      <c r="H38" s="19" t="str">
        <f t="shared" ca="1" si="6"/>
        <v/>
      </c>
      <c r="I38" s="20"/>
      <c r="K38" s="1">
        <f t="shared" ca="1" si="7"/>
        <v>0</v>
      </c>
      <c r="L38" s="1">
        <f t="shared" ca="1" si="8"/>
        <v>0</v>
      </c>
      <c r="M38" s="1">
        <f t="shared" si="9"/>
        <v>0</v>
      </c>
      <c r="N38" s="1">
        <f t="shared" ca="1" si="10"/>
        <v>0</v>
      </c>
    </row>
    <row r="39" spans="7:14" ht="13.75" customHeight="1" x14ac:dyDescent="0.2">
      <c r="G39" s="18" t="str">
        <f ca="1">IF(H39="", IF(J39="","",#REF!+(INDIRECT("N" &amp; ROW() - 1) - N39)),IF(J39="", "", INDIRECT("N" &amp; ROW() - 1) - N39))</f>
        <v/>
      </c>
      <c r="H39" s="19" t="str">
        <f t="shared" ca="1" si="6"/>
        <v/>
      </c>
      <c r="I39" s="20"/>
      <c r="K39" s="1">
        <f t="shared" ca="1" si="7"/>
        <v>0</v>
      </c>
      <c r="L39" s="1">
        <f t="shared" ca="1" si="8"/>
        <v>0</v>
      </c>
      <c r="M39" s="1">
        <f t="shared" si="9"/>
        <v>0</v>
      </c>
      <c r="N39" s="1">
        <f t="shared" ca="1" si="10"/>
        <v>0</v>
      </c>
    </row>
    <row r="40" spans="7:14" ht="13.75" customHeight="1" x14ac:dyDescent="0.2">
      <c r="G40" s="18" t="str">
        <f ca="1">IF(H40="", IF(J40="","",#REF!+(INDIRECT("N" &amp; ROW() - 1) - N40)),IF(J40="", "", INDIRECT("N" &amp; ROW() - 1) - N40))</f>
        <v/>
      </c>
      <c r="H40" s="19" t="str">
        <f t="shared" ca="1" si="6"/>
        <v/>
      </c>
      <c r="I40" s="20"/>
      <c r="K40" s="1">
        <f t="shared" ca="1" si="7"/>
        <v>0</v>
      </c>
      <c r="L40" s="1">
        <f t="shared" ca="1" si="8"/>
        <v>0</v>
      </c>
      <c r="M40" s="1">
        <f t="shared" si="9"/>
        <v>0</v>
      </c>
      <c r="N40" s="1">
        <f t="shared" ca="1" si="10"/>
        <v>0</v>
      </c>
    </row>
    <row r="41" spans="7:14" ht="13.75" customHeight="1" x14ac:dyDescent="0.2">
      <c r="G41" s="18" t="str">
        <f ca="1">IF(H41="", IF(J41="","",#REF!+(INDIRECT("N" &amp; ROW() - 1) - N41)),IF(J41="", "", INDIRECT("N" &amp; ROW() - 1) - N41))</f>
        <v/>
      </c>
      <c r="H41" s="19" t="str">
        <f t="shared" ca="1" si="6"/>
        <v/>
      </c>
      <c r="I41" s="20"/>
      <c r="K41" s="1">
        <f t="shared" ca="1" si="7"/>
        <v>0</v>
      </c>
      <c r="L41" s="1">
        <f t="shared" ca="1" si="8"/>
        <v>0</v>
      </c>
      <c r="M41" s="1">
        <f t="shared" si="9"/>
        <v>0</v>
      </c>
      <c r="N41" s="1">
        <f t="shared" ca="1" si="10"/>
        <v>0</v>
      </c>
    </row>
    <row r="42" spans="7:14" ht="13.75" customHeight="1" x14ac:dyDescent="0.2">
      <c r="G42" s="18" t="str">
        <f ca="1">IF(H42="", IF(J42="","",#REF!+(INDIRECT("N" &amp; ROW() - 1) - N42)),IF(J42="", "", INDIRECT("N" &amp; ROW() - 1) - N42))</f>
        <v/>
      </c>
      <c r="H42" s="19" t="str">
        <f t="shared" ca="1" si="6"/>
        <v/>
      </c>
      <c r="I42" s="20"/>
      <c r="K42" s="1">
        <f t="shared" ca="1" si="7"/>
        <v>0</v>
      </c>
      <c r="L42" s="1">
        <f t="shared" ca="1" si="8"/>
        <v>0</v>
      </c>
      <c r="M42" s="1">
        <f t="shared" si="9"/>
        <v>0</v>
      </c>
      <c r="N42" s="1">
        <f t="shared" ca="1" si="10"/>
        <v>0</v>
      </c>
    </row>
    <row r="43" spans="7:14" ht="13.75" customHeight="1" x14ac:dyDescent="0.2">
      <c r="G43" s="18" t="str">
        <f ca="1">IF(H43="", IF(J43="","",#REF!+(INDIRECT("N" &amp; ROW() - 1) - N43)),IF(J43="", "", INDIRECT("N" &amp; ROW() - 1) - N43))</f>
        <v/>
      </c>
      <c r="H43" s="19" t="str">
        <f t="shared" ca="1" si="6"/>
        <v/>
      </c>
      <c r="I43" s="20"/>
      <c r="K43" s="1">
        <f t="shared" ca="1" si="7"/>
        <v>0</v>
      </c>
      <c r="L43" s="1">
        <f t="shared" ca="1" si="8"/>
        <v>0</v>
      </c>
      <c r="M43" s="1">
        <f t="shared" si="9"/>
        <v>0</v>
      </c>
      <c r="N43" s="1">
        <f t="shared" ca="1" si="10"/>
        <v>0</v>
      </c>
    </row>
    <row r="44" spans="7:14" ht="13.75" customHeight="1" x14ac:dyDescent="0.2">
      <c r="G44" s="18" t="str">
        <f ca="1">IF(H44="", IF(J44="","",#REF!+(INDIRECT("N" &amp; ROW() - 1) - N44)),IF(J44="", "", INDIRECT("N" &amp; ROW() - 1) - N44))</f>
        <v/>
      </c>
      <c r="H44" s="19" t="str">
        <f t="shared" ca="1" si="6"/>
        <v/>
      </c>
      <c r="I44" s="20"/>
      <c r="K44" s="1">
        <f t="shared" ca="1" si="7"/>
        <v>0</v>
      </c>
      <c r="L44" s="1">
        <f t="shared" ca="1" si="8"/>
        <v>0</v>
      </c>
      <c r="M44" s="1">
        <f t="shared" si="9"/>
        <v>0</v>
      </c>
      <c r="N44" s="1">
        <f t="shared" ca="1" si="10"/>
        <v>0</v>
      </c>
    </row>
    <row r="45" spans="7:14" ht="13.75" customHeight="1" x14ac:dyDescent="0.2">
      <c r="G45" s="18" t="str">
        <f ca="1">IF(H45="", IF(J45="","",#REF!+(INDIRECT("N" &amp; ROW() - 1) - N45)),IF(J45="", "", INDIRECT("N" &amp; ROW() - 1) - N45))</f>
        <v/>
      </c>
      <c r="H45" s="19" t="str">
        <f t="shared" ca="1" si="6"/>
        <v/>
      </c>
      <c r="I45" s="20"/>
      <c r="K45" s="1">
        <f t="shared" ca="1" si="7"/>
        <v>0</v>
      </c>
      <c r="L45" s="1">
        <f t="shared" ca="1" si="8"/>
        <v>0</v>
      </c>
      <c r="M45" s="1">
        <f t="shared" si="9"/>
        <v>0</v>
      </c>
      <c r="N45" s="1">
        <f t="shared" ca="1" si="10"/>
        <v>0</v>
      </c>
    </row>
    <row r="46" spans="7:14" ht="13.75" customHeight="1" x14ac:dyDescent="0.2">
      <c r="G46" s="18" t="str">
        <f ca="1">IF(H46="", IF(J46="","",#REF!+(INDIRECT("N" &amp; ROW() - 1) - N46)),IF(J46="", "", INDIRECT("N" &amp; ROW() - 1) - N46))</f>
        <v/>
      </c>
      <c r="H46" s="19" t="str">
        <f t="shared" ca="1" si="6"/>
        <v/>
      </c>
      <c r="I46" s="20"/>
      <c r="K46" s="1">
        <f t="shared" ca="1" si="7"/>
        <v>0</v>
      </c>
      <c r="L46" s="1">
        <f t="shared" ca="1" si="8"/>
        <v>0</v>
      </c>
      <c r="M46" s="1">
        <f t="shared" si="9"/>
        <v>0</v>
      </c>
      <c r="N46" s="1">
        <f t="shared" ca="1" si="10"/>
        <v>0</v>
      </c>
    </row>
    <row r="47" spans="7:14" ht="13.75" customHeight="1" x14ac:dyDescent="0.2">
      <c r="G47" s="18" t="str">
        <f ca="1">IF(H47="", IF(J47="","",#REF!+(INDIRECT("N" &amp; ROW() - 1) - N47)),IF(J47="", "", INDIRECT("N" &amp; ROW() - 1) - N47))</f>
        <v/>
      </c>
      <c r="H47" s="19" t="str">
        <f t="shared" ca="1" si="6"/>
        <v/>
      </c>
      <c r="I47" s="20"/>
      <c r="K47" s="1">
        <f t="shared" ca="1" si="7"/>
        <v>0</v>
      </c>
      <c r="L47" s="1">
        <f t="shared" ca="1" si="8"/>
        <v>0</v>
      </c>
      <c r="M47" s="1">
        <f t="shared" si="9"/>
        <v>0</v>
      </c>
      <c r="N47" s="1">
        <f t="shared" ca="1" si="10"/>
        <v>0</v>
      </c>
    </row>
    <row r="48" spans="7:14" ht="13.75" customHeight="1" x14ac:dyDescent="0.2">
      <c r="G48" s="18" t="str">
        <f ca="1">IF(H48="", IF(J48="","",#REF!+(INDIRECT("N" &amp; ROW() - 1) - N48)),IF(J48="", "", INDIRECT("N" &amp; ROW() - 1) - N48))</f>
        <v/>
      </c>
      <c r="H48" s="19" t="str">
        <f t="shared" ca="1" si="6"/>
        <v/>
      </c>
      <c r="I48" s="20"/>
      <c r="K48" s="1">
        <f t="shared" ca="1" si="7"/>
        <v>0</v>
      </c>
      <c r="L48" s="1">
        <f t="shared" ca="1" si="8"/>
        <v>0</v>
      </c>
      <c r="M48" s="1">
        <f t="shared" si="9"/>
        <v>0</v>
      </c>
      <c r="N48" s="1">
        <f t="shared" ca="1" si="10"/>
        <v>0</v>
      </c>
    </row>
    <row r="49" spans="7:14" ht="13.75" customHeight="1" x14ac:dyDescent="0.2">
      <c r="G49" s="18" t="str">
        <f ca="1">IF(H49="", IF(J49="","",#REF!+(INDIRECT("N" &amp; ROW() - 1) - N49)),IF(J49="", "", INDIRECT("N" &amp; ROW() - 1) - N49))</f>
        <v/>
      </c>
      <c r="H49" s="19" t="str">
        <f t="shared" ca="1" si="6"/>
        <v/>
      </c>
      <c r="I49" s="20"/>
      <c r="K49" s="1">
        <f t="shared" ca="1" si="7"/>
        <v>0</v>
      </c>
      <c r="L49" s="1">
        <f t="shared" ca="1" si="8"/>
        <v>0</v>
      </c>
      <c r="M49" s="1">
        <f t="shared" si="9"/>
        <v>0</v>
      </c>
      <c r="N49" s="1">
        <f t="shared" ca="1" si="10"/>
        <v>0</v>
      </c>
    </row>
    <row r="50" spans="7:14" ht="13.75" customHeight="1" x14ac:dyDescent="0.2">
      <c r="G50" s="18" t="str">
        <f ca="1">IF(H50="", IF(J50="","",#REF!+(INDIRECT("N" &amp; ROW() - 1) - N50)),IF(J50="", "", INDIRECT("N" &amp; ROW() - 1) - N50))</f>
        <v/>
      </c>
      <c r="H50" s="19" t="str">
        <f t="shared" ca="1" si="6"/>
        <v/>
      </c>
      <c r="I50" s="20"/>
      <c r="K50" s="1">
        <f t="shared" ca="1" si="7"/>
        <v>0</v>
      </c>
      <c r="L50" s="1">
        <f t="shared" ca="1" si="8"/>
        <v>0</v>
      </c>
      <c r="M50" s="1">
        <f t="shared" si="9"/>
        <v>0</v>
      </c>
      <c r="N50" s="1">
        <f t="shared" ca="1" si="10"/>
        <v>0</v>
      </c>
    </row>
    <row r="51" spans="7:14" ht="13.75" customHeight="1" x14ac:dyDescent="0.2">
      <c r="G51" s="18" t="str">
        <f ca="1">IF(H51="", IF(J51="","",#REF!+(INDIRECT("N" &amp; ROW() - 1) - N51)),IF(J51="", "", INDIRECT("N" &amp; ROW() - 1) - N51))</f>
        <v/>
      </c>
      <c r="H51" s="19" t="str">
        <f t="shared" ca="1" si="6"/>
        <v/>
      </c>
      <c r="I51" s="20"/>
      <c r="K51" s="1">
        <f t="shared" ca="1" si="7"/>
        <v>0</v>
      </c>
      <c r="L51" s="1">
        <f t="shared" ca="1" si="8"/>
        <v>0</v>
      </c>
      <c r="M51" s="1">
        <f t="shared" si="9"/>
        <v>0</v>
      </c>
      <c r="N51" s="1">
        <f t="shared" ca="1" si="10"/>
        <v>0</v>
      </c>
    </row>
    <row r="52" spans="7:14" ht="13.75" customHeight="1" x14ac:dyDescent="0.2">
      <c r="G52" s="18" t="str">
        <f ca="1">IF(H52="", IF(J52="","",#REF!+(INDIRECT("N" &amp; ROW() - 1) - N52)),IF(J52="", "", INDIRECT("N" &amp; ROW() - 1) - N52))</f>
        <v/>
      </c>
      <c r="H52" s="19" t="str">
        <f t="shared" ca="1" si="6"/>
        <v/>
      </c>
      <c r="I52" s="20"/>
      <c r="K52" s="1">
        <f t="shared" ca="1" si="7"/>
        <v>0</v>
      </c>
      <c r="L52" s="1">
        <f t="shared" ca="1" si="8"/>
        <v>0</v>
      </c>
      <c r="M52" s="1">
        <f t="shared" si="9"/>
        <v>0</v>
      </c>
      <c r="N52" s="1">
        <f t="shared" ca="1" si="10"/>
        <v>0</v>
      </c>
    </row>
    <row r="53" spans="7:14" ht="13.75" customHeight="1" x14ac:dyDescent="0.2">
      <c r="G53" s="18" t="str">
        <f ca="1">IF(H53="", IF(J53="","",#REF!+(INDIRECT("N" &amp; ROW() - 1) - N53)),IF(J53="", "", INDIRECT("N" &amp; ROW() - 1) - N53))</f>
        <v/>
      </c>
      <c r="H53" s="19" t="str">
        <f t="shared" ca="1" si="6"/>
        <v/>
      </c>
      <c r="I53" s="20"/>
      <c r="K53" s="1">
        <f t="shared" ca="1" si="7"/>
        <v>0</v>
      </c>
      <c r="L53" s="1">
        <f t="shared" ca="1" si="8"/>
        <v>0</v>
      </c>
      <c r="M53" s="1">
        <f t="shared" si="9"/>
        <v>0</v>
      </c>
      <c r="N53" s="1">
        <f t="shared" ca="1" si="10"/>
        <v>0</v>
      </c>
    </row>
    <row r="54" spans="7:14" ht="13.75" customHeight="1" x14ac:dyDescent="0.2">
      <c r="G54" s="18" t="str">
        <f ca="1">IF(H54="", IF(J54="","",#REF!+(INDIRECT("N" &amp; ROW() - 1) - N54)),IF(J54="", "", INDIRECT("N" &amp; ROW() - 1) - N54))</f>
        <v/>
      </c>
      <c r="H54" s="19" t="str">
        <f t="shared" ca="1" si="6"/>
        <v/>
      </c>
      <c r="I54" s="20"/>
      <c r="K54" s="1">
        <f t="shared" ca="1" si="7"/>
        <v>0</v>
      </c>
      <c r="L54" s="1">
        <f t="shared" ca="1" si="8"/>
        <v>0</v>
      </c>
      <c r="M54" s="1">
        <f t="shared" si="9"/>
        <v>0</v>
      </c>
      <c r="N54" s="1">
        <f t="shared" ca="1" si="10"/>
        <v>0</v>
      </c>
    </row>
    <row r="55" spans="7:14" ht="13.75" customHeight="1" x14ac:dyDescent="0.2">
      <c r="G55" s="18" t="str">
        <f ca="1">IF(H55="", IF(J55="","",#REF!+(INDIRECT("N" &amp; ROW() - 1) - N55)),IF(J55="", "", INDIRECT("N" &amp; ROW() - 1) - N55))</f>
        <v/>
      </c>
      <c r="H55" s="19" t="str">
        <f t="shared" ca="1" si="6"/>
        <v/>
      </c>
      <c r="I55" s="20"/>
      <c r="K55" s="1">
        <f t="shared" ca="1" si="7"/>
        <v>0</v>
      </c>
      <c r="L55" s="1">
        <f t="shared" ca="1" si="8"/>
        <v>0</v>
      </c>
      <c r="M55" s="1">
        <f t="shared" si="9"/>
        <v>0</v>
      </c>
      <c r="N55" s="1">
        <f t="shared" ca="1" si="10"/>
        <v>0</v>
      </c>
    </row>
    <row r="56" spans="7:14" ht="13.75" customHeight="1" x14ac:dyDescent="0.2">
      <c r="G56" s="18" t="str">
        <f ca="1">IF(H56="", IF(J56="","",#REF!+(INDIRECT("N" &amp; ROW() - 1) - N56)),IF(J56="", "", INDIRECT("N" &amp; ROW() - 1) - N56))</f>
        <v/>
      </c>
      <c r="H56" s="19" t="str">
        <f t="shared" ca="1" si="6"/>
        <v/>
      </c>
      <c r="I56" s="20"/>
      <c r="K56" s="1">
        <f t="shared" ca="1" si="7"/>
        <v>0</v>
      </c>
      <c r="L56" s="1">
        <f t="shared" ca="1" si="8"/>
        <v>0</v>
      </c>
      <c r="M56" s="1">
        <f t="shared" si="9"/>
        <v>0</v>
      </c>
      <c r="N56" s="1">
        <f t="shared" ca="1" si="10"/>
        <v>0</v>
      </c>
    </row>
    <row r="57" spans="7:14" ht="13.75" customHeight="1" x14ac:dyDescent="0.2">
      <c r="G57" s="18" t="str">
        <f ca="1">IF(H57="", IF(J57="","",#REF!+(INDIRECT("N" &amp; ROW() - 1) - N57)),IF(J57="", "", INDIRECT("N" &amp; ROW() - 1) - N57))</f>
        <v/>
      </c>
      <c r="H57" s="19" t="str">
        <f t="shared" ca="1" si="6"/>
        <v/>
      </c>
      <c r="I57" s="20"/>
      <c r="K57" s="1">
        <f t="shared" ca="1" si="7"/>
        <v>0</v>
      </c>
      <c r="L57" s="1">
        <f t="shared" ca="1" si="8"/>
        <v>0</v>
      </c>
      <c r="M57" s="1">
        <f t="shared" si="9"/>
        <v>0</v>
      </c>
      <c r="N57" s="1">
        <f t="shared" ca="1" si="10"/>
        <v>0</v>
      </c>
    </row>
    <row r="58" spans="7:14" ht="13.75" customHeight="1" x14ac:dyDescent="0.2">
      <c r="G58" s="18" t="str">
        <f ca="1">IF(H58="", IF(J58="","",#REF!+(INDIRECT("N" &amp; ROW() - 1) - N58)),IF(J58="", "", INDIRECT("N" &amp; ROW() - 1) - N58))</f>
        <v/>
      </c>
      <c r="H58" s="19" t="str">
        <f t="shared" ca="1" si="6"/>
        <v/>
      </c>
      <c r="I58" s="20"/>
      <c r="K58" s="1">
        <f t="shared" ca="1" si="7"/>
        <v>0</v>
      </c>
      <c r="L58" s="1">
        <f t="shared" ca="1" si="8"/>
        <v>0</v>
      </c>
      <c r="M58" s="1">
        <f t="shared" si="9"/>
        <v>0</v>
      </c>
      <c r="N58" s="1">
        <f t="shared" ca="1" si="10"/>
        <v>0</v>
      </c>
    </row>
    <row r="59" spans="7:14" ht="13.75" customHeight="1" x14ac:dyDescent="0.2">
      <c r="G59" s="18" t="str">
        <f ca="1">IF(H59="", IF(J59="","",#REF!+(INDIRECT("N" &amp; ROW() - 1) - N59)),IF(J59="", "", INDIRECT("N" &amp; ROW() - 1) - N59))</f>
        <v/>
      </c>
      <c r="H59" s="19" t="str">
        <f t="shared" ca="1" si="6"/>
        <v/>
      </c>
      <c r="I59" s="20"/>
      <c r="K59" s="1">
        <f t="shared" ca="1" si="7"/>
        <v>0</v>
      </c>
      <c r="L59" s="1">
        <f t="shared" ca="1" si="8"/>
        <v>0</v>
      </c>
      <c r="M59" s="1">
        <f t="shared" si="9"/>
        <v>0</v>
      </c>
      <c r="N59" s="1">
        <f t="shared" ca="1" si="10"/>
        <v>0</v>
      </c>
    </row>
    <row r="60" spans="7:14" ht="13.75" customHeight="1" x14ac:dyDescent="0.2">
      <c r="G60" s="18" t="str">
        <f ca="1">IF(H60="", IF(J60="","",#REF!+(INDIRECT("N" &amp; ROW() - 1) - N60)),IF(J60="", "", INDIRECT("N" &amp; ROW() - 1) - N60))</f>
        <v/>
      </c>
      <c r="H60" s="19" t="str">
        <f t="shared" ca="1" si="6"/>
        <v/>
      </c>
      <c r="I60" s="20"/>
      <c r="K60" s="1">
        <f t="shared" ca="1" si="7"/>
        <v>0</v>
      </c>
      <c r="L60" s="1">
        <f t="shared" ca="1" si="8"/>
        <v>0</v>
      </c>
      <c r="M60" s="1">
        <f t="shared" si="9"/>
        <v>0</v>
      </c>
      <c r="N60" s="1">
        <f t="shared" ca="1" si="10"/>
        <v>0</v>
      </c>
    </row>
    <row r="61" spans="7:14" ht="13.75" customHeight="1" x14ac:dyDescent="0.2">
      <c r="G61" s="18" t="str">
        <f ca="1">IF(H61="", IF(J61="","",#REF!+(INDIRECT("N" &amp; ROW() - 1) - N61)),IF(J61="", "", INDIRECT("N" &amp; ROW() - 1) - N61))</f>
        <v/>
      </c>
      <c r="H61" s="19" t="str">
        <f t="shared" ca="1" si="6"/>
        <v/>
      </c>
      <c r="I61" s="20"/>
      <c r="K61" s="1">
        <f t="shared" ca="1" si="7"/>
        <v>0</v>
      </c>
      <c r="L61" s="1">
        <f t="shared" ca="1" si="8"/>
        <v>0</v>
      </c>
      <c r="M61" s="1">
        <f t="shared" si="9"/>
        <v>0</v>
      </c>
      <c r="N61" s="1">
        <f t="shared" ca="1" si="10"/>
        <v>0</v>
      </c>
    </row>
    <row r="62" spans="7:14" ht="13.75" customHeight="1" x14ac:dyDescent="0.2">
      <c r="G62" s="18" t="str">
        <f ca="1">IF(H62="", IF(J62="","",#REF!+(INDIRECT("N" &amp; ROW() - 1) - N62)),IF(J62="", "", INDIRECT("N" &amp; ROW() - 1) - N62))</f>
        <v/>
      </c>
      <c r="H62" s="19" t="str">
        <f t="shared" ca="1" si="6"/>
        <v/>
      </c>
      <c r="I62" s="20"/>
      <c r="K62" s="1">
        <f t="shared" ca="1" si="7"/>
        <v>0</v>
      </c>
      <c r="L62" s="1">
        <f t="shared" ca="1" si="8"/>
        <v>0</v>
      </c>
      <c r="M62" s="1">
        <f t="shared" si="9"/>
        <v>0</v>
      </c>
      <c r="N62" s="1">
        <f t="shared" ca="1" si="10"/>
        <v>0</v>
      </c>
    </row>
    <row r="63" spans="7:14" ht="13.75" customHeight="1" x14ac:dyDescent="0.2">
      <c r="G63" s="18" t="str">
        <f ca="1">IF(H63="", IF(J63="","",#REF!+(INDIRECT("N" &amp; ROW() - 1) - N63)),IF(J63="", "", INDIRECT("N" &amp; ROW() - 1) - N63))</f>
        <v/>
      </c>
      <c r="H63" s="19" t="str">
        <f t="shared" ca="1" si="6"/>
        <v/>
      </c>
      <c r="I63" s="20"/>
      <c r="K63" s="1">
        <f t="shared" ca="1" si="7"/>
        <v>0</v>
      </c>
      <c r="L63" s="1">
        <f t="shared" ca="1" si="8"/>
        <v>0</v>
      </c>
      <c r="M63" s="1">
        <f t="shared" si="9"/>
        <v>0</v>
      </c>
      <c r="N63" s="1">
        <f t="shared" ca="1" si="10"/>
        <v>0</v>
      </c>
    </row>
    <row r="64" spans="7:14" ht="13.75" customHeight="1" x14ac:dyDescent="0.2">
      <c r="G64" s="18" t="str">
        <f ca="1">IF(H64="", IF(J64="","",#REF!+(INDIRECT("N" &amp; ROW() - 1) - N64)),IF(J64="", "", INDIRECT("N" &amp; ROW() - 1) - N64))</f>
        <v/>
      </c>
      <c r="H64" s="19" t="str">
        <f t="shared" ref="H64:H95" ca="1" si="11">IF(J64 = "-", INDIRECT("D" &amp; ROW() - 1) * 1650,"")</f>
        <v/>
      </c>
      <c r="I64" s="20"/>
      <c r="K64" s="1">
        <f t="shared" ref="K64:K95" ca="1" si="12">IF(J64 = "-", -INDIRECT("C" &amp; ROW() - 1),F64)</f>
        <v>0</v>
      </c>
      <c r="L64" s="1">
        <f t="shared" ref="L64:L71" ca="1" si="13">IF(J64 = "-", SUM(INDIRECT(ADDRESS(2,COLUMN(K64)) &amp; ":" &amp; ADDRESS(ROW(),COLUMN(K64)))), 0)</f>
        <v>0</v>
      </c>
      <c r="M64" s="1">
        <f t="shared" ref="M64:M95" si="14">IF(J64="-",1,0)</f>
        <v>0</v>
      </c>
      <c r="N64" s="1">
        <f t="shared" ref="N64:N95" ca="1" si="15">IF(L64 = 0, INDIRECT("N" &amp; ROW() - 1), L64)</f>
        <v>0</v>
      </c>
    </row>
    <row r="65" spans="7:14" ht="13.75" customHeight="1" x14ac:dyDescent="0.2">
      <c r="G65" s="18" t="str">
        <f ca="1">IF(H65="", IF(J65="","",#REF!+(INDIRECT("N" &amp; ROW() - 1) - N65)),IF(J65="", "", INDIRECT("N" &amp; ROW() - 1) - N65))</f>
        <v/>
      </c>
      <c r="H65" s="19" t="str">
        <f t="shared" ca="1" si="11"/>
        <v/>
      </c>
      <c r="I65" s="20"/>
      <c r="K65" s="1">
        <f t="shared" ca="1" si="12"/>
        <v>0</v>
      </c>
      <c r="L65" s="1">
        <f t="shared" ca="1" si="13"/>
        <v>0</v>
      </c>
      <c r="M65" s="1">
        <f t="shared" si="14"/>
        <v>0</v>
      </c>
      <c r="N65" s="1">
        <f t="shared" ca="1" si="15"/>
        <v>0</v>
      </c>
    </row>
    <row r="66" spans="7:14" ht="13.75" customHeight="1" x14ac:dyDescent="0.2">
      <c r="G66" s="18" t="str">
        <f ca="1">IF(H66="", IF(J66="","",#REF!+(INDIRECT("N" &amp; ROW() - 1) - N66)),IF(J66="", "", INDIRECT("N" &amp; ROW() - 1) - N66))</f>
        <v/>
      </c>
      <c r="H66" s="19" t="str">
        <f t="shared" ca="1" si="11"/>
        <v/>
      </c>
      <c r="I66" s="20"/>
      <c r="K66" s="1">
        <f t="shared" ca="1" si="12"/>
        <v>0</v>
      </c>
      <c r="L66" s="1">
        <f t="shared" ca="1" si="13"/>
        <v>0</v>
      </c>
      <c r="M66" s="1">
        <f t="shared" si="14"/>
        <v>0</v>
      </c>
      <c r="N66" s="1">
        <f t="shared" ca="1" si="15"/>
        <v>0</v>
      </c>
    </row>
    <row r="67" spans="7:14" ht="13.75" customHeight="1" x14ac:dyDescent="0.2">
      <c r="G67" s="18" t="str">
        <f ca="1">IF(H67="", IF(J67="","",#REF!+(INDIRECT("N" &amp; ROW() - 1) - N67)),IF(J67="", "", INDIRECT("N" &amp; ROW() - 1) - N67))</f>
        <v/>
      </c>
      <c r="H67" s="19" t="str">
        <f t="shared" ca="1" si="11"/>
        <v/>
      </c>
      <c r="I67" s="20"/>
      <c r="K67" s="1">
        <f t="shared" ca="1" si="12"/>
        <v>0</v>
      </c>
      <c r="L67" s="1">
        <f t="shared" ca="1" si="13"/>
        <v>0</v>
      </c>
      <c r="M67" s="1">
        <f t="shared" si="14"/>
        <v>0</v>
      </c>
      <c r="N67" s="1">
        <f t="shared" ca="1" si="15"/>
        <v>0</v>
      </c>
    </row>
    <row r="68" spans="7:14" ht="13.75" customHeight="1" x14ac:dyDescent="0.2">
      <c r="G68" s="18" t="str">
        <f ca="1">IF(H68="", IF(J68="","",#REF!+(INDIRECT("N" &amp; ROW() - 1) - N68)),IF(J68="", "", INDIRECT("N" &amp; ROW() - 1) - N68))</f>
        <v/>
      </c>
      <c r="H68" s="19" t="str">
        <f t="shared" ca="1" si="11"/>
        <v/>
      </c>
      <c r="I68" s="20"/>
      <c r="K68" s="1">
        <f t="shared" ca="1" si="12"/>
        <v>0</v>
      </c>
      <c r="L68" s="1">
        <f t="shared" ca="1" si="13"/>
        <v>0</v>
      </c>
      <c r="M68" s="1">
        <f t="shared" si="14"/>
        <v>0</v>
      </c>
      <c r="N68" s="1">
        <f t="shared" ca="1" si="15"/>
        <v>0</v>
      </c>
    </row>
    <row r="69" spans="7:14" ht="13.75" customHeight="1" x14ac:dyDescent="0.2">
      <c r="G69" s="18" t="str">
        <f ca="1">IF(H69="", IF(J69="","",#REF!+(INDIRECT("N" &amp; ROW() - 1) - N69)),IF(J69="", "", INDIRECT("N" &amp; ROW() - 1) - N69))</f>
        <v/>
      </c>
      <c r="H69" s="19" t="str">
        <f t="shared" ca="1" si="11"/>
        <v/>
      </c>
      <c r="I69" s="20"/>
      <c r="K69" s="1">
        <f t="shared" ca="1" si="12"/>
        <v>0</v>
      </c>
      <c r="L69" s="1">
        <f t="shared" ca="1" si="13"/>
        <v>0</v>
      </c>
      <c r="M69" s="1">
        <f t="shared" si="14"/>
        <v>0</v>
      </c>
      <c r="N69" s="1">
        <f t="shared" ca="1" si="15"/>
        <v>0</v>
      </c>
    </row>
    <row r="70" spans="7:14" ht="13.75" customHeight="1" x14ac:dyDescent="0.2">
      <c r="G70" s="18" t="str">
        <f ca="1">IF(H70="", IF(J70="","",#REF!+(INDIRECT("N" &amp; ROW() - 1) - N70)),IF(J70="", "", INDIRECT("N" &amp; ROW() - 1) - N70))</f>
        <v/>
      </c>
      <c r="H70" s="19" t="str">
        <f t="shared" ca="1" si="11"/>
        <v/>
      </c>
      <c r="I70" s="20"/>
      <c r="K70" s="1">
        <f t="shared" ca="1" si="12"/>
        <v>0</v>
      </c>
      <c r="L70" s="1">
        <f t="shared" ca="1" si="13"/>
        <v>0</v>
      </c>
      <c r="M70" s="1">
        <f t="shared" si="14"/>
        <v>0</v>
      </c>
      <c r="N70" s="1">
        <f t="shared" ca="1" si="15"/>
        <v>0</v>
      </c>
    </row>
    <row r="71" spans="7:14" ht="13.75" customHeight="1" x14ac:dyDescent="0.2">
      <c r="G71" s="18" t="str">
        <f ca="1">IF(H71="", IF(J71="","",#REF!+(INDIRECT("N" &amp; ROW() - 1) - N71)),IF(J71="", "", INDIRECT("N" &amp; ROW() - 1) - N71))</f>
        <v/>
      </c>
      <c r="H71" s="19" t="str">
        <f t="shared" ca="1" si="11"/>
        <v/>
      </c>
      <c r="I71" s="20"/>
      <c r="K71" s="1">
        <f t="shared" ca="1" si="12"/>
        <v>0</v>
      </c>
      <c r="L71" s="1">
        <f t="shared" ca="1" si="13"/>
        <v>0</v>
      </c>
      <c r="M71" s="1">
        <f t="shared" si="14"/>
        <v>0</v>
      </c>
      <c r="N71" s="1">
        <f t="shared" ca="1" si="15"/>
        <v>0</v>
      </c>
    </row>
    <row r="72" spans="7:14" ht="13.75" customHeight="1" x14ac:dyDescent="0.2">
      <c r="G72" s="18" t="str">
        <f ca="1">IF(H72="", IF(J72="","",#REF!+(INDIRECT("N" &amp; ROW() - 1) - N72)),IF(J72="", "", INDIRECT("N" &amp; ROW() - 1) - N72))</f>
        <v/>
      </c>
      <c r="H72" s="19" t="str">
        <f t="shared" ca="1" si="11"/>
        <v/>
      </c>
      <c r="I72" s="20"/>
      <c r="K72" s="1">
        <f t="shared" ca="1" si="12"/>
        <v>0</v>
      </c>
      <c r="L72" s="1">
        <f t="shared" ref="L72:L97" ca="1" si="16">IF(J72="-",SUM(INDIRECT(ADDRESS(2,COLUMN(K72))&amp;":"&amp;ADDRESS(ROW(),COLUMN(K72)))),0)</f>
        <v>0</v>
      </c>
      <c r="M72" s="1">
        <f t="shared" si="14"/>
        <v>0</v>
      </c>
      <c r="N72" s="1">
        <f t="shared" ca="1" si="15"/>
        <v>0</v>
      </c>
    </row>
    <row r="73" spans="7:14" ht="13.75" customHeight="1" x14ac:dyDescent="0.2">
      <c r="G73" s="18" t="str">
        <f ca="1">IF(H73="", IF(J73="","",#REF!+(INDIRECT("N" &amp; ROW() - 1) - N73)),IF(J73="", "", INDIRECT("N" &amp; ROW() - 1) - N73))</f>
        <v/>
      </c>
      <c r="H73" s="19" t="str">
        <f t="shared" ca="1" si="11"/>
        <v/>
      </c>
      <c r="I73" s="20"/>
      <c r="K73" s="1">
        <f t="shared" ca="1" si="12"/>
        <v>0</v>
      </c>
      <c r="L73" s="1">
        <f t="shared" ca="1" si="16"/>
        <v>0</v>
      </c>
      <c r="M73" s="1">
        <f t="shared" si="14"/>
        <v>0</v>
      </c>
      <c r="N73" s="1">
        <f t="shared" ca="1" si="15"/>
        <v>0</v>
      </c>
    </row>
    <row r="74" spans="7:14" ht="13.75" customHeight="1" x14ac:dyDescent="0.2">
      <c r="G74" s="18" t="str">
        <f ca="1">IF(H74="", IF(J74="","",#REF!+(INDIRECT("N" &amp; ROW() - 1) - N74)),IF(J74="", "", INDIRECT("N" &amp; ROW() - 1) - N74))</f>
        <v/>
      </c>
      <c r="H74" s="19" t="str">
        <f t="shared" ca="1" si="11"/>
        <v/>
      </c>
      <c r="I74" s="20"/>
      <c r="K74" s="1">
        <f t="shared" ca="1" si="12"/>
        <v>0</v>
      </c>
      <c r="L74" s="1">
        <f t="shared" ca="1" si="16"/>
        <v>0</v>
      </c>
      <c r="M74" s="1">
        <f t="shared" si="14"/>
        <v>0</v>
      </c>
      <c r="N74" s="1">
        <f t="shared" ca="1" si="15"/>
        <v>0</v>
      </c>
    </row>
    <row r="75" spans="7:14" ht="13.75" customHeight="1" x14ac:dyDescent="0.2">
      <c r="G75" s="18" t="str">
        <f ca="1">IF(H75="", IF(J75="","",#REF!+(INDIRECT("N" &amp; ROW() - 1) - N75)),IF(J75="", "", INDIRECT("N" &amp; ROW() - 1) - N75))</f>
        <v/>
      </c>
      <c r="H75" s="19" t="str">
        <f t="shared" ca="1" si="11"/>
        <v/>
      </c>
      <c r="I75" s="20"/>
      <c r="K75" s="1">
        <f t="shared" ca="1" si="12"/>
        <v>0</v>
      </c>
      <c r="L75" s="1">
        <f t="shared" ca="1" si="16"/>
        <v>0</v>
      </c>
      <c r="M75" s="1">
        <f t="shared" si="14"/>
        <v>0</v>
      </c>
      <c r="N75" s="1">
        <f t="shared" ca="1" si="15"/>
        <v>0</v>
      </c>
    </row>
    <row r="76" spans="7:14" ht="13.75" customHeight="1" x14ac:dyDescent="0.2">
      <c r="G76" s="18" t="str">
        <f ca="1">IF(H76="", IF(J76="","",#REF!+(INDIRECT("N" &amp; ROW() - 1) - N76)),IF(J76="", "", INDIRECT("N" &amp; ROW() - 1) - N76))</f>
        <v/>
      </c>
      <c r="H76" s="19" t="str">
        <f t="shared" ca="1" si="11"/>
        <v/>
      </c>
      <c r="I76" s="20"/>
      <c r="K76" s="1">
        <f t="shared" ca="1" si="12"/>
        <v>0</v>
      </c>
      <c r="L76" s="1">
        <f t="shared" ca="1" si="16"/>
        <v>0</v>
      </c>
      <c r="M76" s="1">
        <f t="shared" si="14"/>
        <v>0</v>
      </c>
      <c r="N76" s="1">
        <f t="shared" ca="1" si="15"/>
        <v>0</v>
      </c>
    </row>
    <row r="77" spans="7:14" ht="13.75" customHeight="1" x14ac:dyDescent="0.2">
      <c r="G77" s="18" t="str">
        <f ca="1">IF(H77="", IF(J77="","",#REF!+(INDIRECT("N" &amp; ROW() - 1) - N77)),IF(J77="", "", INDIRECT("N" &amp; ROW() - 1) - N77))</f>
        <v/>
      </c>
      <c r="H77" s="19" t="str">
        <f t="shared" ca="1" si="11"/>
        <v/>
      </c>
      <c r="I77" s="20"/>
      <c r="K77" s="1">
        <f t="shared" ca="1" si="12"/>
        <v>0</v>
      </c>
      <c r="L77" s="1">
        <f t="shared" ca="1" si="16"/>
        <v>0</v>
      </c>
      <c r="M77" s="1">
        <f t="shared" si="14"/>
        <v>0</v>
      </c>
      <c r="N77" s="1">
        <f t="shared" ca="1" si="15"/>
        <v>0</v>
      </c>
    </row>
    <row r="78" spans="7:14" ht="13.75" customHeight="1" x14ac:dyDescent="0.2">
      <c r="G78" s="18" t="str">
        <f ca="1">IF(H78="", IF(J78="","",#REF!+(INDIRECT("N" &amp; ROW() - 1) - N78)),IF(J78="", "", INDIRECT("N" &amp; ROW() - 1) - N78))</f>
        <v/>
      </c>
      <c r="H78" s="19" t="str">
        <f t="shared" ca="1" si="11"/>
        <v/>
      </c>
      <c r="I78" s="20"/>
      <c r="K78" s="1">
        <f t="shared" ca="1" si="12"/>
        <v>0</v>
      </c>
      <c r="L78" s="1">
        <f t="shared" ca="1" si="16"/>
        <v>0</v>
      </c>
      <c r="M78" s="1">
        <f t="shared" si="14"/>
        <v>0</v>
      </c>
      <c r="N78" s="1">
        <f t="shared" ca="1" si="15"/>
        <v>0</v>
      </c>
    </row>
    <row r="79" spans="7:14" ht="13.75" customHeight="1" x14ac:dyDescent="0.2">
      <c r="G79" s="18" t="str">
        <f ca="1">IF(H79="", IF(J79="","",#REF!+(INDIRECT("N" &amp; ROW() - 1) - N79)),IF(J79="", "", INDIRECT("N" &amp; ROW() - 1) - N79))</f>
        <v/>
      </c>
      <c r="H79" s="19" t="str">
        <f t="shared" ca="1" si="11"/>
        <v/>
      </c>
      <c r="I79" s="20"/>
      <c r="K79" s="1">
        <f t="shared" ca="1" si="12"/>
        <v>0</v>
      </c>
      <c r="L79" s="1">
        <f t="shared" ca="1" si="16"/>
        <v>0</v>
      </c>
      <c r="M79" s="1">
        <f t="shared" si="14"/>
        <v>0</v>
      </c>
      <c r="N79" s="1">
        <f t="shared" ca="1" si="15"/>
        <v>0</v>
      </c>
    </row>
    <row r="80" spans="7:14" ht="13.75" customHeight="1" x14ac:dyDescent="0.2">
      <c r="G80" s="18" t="str">
        <f ca="1">IF(H80="", IF(J80="","",#REF!+(INDIRECT("N" &amp; ROW() - 1) - N80)),IF(J80="", "", INDIRECT("N" &amp; ROW() - 1) - N80))</f>
        <v/>
      </c>
      <c r="H80" s="19" t="str">
        <f t="shared" ca="1" si="11"/>
        <v/>
      </c>
      <c r="I80" s="20"/>
      <c r="K80" s="1">
        <f t="shared" ca="1" si="12"/>
        <v>0</v>
      </c>
      <c r="L80" s="1">
        <f t="shared" ca="1" si="16"/>
        <v>0</v>
      </c>
      <c r="M80" s="1">
        <f t="shared" si="14"/>
        <v>0</v>
      </c>
      <c r="N80" s="1">
        <f t="shared" ca="1" si="15"/>
        <v>0</v>
      </c>
    </row>
    <row r="81" spans="7:14" ht="13.75" customHeight="1" x14ac:dyDescent="0.2">
      <c r="G81" s="18" t="str">
        <f ca="1">IF(H81="", IF(J81="","",#REF!+(INDIRECT("N" &amp; ROW() - 1) - N81)),IF(J81="", "", INDIRECT("N" &amp; ROW() - 1) - N81))</f>
        <v/>
      </c>
      <c r="H81" s="19" t="str">
        <f t="shared" ca="1" si="11"/>
        <v/>
      </c>
      <c r="I81" s="20"/>
      <c r="K81" s="1">
        <f t="shared" ca="1" si="12"/>
        <v>0</v>
      </c>
      <c r="L81" s="1">
        <f t="shared" ca="1" si="16"/>
        <v>0</v>
      </c>
      <c r="M81" s="1">
        <f t="shared" si="14"/>
        <v>0</v>
      </c>
      <c r="N81" s="1">
        <f t="shared" ca="1" si="15"/>
        <v>0</v>
      </c>
    </row>
    <row r="82" spans="7:14" ht="13.75" customHeight="1" x14ac:dyDescent="0.2">
      <c r="G82" s="18" t="str">
        <f ca="1">IF(H82="", IF(J82="","",#REF!+(INDIRECT("N" &amp; ROW() - 1) - N82)),IF(J82="", "", INDIRECT("N" &amp; ROW() - 1) - N82))</f>
        <v/>
      </c>
      <c r="H82" s="19" t="str">
        <f t="shared" ca="1" si="11"/>
        <v/>
      </c>
      <c r="I82" s="20"/>
      <c r="K82" s="1">
        <f t="shared" ca="1" si="12"/>
        <v>0</v>
      </c>
      <c r="L82" s="1">
        <f t="shared" ca="1" si="16"/>
        <v>0</v>
      </c>
      <c r="M82" s="1">
        <f t="shared" si="14"/>
        <v>0</v>
      </c>
      <c r="N82" s="1">
        <f t="shared" ca="1" si="15"/>
        <v>0</v>
      </c>
    </row>
    <row r="83" spans="7:14" ht="13.75" customHeight="1" x14ac:dyDescent="0.2">
      <c r="G83" s="18" t="str">
        <f ca="1">IF(H83="", IF(J83="","",#REF!+(INDIRECT("N" &amp; ROW() - 1) - N83)),IF(J83="", "", INDIRECT("N" &amp; ROW() - 1) - N83))</f>
        <v/>
      </c>
      <c r="H83" s="19" t="str">
        <f t="shared" ca="1" si="11"/>
        <v/>
      </c>
      <c r="I83" s="20"/>
      <c r="K83" s="1">
        <f t="shared" ca="1" si="12"/>
        <v>0</v>
      </c>
      <c r="L83" s="1">
        <f t="shared" ca="1" si="16"/>
        <v>0</v>
      </c>
      <c r="M83" s="1">
        <f t="shared" si="14"/>
        <v>0</v>
      </c>
      <c r="N83" s="1">
        <f t="shared" ca="1" si="15"/>
        <v>0</v>
      </c>
    </row>
    <row r="84" spans="7:14" ht="13.75" customHeight="1" x14ac:dyDescent="0.2">
      <c r="G84" s="18" t="str">
        <f ca="1">IF(H84="", IF(J84="","",#REF!+(INDIRECT("N" &amp; ROW() - 1) - N84)),IF(J84="", "", INDIRECT("N" &amp; ROW() - 1) - N84))</f>
        <v/>
      </c>
      <c r="H84" s="19" t="str">
        <f t="shared" ca="1" si="11"/>
        <v/>
      </c>
      <c r="I84" s="20"/>
      <c r="K84" s="1">
        <f t="shared" ca="1" si="12"/>
        <v>0</v>
      </c>
      <c r="L84" s="1">
        <f t="shared" ca="1" si="16"/>
        <v>0</v>
      </c>
      <c r="M84" s="1">
        <f t="shared" si="14"/>
        <v>0</v>
      </c>
      <c r="N84" s="1">
        <f t="shared" ca="1" si="15"/>
        <v>0</v>
      </c>
    </row>
    <row r="85" spans="7:14" ht="13.75" customHeight="1" x14ac:dyDescent="0.2">
      <c r="G85" s="18" t="str">
        <f ca="1">IF(H85="", IF(J85="","",#REF!+(INDIRECT("N" &amp; ROW() - 1) - N85)),IF(J85="", "", INDIRECT("N" &amp; ROW() - 1) - N85))</f>
        <v/>
      </c>
      <c r="H85" s="19" t="str">
        <f t="shared" ca="1" si="11"/>
        <v/>
      </c>
      <c r="I85" s="20"/>
      <c r="K85" s="1">
        <f t="shared" ca="1" si="12"/>
        <v>0</v>
      </c>
      <c r="L85" s="1">
        <f t="shared" ca="1" si="16"/>
        <v>0</v>
      </c>
      <c r="M85" s="1">
        <f t="shared" si="14"/>
        <v>0</v>
      </c>
      <c r="N85" s="1">
        <f t="shared" ca="1" si="15"/>
        <v>0</v>
      </c>
    </row>
    <row r="86" spans="7:14" ht="13.75" customHeight="1" x14ac:dyDescent="0.2">
      <c r="G86" s="18" t="str">
        <f ca="1">IF(H86="", IF(J86="","",#REF!+(INDIRECT("N" &amp; ROW() - 1) - N86)),IF(J86="", "", INDIRECT("N" &amp; ROW() - 1) - N86))</f>
        <v/>
      </c>
      <c r="H86" s="19" t="str">
        <f t="shared" ca="1" si="11"/>
        <v/>
      </c>
      <c r="I86" s="20"/>
      <c r="K86" s="1">
        <f t="shared" ca="1" si="12"/>
        <v>0</v>
      </c>
      <c r="L86" s="1">
        <f t="shared" ca="1" si="16"/>
        <v>0</v>
      </c>
      <c r="M86" s="1">
        <f t="shared" si="14"/>
        <v>0</v>
      </c>
      <c r="N86" s="1">
        <f t="shared" ca="1" si="15"/>
        <v>0</v>
      </c>
    </row>
    <row r="87" spans="7:14" ht="13.75" customHeight="1" x14ac:dyDescent="0.2">
      <c r="G87" s="18" t="str">
        <f ca="1">IF(H87="", IF(J87="","",#REF!+(INDIRECT("N" &amp; ROW() - 1) - N87)),IF(J87="", "", INDIRECT("N" &amp; ROW() - 1) - N87))</f>
        <v/>
      </c>
      <c r="H87" s="19" t="str">
        <f t="shared" ca="1" si="11"/>
        <v/>
      </c>
      <c r="I87" s="20"/>
      <c r="K87" s="1">
        <f t="shared" ca="1" si="12"/>
        <v>0</v>
      </c>
      <c r="L87" s="1">
        <f t="shared" ca="1" si="16"/>
        <v>0</v>
      </c>
      <c r="M87" s="1">
        <f t="shared" si="14"/>
        <v>0</v>
      </c>
      <c r="N87" s="1">
        <f t="shared" ca="1" si="15"/>
        <v>0</v>
      </c>
    </row>
    <row r="88" spans="7:14" ht="13.75" customHeight="1" x14ac:dyDescent="0.2">
      <c r="G88" s="18" t="str">
        <f ca="1">IF(H88="", IF(J88="","",#REF!+(INDIRECT("N" &amp; ROW() - 1) - N88)),IF(J88="", "", INDIRECT("N" &amp; ROW() - 1) - N88))</f>
        <v/>
      </c>
      <c r="H88" s="19" t="str">
        <f t="shared" ca="1" si="11"/>
        <v/>
      </c>
      <c r="I88" s="20"/>
      <c r="K88" s="1">
        <f t="shared" ca="1" si="12"/>
        <v>0</v>
      </c>
      <c r="L88" s="1">
        <f t="shared" ca="1" si="16"/>
        <v>0</v>
      </c>
      <c r="M88" s="1">
        <f t="shared" si="14"/>
        <v>0</v>
      </c>
      <c r="N88" s="1">
        <f t="shared" ca="1" si="15"/>
        <v>0</v>
      </c>
    </row>
    <row r="89" spans="7:14" ht="13.75" customHeight="1" x14ac:dyDescent="0.2">
      <c r="G89" s="18" t="str">
        <f ca="1">IF(H89="", IF(J89="","",#REF!+(INDIRECT("N" &amp; ROW() - 1) - N89)),IF(J89="", "", INDIRECT("N" &amp; ROW() - 1) - N89))</f>
        <v/>
      </c>
      <c r="H89" s="19" t="str">
        <f t="shared" ca="1" si="11"/>
        <v/>
      </c>
      <c r="I89" s="20"/>
      <c r="K89" s="1">
        <f t="shared" ca="1" si="12"/>
        <v>0</v>
      </c>
      <c r="L89" s="1">
        <f t="shared" ca="1" si="16"/>
        <v>0</v>
      </c>
      <c r="M89" s="1">
        <f t="shared" si="14"/>
        <v>0</v>
      </c>
      <c r="N89" s="1">
        <f t="shared" ca="1" si="15"/>
        <v>0</v>
      </c>
    </row>
    <row r="90" spans="7:14" ht="13.75" customHeight="1" x14ac:dyDescent="0.2">
      <c r="G90" s="18" t="str">
        <f ca="1">IF(H90="", IF(J90="","",#REF!+(INDIRECT("N" &amp; ROW() - 1) - N90)),IF(J90="", "", INDIRECT("N" &amp; ROW() - 1) - N90))</f>
        <v/>
      </c>
      <c r="H90" s="19" t="str">
        <f t="shared" ca="1" si="11"/>
        <v/>
      </c>
      <c r="I90" s="20"/>
      <c r="K90" s="1">
        <f t="shared" ca="1" si="12"/>
        <v>0</v>
      </c>
      <c r="L90" s="1">
        <f t="shared" ca="1" si="16"/>
        <v>0</v>
      </c>
      <c r="M90" s="1">
        <f t="shared" si="14"/>
        <v>0</v>
      </c>
      <c r="N90" s="1">
        <f t="shared" ca="1" si="15"/>
        <v>0</v>
      </c>
    </row>
    <row r="91" spans="7:14" ht="13.75" customHeight="1" x14ac:dyDescent="0.2">
      <c r="G91" s="18" t="str">
        <f ca="1">IF(H91="", IF(J91="","",#REF!+(INDIRECT("N" &amp; ROW() - 1) - N91)),IF(J91="", "", INDIRECT("N" &amp; ROW() - 1) - N91))</f>
        <v/>
      </c>
      <c r="H91" s="19" t="str">
        <f t="shared" ca="1" si="11"/>
        <v/>
      </c>
      <c r="I91" s="20"/>
      <c r="K91" s="1">
        <f t="shared" ca="1" si="12"/>
        <v>0</v>
      </c>
      <c r="L91" s="1">
        <f t="shared" ca="1" si="16"/>
        <v>0</v>
      </c>
      <c r="M91" s="1">
        <f t="shared" si="14"/>
        <v>0</v>
      </c>
      <c r="N91" s="1">
        <f t="shared" ca="1" si="15"/>
        <v>0</v>
      </c>
    </row>
    <row r="92" spans="7:14" ht="13.75" customHeight="1" x14ac:dyDescent="0.2">
      <c r="G92" s="18" t="str">
        <f ca="1">IF(H92="", IF(J92="","",#REF!+(INDIRECT("N" &amp; ROW() - 1) - N92)),IF(J92="", "", INDIRECT("N" &amp; ROW() - 1) - N92))</f>
        <v/>
      </c>
      <c r="H92" s="19" t="str">
        <f t="shared" ca="1" si="11"/>
        <v/>
      </c>
      <c r="I92" s="20"/>
      <c r="K92" s="1">
        <f t="shared" ca="1" si="12"/>
        <v>0</v>
      </c>
      <c r="L92" s="1">
        <f t="shared" ca="1" si="16"/>
        <v>0</v>
      </c>
      <c r="M92" s="1">
        <f t="shared" si="14"/>
        <v>0</v>
      </c>
      <c r="N92" s="1">
        <f t="shared" ca="1" si="15"/>
        <v>0</v>
      </c>
    </row>
    <row r="93" spans="7:14" ht="13.75" customHeight="1" x14ac:dyDescent="0.2">
      <c r="G93" s="18" t="str">
        <f ca="1">IF(H93="", IF(J93="","",#REF!+(INDIRECT("N" &amp; ROW() - 1) - N93)),IF(J93="", "", INDIRECT("N" &amp; ROW() - 1) - N93))</f>
        <v/>
      </c>
      <c r="H93" s="19" t="str">
        <f t="shared" ca="1" si="11"/>
        <v/>
      </c>
      <c r="I93" s="20"/>
      <c r="K93" s="1">
        <f t="shared" ca="1" si="12"/>
        <v>0</v>
      </c>
      <c r="L93" s="1">
        <f t="shared" ca="1" si="16"/>
        <v>0</v>
      </c>
      <c r="M93" s="1">
        <f t="shared" si="14"/>
        <v>0</v>
      </c>
      <c r="N93" s="1">
        <f t="shared" ca="1" si="15"/>
        <v>0</v>
      </c>
    </row>
    <row r="94" spans="7:14" ht="13.75" customHeight="1" x14ac:dyDescent="0.2">
      <c r="G94" s="18" t="str">
        <f ca="1">IF(H94="", IF(J94="","",#REF!+(INDIRECT("N" &amp; ROW() - 1) - N94)),IF(J94="", "", INDIRECT("N" &amp; ROW() - 1) - N94))</f>
        <v/>
      </c>
      <c r="H94" s="19" t="str">
        <f t="shared" ca="1" si="11"/>
        <v/>
      </c>
      <c r="I94" s="20"/>
      <c r="K94" s="1">
        <f t="shared" ca="1" si="12"/>
        <v>0</v>
      </c>
      <c r="L94" s="1">
        <f t="shared" ca="1" si="16"/>
        <v>0</v>
      </c>
      <c r="M94" s="1">
        <f t="shared" si="14"/>
        <v>0</v>
      </c>
      <c r="N94" s="1">
        <f t="shared" ca="1" si="15"/>
        <v>0</v>
      </c>
    </row>
    <row r="95" spans="7:14" ht="13.75" customHeight="1" x14ac:dyDescent="0.2">
      <c r="G95" s="18" t="str">
        <f ca="1">IF(H95="", IF(J95="","",#REF!+(INDIRECT("N" &amp; ROW() - 1) - N95)),IF(J95="", "", INDIRECT("N" &amp; ROW() - 1) - N95))</f>
        <v/>
      </c>
      <c r="H95" s="19" t="str">
        <f t="shared" ca="1" si="11"/>
        <v/>
      </c>
      <c r="I95" s="20"/>
      <c r="K95" s="1">
        <f t="shared" ca="1" si="12"/>
        <v>0</v>
      </c>
      <c r="L95" s="1">
        <f t="shared" ca="1" si="16"/>
        <v>0</v>
      </c>
      <c r="M95" s="1">
        <f t="shared" si="14"/>
        <v>0</v>
      </c>
      <c r="N95" s="1">
        <f t="shared" ca="1" si="15"/>
        <v>0</v>
      </c>
    </row>
    <row r="96" spans="7:14" ht="13.75" customHeight="1" x14ac:dyDescent="0.2">
      <c r="G96" s="18" t="str">
        <f ca="1">IF(H96="", IF(J96="","",#REF!+(INDIRECT("N" &amp; ROW() - 1) - N96)),IF(J96="", "", INDIRECT("N" &amp; ROW() - 1) - N96))</f>
        <v/>
      </c>
      <c r="H96" s="19" t="str">
        <f t="shared" ref="H96:H120" ca="1" si="17">IF(J96 = "-", INDIRECT("D" &amp; ROW() - 1) * 1650,"")</f>
        <v/>
      </c>
      <c r="I96" s="20"/>
      <c r="K96" s="1">
        <f t="shared" ref="K96:K120" ca="1" si="18">IF(J96 = "-", -INDIRECT("C" &amp; ROW() - 1),F96)</f>
        <v>0</v>
      </c>
      <c r="L96" s="1">
        <f t="shared" ca="1" si="16"/>
        <v>0</v>
      </c>
      <c r="M96" s="1">
        <f t="shared" ref="M96:M120" si="19">IF(J96="-",1,0)</f>
        <v>0</v>
      </c>
      <c r="N96" s="1">
        <f t="shared" ref="N96:N120" ca="1" si="20">IF(L96 = 0, INDIRECT("N" &amp; ROW() - 1), L96)</f>
        <v>0</v>
      </c>
    </row>
    <row r="97" spans="7:14" ht="13.75" customHeight="1" x14ac:dyDescent="0.2">
      <c r="G97" s="18" t="str">
        <f ca="1">IF(H97="", IF(J97="","",#REF!+(INDIRECT("N" &amp; ROW() - 1) - N97)),IF(J97="", "", INDIRECT("N" &amp; ROW() - 1) - N97))</f>
        <v/>
      </c>
      <c r="H97" s="19" t="str">
        <f t="shared" ca="1" si="17"/>
        <v/>
      </c>
      <c r="I97" s="20"/>
      <c r="K97" s="1">
        <f t="shared" ca="1" si="18"/>
        <v>0</v>
      </c>
      <c r="L97" s="1">
        <f t="shared" ca="1" si="16"/>
        <v>0</v>
      </c>
      <c r="M97" s="1">
        <f t="shared" si="19"/>
        <v>0</v>
      </c>
      <c r="N97" s="1">
        <f t="shared" ca="1" si="20"/>
        <v>0</v>
      </c>
    </row>
    <row r="98" spans="7:14" ht="13.75" customHeight="1" x14ac:dyDescent="0.2">
      <c r="G98" s="18" t="str">
        <f ca="1">IF(H98="", IF(J98="","",#REF!+(INDIRECT("N" &amp; ROW() - 1) - N98)),IF(J98="", "", INDIRECT("N" &amp; ROW() - 1) - N98))</f>
        <v/>
      </c>
      <c r="H98" s="19" t="str">
        <f t="shared" ca="1" si="17"/>
        <v/>
      </c>
      <c r="I98" s="20"/>
      <c r="K98" s="1">
        <f t="shared" ca="1" si="18"/>
        <v>0</v>
      </c>
      <c r="L98" s="1">
        <f t="shared" ref="L98:L120" ca="1" si="21">IF(J98 = "-", SUM(INDIRECT(ADDRESS(2,COLUMN(K98)) &amp; ":" &amp; ADDRESS(ROW(),COLUMN(K98)))), 0)</f>
        <v>0</v>
      </c>
      <c r="M98" s="1">
        <f t="shared" si="19"/>
        <v>0</v>
      </c>
      <c r="N98" s="1">
        <f t="shared" ca="1" si="20"/>
        <v>0</v>
      </c>
    </row>
    <row r="99" spans="7:14" ht="13.75" customHeight="1" x14ac:dyDescent="0.2">
      <c r="G99" s="18" t="str">
        <f ca="1">IF(H99="", IF(J99="","",#REF!+(INDIRECT("N" &amp; ROW() - 1) - N99)),IF(J99="", "", INDIRECT("N" &amp; ROW() - 1) - N99))</f>
        <v/>
      </c>
      <c r="H99" s="19" t="str">
        <f t="shared" ca="1" si="17"/>
        <v/>
      </c>
      <c r="I99" s="20"/>
      <c r="K99" s="1">
        <f t="shared" ca="1" si="18"/>
        <v>0</v>
      </c>
      <c r="L99" s="1">
        <f t="shared" ca="1" si="21"/>
        <v>0</v>
      </c>
      <c r="M99" s="1">
        <f t="shared" si="19"/>
        <v>0</v>
      </c>
      <c r="N99" s="1">
        <f t="shared" ca="1" si="20"/>
        <v>0</v>
      </c>
    </row>
    <row r="100" spans="7:14" ht="13.75" customHeight="1" x14ac:dyDescent="0.2">
      <c r="G100" s="18" t="str">
        <f ca="1">IF(H100="", IF(J100="","",#REF!+(INDIRECT("N" &amp; ROW() - 1) - N100)),IF(J100="", "", INDIRECT("N" &amp; ROW() - 1) - N100))</f>
        <v/>
      </c>
      <c r="H100" s="19" t="str">
        <f t="shared" ca="1" si="17"/>
        <v/>
      </c>
      <c r="I100" s="20"/>
      <c r="K100" s="1">
        <f t="shared" ca="1" si="18"/>
        <v>0</v>
      </c>
      <c r="L100" s="1">
        <f t="shared" ca="1" si="21"/>
        <v>0</v>
      </c>
      <c r="M100" s="1">
        <f t="shared" si="19"/>
        <v>0</v>
      </c>
      <c r="N100" s="1">
        <f t="shared" ca="1" si="20"/>
        <v>0</v>
      </c>
    </row>
    <row r="101" spans="7:14" ht="13.75" customHeight="1" x14ac:dyDescent="0.2">
      <c r="G101" s="18" t="str">
        <f ca="1">IF(H101="", IF(J101="","",#REF!+(INDIRECT("N" &amp; ROW() - 1) - N101)),IF(J101="", "", INDIRECT("N" &amp; ROW() - 1) - N101))</f>
        <v/>
      </c>
      <c r="H101" s="19" t="str">
        <f t="shared" ca="1" si="17"/>
        <v/>
      </c>
      <c r="I101" s="20"/>
      <c r="K101" s="1">
        <f t="shared" ca="1" si="18"/>
        <v>0</v>
      </c>
      <c r="L101" s="1">
        <f t="shared" ca="1" si="21"/>
        <v>0</v>
      </c>
      <c r="M101" s="1">
        <f t="shared" si="19"/>
        <v>0</v>
      </c>
      <c r="N101" s="1">
        <f t="shared" ca="1" si="20"/>
        <v>0</v>
      </c>
    </row>
    <row r="102" spans="7:14" ht="13.75" customHeight="1" x14ac:dyDescent="0.2">
      <c r="G102" s="18" t="str">
        <f ca="1">IF(H102="", IF(J102="","",#REF!+(INDIRECT("N" &amp; ROW() - 1) - N102)),IF(J102="", "", INDIRECT("N" &amp; ROW() - 1) - N102))</f>
        <v/>
      </c>
      <c r="H102" s="19" t="str">
        <f t="shared" ca="1" si="17"/>
        <v/>
      </c>
      <c r="I102" s="20"/>
      <c r="K102" s="1">
        <f t="shared" ca="1" si="18"/>
        <v>0</v>
      </c>
      <c r="L102" s="1">
        <f t="shared" ca="1" si="21"/>
        <v>0</v>
      </c>
      <c r="M102" s="1">
        <f t="shared" si="19"/>
        <v>0</v>
      </c>
      <c r="N102" s="1">
        <f t="shared" ca="1" si="20"/>
        <v>0</v>
      </c>
    </row>
    <row r="103" spans="7:14" ht="13.75" customHeight="1" x14ac:dyDescent="0.2">
      <c r="G103" s="18" t="str">
        <f ca="1">IF(H103="", IF(J103="","",#REF!+(INDIRECT("N" &amp; ROW() - 1) - N103)),IF(J103="", "", INDIRECT("N" &amp; ROW() - 1) - N103))</f>
        <v/>
      </c>
      <c r="H103" s="19" t="str">
        <f t="shared" ca="1" si="17"/>
        <v/>
      </c>
      <c r="I103" s="20"/>
      <c r="K103" s="1">
        <f t="shared" ca="1" si="18"/>
        <v>0</v>
      </c>
      <c r="L103" s="1">
        <f t="shared" ca="1" si="21"/>
        <v>0</v>
      </c>
      <c r="M103" s="1">
        <f t="shared" si="19"/>
        <v>0</v>
      </c>
      <c r="N103" s="1">
        <f t="shared" ca="1" si="20"/>
        <v>0</v>
      </c>
    </row>
    <row r="104" spans="7:14" ht="13.75" customHeight="1" x14ac:dyDescent="0.2">
      <c r="G104" s="18" t="str">
        <f ca="1">IF(H104="", IF(J104="","",#REF!+(INDIRECT("N" &amp; ROW() - 1) - N104)),IF(J104="", "", INDIRECT("N" &amp; ROW() - 1) - N104))</f>
        <v/>
      </c>
      <c r="H104" s="19" t="str">
        <f t="shared" ca="1" si="17"/>
        <v/>
      </c>
      <c r="I104" s="20"/>
      <c r="K104" s="1">
        <f t="shared" ca="1" si="18"/>
        <v>0</v>
      </c>
      <c r="L104" s="1">
        <f t="shared" ca="1" si="21"/>
        <v>0</v>
      </c>
      <c r="M104" s="1">
        <f t="shared" si="19"/>
        <v>0</v>
      </c>
      <c r="N104" s="1">
        <f t="shared" ca="1" si="20"/>
        <v>0</v>
      </c>
    </row>
    <row r="105" spans="7:14" ht="13.75" customHeight="1" x14ac:dyDescent="0.2">
      <c r="G105" s="18" t="str">
        <f ca="1">IF(H105="", IF(J105="","",#REF!+(INDIRECT("N" &amp; ROW() - 1) - N105)),IF(J105="", "", INDIRECT("N" &amp; ROW() - 1) - N105))</f>
        <v/>
      </c>
      <c r="H105" s="19" t="str">
        <f t="shared" ca="1" si="17"/>
        <v/>
      </c>
      <c r="I105" s="20"/>
      <c r="K105" s="1">
        <f t="shared" ca="1" si="18"/>
        <v>0</v>
      </c>
      <c r="L105" s="1">
        <f t="shared" ca="1" si="21"/>
        <v>0</v>
      </c>
      <c r="M105" s="1">
        <f t="shared" si="19"/>
        <v>0</v>
      </c>
      <c r="N105" s="1">
        <f t="shared" ca="1" si="20"/>
        <v>0</v>
      </c>
    </row>
    <row r="106" spans="7:14" ht="13.75" customHeight="1" x14ac:dyDescent="0.2">
      <c r="G106" s="18" t="str">
        <f ca="1">IF(H106="", IF(J106="","",#REF!+(INDIRECT("N" &amp; ROW() - 1) - N106)),IF(J106="", "", INDIRECT("N" &amp; ROW() - 1) - N106))</f>
        <v/>
      </c>
      <c r="H106" s="19" t="str">
        <f t="shared" ca="1" si="17"/>
        <v/>
      </c>
      <c r="I106" s="20"/>
      <c r="K106" s="1">
        <f t="shared" ca="1" si="18"/>
        <v>0</v>
      </c>
      <c r="L106" s="1">
        <f t="shared" ca="1" si="21"/>
        <v>0</v>
      </c>
      <c r="M106" s="1">
        <f t="shared" si="19"/>
        <v>0</v>
      </c>
      <c r="N106" s="1">
        <f t="shared" ca="1" si="20"/>
        <v>0</v>
      </c>
    </row>
    <row r="107" spans="7:14" ht="13.75" customHeight="1" x14ac:dyDescent="0.2">
      <c r="G107" s="18" t="str">
        <f ca="1">IF(H107="", IF(J107="","",#REF!+(INDIRECT("N" &amp; ROW() - 1) - N107)),IF(J107="", "", INDIRECT("N" &amp; ROW() - 1) - N107))</f>
        <v/>
      </c>
      <c r="H107" s="19" t="str">
        <f t="shared" ca="1" si="17"/>
        <v/>
      </c>
      <c r="I107" s="20"/>
      <c r="K107" s="1">
        <f t="shared" ca="1" si="18"/>
        <v>0</v>
      </c>
      <c r="L107" s="1">
        <f t="shared" ca="1" si="21"/>
        <v>0</v>
      </c>
      <c r="M107" s="1">
        <f t="shared" si="19"/>
        <v>0</v>
      </c>
      <c r="N107" s="1">
        <f t="shared" ca="1" si="20"/>
        <v>0</v>
      </c>
    </row>
    <row r="108" spans="7:14" ht="13.75" customHeight="1" x14ac:dyDescent="0.2">
      <c r="G108" s="18" t="str">
        <f ca="1">IF(H108="", IF(J108="","",#REF!+(INDIRECT("N" &amp; ROW() - 1) - N108)),IF(J108="", "", INDIRECT("N" &amp; ROW() - 1) - N108))</f>
        <v/>
      </c>
      <c r="H108" s="19" t="str">
        <f t="shared" ca="1" si="17"/>
        <v/>
      </c>
      <c r="I108" s="20"/>
      <c r="K108" s="1">
        <f t="shared" ca="1" si="18"/>
        <v>0</v>
      </c>
      <c r="L108" s="1">
        <f t="shared" ca="1" si="21"/>
        <v>0</v>
      </c>
      <c r="M108" s="1">
        <f t="shared" si="19"/>
        <v>0</v>
      </c>
      <c r="N108" s="1">
        <f t="shared" ca="1" si="20"/>
        <v>0</v>
      </c>
    </row>
    <row r="109" spans="7:14" ht="13.75" customHeight="1" x14ac:dyDescent="0.2">
      <c r="G109" s="18" t="str">
        <f ca="1">IF(H109="", IF(J109="","",#REF!+(INDIRECT("N" &amp; ROW() - 1) - N109)),IF(J109="", "", INDIRECT("N" &amp; ROW() - 1) - N109))</f>
        <v/>
      </c>
      <c r="H109" s="19" t="str">
        <f t="shared" ca="1" si="17"/>
        <v/>
      </c>
      <c r="I109" s="20"/>
      <c r="K109" s="1">
        <f t="shared" ca="1" si="18"/>
        <v>0</v>
      </c>
      <c r="L109" s="1">
        <f t="shared" ca="1" si="21"/>
        <v>0</v>
      </c>
      <c r="M109" s="1">
        <f t="shared" si="19"/>
        <v>0</v>
      </c>
      <c r="N109" s="1">
        <f t="shared" ca="1" si="20"/>
        <v>0</v>
      </c>
    </row>
    <row r="110" spans="7:14" ht="13.75" customHeight="1" x14ac:dyDescent="0.2">
      <c r="G110" s="18" t="str">
        <f ca="1">IF(H110="", IF(J110="","",#REF!+(INDIRECT("N" &amp; ROW() - 1) - N110)),IF(J110="", "", INDIRECT("N" &amp; ROW() - 1) - N110))</f>
        <v/>
      </c>
      <c r="H110" s="19" t="str">
        <f t="shared" ca="1" si="17"/>
        <v/>
      </c>
      <c r="I110" s="20"/>
      <c r="K110" s="1">
        <f t="shared" ca="1" si="18"/>
        <v>0</v>
      </c>
      <c r="L110" s="1">
        <f t="shared" ca="1" si="21"/>
        <v>0</v>
      </c>
      <c r="M110" s="1">
        <f t="shared" si="19"/>
        <v>0</v>
      </c>
      <c r="N110" s="1">
        <f t="shared" ca="1" si="20"/>
        <v>0</v>
      </c>
    </row>
    <row r="111" spans="7:14" ht="13.75" customHeight="1" x14ac:dyDescent="0.2">
      <c r="G111" s="18" t="str">
        <f ca="1">IF(H111="", IF(J111="","",#REF!+(INDIRECT("N" &amp; ROW() - 1) - N111)),IF(J111="", "", INDIRECT("N" &amp; ROW() - 1) - N111))</f>
        <v/>
      </c>
      <c r="H111" s="19" t="str">
        <f t="shared" ca="1" si="17"/>
        <v/>
      </c>
      <c r="I111" s="20"/>
      <c r="K111" s="1">
        <f t="shared" ca="1" si="18"/>
        <v>0</v>
      </c>
      <c r="L111" s="1">
        <f t="shared" ca="1" si="21"/>
        <v>0</v>
      </c>
      <c r="M111" s="1">
        <f t="shared" si="19"/>
        <v>0</v>
      </c>
      <c r="N111" s="1">
        <f t="shared" ca="1" si="20"/>
        <v>0</v>
      </c>
    </row>
    <row r="112" spans="7:14" ht="13.75" customHeight="1" x14ac:dyDescent="0.2">
      <c r="G112" s="18" t="str">
        <f ca="1">IF(H112="", IF(J112="","",#REF!+(INDIRECT("N" &amp; ROW() - 1) - N112)),IF(J112="", "", INDIRECT("N" &amp; ROW() - 1) - N112))</f>
        <v/>
      </c>
      <c r="H112" s="19" t="str">
        <f t="shared" ca="1" si="17"/>
        <v/>
      </c>
      <c r="I112" s="20"/>
      <c r="K112" s="1">
        <f t="shared" ca="1" si="18"/>
        <v>0</v>
      </c>
      <c r="L112" s="1">
        <f t="shared" ca="1" si="21"/>
        <v>0</v>
      </c>
      <c r="M112" s="1">
        <f t="shared" si="19"/>
        <v>0</v>
      </c>
      <c r="N112" s="1">
        <f t="shared" ca="1" si="20"/>
        <v>0</v>
      </c>
    </row>
    <row r="113" spans="7:14" ht="13.75" customHeight="1" x14ac:dyDescent="0.2">
      <c r="G113" s="18" t="str">
        <f ca="1">IF(H113="", IF(J113="","",#REF!+(INDIRECT("N" &amp; ROW() - 1) - N113)),IF(J113="", "", INDIRECT("N" &amp; ROW() - 1) - N113))</f>
        <v/>
      </c>
      <c r="H113" s="19" t="str">
        <f t="shared" ca="1" si="17"/>
        <v/>
      </c>
      <c r="I113" s="20"/>
      <c r="K113" s="1">
        <f t="shared" ca="1" si="18"/>
        <v>0</v>
      </c>
      <c r="L113" s="1">
        <f t="shared" ca="1" si="21"/>
        <v>0</v>
      </c>
      <c r="M113" s="1">
        <f t="shared" si="19"/>
        <v>0</v>
      </c>
      <c r="N113" s="1">
        <f t="shared" ca="1" si="20"/>
        <v>0</v>
      </c>
    </row>
    <row r="114" spans="7:14" ht="13.75" customHeight="1" x14ac:dyDescent="0.2">
      <c r="G114" s="18" t="str">
        <f ca="1">IF(H114="", IF(J114="","",#REF!+(INDIRECT("N" &amp; ROW() - 1) - N114)),IF(J114="", "", INDIRECT("N" &amp; ROW() - 1) - N114))</f>
        <v/>
      </c>
      <c r="H114" s="19" t="str">
        <f t="shared" ca="1" si="17"/>
        <v/>
      </c>
      <c r="I114" s="20"/>
      <c r="K114" s="1">
        <f t="shared" ca="1" si="18"/>
        <v>0</v>
      </c>
      <c r="L114" s="1">
        <f t="shared" ca="1" si="21"/>
        <v>0</v>
      </c>
      <c r="M114" s="1">
        <f t="shared" si="19"/>
        <v>0</v>
      </c>
      <c r="N114" s="1">
        <f t="shared" ca="1" si="20"/>
        <v>0</v>
      </c>
    </row>
    <row r="115" spans="7:14" ht="13.75" customHeight="1" x14ac:dyDescent="0.2">
      <c r="G115" s="18" t="str">
        <f ca="1">IF(H115="", IF(J115="","",#REF!+(INDIRECT("N" &amp; ROW() - 1) - N115)),IF(J115="", "", INDIRECT("N" &amp; ROW() - 1) - N115))</f>
        <v/>
      </c>
      <c r="H115" s="19" t="str">
        <f t="shared" ca="1" si="17"/>
        <v/>
      </c>
      <c r="I115" s="20"/>
      <c r="K115" s="1">
        <f t="shared" ca="1" si="18"/>
        <v>0</v>
      </c>
      <c r="L115" s="1">
        <f t="shared" ca="1" si="21"/>
        <v>0</v>
      </c>
      <c r="M115" s="1">
        <f t="shared" si="19"/>
        <v>0</v>
      </c>
      <c r="N115" s="1">
        <f t="shared" ca="1" si="20"/>
        <v>0</v>
      </c>
    </row>
    <row r="116" spans="7:14" ht="13.75" customHeight="1" x14ac:dyDescent="0.2">
      <c r="G116" s="18" t="str">
        <f ca="1">IF(H116="", IF(J116="","",#REF!+(INDIRECT("N" &amp; ROW() - 1) - N116)),IF(J116="", "", INDIRECT("N" &amp; ROW() - 1) - N116))</f>
        <v/>
      </c>
      <c r="H116" s="19" t="str">
        <f t="shared" ca="1" si="17"/>
        <v/>
      </c>
      <c r="I116" s="20"/>
      <c r="K116" s="1">
        <f t="shared" ca="1" si="18"/>
        <v>0</v>
      </c>
      <c r="L116" s="1">
        <f t="shared" ca="1" si="21"/>
        <v>0</v>
      </c>
      <c r="M116" s="1">
        <f t="shared" si="19"/>
        <v>0</v>
      </c>
      <c r="N116" s="1">
        <f t="shared" ca="1" si="20"/>
        <v>0</v>
      </c>
    </row>
    <row r="117" spans="7:14" ht="13.75" customHeight="1" x14ac:dyDescent="0.2">
      <c r="G117" s="18" t="str">
        <f ca="1">IF(H117="", IF(J117="","",#REF!+(INDIRECT("N" &amp; ROW() - 1) - N117)),IF(J117="", "", INDIRECT("N" &amp; ROW() - 1) - N117))</f>
        <v/>
      </c>
      <c r="H117" s="19" t="str">
        <f t="shared" ca="1" si="17"/>
        <v/>
      </c>
      <c r="I117" s="20"/>
      <c r="K117" s="1">
        <f t="shared" ca="1" si="18"/>
        <v>0</v>
      </c>
      <c r="L117" s="1">
        <f t="shared" ca="1" si="21"/>
        <v>0</v>
      </c>
      <c r="M117" s="1">
        <f t="shared" si="19"/>
        <v>0</v>
      </c>
      <c r="N117" s="1">
        <f t="shared" ca="1" si="20"/>
        <v>0</v>
      </c>
    </row>
    <row r="118" spans="7:14" ht="13.75" customHeight="1" x14ac:dyDescent="0.2">
      <c r="G118" s="18" t="str">
        <f ca="1">IF(H118="", IF(J118="","",#REF!+(INDIRECT("N" &amp; ROW() - 1) - N118)),IF(J118="", "", INDIRECT("N" &amp; ROW() - 1) - N118))</f>
        <v/>
      </c>
      <c r="H118" s="19" t="str">
        <f t="shared" ca="1" si="17"/>
        <v/>
      </c>
      <c r="I118" s="20"/>
      <c r="K118" s="1">
        <f t="shared" ca="1" si="18"/>
        <v>0</v>
      </c>
      <c r="L118" s="1">
        <f t="shared" ca="1" si="21"/>
        <v>0</v>
      </c>
      <c r="M118" s="1">
        <f t="shared" si="19"/>
        <v>0</v>
      </c>
      <c r="N118" s="1">
        <f t="shared" ca="1" si="20"/>
        <v>0</v>
      </c>
    </row>
    <row r="119" spans="7:14" ht="13.75" customHeight="1" x14ac:dyDescent="0.2">
      <c r="G119" s="18" t="str">
        <f ca="1">IF(H119="", IF(J119="","",#REF!+(INDIRECT("N" &amp; ROW() - 1) - N119)),IF(J119="", "", INDIRECT("N" &amp; ROW() - 1) - N119))</f>
        <v/>
      </c>
      <c r="H119" s="19" t="str">
        <f t="shared" ca="1" si="17"/>
        <v/>
      </c>
      <c r="I119" s="20"/>
      <c r="K119" s="1">
        <f t="shared" ca="1" si="18"/>
        <v>0</v>
      </c>
      <c r="L119" s="1">
        <f t="shared" ca="1" si="21"/>
        <v>0</v>
      </c>
      <c r="M119" s="1">
        <f t="shared" si="19"/>
        <v>0</v>
      </c>
      <c r="N119" s="1">
        <f t="shared" ca="1" si="20"/>
        <v>0</v>
      </c>
    </row>
    <row r="120" spans="7:14" ht="13.75" customHeight="1" x14ac:dyDescent="0.2">
      <c r="G120" s="18" t="str">
        <f ca="1">IF(H120="", IF(J120="","",#REF!+(INDIRECT("N" &amp; ROW() - 1) - N120)),IF(J120="", "", INDIRECT("N" &amp; ROW() - 1) - N120))</f>
        <v/>
      </c>
      <c r="H120" s="19" t="str">
        <f t="shared" ca="1" si="17"/>
        <v/>
      </c>
      <c r="I120" s="20"/>
      <c r="K120" s="1">
        <f t="shared" ca="1" si="18"/>
        <v>0</v>
      </c>
      <c r="L120" s="1">
        <f t="shared" ca="1" si="21"/>
        <v>0</v>
      </c>
      <c r="M120" s="1">
        <f t="shared" si="19"/>
        <v>0</v>
      </c>
      <c r="N120" s="1">
        <f t="shared" ca="1" si="20"/>
        <v>0</v>
      </c>
    </row>
  </sheetData>
  <mergeCells count="6">
    <mergeCell ref="R2:S3"/>
    <mergeCell ref="T2:U3"/>
    <mergeCell ref="V2:W3"/>
    <mergeCell ref="R4:S5"/>
    <mergeCell ref="T4:U5"/>
    <mergeCell ref="V4:W5"/>
  </mergeCells>
  <conditionalFormatting sqref="B2:B120">
    <cfRule type="expression" dxfId="8" priority="2">
      <formula>$B2&lt;&gt;#REF!</formula>
    </cfRule>
    <cfRule type="expression" dxfId="7" priority="3">
      <formula>$B2&lt;&gt;#REF!</formula>
    </cfRule>
  </conditionalFormatting>
  <conditionalFormatting sqref="G1:G1048576">
    <cfRule type="expression" dxfId="6" priority="5">
      <formula>IF(I1="",0, G1)  &lt; - 0.05* IF(I1="",0,I1)</formula>
    </cfRule>
    <cfRule type="expression" dxfId="5" priority="6">
      <formula>AND(IF(I1="",0, G1)  &gt;= - 0.05* IF(I1="",0,I1), IF(I1="",0, G1) &lt; 0)</formula>
    </cfRule>
    <cfRule type="expression" dxfId="4" priority="7">
      <formula>AND(IF(I1="",0, G1)  &lt;= 0.05* IF(I1="",0,I1), IF(I1="",0, G1) &gt; 0)</formula>
    </cfRule>
    <cfRule type="expression" dxfId="3" priority="8">
      <formula>IF(I1="",0,G1)  &gt; 0.05* IF(I1="",0,I1)</formula>
    </cfRule>
  </conditionalFormatting>
  <conditionalFormatting sqref="V4">
    <cfRule type="cellIs" dxfId="2" priority="9" operator="equal">
      <formula>100</formula>
    </cfRule>
    <cfRule type="cellIs" dxfId="1" priority="10" operator="lessThan">
      <formula>-100</formula>
    </cfRule>
  </conditionalFormatting>
  <conditionalFormatting sqref="G1">
    <cfRule type="expression" dxfId="0" priority="32">
      <formula>SUMIF(G2:G120,"&gt;0")-SUMIF(G2:G120,"&lt;0")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B2:B120</xm:sqref>
        </x14:dataValidation>
        <x14:dataValidation type="list" showInputMessage="1" showErrorMessage="1" xr:uid="{00000000-0002-0000-0200-000001000000}">
          <x14:formula1>
            <xm:f>SKU!$A$1:$A$137</xm:f>
          </x14:formula1>
          <x14:formula2>
            <xm:f>0</xm:f>
          </x14:formula2>
          <xm:sqref>E2:E57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1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27" t="s">
        <v>659</v>
      </c>
      <c r="B1" s="27" t="s">
        <v>659</v>
      </c>
    </row>
    <row r="2" spans="1:2" x14ac:dyDescent="0.2">
      <c r="A2" s="27" t="s">
        <v>255</v>
      </c>
      <c r="B2" s="27" t="s">
        <v>635</v>
      </c>
    </row>
    <row r="3" spans="1:2" x14ac:dyDescent="0.2">
      <c r="A3" s="27" t="s">
        <v>194</v>
      </c>
      <c r="B3" s="27" t="s">
        <v>631</v>
      </c>
    </row>
    <row r="4" spans="1:2" x14ac:dyDescent="0.2">
      <c r="A4" s="27" t="s">
        <v>261</v>
      </c>
      <c r="B4" s="27" t="s">
        <v>635</v>
      </c>
    </row>
    <row r="5" spans="1:2" x14ac:dyDescent="0.2">
      <c r="A5" s="27" t="s">
        <v>260</v>
      </c>
      <c r="B5" s="27" t="s">
        <v>635</v>
      </c>
    </row>
    <row r="6" spans="1:2" x14ac:dyDescent="0.2">
      <c r="A6" s="27" t="s">
        <v>267</v>
      </c>
      <c r="B6" s="27" t="s">
        <v>631</v>
      </c>
    </row>
    <row r="7" spans="1:2" x14ac:dyDescent="0.2">
      <c r="A7" s="27" t="s">
        <v>253</v>
      </c>
      <c r="B7" s="27" t="s">
        <v>633</v>
      </c>
    </row>
    <row r="8" spans="1:2" x14ac:dyDescent="0.2">
      <c r="A8" s="27" t="s">
        <v>254</v>
      </c>
      <c r="B8" s="27" t="s">
        <v>633</v>
      </c>
    </row>
    <row r="9" spans="1:2" x14ac:dyDescent="0.2">
      <c r="A9" s="27" t="s">
        <v>263</v>
      </c>
      <c r="B9" s="27" t="s">
        <v>635</v>
      </c>
    </row>
    <row r="10" spans="1:2" x14ac:dyDescent="0.2">
      <c r="A10" s="27" t="s">
        <v>271</v>
      </c>
      <c r="B10" s="27" t="s">
        <v>635</v>
      </c>
    </row>
    <row r="11" spans="1:2" x14ac:dyDescent="0.2">
      <c r="A11" s="27" t="s">
        <v>264</v>
      </c>
      <c r="B11" s="27" t="s">
        <v>631</v>
      </c>
    </row>
    <row r="12" spans="1:2" x14ac:dyDescent="0.2">
      <c r="A12" s="27" t="s">
        <v>262</v>
      </c>
      <c r="B12" s="27" t="s">
        <v>635</v>
      </c>
    </row>
    <row r="13" spans="1:2" x14ac:dyDescent="0.2">
      <c r="A13" s="27" t="s">
        <v>268</v>
      </c>
      <c r="B13" s="27" t="s">
        <v>641</v>
      </c>
    </row>
    <row r="14" spans="1:2" x14ac:dyDescent="0.2">
      <c r="A14" s="27" t="s">
        <v>265</v>
      </c>
      <c r="B14" s="27" t="s">
        <v>641</v>
      </c>
    </row>
    <row r="15" spans="1:2" x14ac:dyDescent="0.2">
      <c r="A15" s="27" t="s">
        <v>257</v>
      </c>
      <c r="B15" s="27" t="s">
        <v>637</v>
      </c>
    </row>
    <row r="16" spans="1:2" x14ac:dyDescent="0.2">
      <c r="A16" s="27" t="s">
        <v>256</v>
      </c>
      <c r="B16" s="27" t="s">
        <v>637</v>
      </c>
    </row>
    <row r="17" spans="1:2" x14ac:dyDescent="0.2">
      <c r="A17" s="27" t="s">
        <v>269</v>
      </c>
      <c r="B17" s="27" t="s">
        <v>637</v>
      </c>
    </row>
    <row r="18" spans="1:2" x14ac:dyDescent="0.2">
      <c r="A18" s="27" t="s">
        <v>258</v>
      </c>
      <c r="B18" s="27" t="s">
        <v>639</v>
      </c>
    </row>
    <row r="19" spans="1:2" x14ac:dyDescent="0.2">
      <c r="A19" s="27" t="s">
        <v>259</v>
      </c>
      <c r="B19" s="27" t="s">
        <v>639</v>
      </c>
    </row>
    <row r="20" spans="1:2" x14ac:dyDescent="0.2">
      <c r="A20" s="27" t="s">
        <v>270</v>
      </c>
      <c r="B20" s="27" t="s">
        <v>643</v>
      </c>
    </row>
    <row r="21" spans="1:2" x14ac:dyDescent="0.2">
      <c r="A21" s="27" t="s">
        <v>266</v>
      </c>
      <c r="B21" s="27" t="s">
        <v>643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29" t="s">
        <v>659</v>
      </c>
    </row>
    <row r="2" spans="1:1" x14ac:dyDescent="0.2">
      <c r="A2" s="27" t="s">
        <v>631</v>
      </c>
    </row>
    <row r="3" spans="1:1" x14ac:dyDescent="0.2">
      <c r="A3" s="27" t="s">
        <v>641</v>
      </c>
    </row>
    <row r="4" spans="1:1" x14ac:dyDescent="0.2">
      <c r="A4" s="27" t="s">
        <v>633</v>
      </c>
    </row>
    <row r="5" spans="1:1" x14ac:dyDescent="0.2">
      <c r="A5" s="27" t="s">
        <v>637</v>
      </c>
    </row>
    <row r="6" spans="1:1" x14ac:dyDescent="0.2">
      <c r="A6" s="27" t="s">
        <v>635</v>
      </c>
    </row>
    <row r="7" spans="1:1" x14ac:dyDescent="0.2">
      <c r="A7" s="27" t="s">
        <v>639</v>
      </c>
    </row>
    <row r="8" spans="1:1" x14ac:dyDescent="0.2">
      <c r="A8" s="27" t="s">
        <v>643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57</cp:revision>
  <dcterms:created xsi:type="dcterms:W3CDTF">2020-12-13T08:44:49Z</dcterms:created>
  <dcterms:modified xsi:type="dcterms:W3CDTF">2021-03-25T10:12:43Z</dcterms:modified>
  <dc:language>en-US</dc:language>
</cp:coreProperties>
</file>