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exander.Atrohov\Downloads\"/>
    </mc:Choice>
  </mc:AlternateContent>
  <xr:revisionPtr revIDLastSave="0" documentId="13_ncr:1_{B486B4CE-01AE-404A-97AF-78775BF89B7D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Дополнительная фасовка" sheetId="8" r:id="rId8"/>
    <sheet name="_metadata" sheetId="9" state="hidden" r:id="rId9"/>
    <sheet name="Печать заданий" sheetId="10" r:id="rId10"/>
    <sheet name="Печать заданий 2" sheetId="11" r:id="rId11"/>
  </sheets>
  <definedNames>
    <definedName name="Water_SKU">'Вода SKU'!$A$1:$A$100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3" i="2" l="1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X122" i="2"/>
  <c r="W122" i="2"/>
  <c r="V122" i="2"/>
  <c r="U122" i="2"/>
  <c r="T122" i="2"/>
  <c r="R122" i="2"/>
  <c r="Q122" i="2"/>
  <c r="P122" i="2"/>
  <c r="N122" i="2"/>
  <c r="J122" i="2"/>
  <c r="X121" i="2"/>
  <c r="W121" i="2"/>
  <c r="V121" i="2"/>
  <c r="U121" i="2"/>
  <c r="T121" i="2"/>
  <c r="R121" i="2"/>
  <c r="Q121" i="2"/>
  <c r="P121" i="2"/>
  <c r="N121" i="2"/>
  <c r="J121" i="2"/>
  <c r="X120" i="2"/>
  <c r="W120" i="2"/>
  <c r="V120" i="2"/>
  <c r="U120" i="2"/>
  <c r="T120" i="2"/>
  <c r="R120" i="2"/>
  <c r="Q120" i="2"/>
  <c r="P120" i="2"/>
  <c r="N120" i="2"/>
  <c r="J120" i="2"/>
  <c r="X119" i="2"/>
  <c r="W119" i="2"/>
  <c r="V119" i="2"/>
  <c r="U119" i="2"/>
  <c r="T119" i="2"/>
  <c r="R119" i="2"/>
  <c r="Q119" i="2"/>
  <c r="P119" i="2"/>
  <c r="N119" i="2"/>
  <c r="J119" i="2"/>
  <c r="X118" i="2"/>
  <c r="W118" i="2"/>
  <c r="V118" i="2"/>
  <c r="U118" i="2"/>
  <c r="T118" i="2"/>
  <c r="R118" i="2"/>
  <c r="Q118" i="2"/>
  <c r="P118" i="2"/>
  <c r="N118" i="2"/>
  <c r="J118" i="2"/>
  <c r="X117" i="2"/>
  <c r="W117" i="2"/>
  <c r="V117" i="2"/>
  <c r="U117" i="2"/>
  <c r="T117" i="2"/>
  <c r="R117" i="2"/>
  <c r="Q117" i="2"/>
  <c r="P117" i="2"/>
  <c r="N117" i="2"/>
  <c r="J117" i="2"/>
  <c r="X116" i="2"/>
  <c r="W116" i="2"/>
  <c r="V116" i="2"/>
  <c r="U116" i="2"/>
  <c r="T116" i="2"/>
  <c r="R116" i="2"/>
  <c r="Q116" i="2"/>
  <c r="P116" i="2"/>
  <c r="N116" i="2"/>
  <c r="J116" i="2"/>
  <c r="X115" i="2"/>
  <c r="W115" i="2"/>
  <c r="V115" i="2"/>
  <c r="U115" i="2"/>
  <c r="T115" i="2"/>
  <c r="R115" i="2"/>
  <c r="Q115" i="2"/>
  <c r="P115" i="2"/>
  <c r="N115" i="2"/>
  <c r="J115" i="2"/>
  <c r="X114" i="2"/>
  <c r="W114" i="2"/>
  <c r="V114" i="2"/>
  <c r="U114" i="2"/>
  <c r="T114" i="2"/>
  <c r="R114" i="2"/>
  <c r="Q114" i="2"/>
  <c r="P114" i="2"/>
  <c r="N114" i="2"/>
  <c r="J114" i="2"/>
  <c r="X113" i="2"/>
  <c r="W113" i="2"/>
  <c r="V113" i="2"/>
  <c r="U113" i="2"/>
  <c r="T113" i="2"/>
  <c r="R113" i="2"/>
  <c r="Q113" i="2"/>
  <c r="P113" i="2"/>
  <c r="N113" i="2"/>
  <c r="J113" i="2"/>
  <c r="X112" i="2"/>
  <c r="W112" i="2"/>
  <c r="V112" i="2"/>
  <c r="U112" i="2"/>
  <c r="T112" i="2"/>
  <c r="R112" i="2"/>
  <c r="Q112" i="2"/>
  <c r="P112" i="2"/>
  <c r="N112" i="2"/>
  <c r="J112" i="2"/>
  <c r="X111" i="2"/>
  <c r="W111" i="2"/>
  <c r="V111" i="2"/>
  <c r="U111" i="2"/>
  <c r="T111" i="2"/>
  <c r="R111" i="2"/>
  <c r="Q111" i="2"/>
  <c r="P111" i="2"/>
  <c r="N111" i="2"/>
  <c r="J111" i="2"/>
  <c r="X110" i="2"/>
  <c r="W110" i="2"/>
  <c r="V110" i="2"/>
  <c r="U110" i="2"/>
  <c r="T110" i="2"/>
  <c r="R110" i="2"/>
  <c r="Q110" i="2"/>
  <c r="P110" i="2"/>
  <c r="N110" i="2"/>
  <c r="J110" i="2"/>
  <c r="X109" i="2"/>
  <c r="W109" i="2"/>
  <c r="V109" i="2"/>
  <c r="U109" i="2"/>
  <c r="T109" i="2"/>
  <c r="R109" i="2"/>
  <c r="Q109" i="2"/>
  <c r="P109" i="2"/>
  <c r="N109" i="2"/>
  <c r="J109" i="2"/>
  <c r="X108" i="2"/>
  <c r="W108" i="2"/>
  <c r="V108" i="2"/>
  <c r="U108" i="2"/>
  <c r="T108" i="2"/>
  <c r="R108" i="2"/>
  <c r="Q108" i="2"/>
  <c r="P108" i="2"/>
  <c r="N108" i="2"/>
  <c r="J108" i="2"/>
  <c r="X107" i="2"/>
  <c r="W107" i="2"/>
  <c r="V107" i="2"/>
  <c r="U107" i="2"/>
  <c r="T107" i="2"/>
  <c r="R107" i="2"/>
  <c r="Q107" i="2"/>
  <c r="P107" i="2"/>
  <c r="N107" i="2"/>
  <c r="J107" i="2"/>
  <c r="X106" i="2"/>
  <c r="W106" i="2"/>
  <c r="V106" i="2"/>
  <c r="U106" i="2"/>
  <c r="T106" i="2"/>
  <c r="R106" i="2"/>
  <c r="Q106" i="2"/>
  <c r="P106" i="2"/>
  <c r="N106" i="2"/>
  <c r="J106" i="2"/>
  <c r="X105" i="2"/>
  <c r="W105" i="2"/>
  <c r="V105" i="2"/>
  <c r="U105" i="2"/>
  <c r="T105" i="2"/>
  <c r="R105" i="2"/>
  <c r="Q105" i="2"/>
  <c r="P105" i="2"/>
  <c r="N105" i="2"/>
  <c r="J105" i="2"/>
  <c r="X104" i="2"/>
  <c r="W104" i="2"/>
  <c r="V104" i="2"/>
  <c r="U104" i="2"/>
  <c r="T104" i="2"/>
  <c r="R104" i="2"/>
  <c r="Q104" i="2"/>
  <c r="P104" i="2"/>
  <c r="N104" i="2"/>
  <c r="J104" i="2"/>
  <c r="X103" i="2"/>
  <c r="W103" i="2"/>
  <c r="V103" i="2"/>
  <c r="U103" i="2"/>
  <c r="T103" i="2"/>
  <c r="R103" i="2"/>
  <c r="Q103" i="2"/>
  <c r="P103" i="2"/>
  <c r="N103" i="2"/>
  <c r="J103" i="2"/>
  <c r="X102" i="2"/>
  <c r="W102" i="2"/>
  <c r="V102" i="2"/>
  <c r="U102" i="2"/>
  <c r="T102" i="2"/>
  <c r="R102" i="2"/>
  <c r="Q102" i="2"/>
  <c r="P102" i="2"/>
  <c r="N102" i="2"/>
  <c r="J102" i="2"/>
  <c r="X101" i="2"/>
  <c r="W101" i="2"/>
  <c r="V101" i="2"/>
  <c r="U101" i="2"/>
  <c r="T101" i="2"/>
  <c r="R101" i="2"/>
  <c r="Q101" i="2"/>
  <c r="P101" i="2"/>
  <c r="N101" i="2"/>
  <c r="J101" i="2"/>
  <c r="X100" i="2"/>
  <c r="W100" i="2"/>
  <c r="V100" i="2"/>
  <c r="U100" i="2"/>
  <c r="T100" i="2"/>
  <c r="R100" i="2"/>
  <c r="Q100" i="2"/>
  <c r="P100" i="2"/>
  <c r="N100" i="2"/>
  <c r="J100" i="2"/>
  <c r="X99" i="2"/>
  <c r="W99" i="2"/>
  <c r="V99" i="2"/>
  <c r="U99" i="2"/>
  <c r="T99" i="2"/>
  <c r="R99" i="2"/>
  <c r="Q99" i="2"/>
  <c r="P99" i="2"/>
  <c r="N99" i="2"/>
  <c r="J99" i="2"/>
  <c r="X98" i="2"/>
  <c r="W98" i="2"/>
  <c r="V98" i="2"/>
  <c r="U98" i="2"/>
  <c r="T98" i="2"/>
  <c r="R98" i="2"/>
  <c r="Q98" i="2"/>
  <c r="P98" i="2"/>
  <c r="N98" i="2"/>
  <c r="J98" i="2"/>
  <c r="X97" i="2"/>
  <c r="W97" i="2"/>
  <c r="V97" i="2"/>
  <c r="U97" i="2"/>
  <c r="T97" i="2"/>
  <c r="R97" i="2"/>
  <c r="Q97" i="2"/>
  <c r="P97" i="2"/>
  <c r="N97" i="2"/>
  <c r="J97" i="2"/>
  <c r="X96" i="2"/>
  <c r="W96" i="2"/>
  <c r="V96" i="2"/>
  <c r="U96" i="2"/>
  <c r="T96" i="2"/>
  <c r="R96" i="2"/>
  <c r="Q96" i="2"/>
  <c r="P96" i="2"/>
  <c r="N96" i="2"/>
  <c r="J96" i="2"/>
  <c r="X95" i="2"/>
  <c r="W95" i="2"/>
  <c r="V95" i="2"/>
  <c r="U95" i="2"/>
  <c r="T95" i="2"/>
  <c r="R95" i="2"/>
  <c r="Q95" i="2"/>
  <c r="P95" i="2"/>
  <c r="N95" i="2"/>
  <c r="J95" i="2"/>
  <c r="X94" i="2"/>
  <c r="W94" i="2"/>
  <c r="V94" i="2"/>
  <c r="U94" i="2"/>
  <c r="T94" i="2"/>
  <c r="R94" i="2"/>
  <c r="Q94" i="2"/>
  <c r="P94" i="2"/>
  <c r="N94" i="2"/>
  <c r="J94" i="2"/>
  <c r="X93" i="2"/>
  <c r="W93" i="2"/>
  <c r="V93" i="2"/>
  <c r="U93" i="2"/>
  <c r="T93" i="2"/>
  <c r="R93" i="2"/>
  <c r="Q93" i="2"/>
  <c r="P93" i="2"/>
  <c r="N93" i="2"/>
  <c r="J93" i="2"/>
  <c r="X92" i="2"/>
  <c r="W92" i="2"/>
  <c r="V92" i="2"/>
  <c r="U92" i="2"/>
  <c r="T92" i="2"/>
  <c r="R92" i="2"/>
  <c r="Q92" i="2"/>
  <c r="P92" i="2"/>
  <c r="N92" i="2"/>
  <c r="J92" i="2"/>
  <c r="X91" i="2"/>
  <c r="W91" i="2"/>
  <c r="V91" i="2"/>
  <c r="U91" i="2"/>
  <c r="T91" i="2"/>
  <c r="R91" i="2"/>
  <c r="Q91" i="2"/>
  <c r="P91" i="2"/>
  <c r="N91" i="2"/>
  <c r="J91" i="2"/>
  <c r="X90" i="2"/>
  <c r="W90" i="2"/>
  <c r="V90" i="2"/>
  <c r="U90" i="2"/>
  <c r="T90" i="2"/>
  <c r="R90" i="2"/>
  <c r="Q90" i="2"/>
  <c r="P90" i="2"/>
  <c r="N90" i="2"/>
  <c r="J90" i="2"/>
  <c r="X89" i="2"/>
  <c r="W89" i="2"/>
  <c r="V89" i="2"/>
  <c r="U89" i="2"/>
  <c r="T89" i="2"/>
  <c r="R89" i="2"/>
  <c r="Q89" i="2"/>
  <c r="P89" i="2"/>
  <c r="N89" i="2"/>
  <c r="J89" i="2"/>
  <c r="X88" i="2"/>
  <c r="W88" i="2"/>
  <c r="V88" i="2"/>
  <c r="U88" i="2"/>
  <c r="T88" i="2"/>
  <c r="R88" i="2"/>
  <c r="Q88" i="2"/>
  <c r="P88" i="2"/>
  <c r="N88" i="2"/>
  <c r="J88" i="2"/>
  <c r="X87" i="2"/>
  <c r="W87" i="2"/>
  <c r="V87" i="2"/>
  <c r="U87" i="2"/>
  <c r="T87" i="2"/>
  <c r="R87" i="2"/>
  <c r="Q87" i="2"/>
  <c r="P87" i="2"/>
  <c r="N87" i="2"/>
  <c r="J87" i="2"/>
  <c r="X86" i="2"/>
  <c r="W86" i="2"/>
  <c r="V86" i="2"/>
  <c r="U86" i="2"/>
  <c r="T86" i="2"/>
  <c r="R86" i="2"/>
  <c r="Q86" i="2"/>
  <c r="P86" i="2"/>
  <c r="N86" i="2"/>
  <c r="J86" i="2"/>
  <c r="X85" i="2"/>
  <c r="W85" i="2"/>
  <c r="V85" i="2"/>
  <c r="U85" i="2"/>
  <c r="T85" i="2"/>
  <c r="R85" i="2"/>
  <c r="Q85" i="2"/>
  <c r="P85" i="2"/>
  <c r="N85" i="2"/>
  <c r="J85" i="2"/>
  <c r="X84" i="2"/>
  <c r="W84" i="2"/>
  <c r="V84" i="2"/>
  <c r="U84" i="2"/>
  <c r="T84" i="2"/>
  <c r="R84" i="2"/>
  <c r="Q84" i="2"/>
  <c r="P84" i="2"/>
  <c r="N84" i="2"/>
  <c r="J84" i="2"/>
  <c r="X83" i="2"/>
  <c r="W83" i="2"/>
  <c r="V83" i="2"/>
  <c r="U83" i="2"/>
  <c r="T83" i="2"/>
  <c r="R83" i="2"/>
  <c r="Q83" i="2"/>
  <c r="P83" i="2"/>
  <c r="N83" i="2"/>
  <c r="J83" i="2"/>
  <c r="X82" i="2"/>
  <c r="W82" i="2"/>
  <c r="V82" i="2"/>
  <c r="U82" i="2"/>
  <c r="T82" i="2"/>
  <c r="R82" i="2"/>
  <c r="Q82" i="2"/>
  <c r="P82" i="2"/>
  <c r="N82" i="2"/>
  <c r="J82" i="2"/>
  <c r="X81" i="2"/>
  <c r="W81" i="2"/>
  <c r="V81" i="2"/>
  <c r="U81" i="2"/>
  <c r="T81" i="2"/>
  <c r="R81" i="2"/>
  <c r="Q81" i="2"/>
  <c r="P81" i="2"/>
  <c r="N81" i="2"/>
  <c r="J81" i="2"/>
  <c r="X80" i="2"/>
  <c r="W80" i="2"/>
  <c r="V80" i="2"/>
  <c r="U80" i="2"/>
  <c r="T80" i="2"/>
  <c r="R80" i="2"/>
  <c r="Q80" i="2"/>
  <c r="P80" i="2"/>
  <c r="N80" i="2"/>
  <c r="J80" i="2"/>
  <c r="X79" i="2"/>
  <c r="W79" i="2"/>
  <c r="V79" i="2"/>
  <c r="U79" i="2"/>
  <c r="T79" i="2"/>
  <c r="R79" i="2"/>
  <c r="Q79" i="2"/>
  <c r="P79" i="2"/>
  <c r="N79" i="2"/>
  <c r="J79" i="2"/>
  <c r="X78" i="2"/>
  <c r="W78" i="2"/>
  <c r="V78" i="2"/>
  <c r="U78" i="2"/>
  <c r="T78" i="2"/>
  <c r="R78" i="2"/>
  <c r="Q78" i="2"/>
  <c r="P78" i="2"/>
  <c r="N78" i="2"/>
  <c r="J78" i="2"/>
  <c r="X77" i="2"/>
  <c r="W77" i="2"/>
  <c r="V77" i="2"/>
  <c r="U77" i="2"/>
  <c r="T77" i="2"/>
  <c r="R77" i="2"/>
  <c r="Q77" i="2"/>
  <c r="P77" i="2"/>
  <c r="N77" i="2"/>
  <c r="J77" i="2"/>
  <c r="X76" i="2"/>
  <c r="W76" i="2"/>
  <c r="V76" i="2"/>
  <c r="U76" i="2"/>
  <c r="T76" i="2"/>
  <c r="R76" i="2"/>
  <c r="Q76" i="2"/>
  <c r="P76" i="2"/>
  <c r="N76" i="2"/>
  <c r="J76" i="2"/>
  <c r="X75" i="2"/>
  <c r="W75" i="2"/>
  <c r="V75" i="2"/>
  <c r="U75" i="2"/>
  <c r="T75" i="2"/>
  <c r="R75" i="2"/>
  <c r="Q75" i="2"/>
  <c r="P75" i="2"/>
  <c r="N75" i="2"/>
  <c r="J75" i="2"/>
  <c r="X74" i="2"/>
  <c r="W74" i="2"/>
  <c r="V74" i="2"/>
  <c r="U74" i="2"/>
  <c r="T74" i="2"/>
  <c r="R74" i="2"/>
  <c r="Q74" i="2"/>
  <c r="P74" i="2"/>
  <c r="N74" i="2"/>
  <c r="J74" i="2"/>
  <c r="X73" i="2"/>
  <c r="W73" i="2"/>
  <c r="V73" i="2"/>
  <c r="U73" i="2"/>
  <c r="T73" i="2"/>
  <c r="R73" i="2"/>
  <c r="Q73" i="2"/>
  <c r="P73" i="2"/>
  <c r="N73" i="2"/>
  <c r="J73" i="2"/>
  <c r="X72" i="2"/>
  <c r="W72" i="2"/>
  <c r="V72" i="2"/>
  <c r="U72" i="2"/>
  <c r="T72" i="2"/>
  <c r="R72" i="2"/>
  <c r="Q72" i="2"/>
  <c r="P72" i="2"/>
  <c r="N72" i="2"/>
  <c r="J72" i="2"/>
  <c r="X71" i="2"/>
  <c r="W71" i="2"/>
  <c r="V71" i="2"/>
  <c r="U71" i="2"/>
  <c r="T71" i="2"/>
  <c r="R71" i="2"/>
  <c r="Q71" i="2"/>
  <c r="P71" i="2"/>
  <c r="N71" i="2"/>
  <c r="J71" i="2"/>
  <c r="X70" i="2"/>
  <c r="W70" i="2"/>
  <c r="V70" i="2"/>
  <c r="U70" i="2"/>
  <c r="T70" i="2"/>
  <c r="R70" i="2"/>
  <c r="Q70" i="2"/>
  <c r="P70" i="2"/>
  <c r="N70" i="2"/>
  <c r="J70" i="2"/>
  <c r="X69" i="2"/>
  <c r="W69" i="2"/>
  <c r="V69" i="2"/>
  <c r="U69" i="2"/>
  <c r="T69" i="2"/>
  <c r="R69" i="2"/>
  <c r="Q69" i="2"/>
  <c r="P69" i="2"/>
  <c r="N69" i="2"/>
  <c r="J69" i="2"/>
  <c r="X68" i="2"/>
  <c r="W68" i="2"/>
  <c r="V68" i="2"/>
  <c r="U68" i="2"/>
  <c r="T68" i="2"/>
  <c r="R68" i="2"/>
  <c r="Q68" i="2"/>
  <c r="P68" i="2"/>
  <c r="N68" i="2"/>
  <c r="J68" i="2"/>
  <c r="X67" i="2"/>
  <c r="W67" i="2"/>
  <c r="V67" i="2"/>
  <c r="U67" i="2"/>
  <c r="T67" i="2"/>
  <c r="R67" i="2"/>
  <c r="Q67" i="2"/>
  <c r="P67" i="2"/>
  <c r="N67" i="2"/>
  <c r="J67" i="2"/>
  <c r="X66" i="2"/>
  <c r="W66" i="2"/>
  <c r="V66" i="2"/>
  <c r="U66" i="2"/>
  <c r="T66" i="2"/>
  <c r="R66" i="2"/>
  <c r="Q66" i="2"/>
  <c r="P66" i="2"/>
  <c r="N66" i="2"/>
  <c r="J66" i="2"/>
  <c r="V65" i="2"/>
  <c r="T65" i="2"/>
  <c r="R65" i="2"/>
  <c r="A65" i="2"/>
  <c r="X64" i="2"/>
  <c r="W64" i="2"/>
  <c r="V64" i="2"/>
  <c r="U64" i="2"/>
  <c r="T64" i="2"/>
  <c r="R64" i="2"/>
  <c r="Q64" i="2"/>
  <c r="P64" i="2"/>
  <c r="N64" i="2"/>
  <c r="J64" i="2"/>
  <c r="V63" i="2"/>
  <c r="T63" i="2"/>
  <c r="R63" i="2"/>
  <c r="A63" i="2"/>
  <c r="X62" i="2"/>
  <c r="W62" i="2"/>
  <c r="V62" i="2"/>
  <c r="U62" i="2"/>
  <c r="T62" i="2"/>
  <c r="R62" i="2"/>
  <c r="Q62" i="2"/>
  <c r="P62" i="2"/>
  <c r="N62" i="2"/>
  <c r="J62" i="2"/>
  <c r="V61" i="2"/>
  <c r="T61" i="2"/>
  <c r="R61" i="2"/>
  <c r="A61" i="2"/>
  <c r="X60" i="2"/>
  <c r="W60" i="2"/>
  <c r="V60" i="2"/>
  <c r="U60" i="2"/>
  <c r="T60" i="2"/>
  <c r="R60" i="2"/>
  <c r="Q60" i="2"/>
  <c r="P60" i="2"/>
  <c r="N60" i="2"/>
  <c r="J60" i="2"/>
  <c r="V59" i="2"/>
  <c r="T59" i="2"/>
  <c r="R59" i="2"/>
  <c r="A59" i="2"/>
  <c r="X58" i="2"/>
  <c r="W58" i="2"/>
  <c r="V58" i="2"/>
  <c r="U58" i="2"/>
  <c r="T58" i="2"/>
  <c r="R58" i="2"/>
  <c r="Q58" i="2"/>
  <c r="P58" i="2"/>
  <c r="N58" i="2"/>
  <c r="J58" i="2"/>
  <c r="V57" i="2"/>
  <c r="T57" i="2"/>
  <c r="R57" i="2"/>
  <c r="A57" i="2"/>
  <c r="X56" i="2"/>
  <c r="W56" i="2"/>
  <c r="V56" i="2"/>
  <c r="U56" i="2"/>
  <c r="T56" i="2"/>
  <c r="R56" i="2"/>
  <c r="Q56" i="2"/>
  <c r="P56" i="2"/>
  <c r="N56" i="2"/>
  <c r="J56" i="2"/>
  <c r="V55" i="2"/>
  <c r="T55" i="2"/>
  <c r="R55" i="2"/>
  <c r="A55" i="2"/>
  <c r="X54" i="2"/>
  <c r="W54" i="2"/>
  <c r="V54" i="2"/>
  <c r="U54" i="2"/>
  <c r="T54" i="2"/>
  <c r="R54" i="2"/>
  <c r="Q54" i="2"/>
  <c r="P54" i="2"/>
  <c r="N54" i="2"/>
  <c r="J54" i="2"/>
  <c r="V53" i="2"/>
  <c r="T53" i="2"/>
  <c r="R53" i="2"/>
  <c r="A53" i="2"/>
  <c r="X52" i="2"/>
  <c r="W52" i="2"/>
  <c r="V52" i="2"/>
  <c r="U52" i="2"/>
  <c r="T52" i="2"/>
  <c r="R52" i="2"/>
  <c r="Q52" i="2"/>
  <c r="P52" i="2"/>
  <c r="N52" i="2"/>
  <c r="J52" i="2"/>
  <c r="X51" i="2"/>
  <c r="W51" i="2"/>
  <c r="V51" i="2"/>
  <c r="U51" i="2"/>
  <c r="T51" i="2"/>
  <c r="R51" i="2"/>
  <c r="Q51" i="2"/>
  <c r="P51" i="2"/>
  <c r="N51" i="2"/>
  <c r="J51" i="2"/>
  <c r="X50" i="2"/>
  <c r="W50" i="2"/>
  <c r="V50" i="2"/>
  <c r="U50" i="2"/>
  <c r="T50" i="2"/>
  <c r="R50" i="2"/>
  <c r="Q50" i="2"/>
  <c r="P50" i="2"/>
  <c r="N50" i="2"/>
  <c r="J50" i="2"/>
  <c r="V49" i="2"/>
  <c r="T49" i="2"/>
  <c r="R49" i="2"/>
  <c r="A49" i="2"/>
  <c r="X48" i="2"/>
  <c r="W48" i="2"/>
  <c r="V48" i="2"/>
  <c r="U48" i="2"/>
  <c r="T48" i="2"/>
  <c r="R48" i="2"/>
  <c r="Q48" i="2"/>
  <c r="P48" i="2"/>
  <c r="N48" i="2"/>
  <c r="J48" i="2"/>
  <c r="V47" i="2"/>
  <c r="T47" i="2"/>
  <c r="R47" i="2"/>
  <c r="A47" i="2"/>
  <c r="X46" i="2"/>
  <c r="W46" i="2"/>
  <c r="V46" i="2"/>
  <c r="U46" i="2"/>
  <c r="T46" i="2"/>
  <c r="R46" i="2"/>
  <c r="Q46" i="2"/>
  <c r="P46" i="2"/>
  <c r="N46" i="2"/>
  <c r="J46" i="2"/>
  <c r="V45" i="2"/>
  <c r="T45" i="2"/>
  <c r="R45" i="2"/>
  <c r="A45" i="2"/>
  <c r="X44" i="2"/>
  <c r="W44" i="2"/>
  <c r="V44" i="2"/>
  <c r="U44" i="2"/>
  <c r="T44" i="2"/>
  <c r="R44" i="2"/>
  <c r="Q44" i="2"/>
  <c r="P44" i="2"/>
  <c r="N44" i="2"/>
  <c r="J44" i="2"/>
  <c r="V43" i="2"/>
  <c r="T43" i="2"/>
  <c r="R43" i="2"/>
  <c r="A43" i="2"/>
  <c r="X42" i="2"/>
  <c r="W42" i="2"/>
  <c r="V42" i="2"/>
  <c r="U42" i="2"/>
  <c r="T42" i="2"/>
  <c r="R42" i="2"/>
  <c r="Q42" i="2"/>
  <c r="P42" i="2"/>
  <c r="N42" i="2"/>
  <c r="J42" i="2"/>
  <c r="V41" i="2"/>
  <c r="T41" i="2"/>
  <c r="R41" i="2"/>
  <c r="A41" i="2"/>
  <c r="X40" i="2"/>
  <c r="W40" i="2"/>
  <c r="V40" i="2"/>
  <c r="U40" i="2"/>
  <c r="T40" i="2"/>
  <c r="R40" i="2"/>
  <c r="Q40" i="2"/>
  <c r="P40" i="2"/>
  <c r="N40" i="2"/>
  <c r="J40" i="2"/>
  <c r="X39" i="2"/>
  <c r="W39" i="2"/>
  <c r="V39" i="2"/>
  <c r="U39" i="2"/>
  <c r="T39" i="2"/>
  <c r="R39" i="2"/>
  <c r="Q39" i="2"/>
  <c r="P39" i="2"/>
  <c r="N39" i="2"/>
  <c r="J39" i="2"/>
  <c r="V38" i="2"/>
  <c r="T38" i="2"/>
  <c r="R38" i="2"/>
  <c r="A38" i="2"/>
  <c r="X37" i="2"/>
  <c r="W37" i="2"/>
  <c r="V37" i="2"/>
  <c r="U37" i="2"/>
  <c r="T37" i="2"/>
  <c r="R37" i="2"/>
  <c r="Q37" i="2"/>
  <c r="P37" i="2"/>
  <c r="N37" i="2"/>
  <c r="J37" i="2"/>
  <c r="V36" i="2"/>
  <c r="T36" i="2"/>
  <c r="R36" i="2"/>
  <c r="A36" i="2"/>
  <c r="X35" i="2"/>
  <c r="W35" i="2"/>
  <c r="V35" i="2"/>
  <c r="U35" i="2"/>
  <c r="T35" i="2"/>
  <c r="R35" i="2"/>
  <c r="Q35" i="2"/>
  <c r="P35" i="2"/>
  <c r="N35" i="2"/>
  <c r="J35" i="2"/>
  <c r="V34" i="2"/>
  <c r="T34" i="2"/>
  <c r="R34" i="2"/>
  <c r="A34" i="2"/>
  <c r="X33" i="2"/>
  <c r="W33" i="2"/>
  <c r="V33" i="2"/>
  <c r="U33" i="2"/>
  <c r="T33" i="2"/>
  <c r="R33" i="2"/>
  <c r="Q33" i="2"/>
  <c r="P33" i="2"/>
  <c r="N33" i="2"/>
  <c r="J33" i="2"/>
  <c r="V32" i="2"/>
  <c r="T32" i="2"/>
  <c r="R32" i="2"/>
  <c r="A32" i="2"/>
  <c r="X31" i="2"/>
  <c r="W31" i="2"/>
  <c r="V31" i="2"/>
  <c r="U31" i="2"/>
  <c r="T31" i="2"/>
  <c r="R31" i="2"/>
  <c r="Q31" i="2"/>
  <c r="P31" i="2"/>
  <c r="N31" i="2"/>
  <c r="J31" i="2"/>
  <c r="X30" i="2"/>
  <c r="W30" i="2"/>
  <c r="V30" i="2"/>
  <c r="U30" i="2"/>
  <c r="T30" i="2"/>
  <c r="R30" i="2"/>
  <c r="Q30" i="2"/>
  <c r="P30" i="2"/>
  <c r="N30" i="2"/>
  <c r="J30" i="2"/>
  <c r="X29" i="2"/>
  <c r="W29" i="2"/>
  <c r="V29" i="2"/>
  <c r="U29" i="2"/>
  <c r="T29" i="2"/>
  <c r="R29" i="2"/>
  <c r="Q29" i="2"/>
  <c r="P29" i="2"/>
  <c r="N29" i="2"/>
  <c r="J29" i="2"/>
  <c r="V28" i="2"/>
  <c r="T28" i="2"/>
  <c r="R28" i="2"/>
  <c r="A28" i="2"/>
  <c r="X27" i="2"/>
  <c r="W27" i="2"/>
  <c r="V27" i="2"/>
  <c r="U27" i="2"/>
  <c r="T27" i="2"/>
  <c r="R27" i="2"/>
  <c r="Q27" i="2"/>
  <c r="P27" i="2"/>
  <c r="N27" i="2"/>
  <c r="J27" i="2"/>
  <c r="V26" i="2"/>
  <c r="T26" i="2"/>
  <c r="R26" i="2"/>
  <c r="A26" i="2"/>
  <c r="X25" i="2"/>
  <c r="W25" i="2"/>
  <c r="V25" i="2"/>
  <c r="U25" i="2"/>
  <c r="T25" i="2"/>
  <c r="R25" i="2"/>
  <c r="Q25" i="2"/>
  <c r="P25" i="2"/>
  <c r="N25" i="2"/>
  <c r="J25" i="2"/>
  <c r="X24" i="2"/>
  <c r="W24" i="2"/>
  <c r="V24" i="2"/>
  <c r="U24" i="2"/>
  <c r="T24" i="2"/>
  <c r="R24" i="2"/>
  <c r="Q24" i="2"/>
  <c r="P24" i="2"/>
  <c r="N24" i="2"/>
  <c r="J24" i="2"/>
  <c r="X23" i="2"/>
  <c r="W23" i="2"/>
  <c r="V23" i="2"/>
  <c r="U23" i="2"/>
  <c r="T23" i="2"/>
  <c r="R23" i="2"/>
  <c r="Q23" i="2"/>
  <c r="P23" i="2"/>
  <c r="N23" i="2"/>
  <c r="J23" i="2"/>
  <c r="X22" i="2"/>
  <c r="W22" i="2"/>
  <c r="V22" i="2"/>
  <c r="U22" i="2"/>
  <c r="T22" i="2"/>
  <c r="R22" i="2"/>
  <c r="Q22" i="2"/>
  <c r="P22" i="2"/>
  <c r="N22" i="2"/>
  <c r="J22" i="2"/>
  <c r="V21" i="2"/>
  <c r="T21" i="2"/>
  <c r="R21" i="2"/>
  <c r="A21" i="2"/>
  <c r="X20" i="2"/>
  <c r="W20" i="2"/>
  <c r="V20" i="2"/>
  <c r="U20" i="2"/>
  <c r="T20" i="2"/>
  <c r="R20" i="2"/>
  <c r="Q20" i="2"/>
  <c r="P20" i="2"/>
  <c r="N20" i="2"/>
  <c r="J20" i="2"/>
  <c r="V19" i="2"/>
  <c r="T19" i="2"/>
  <c r="R19" i="2"/>
  <c r="A19" i="2"/>
  <c r="X18" i="2"/>
  <c r="W18" i="2"/>
  <c r="V18" i="2"/>
  <c r="U18" i="2"/>
  <c r="T18" i="2"/>
  <c r="R18" i="2"/>
  <c r="Q18" i="2"/>
  <c r="P18" i="2"/>
  <c r="N18" i="2"/>
  <c r="J18" i="2"/>
  <c r="X17" i="2"/>
  <c r="W17" i="2"/>
  <c r="V17" i="2"/>
  <c r="U17" i="2"/>
  <c r="T17" i="2"/>
  <c r="R17" i="2"/>
  <c r="Q17" i="2"/>
  <c r="P17" i="2"/>
  <c r="N17" i="2"/>
  <c r="J17" i="2"/>
  <c r="V16" i="2"/>
  <c r="T16" i="2"/>
  <c r="R16" i="2"/>
  <c r="A16" i="2"/>
  <c r="X15" i="2"/>
  <c r="W15" i="2"/>
  <c r="V15" i="2"/>
  <c r="U15" i="2"/>
  <c r="T15" i="2"/>
  <c r="R15" i="2"/>
  <c r="Q15" i="2"/>
  <c r="P15" i="2"/>
  <c r="N15" i="2"/>
  <c r="J15" i="2"/>
  <c r="X14" i="2"/>
  <c r="W14" i="2"/>
  <c r="V14" i="2"/>
  <c r="U14" i="2"/>
  <c r="T14" i="2"/>
  <c r="R14" i="2"/>
  <c r="Q14" i="2"/>
  <c r="P14" i="2"/>
  <c r="N14" i="2"/>
  <c r="J14" i="2"/>
  <c r="V13" i="2"/>
  <c r="T13" i="2"/>
  <c r="R13" i="2"/>
  <c r="A13" i="2"/>
  <c r="X12" i="2"/>
  <c r="W12" i="2"/>
  <c r="V12" i="2"/>
  <c r="U12" i="2"/>
  <c r="T12" i="2"/>
  <c r="R12" i="2"/>
  <c r="Q12" i="2"/>
  <c r="P12" i="2"/>
  <c r="N12" i="2"/>
  <c r="J12" i="2"/>
  <c r="X11" i="2"/>
  <c r="W11" i="2"/>
  <c r="V11" i="2"/>
  <c r="U11" i="2"/>
  <c r="T11" i="2"/>
  <c r="R11" i="2"/>
  <c r="Q11" i="2"/>
  <c r="P11" i="2"/>
  <c r="N11" i="2"/>
  <c r="J11" i="2"/>
  <c r="V10" i="2"/>
  <c r="T10" i="2"/>
  <c r="R10" i="2"/>
  <c r="A10" i="2"/>
  <c r="X9" i="2"/>
  <c r="W9" i="2"/>
  <c r="V9" i="2"/>
  <c r="U9" i="2"/>
  <c r="T9" i="2"/>
  <c r="R9" i="2"/>
  <c r="Q9" i="2"/>
  <c r="P9" i="2"/>
  <c r="N9" i="2"/>
  <c r="J9" i="2"/>
  <c r="V8" i="2"/>
  <c r="T8" i="2"/>
  <c r="R8" i="2"/>
  <c r="A8" i="2"/>
  <c r="X7" i="2"/>
  <c r="W7" i="2"/>
  <c r="V7" i="2"/>
  <c r="U7" i="2"/>
  <c r="T7" i="2"/>
  <c r="R7" i="2"/>
  <c r="Q7" i="2"/>
  <c r="P7" i="2"/>
  <c r="N7" i="2"/>
  <c r="J7" i="2"/>
  <c r="V6" i="2"/>
  <c r="T6" i="2"/>
  <c r="R6" i="2"/>
  <c r="A6" i="2"/>
  <c r="X5" i="2"/>
  <c r="W5" i="2"/>
  <c r="V5" i="2"/>
  <c r="U5" i="2"/>
  <c r="T5" i="2"/>
  <c r="R5" i="2"/>
  <c r="Q5" i="2"/>
  <c r="P5" i="2"/>
  <c r="N5" i="2"/>
  <c r="J5" i="2"/>
  <c r="X4" i="2"/>
  <c r="W4" i="2"/>
  <c r="V4" i="2"/>
  <c r="U4" i="2"/>
  <c r="T4" i="2"/>
  <c r="R4" i="2"/>
  <c r="Q4" i="2"/>
  <c r="P4" i="2"/>
  <c r="N4" i="2"/>
  <c r="J4" i="2"/>
  <c r="X3" i="2"/>
  <c r="W3" i="2"/>
  <c r="V3" i="2"/>
  <c r="U3" i="2"/>
  <c r="T3" i="2"/>
  <c r="R3" i="2"/>
  <c r="Q3" i="2"/>
  <c r="P3" i="2"/>
  <c r="N3" i="2"/>
  <c r="J3" i="2"/>
  <c r="X2" i="2"/>
  <c r="AB2" i="2" s="1"/>
  <c r="W2" i="2"/>
  <c r="V2" i="2"/>
  <c r="U2" i="2"/>
  <c r="T2" i="2"/>
  <c r="R2" i="2"/>
  <c r="Q2" i="2"/>
  <c r="P2" i="2"/>
  <c r="N2" i="2"/>
  <c r="J2" i="2"/>
  <c r="A54" i="2"/>
  <c r="U38" i="2"/>
  <c r="A22" i="2"/>
  <c r="U6" i="2"/>
  <c r="W55" i="2"/>
  <c r="W19" i="2"/>
  <c r="U53" i="2"/>
  <c r="A37" i="2"/>
  <c r="U21" i="2"/>
  <c r="A5" i="2"/>
  <c r="W16" i="2"/>
  <c r="A52" i="2"/>
  <c r="A20" i="2"/>
  <c r="A4" i="2"/>
  <c r="A51" i="2"/>
  <c r="U19" i="2"/>
  <c r="A3" i="2"/>
  <c r="U34" i="2"/>
  <c r="A2" i="2"/>
  <c r="U49" i="2"/>
  <c r="W38" i="2"/>
  <c r="W8" i="2"/>
  <c r="U55" i="2"/>
  <c r="U36" i="2"/>
  <c r="W53" i="2"/>
  <c r="W13" i="2"/>
  <c r="A35" i="2"/>
  <c r="W10" i="2"/>
  <c r="A18" i="2"/>
  <c r="U65" i="2"/>
  <c r="A17" i="2"/>
  <c r="W57" i="2"/>
  <c r="A23" i="2"/>
  <c r="A50" i="2"/>
  <c r="W49" i="2"/>
  <c r="A33" i="2"/>
  <c r="W21" i="2"/>
  <c r="A64" i="2"/>
  <c r="A48" i="2"/>
  <c r="U32" i="2"/>
  <c r="U16" i="2"/>
  <c r="W65" i="2"/>
  <c r="W47" i="2"/>
  <c r="U63" i="2"/>
  <c r="U47" i="2"/>
  <c r="A31" i="2"/>
  <c r="A15" i="2"/>
  <c r="W36" i="2"/>
  <c r="W6" i="2"/>
  <c r="A11" i="2"/>
  <c r="A40" i="2"/>
  <c r="A7" i="2"/>
  <c r="A62" i="2"/>
  <c r="A46" i="2"/>
  <c r="A30" i="2"/>
  <c r="A14" i="2"/>
  <c r="W63" i="2"/>
  <c r="W45" i="2"/>
  <c r="U61" i="2"/>
  <c r="U45" i="2"/>
  <c r="A29" i="2"/>
  <c r="U13" i="2"/>
  <c r="W34" i="2"/>
  <c r="W32" i="2"/>
  <c r="A24" i="2"/>
  <c r="A60" i="2"/>
  <c r="A44" i="2"/>
  <c r="U28" i="2"/>
  <c r="A12" i="2"/>
  <c r="W61" i="2"/>
  <c r="W43" i="2"/>
  <c r="U59" i="2"/>
  <c r="U43" i="2"/>
  <c r="A27" i="2"/>
  <c r="U8" i="2"/>
  <c r="A39" i="2"/>
  <c r="A58" i="2"/>
  <c r="A42" i="2"/>
  <c r="U26" i="2"/>
  <c r="U10" i="2"/>
  <c r="W59" i="2"/>
  <c r="W41" i="2"/>
  <c r="U57" i="2"/>
  <c r="U41" i="2"/>
  <c r="A25" i="2"/>
  <c r="A9" i="2"/>
  <c r="W28" i="2"/>
  <c r="A56" i="2"/>
  <c r="W26" i="2"/>
  <c r="S2" i="2"/>
  <c r="S3" i="2" s="1"/>
  <c r="P6" i="2" l="1"/>
  <c r="P8" i="2"/>
  <c r="P10" i="2"/>
  <c r="P16" i="2"/>
  <c r="P26" i="2"/>
  <c r="P28" i="2"/>
  <c r="P32" i="2"/>
  <c r="P34" i="2"/>
  <c r="P36" i="2"/>
  <c r="P38" i="2"/>
  <c r="P13" i="2"/>
  <c r="P19" i="2"/>
  <c r="P21" i="2"/>
  <c r="P41" i="2"/>
  <c r="P43" i="2"/>
  <c r="P45" i="2"/>
  <c r="P47" i="2"/>
  <c r="P49" i="2"/>
  <c r="P53" i="2"/>
  <c r="P55" i="2"/>
  <c r="P57" i="2"/>
  <c r="P59" i="2"/>
  <c r="P61" i="2"/>
  <c r="P63" i="2"/>
  <c r="P65" i="2"/>
  <c r="S4" i="2"/>
  <c r="Q32" i="2"/>
  <c r="Q43" i="2"/>
  <c r="Q61" i="2"/>
  <c r="Q63" i="2"/>
  <c r="Q16" i="2"/>
  <c r="Q34" i="2"/>
  <c r="Q45" i="2"/>
  <c r="Q49" i="2"/>
  <c r="Q6" i="2"/>
  <c r="Q36" i="2"/>
  <c r="Q47" i="2"/>
  <c r="Q65" i="2"/>
  <c r="Q8" i="2"/>
  <c r="Q38" i="2"/>
  <c r="Q19" i="2"/>
  <c r="Q10" i="2"/>
  <c r="Q13" i="2"/>
  <c r="Q53" i="2"/>
  <c r="Q55" i="2"/>
  <c r="Q26" i="2"/>
  <c r="Q21" i="2"/>
  <c r="Q57" i="2"/>
  <c r="Q28" i="2"/>
  <c r="Q41" i="2"/>
  <c r="Q59" i="2"/>
  <c r="S65" i="2" l="1"/>
  <c r="S63" i="2"/>
  <c r="S61" i="2"/>
  <c r="S59" i="2"/>
  <c r="S57" i="2"/>
  <c r="S55" i="2"/>
  <c r="S53" i="2"/>
  <c r="S49" i="2"/>
  <c r="S47" i="2"/>
  <c r="S45" i="2"/>
  <c r="S43" i="2"/>
  <c r="S41" i="2"/>
  <c r="S21" i="2"/>
  <c r="S19" i="2"/>
  <c r="S13" i="2"/>
  <c r="S38" i="2"/>
  <c r="S36" i="2"/>
  <c r="S34" i="2"/>
  <c r="S32" i="2"/>
  <c r="S28" i="2"/>
  <c r="S26" i="2"/>
  <c r="S16" i="2"/>
  <c r="S10" i="2"/>
  <c r="S8" i="2"/>
  <c r="S6" i="2"/>
  <c r="S5" i="2"/>
  <c r="S7" i="2"/>
  <c r="S58" i="2"/>
  <c r="S14" i="2"/>
  <c r="S64" i="2"/>
  <c r="N65" i="2" s="1"/>
  <c r="S22" i="2"/>
  <c r="S62" i="2"/>
  <c r="N63" i="2" s="1"/>
  <c r="X65" i="2"/>
  <c r="X63" i="2"/>
  <c r="S66" i="2"/>
  <c r="S35" i="2"/>
  <c r="S27" i="2"/>
  <c r="S50" i="2"/>
  <c r="N36" i="2"/>
  <c r="N28" i="2"/>
  <c r="S33" i="2"/>
  <c r="S48" i="2"/>
  <c r="X49" i="2" s="1"/>
  <c r="S60" i="2"/>
  <c r="S54" i="2"/>
  <c r="S39" i="2"/>
  <c r="X36" i="2"/>
  <c r="J34" i="2"/>
  <c r="X28" i="2"/>
  <c r="S17" i="2"/>
  <c r="S37" i="2"/>
  <c r="S42" i="2"/>
  <c r="S44" i="2"/>
  <c r="S9" i="2"/>
  <c r="N8" i="2"/>
  <c r="J36" i="2"/>
  <c r="J59" i="2"/>
  <c r="J28" i="2"/>
  <c r="N6" i="2"/>
  <c r="J6" i="2"/>
  <c r="S29" i="2"/>
  <c r="S56" i="2"/>
  <c r="S46" i="2"/>
  <c r="X8" i="2"/>
  <c r="J61" i="2"/>
  <c r="N59" i="2"/>
  <c r="J55" i="2"/>
  <c r="X57" i="2"/>
  <c r="X47" i="2"/>
  <c r="J65" i="2"/>
  <c r="X55" i="2"/>
  <c r="J63" i="2"/>
  <c r="X6" i="2"/>
  <c r="S11" i="2"/>
  <c r="S20" i="2"/>
  <c r="X21" i="2" s="1"/>
  <c r="J49" i="2"/>
  <c r="J8" i="2"/>
  <c r="N61" i="2"/>
  <c r="X59" i="2"/>
  <c r="N55" i="2"/>
  <c r="J21" i="2"/>
  <c r="N49" i="2"/>
  <c r="X61" i="2"/>
  <c r="N21" i="2"/>
  <c r="X34" i="2"/>
  <c r="N34" i="2"/>
  <c r="J38" i="2"/>
  <c r="X38" i="2"/>
  <c r="N38" i="2"/>
  <c r="X43" i="2"/>
  <c r="N43" i="2"/>
  <c r="J43" i="2"/>
  <c r="X45" i="2"/>
  <c r="N45" i="2"/>
  <c r="J45" i="2"/>
  <c r="J10" i="2"/>
  <c r="X10" i="2"/>
  <c r="N10" i="2"/>
  <c r="N57" i="2"/>
  <c r="J57" i="2"/>
  <c r="N47" i="2"/>
  <c r="J47" i="2"/>
  <c r="S12" i="2" l="1"/>
  <c r="S30" i="2"/>
  <c r="S67" i="2"/>
  <c r="S18" i="2"/>
  <c r="S40" i="2"/>
  <c r="S15" i="2"/>
  <c r="S51" i="2"/>
  <c r="S23" i="2"/>
  <c r="J13" i="2"/>
  <c r="N13" i="2"/>
  <c r="X13" i="2"/>
  <c r="X19" i="2"/>
  <c r="N19" i="2"/>
  <c r="J19" i="2"/>
  <c r="N41" i="2"/>
  <c r="J41" i="2"/>
  <c r="X41" i="2"/>
  <c r="J16" i="2"/>
  <c r="X16" i="2"/>
  <c r="N16" i="2"/>
  <c r="S24" i="2" l="1"/>
  <c r="S52" i="2"/>
  <c r="S68" i="2"/>
  <c r="S31" i="2"/>
  <c r="X53" i="2"/>
  <c r="N53" i="2"/>
  <c r="J53" i="2"/>
  <c r="J32" i="2"/>
  <c r="X32" i="2"/>
  <c r="N32" i="2"/>
  <c r="S69" i="2" l="1"/>
  <c r="S25" i="2"/>
  <c r="N26" i="2"/>
  <c r="J26" i="2"/>
  <c r="X26" i="2"/>
  <c r="S70" i="2" l="1"/>
  <c r="S71" i="2" l="1"/>
  <c r="S72" i="2" l="1"/>
  <c r="S73" i="2" l="1"/>
  <c r="S74" i="2" l="1"/>
  <c r="S75" i="2" l="1"/>
  <c r="S76" i="2" l="1"/>
  <c r="S77" i="2" l="1"/>
  <c r="S78" i="2" l="1"/>
  <c r="S79" i="2" l="1"/>
  <c r="S80" i="2" l="1"/>
  <c r="S81" i="2" l="1"/>
  <c r="S82" i="2" l="1"/>
  <c r="S83" i="2" l="1"/>
  <c r="S84" i="2" l="1"/>
  <c r="S85" i="2" l="1"/>
  <c r="S86" i="2" l="1"/>
  <c r="S87" i="2" l="1"/>
  <c r="S88" i="2" l="1"/>
  <c r="S89" i="2" l="1"/>
  <c r="S90" i="2" l="1"/>
  <c r="S91" i="2" l="1"/>
  <c r="S92" i="2" l="1"/>
  <c r="S93" i="2" l="1"/>
  <c r="S94" i="2" l="1"/>
  <c r="S95" i="2" l="1"/>
  <c r="S96" i="2" l="1"/>
  <c r="S97" i="2" l="1"/>
  <c r="S98" i="2" l="1"/>
  <c r="S99" i="2" l="1"/>
  <c r="S100" i="2" l="1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</calcChain>
</file>

<file path=xl/sharedStrings.xml><?xml version="1.0" encoding="utf-8"?>
<sst xmlns="http://schemas.openxmlformats.org/spreadsheetml/2006/main" count="2270" uniqueCount="328">
  <si>
    <t>График наливов</t>
  </si>
  <si>
    <t>18.12.2024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</si>
  <si>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</si>
  <si>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</si>
  <si>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</si>
  <si>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</si>
  <si>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</si>
  <si>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</si>
  <si>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</si>
  <si>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</si>
  <si>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</si>
  <si>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</si>
  <si>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</si>
  <si>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</si>
  <si>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</si>
  <si>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</si>
  <si>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</si>
  <si>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</si>
  <si>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</si>
  <si>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</si>
  <si>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</si>
  <si>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</si>
  <si>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</si>
  <si>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</si>
  <si>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</si>
  <si>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</si>
  <si>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</si>
  <si>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</si>
  <si>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</si>
  <si>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</si>
  <si>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0+1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</si>
  <si>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</si>
  <si>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</si>
  <si>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</si>
  <si>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</si>
  <si>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</si>
  <si>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</si>
  <si>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</si>
  <si>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</si>
  <si>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</si>
  <si>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</si>
  <si>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11+1</t>
  </si>
  <si>
    <t>12+1</t>
  </si>
  <si>
    <t>13+1</t>
  </si>
  <si>
    <t>14+1</t>
  </si>
  <si>
    <t>15+1</t>
  </si>
  <si>
    <t>16+1</t>
  </si>
  <si>
    <t>17+1</t>
  </si>
  <si>
    <t>18+1</t>
  </si>
  <si>
    <t>19+1</t>
  </si>
  <si>
    <t>20+1</t>
  </si>
  <si>
    <t>21+1</t>
  </si>
  <si>
    <t>22+1</t>
  </si>
  <si>
    <t>23+1</t>
  </si>
  <si>
    <t>0+2</t>
  </si>
  <si>
    <t>1+2</t>
  </si>
  <si>
    <t>Смена 1</t>
  </si>
  <si>
    <t>Смена 2</t>
  </si>
  <si>
    <t>Сыроизготовитель №1 Poly 1</t>
  </si>
  <si>
    <t>417 налив</t>
  </si>
  <si>
    <t>3.2 Сакко  8300кг</t>
  </si>
  <si>
    <t>419 налив</t>
  </si>
  <si>
    <t>421 налив</t>
  </si>
  <si>
    <t>3.2 Biotec  8300кг</t>
  </si>
  <si>
    <t>423 налив</t>
  </si>
  <si>
    <t>425 налив</t>
  </si>
  <si>
    <t>427 налив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</si>
  <si>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</si>
  <si>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</si>
  <si>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</si>
  <si>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</si>
  <si>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</si>
  <si>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</si>
  <si>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418 налив</t>
  </si>
  <si>
    <t>420 налив</t>
  </si>
  <si>
    <t>422 налив</t>
  </si>
  <si>
    <t>424 налив</t>
  </si>
  <si>
    <t>426 налив</t>
  </si>
  <si>
    <t>Мойка термизатора</t>
  </si>
  <si>
    <t>Короткая мойка</t>
  </si>
  <si>
    <t>Полная мойка</t>
  </si>
  <si>
    <t>Сыроизготовитель №1 Poly 3</t>
  </si>
  <si>
    <t>428 налив</t>
  </si>
  <si>
    <t>2.7 Альче безлактозная 8300кг</t>
  </si>
  <si>
    <t>430 налив</t>
  </si>
  <si>
    <t>2.7 Альче  8300кг</t>
  </si>
  <si>
    <t>432 налив</t>
  </si>
  <si>
    <t>2.7 Сакко  8300кг</t>
  </si>
  <si>
    <t>434 налив</t>
  </si>
  <si>
    <t>436 налив</t>
  </si>
  <si>
    <t>438 налив</t>
  </si>
  <si>
    <t>Сыроизготовитель №1 Poly 4</t>
  </si>
  <si>
    <t>429 налив</t>
  </si>
  <si>
    <t>431 налив</t>
  </si>
  <si>
    <t>433 налив</t>
  </si>
  <si>
    <t>435 налив</t>
  </si>
  <si>
    <t>437 налив</t>
  </si>
  <si>
    <t>439 налив</t>
  </si>
  <si>
    <t>2+2</t>
  </si>
  <si>
    <t>3+2</t>
  </si>
  <si>
    <t>4+2</t>
  </si>
  <si>
    <t>Линия плавления моцареллы в воде №1</t>
  </si>
  <si>
    <t>подача и вымешивание</t>
  </si>
  <si>
    <t xml:space="preserve"> 0.008</t>
  </si>
  <si>
    <t xml:space="preserve"> 0.125</t>
  </si>
  <si>
    <t xml:space="preserve"> 0.125/0.1</t>
  </si>
  <si>
    <t xml:space="preserve"> 0.1/0.2/0.125</t>
  </si>
  <si>
    <t xml:space="preserve"> 0.125/0.008</t>
  </si>
  <si>
    <t>плавление/формирование</t>
  </si>
  <si>
    <t>охлаждение</t>
  </si>
  <si>
    <t>Чильеджина 0.008</t>
  </si>
  <si>
    <t>ФДЛ 0.125</t>
  </si>
  <si>
    <t>ФДЛ 0.125/0.1</t>
  </si>
  <si>
    <t>ФДЛ 0.1/0.2/0.125</t>
  </si>
  <si>
    <t>Фиор Ди Латте 0.125</t>
  </si>
  <si>
    <t>ФДЛ 0.125/ЧЛДЖ 0.008</t>
  </si>
  <si>
    <t>ЧЛДЖ 0.008</t>
  </si>
  <si>
    <t>Pretto</t>
  </si>
  <si>
    <t>Вкус и Польза/Turatti</t>
  </si>
  <si>
    <t>Turatti/Foodfest</t>
  </si>
  <si>
    <t>Foodfest/Aventino/Orecchio Oro/Pretto</t>
  </si>
  <si>
    <t>Pretto/Unagrande</t>
  </si>
  <si>
    <t>Unagrande</t>
  </si>
  <si>
    <t>Aventino/Orecchio Oro/Turatti</t>
  </si>
  <si>
    <t>Вкус и Польза</t>
  </si>
  <si>
    <t>Линия плавления моцареллы в рассоле №2</t>
  </si>
  <si>
    <t xml:space="preserve"> Палочки 30.0г</t>
  </si>
  <si>
    <t xml:space="preserve"> 0.37</t>
  </si>
  <si>
    <t xml:space="preserve"> 1.2</t>
  </si>
  <si>
    <t>посолка</t>
  </si>
  <si>
    <t xml:space="preserve"> 0.2</t>
  </si>
  <si>
    <t xml:space="preserve"> 0.46</t>
  </si>
  <si>
    <t>МОЦ Палочки 30.0г</t>
  </si>
  <si>
    <t>Сулугуни Палочки 30.0г</t>
  </si>
  <si>
    <t>Моцарелла 0.2</t>
  </si>
  <si>
    <t>Сулугуни 0.37</t>
  </si>
  <si>
    <t>Моцарелла 0.46</t>
  </si>
  <si>
    <t>Моцарелла 1.2</t>
  </si>
  <si>
    <t>Unagrande/Из Лавки/Бонджорно/Unagrande</t>
  </si>
  <si>
    <t>Умалат</t>
  </si>
  <si>
    <t>Aventino</t>
  </si>
  <si>
    <t>Foodfest</t>
  </si>
  <si>
    <t>Metro Chef</t>
  </si>
  <si>
    <t>Моцарелла Терка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</si>
  <si>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</si>
  <si>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</si>
  <si>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</si>
  <si>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</si>
  <si>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</si>
  <si>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</si>
  <si>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</si>
  <si>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</si>
  <si>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</si>
  <si>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</si>
  <si>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</si>
  <si>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</si>
  <si>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</si>
  <si>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</si>
  <si>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</si>
  <si>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</si>
  <si>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</si>
  <si>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</si>
  <si>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</si>
  <si>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</si>
  <si>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</si>
  <si>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</si>
  <si>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2.7, Альче, без лактозы</t>
  </si>
  <si>
    <t>Моцарелла</t>
  </si>
  <si>
    <t>Палочки 30.0г</t>
  </si>
  <si>
    <t>Соль: 30</t>
  </si>
  <si>
    <t>Ульма</t>
  </si>
  <si>
    <t>Моцарелла палочки без лактозы "Unagrande", 45%, 0,12 кг, т/ф</t>
  </si>
  <si>
    <t>Моцарелла палочки "Из Лавки", 45%, 0,12 кг, т/ф</t>
  </si>
  <si>
    <t>Моцарелла палочки "Бонджорно", 45%, 0,12 кг, т/ф</t>
  </si>
  <si>
    <t>Моцарелла палочки "Unagrande", 45%, 0,12 кг, т/ф</t>
  </si>
  <si>
    <t>-</t>
  </si>
  <si>
    <t>2.7, Альче</t>
  </si>
  <si>
    <t>Сулугуни</t>
  </si>
  <si>
    <t>Сулугуни палочки "Умалат", 45%, 0,12 кг, т/ф</t>
  </si>
  <si>
    <t>3.2, Сакко</t>
  </si>
  <si>
    <t>Чильеджина</t>
  </si>
  <si>
    <t>0.008</t>
  </si>
  <si>
    <t>Вода: 8</t>
  </si>
  <si>
    <t>Мультиголова/малый Комет</t>
  </si>
  <si>
    <t>Моцарелла в воде Чильеджина "Pretto", 45%, 0,1/0,18 кг, ф/п, (8 шт)</t>
  </si>
  <si>
    <t>Фиор Ди Латте</t>
  </si>
  <si>
    <t>0.125</t>
  </si>
  <si>
    <t>Вода: 125</t>
  </si>
  <si>
    <t>Моцарелла в воде Фиор Ди Латте "Вкус и Польза", 45%, 0,125/0,225 кг, ф/п</t>
  </si>
  <si>
    <t>Моцарелла в воде Фиор Ди Латте "Turatti", 45%, 0,125/0,225 кг, ф/п</t>
  </si>
  <si>
    <t>Терка Моцарелла</t>
  </si>
  <si>
    <t>Соль: 460</t>
  </si>
  <si>
    <t>Сипак</t>
  </si>
  <si>
    <t>Моцарелла "Unagrande", 45%, 3 кг, пл/л</t>
  </si>
  <si>
    <t>0.2</t>
  </si>
  <si>
    <t>Соль: 200</t>
  </si>
  <si>
    <t>Моцарелла для пиццы "Aventino", 45%, 0,2 кг, т/ф</t>
  </si>
  <si>
    <t>Моцарелла в воде Фиор Ди Латте "Foodfest", 45%, 0,125/0,225 кг, ф/п</t>
  </si>
  <si>
    <t>2.7, Сакко</t>
  </si>
  <si>
    <t>0.37</t>
  </si>
  <si>
    <t>Соль: 370</t>
  </si>
  <si>
    <t>Сулугуни "Foodfest", 45%, 0,37 кг, т/ф</t>
  </si>
  <si>
    <t>0.1</t>
  </si>
  <si>
    <t>Вода: 100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</si>
  <si>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</si>
  <si>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</si>
  <si>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"Pretto", 45%, 0,1/0,18 кг, ф/п, (8 шт)</t>
  </si>
  <si>
    <t>3.2, Biotec</t>
  </si>
  <si>
    <t>Вода: 200</t>
  </si>
  <si>
    <t>малый Комет</t>
  </si>
  <si>
    <t>Моцарелла в воде Грандиоза "Unagrande", 45%, 0,2/0,36 кг, ф/п</t>
  </si>
  <si>
    <t>Моцарелла в воде Фиор Ди Латте "Unagrande", 45%, 0,125/0,225 кг, ф/п</t>
  </si>
  <si>
    <t>Моцарелла в воде Чильеджина "Unagrande", 45%, 0,125/0,225 кг, ф/п</t>
  </si>
  <si>
    <t>0.46</t>
  </si>
  <si>
    <t>САККАРДО</t>
  </si>
  <si>
    <t>Моцарелла для пиццы "Unagrande", 45%, 0,46 кг, в/у</t>
  </si>
  <si>
    <t>Моцарелла в воде Чильеджина "Aventino", 45%, 0,1/0,18 кг, ф/п</t>
  </si>
  <si>
    <t>Моцарелла в воде Чильеджина "Orecchio Oro", 45%, 0,1/0,18 кг, ф/п</t>
  </si>
  <si>
    <t>Моцарелла в воде Чильеджина "Turatti", 45%, 0,1/0,18 кг, ф/п</t>
  </si>
  <si>
    <t>1.2</t>
  </si>
  <si>
    <t>Соль: 1200</t>
  </si>
  <si>
    <t>Моцарелла для пиццы "Metro Chef" 45%, 1,2 кг, т/ф</t>
  </si>
  <si>
    <t>Моцарелла "Unagrande", 45%, 1,2 кг, т/ф</t>
  </si>
  <si>
    <t>Моцарелла в воде Чильеджина "Вкус и Польза", 45%, 0,1/0,18 кг, ф/п</t>
  </si>
  <si>
    <t>Моцарелла "Pretto", 45%, 1,2 кг, т/ф (8 шт)</t>
  </si>
  <si>
    <t>Длинная мойка</t>
  </si>
  <si>
    <t>Моцарелла "Pretto" (для бутербродов), 45%, 0,2 кг, т/ф, (9 шт)</t>
  </si>
  <si>
    <t>Моцарелла "Pretto", 45%, 0,15 кг, ф/п (кубики)</t>
  </si>
  <si>
    <t>Моцарелла "Pretto", 45%, 0,37 кг, т/ф</t>
  </si>
  <si>
    <t>Моцарелла "Pretto", 45%, 1 кг, т/ф (вес)</t>
  </si>
  <si>
    <t>Моцарелла без лактозы «Вкусвилл», 45%, 0,1 кг, ф/п (кубики)</t>
  </si>
  <si>
    <t>Моцарелла без лактозы для сэндвичей "Unagrande", 45%, 0,28 кг, т/ф (6 шт)</t>
  </si>
  <si>
    <t>Моцарелла в воде Фиор Ди Латте "Metro Chef" 45%, 0,125/0,225 кг, ф/п</t>
  </si>
  <si>
    <t>Моцарелла в воде Фиор Ди Латте "Pretto", 45%, 0,125/0,225 кг, ф/п, (8 шт)</t>
  </si>
  <si>
    <t>Моцарелла в воде Фиор Ди Латте "Pretto", 45%, 1/1,6 кг, ф/п</t>
  </si>
  <si>
    <t>Моцарелла в воде Фиор Ди Латте "Unagrande", 50%, 0,125/0,225 кг, ф/п, (8 шт)</t>
  </si>
  <si>
    <t>Моцарелла в воде Фиор Ди Латте "Ваш выбор", 45%, 0,1/0,18 кг, ф/п</t>
  </si>
  <si>
    <t>Моцарелла в воде Фиор Ди Латте "ВкусВилл", 45%, 0,1/0,18 кг, ф/п</t>
  </si>
  <si>
    <t>Моцарелла в воде Фиор Ди Латте "Каждый день", 45%, 0,1/0,18 кг, ф/п</t>
  </si>
  <si>
    <t>Моцарелла в воде Фиор Ди Латте "Красная птица", 45%, 0,125/0,225 кг, ф/п</t>
  </si>
  <si>
    <t>Моцарелла в воде Фиор Ди Латте «SPAR», 45%, 0,1/0,18 кг, ф/п</t>
  </si>
  <si>
    <t>Моцарелла в воде Фиор Ди Латте без лактозы "ВкусВилл", 45%, 0,125/0,225 кг, ф/п (8 шт)</t>
  </si>
  <si>
    <t>3.2, Biotec, без лактозы</t>
  </si>
  <si>
    <t>Моцарелла в воде Фиор Ди Латте без лактозы “Unagrande", 45%, 0,125/0,225 кг, ф/п (6 шт)</t>
  </si>
  <si>
    <t>Моцарелла в воде Чильеджина "Metro Chef" 45%, 0,125/0,225 кг, ф/п</t>
  </si>
  <si>
    <t>Моцарелла в воде Чильеджина "Pretto", 45%, 1/1,6 кг, ф/п</t>
  </si>
  <si>
    <t>Моцарелла в воде Чильеджина "Unagrande", 50%, 0,125/0,225 кг, ф/п, (8 шт)</t>
  </si>
  <si>
    <t>Моцарелла в воде Чильеджина "Ваш выбор", 45%, 0,1/0,18 кг, ф/п</t>
  </si>
  <si>
    <t>Моцарелла в воде Чильеджина "Каждый день", 45%, 0,1/0,18 кг, ф/п</t>
  </si>
  <si>
    <t>Моцарелла в воде Чильеджина "Красная птица", 45%, 0,125/0,225 кг, ф/п</t>
  </si>
  <si>
    <t xml:space="preserve">Моцарелла в воде Чильеджина «SPAR», 45%, 0,1/0,18 кг, ф/п  </t>
  </si>
  <si>
    <t>Моцарелла в воде Чильеджина без лактозы "Unagrande", 45%, 0,125/0,225 кг, ф/п (6 шт)</t>
  </si>
  <si>
    <t>Моцарелла в воде Чильеджина без лактозы "Вкусвилл", 45%, 0,125/0,225 кг, ф/п</t>
  </si>
  <si>
    <t>3.2, Альче, без лактозы</t>
  </si>
  <si>
    <t>Моцарелла для бутербродов "Aventino", 45%, 0,2 кг, т/ф</t>
  </si>
  <si>
    <t>Моцарелла для бутербродов «ВкусВилл», 45%, 0,2 кг т/ф</t>
  </si>
  <si>
    <t>Моцарелла для пиццы "Metro Chef" 45%, 0,37 кг, т/ф</t>
  </si>
  <si>
    <t>Моцарелла для пиццы "SORIMA" 45%, 1,2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</si>
  <si>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</si>
  <si>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</si>
  <si>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палочки "ВкусВилл", 45%, 0,12 кг, т/ф</t>
  </si>
  <si>
    <t>Моцарелла палочки "Красная птица", 45%, 0,12 кг, т/ф</t>
  </si>
  <si>
    <t>Моцарелла палочки 15 гр Эсперсен 45%, 3,5 кг, пл/л</t>
  </si>
  <si>
    <t>Моцарелла палочки 7,5 гр Эсперсен, 45%, 3,6 кг, пл/л</t>
  </si>
  <si>
    <t>Моцарелла палочки без лактозы «ВкусВилл», 45%, 0,12 кг, т/ф</t>
  </si>
  <si>
    <t>Моцарелла палочки протеиновые без лактозы "Unagrande", 35%, 0,12 кг, т/ф</t>
  </si>
  <si>
    <t>1.75, Biotec, без лактозы</t>
  </si>
  <si>
    <t>Моцарелла протеиновая в воде Чильеджина без лактозы "Unagrande", 32%, 0,1/0,18 кг, ф/п</t>
  </si>
  <si>
    <t>ОАЭ_Моцарелла без лактозы "Unagrande", 45%, 0,15 (кубики)</t>
  </si>
  <si>
    <t>ОАЭ_Моцарелла в воде Фиор Ди Латте без лактозы "Unagrande", 45%, 0,125/0,225 кг, ф/п</t>
  </si>
  <si>
    <t>ОАЭ_Моцарелла в воде Чильеджина без лактозы "Unagrande", 45%, 0,125/0,225 кг, ф/п</t>
  </si>
  <si>
    <t>ОАЭ_Моцарелла для сэндвичей без лактозы "Unagrande", 45%, 0,28 кг, т/ф</t>
  </si>
  <si>
    <t>ОАЭ_Моцарелла палочки без лактозы "Unagrande", 45%, 0,12 кг, т/ф</t>
  </si>
  <si>
    <t>Сулугуни "ВкусВилл", 45%, 0,28 кг, т/ф</t>
  </si>
  <si>
    <t>Сулугуни "ВкусВилл", 45%, 0,28 кг, т/ф (фикс вес)</t>
  </si>
  <si>
    <t>Сулугуни "Вкусвилл", 45%, 0,12 кг, ф/п (кубики)</t>
  </si>
  <si>
    <t>Сулугуни "Зеленая линия", 45%, 0,28 кг, т/ф</t>
  </si>
  <si>
    <t>Сулугуни "Лента Fresh", 45%, 0,2 кг, т/ф</t>
  </si>
  <si>
    <t>Сулугуни "Умалат" (для хачапури), 45%, 0,12 кг, ф/п</t>
  </si>
  <si>
    <t>Сулугуни "Умалат", 45%, 0,2 кг, т/ф (6 шт)</t>
  </si>
  <si>
    <t>Сулугуни "Умалат", 45%, 0,2 кг, т/ф, (9 шт)</t>
  </si>
  <si>
    <t>Сулугуни "Умалат", 45%, 0,28 кг, т/ф, (8 шт)</t>
  </si>
  <si>
    <t>Сулугуни "Умалат", 45%, 1,2  кг, т/ф</t>
  </si>
  <si>
    <t>Сулугуни "Умалат", 45%, 3 кг, п/л (кубики)</t>
  </si>
  <si>
    <t>Сулугуни без лактозы "ВкусВилл", 45%, 0,2 кг, т/ф</t>
  </si>
  <si>
    <t>Сулугуни в рассоле "Вкусвилл", 45%, 0,21/0,35 кг, ф/п</t>
  </si>
  <si>
    <t>Сулугуни палочки "ВкусВилл", 45%, 0,12 кг, т/ф</t>
  </si>
  <si>
    <t>Сулугуни палочки "Красная птица", 45%, 0,12 кг, т/ф</t>
  </si>
  <si>
    <t>Сулугуни палочки "Умалат", 45%, 0,06 кг, т/ф</t>
  </si>
  <si>
    <t>Сулугуни палочки "Умалат", 45%, 3,5 кг, п/л</t>
  </si>
  <si>
    <t>{"first_batch_ids":{"mozzarella":417},"date":"2024-12-18 00:00:00"}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</si>
  <si>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</si>
  <si>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</si>
  <si>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</si>
  <si>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</si>
  <si>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</si>
  <si>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</si>
  <si>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</si>
  <si>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</si>
  <si>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00-00008479</t>
  </si>
  <si>
    <t>Н0000096234</t>
  </si>
  <si>
    <t>00-00011191</t>
  </si>
  <si>
    <t>Н0000095981</t>
  </si>
  <si>
    <t>Н0000094728</t>
  </si>
  <si>
    <t>00-00007161</t>
  </si>
  <si>
    <t>00-00008508</t>
  </si>
  <si>
    <t>00-00013020</t>
  </si>
  <si>
    <t>Н0000096233</t>
  </si>
  <si>
    <t>Н0000095985</t>
  </si>
  <si>
    <t>Н0000094727</t>
  </si>
  <si>
    <t>00-00007188</t>
  </si>
  <si>
    <t>00-00008507</t>
  </si>
  <si>
    <t>00-00013019</t>
  </si>
  <si>
    <t>Задание на упаковку линии пиццы Моцарелльный цех</t>
  </si>
  <si>
    <t>Н0000095251</t>
  </si>
  <si>
    <t>Н0000096418</t>
  </si>
  <si>
    <t>Н0000094274</t>
  </si>
  <si>
    <t>00-00010112</t>
  </si>
  <si>
    <t>Н0000097280</t>
  </si>
  <si>
    <t>Н0000079372</t>
  </si>
  <si>
    <t>Н0000093998</t>
  </si>
  <si>
    <t>Н0000095934</t>
  </si>
  <si>
    <t>00-00012176</t>
  </si>
  <si>
    <t>00-00012503</t>
  </si>
  <si>
    <t>00-00008525</t>
  </si>
  <si>
    <t>Н0000093444</t>
  </si>
  <si>
    <t>415 налив</t>
  </si>
  <si>
    <t>416 налив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</si>
</sst>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3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12"/>
      <name val="Calibri"/>
    </font>
    <font>
      <b/>
      <sz val="12"/>
      <name val="Calibri"/>
    </font>
    <font>
      <sz val="9"/>
      <name val="Calibri"/>
    </font>
    <font>
      <b/>
      <sz val="16"/>
      <name val="Calibri"/>
    </font>
    <font>
      <sz val="8"/>
      <name val="Calibri"/>
    </font>
    <font>
      <sz val="10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DAE5F1"/>
      </patternFill>
    </fill>
    <fill>
      <patternFill patternType="solid">
        <fgColor rgb="FFF1DADA"/>
      </patternFill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FFEBE0"/>
      </patternFill>
    </fill>
    <fill>
      <patternFill patternType="solid">
        <fgColor rgb="FFDCE6F2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 applyAlignment="1"/>
    <xf numFmtId="0" fontId="0" fillId="0" borderId="0" xfId="0"/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15" borderId="0" xfId="0" applyFont="1" applyFill="1"/>
    <xf numFmtId="0" fontId="11" fillId="15" borderId="0" xfId="0" applyFont="1" applyFill="1" applyAlignment="1"/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11" fillId="0" borderId="0" xfId="0" applyFont="1"/>
    <xf numFmtId="49" fontId="11" fillId="0" borderId="0" xfId="0" applyNumberFormat="1" applyFont="1" applyAlignment="1">
      <alignment horizontal="right"/>
    </xf>
    <xf numFmtId="0" fontId="11" fillId="16" borderId="0" xfId="0" applyFont="1" applyFill="1"/>
    <xf numFmtId="0" fontId="11" fillId="17" borderId="0" xfId="0" applyFont="1" applyFill="1"/>
    <xf numFmtId="0" fontId="11" fillId="18" borderId="0" xfId="0" applyFont="1" applyFill="1"/>
    <xf numFmtId="0" fontId="11" fillId="19" borderId="0" xfId="0" applyFont="1" applyFill="1"/>
    <xf numFmtId="0" fontId="11" fillId="0" borderId="1" xfId="0" applyFont="1" applyBorder="1"/>
    <xf numFmtId="0" fontId="0" fillId="0" borderId="1" xfId="0" applyBorder="1"/>
    <xf numFmtId="0" fontId="12" fillId="20" borderId="1" xfId="0" applyFont="1" applyFill="1" applyBorder="1" applyAlignment="1">
      <alignment horizontal="center" vertical="center" wrapText="1"/>
    </xf>
    <xf numFmtId="0" fontId="9" fillId="20" borderId="1" xfId="0" applyFont="1" applyFill="1" applyBorder="1"/>
    <xf numFmtId="0" fontId="9" fillId="0" borderId="1" xfId="0" applyFont="1" applyBorder="1"/>
    <xf numFmtId="0" fontId="0" fillId="0" borderId="1" xfId="0" applyBorder="1" applyAlignment="1"/>
    <xf numFmtId="0" fontId="11" fillId="2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textRotation="90" wrapText="1"/>
    </xf>
    <xf numFmtId="0" fontId="11" fillId="10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textRotation="90" wrapText="1"/>
    </xf>
    <xf numFmtId="0" fontId="7" fillId="1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8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21" borderId="2" xfId="0" applyFont="1" applyFill="1" applyBorder="1" applyAlignment="1">
      <alignment horizontal="center" vertical="center" wrapText="1"/>
    </xf>
    <xf numFmtId="0" fontId="7" fillId="21" borderId="3" xfId="0" applyFont="1" applyFill="1" applyBorder="1" applyAlignment="1">
      <alignment horizontal="center" vertical="center" wrapText="1"/>
    </xf>
    <xf numFmtId="0" fontId="7" fillId="21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/>
    <xf numFmtId="0" fontId="12" fillId="20" borderId="1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9" fillId="20" borderId="1" xfId="0" applyFont="1" applyFill="1" applyBorder="1"/>
  </cellXfs>
  <cellStyles count="1">
    <cellStyle name="Обычный" xfId="0" builtinId="0"/>
  </cellStyles>
  <dxfs count="7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J219"/>
  <sheetViews>
    <sheetView tabSelected="1" topLeftCell="A16" zoomScale="40" zoomScaleNormal="40" workbookViewId="0">
      <selection activeCell="HW66" sqref="HW65:HX66"/>
    </sheetView>
  </sheetViews>
  <sheetFormatPr defaultColWidth="2.36328125" defaultRowHeight="14.5" x14ac:dyDescent="0.35"/>
  <cols>
    <col min="1" max="1" width="21" style="25" customWidth="1"/>
    <col min="2" max="4" width="21" style="21" customWidth="1"/>
    <col min="5" max="551" width="2.36328125" style="21" customWidth="1"/>
    <col min="552" max="552" width="2.36328125" style="25" customWidth="1"/>
    <col min="553" max="1000" width="8.54296875" style="25" customWidth="1"/>
    <col min="1001" max="16384" width="2.36328125" style="25"/>
  </cols>
  <sheetData>
    <row r="1" spans="2:554" ht="25" customHeight="1" x14ac:dyDescent="0.35">
      <c r="C1" s="33" t="s">
        <v>0</v>
      </c>
      <c r="D1" s="32" t="s">
        <v>1</v>
      </c>
      <c r="E1" s="29" t="s">
        <v>13</v>
      </c>
      <c r="F1" s="27" t="s">
        <v>2</v>
      </c>
      <c r="G1" s="27" t="s">
        <v>3</v>
      </c>
      <c r="H1" s="27" t="s">
        <v>4</v>
      </c>
      <c r="I1" s="27" t="s">
        <v>5</v>
      </c>
      <c r="J1" s="27" t="s">
        <v>6</v>
      </c>
      <c r="K1" s="27" t="s">
        <v>7</v>
      </c>
      <c r="L1" s="27" t="s">
        <v>8</v>
      </c>
      <c r="M1" s="27" t="s">
        <v>9</v>
      </c>
      <c r="N1" s="27" t="s">
        <v>10</v>
      </c>
      <c r="O1" s="27" t="s">
        <v>11</v>
      </c>
      <c r="P1" s="27" t="s">
        <v>12</v>
      </c>
      <c r="Q1" s="29" t="s">
        <v>14</v>
      </c>
      <c r="R1" s="27" t="s">
        <v>2</v>
      </c>
      <c r="S1" s="27" t="s">
        <v>3</v>
      </c>
      <c r="T1" s="27" t="s">
        <v>4</v>
      </c>
      <c r="U1" s="27" t="s">
        <v>5</v>
      </c>
      <c r="V1" s="27" t="s">
        <v>6</v>
      </c>
      <c r="W1" s="27" t="s">
        <v>7</v>
      </c>
      <c r="X1" s="27" t="s">
        <v>8</v>
      </c>
      <c r="Y1" s="27" t="s">
        <v>9</v>
      </c>
      <c r="Z1" s="27" t="s">
        <v>10</v>
      </c>
      <c r="AA1" s="27" t="s">
        <v>11</v>
      </c>
      <c r="AB1" s="27" t="s">
        <v>12</v>
      </c>
      <c r="AC1" s="29" t="s">
        <v>15</v>
      </c>
      <c r="AD1" s="27" t="s">
        <v>2</v>
      </c>
      <c r="AE1" s="27" t="s">
        <v>3</v>
      </c>
      <c r="AF1" s="27" t="s">
        <v>4</v>
      </c>
      <c r="AG1" s="27" t="s">
        <v>5</v>
      </c>
      <c r="AH1" s="27" t="s">
        <v>6</v>
      </c>
      <c r="AI1" s="27" t="s">
        <v>7</v>
      </c>
      <c r="AJ1" s="27" t="s">
        <v>8</v>
      </c>
      <c r="AK1" s="27" t="s">
        <v>9</v>
      </c>
      <c r="AL1" s="27" t="s">
        <v>10</v>
      </c>
      <c r="AM1" s="27" t="s">
        <v>11</v>
      </c>
      <c r="AN1" s="27" t="s">
        <v>12</v>
      </c>
      <c r="AO1" s="29" t="s">
        <v>16</v>
      </c>
      <c r="AP1" s="27" t="s">
        <v>2</v>
      </c>
      <c r="AQ1" s="27" t="s">
        <v>3</v>
      </c>
      <c r="AR1" s="27" t="s">
        <v>4</v>
      </c>
      <c r="AS1" s="27" t="s">
        <v>5</v>
      </c>
      <c r="AT1" s="27" t="s">
        <v>6</v>
      </c>
      <c r="AU1" s="27" t="s">
        <v>7</v>
      </c>
      <c r="AV1" s="27" t="s">
        <v>8</v>
      </c>
      <c r="AW1" s="27" t="s">
        <v>9</v>
      </c>
      <c r="AX1" s="27" t="s">
        <v>10</v>
      </c>
      <c r="AY1" s="27" t="s">
        <v>11</v>
      </c>
      <c r="AZ1" s="27" t="s">
        <v>12</v>
      </c>
      <c r="BA1" s="29" t="s">
        <v>17</v>
      </c>
      <c r="BB1" s="27" t="s">
        <v>2</v>
      </c>
      <c r="BC1" s="27" t="s">
        <v>3</v>
      </c>
      <c r="BD1" s="27" t="s">
        <v>4</v>
      </c>
      <c r="BE1" s="27" t="s">
        <v>5</v>
      </c>
      <c r="BF1" s="27" t="s">
        <v>6</v>
      </c>
      <c r="BG1" s="27" t="s">
        <v>7</v>
      </c>
      <c r="BH1" s="27" t="s">
        <v>8</v>
      </c>
      <c r="BI1" s="27" t="s">
        <v>9</v>
      </c>
      <c r="BJ1" s="27" t="s">
        <v>10</v>
      </c>
      <c r="BK1" s="27" t="s">
        <v>11</v>
      </c>
      <c r="BL1" s="27" t="s">
        <v>12</v>
      </c>
      <c r="BM1" s="29" t="s">
        <v>18</v>
      </c>
      <c r="BN1" s="27" t="s">
        <v>2</v>
      </c>
      <c r="BO1" s="27" t="s">
        <v>3</v>
      </c>
      <c r="BP1" s="27" t="s">
        <v>4</v>
      </c>
      <c r="BQ1" s="27" t="s">
        <v>5</v>
      </c>
      <c r="BR1" s="27" t="s">
        <v>6</v>
      </c>
      <c r="BS1" s="27" t="s">
        <v>7</v>
      </c>
      <c r="BT1" s="27" t="s">
        <v>8</v>
      </c>
      <c r="BU1" s="27" t="s">
        <v>9</v>
      </c>
      <c r="BV1" s="27" t="s">
        <v>10</v>
      </c>
      <c r="BW1" s="27" t="s">
        <v>11</v>
      </c>
      <c r="BX1" s="27" t="s">
        <v>12</v>
      </c>
      <c r="BY1" s="29" t="s">
        <v>3</v>
      </c>
      <c r="BZ1" s="27" t="s">
        <v>2</v>
      </c>
      <c r="CA1" s="27" t="s">
        <v>3</v>
      </c>
      <c r="CB1" s="27" t="s">
        <v>4</v>
      </c>
      <c r="CC1" s="27" t="s">
        <v>5</v>
      </c>
      <c r="CD1" s="27" t="s">
        <v>6</v>
      </c>
      <c r="CE1" s="27" t="s">
        <v>7</v>
      </c>
      <c r="CF1" s="27" t="s">
        <v>8</v>
      </c>
      <c r="CG1" s="27" t="s">
        <v>9</v>
      </c>
      <c r="CH1" s="27" t="s">
        <v>10</v>
      </c>
      <c r="CI1" s="27" t="s">
        <v>11</v>
      </c>
      <c r="CJ1" s="27" t="s">
        <v>12</v>
      </c>
      <c r="CK1" s="29" t="s">
        <v>19</v>
      </c>
      <c r="CL1" s="27" t="s">
        <v>2</v>
      </c>
      <c r="CM1" s="27" t="s">
        <v>3</v>
      </c>
      <c r="CN1" s="27" t="s">
        <v>4</v>
      </c>
      <c r="CO1" s="27" t="s">
        <v>5</v>
      </c>
      <c r="CP1" s="27" t="s">
        <v>6</v>
      </c>
      <c r="CQ1" s="27" t="s">
        <v>7</v>
      </c>
      <c r="CR1" s="27" t="s">
        <v>8</v>
      </c>
      <c r="CS1" s="27" t="s">
        <v>9</v>
      </c>
      <c r="CT1" s="27" t="s">
        <v>10</v>
      </c>
      <c r="CU1" s="27" t="s">
        <v>11</v>
      </c>
      <c r="CV1" s="27" t="s">
        <v>12</v>
      </c>
      <c r="CW1" s="29" t="s">
        <v>20</v>
      </c>
      <c r="CX1" s="27" t="s">
        <v>2</v>
      </c>
      <c r="CY1" s="27" t="s">
        <v>3</v>
      </c>
      <c r="CZ1" s="27" t="s">
        <v>4</v>
      </c>
      <c r="DA1" s="27" t="s">
        <v>5</v>
      </c>
      <c r="DB1" s="27" t="s">
        <v>6</v>
      </c>
      <c r="DC1" s="27" t="s">
        <v>7</v>
      </c>
      <c r="DD1" s="27" t="s">
        <v>8</v>
      </c>
      <c r="DE1" s="27" t="s">
        <v>9</v>
      </c>
      <c r="DF1" s="27" t="s">
        <v>10</v>
      </c>
      <c r="DG1" s="27" t="s">
        <v>11</v>
      </c>
      <c r="DH1" s="27" t="s">
        <v>12</v>
      </c>
      <c r="DI1" s="29" t="s">
        <v>21</v>
      </c>
      <c r="DJ1" s="27" t="s">
        <v>2</v>
      </c>
      <c r="DK1" s="27" t="s">
        <v>3</v>
      </c>
      <c r="DL1" s="27" t="s">
        <v>4</v>
      </c>
      <c r="DM1" s="27" t="s">
        <v>5</v>
      </c>
      <c r="DN1" s="27" t="s">
        <v>6</v>
      </c>
      <c r="DO1" s="27" t="s">
        <v>7</v>
      </c>
      <c r="DP1" s="27" t="s">
        <v>8</v>
      </c>
      <c r="DQ1" s="27" t="s">
        <v>9</v>
      </c>
      <c r="DR1" s="27" t="s">
        <v>10</v>
      </c>
      <c r="DS1" s="27" t="s">
        <v>11</v>
      </c>
      <c r="DT1" s="27" t="s">
        <v>12</v>
      </c>
      <c r="DU1" s="29" t="s">
        <v>22</v>
      </c>
      <c r="DV1" s="27" t="s">
        <v>2</v>
      </c>
      <c r="DW1" s="27" t="s">
        <v>3</v>
      </c>
      <c r="DX1" s="27" t="s">
        <v>4</v>
      </c>
      <c r="DY1" s="27" t="s">
        <v>5</v>
      </c>
      <c r="DZ1" s="27" t="s">
        <v>6</v>
      </c>
      <c r="EA1" s="27" t="s">
        <v>7</v>
      </c>
      <c r="EB1" s="27" t="s">
        <v>8</v>
      </c>
      <c r="EC1" s="27" t="s">
        <v>9</v>
      </c>
      <c r="ED1" s="27" t="s">
        <v>10</v>
      </c>
      <c r="EE1" s="27" t="s">
        <v>11</v>
      </c>
      <c r="EF1" s="27" t="s">
        <v>12</v>
      </c>
      <c r="EG1" s="29" t="s">
        <v>4</v>
      </c>
      <c r="EH1" s="27" t="s">
        <v>2</v>
      </c>
      <c r="EI1" s="27" t="s">
        <v>3</v>
      </c>
      <c r="EJ1" s="27" t="s">
        <v>4</v>
      </c>
      <c r="EK1" s="27" t="s">
        <v>5</v>
      </c>
      <c r="EL1" s="27" t="s">
        <v>6</v>
      </c>
      <c r="EM1" s="27" t="s">
        <v>7</v>
      </c>
      <c r="EN1" s="27" t="s">
        <v>8</v>
      </c>
      <c r="EO1" s="27" t="s">
        <v>9</v>
      </c>
      <c r="EP1" s="27" t="s">
        <v>10</v>
      </c>
      <c r="EQ1" s="27" t="s">
        <v>11</v>
      </c>
      <c r="ER1" s="27" t="s">
        <v>12</v>
      </c>
      <c r="ES1" s="29" t="s">
        <v>23</v>
      </c>
      <c r="ET1" s="27" t="s">
        <v>2</v>
      </c>
      <c r="EU1" s="27" t="s">
        <v>3</v>
      </c>
      <c r="EV1" s="27" t="s">
        <v>4</v>
      </c>
      <c r="EW1" s="27" t="s">
        <v>5</v>
      </c>
      <c r="EX1" s="27" t="s">
        <v>6</v>
      </c>
      <c r="EY1" s="27" t="s">
        <v>7</v>
      </c>
      <c r="EZ1" s="27" t="s">
        <v>8</v>
      </c>
      <c r="FA1" s="27" t="s">
        <v>9</v>
      </c>
      <c r="FB1" s="27" t="s">
        <v>10</v>
      </c>
      <c r="FC1" s="27" t="s">
        <v>11</v>
      </c>
      <c r="FD1" s="27" t="s">
        <v>12</v>
      </c>
      <c r="FE1" s="29" t="s">
        <v>24</v>
      </c>
      <c r="FF1" s="27" t="s">
        <v>2</v>
      </c>
      <c r="FG1" s="27" t="s">
        <v>3</v>
      </c>
      <c r="FH1" s="27" t="s">
        <v>4</v>
      </c>
      <c r="FI1" s="27" t="s">
        <v>5</v>
      </c>
      <c r="FJ1" s="27" t="s">
        <v>6</v>
      </c>
      <c r="FK1" s="27" t="s">
        <v>7</v>
      </c>
      <c r="FL1" s="27" t="s">
        <v>8</v>
      </c>
      <c r="FM1" s="27" t="s">
        <v>9</v>
      </c>
      <c r="FN1" s="27" t="s">
        <v>10</v>
      </c>
      <c r="FO1" s="27" t="s">
        <v>11</v>
      </c>
      <c r="FP1" s="27" t="s">
        <v>12</v>
      </c>
      <c r="FQ1" s="29" t="s">
        <v>25</v>
      </c>
      <c r="FR1" s="27" t="s">
        <v>2</v>
      </c>
      <c r="FS1" s="27" t="s">
        <v>3</v>
      </c>
      <c r="FT1" s="27" t="s">
        <v>4</v>
      </c>
      <c r="FU1" s="27" t="s">
        <v>5</v>
      </c>
      <c r="FV1" s="27" t="s">
        <v>6</v>
      </c>
      <c r="FW1" s="27" t="s">
        <v>7</v>
      </c>
      <c r="FX1" s="27" t="s">
        <v>8</v>
      </c>
      <c r="FY1" s="27" t="s">
        <v>9</v>
      </c>
      <c r="FZ1" s="27" t="s">
        <v>10</v>
      </c>
      <c r="GA1" s="27" t="s">
        <v>11</v>
      </c>
      <c r="GB1" s="27" t="s">
        <v>12</v>
      </c>
      <c r="GC1" s="29" t="s">
        <v>26</v>
      </c>
      <c r="GD1" s="27" t="s">
        <v>2</v>
      </c>
      <c r="GE1" s="27" t="s">
        <v>3</v>
      </c>
      <c r="GF1" s="27" t="s">
        <v>4</v>
      </c>
      <c r="GG1" s="27" t="s">
        <v>5</v>
      </c>
      <c r="GH1" s="27" t="s">
        <v>6</v>
      </c>
      <c r="GI1" s="27" t="s">
        <v>7</v>
      </c>
      <c r="GJ1" s="27" t="s">
        <v>8</v>
      </c>
      <c r="GK1" s="27" t="s">
        <v>9</v>
      </c>
      <c r="GL1" s="27" t="s">
        <v>10</v>
      </c>
      <c r="GM1" s="27" t="s">
        <v>11</v>
      </c>
      <c r="GN1" s="27" t="s">
        <v>12</v>
      </c>
      <c r="GO1" s="29" t="s">
        <v>5</v>
      </c>
      <c r="GP1" s="27" t="s">
        <v>2</v>
      </c>
      <c r="GQ1" s="27" t="s">
        <v>3</v>
      </c>
      <c r="GR1" s="27" t="s">
        <v>4</v>
      </c>
      <c r="GS1" s="27" t="s">
        <v>5</v>
      </c>
      <c r="GT1" s="27" t="s">
        <v>6</v>
      </c>
      <c r="GU1" s="27" t="s">
        <v>7</v>
      </c>
      <c r="GV1" s="27" t="s">
        <v>8</v>
      </c>
      <c r="GW1" s="27" t="s">
        <v>9</v>
      </c>
      <c r="GX1" s="27" t="s">
        <v>10</v>
      </c>
      <c r="GY1" s="27" t="s">
        <v>11</v>
      </c>
      <c r="GZ1" s="27" t="s">
        <v>12</v>
      </c>
      <c r="HA1" s="29" t="s">
        <v>27</v>
      </c>
      <c r="HB1" s="27" t="s">
        <v>2</v>
      </c>
      <c r="HC1" s="27" t="s">
        <v>3</v>
      </c>
      <c r="HD1" s="27" t="s">
        <v>4</v>
      </c>
      <c r="HE1" s="27" t="s">
        <v>5</v>
      </c>
      <c r="HF1" s="27" t="s">
        <v>6</v>
      </c>
      <c r="HG1" s="27" t="s">
        <v>7</v>
      </c>
      <c r="HH1" s="27" t="s">
        <v>8</v>
      </c>
      <c r="HI1" s="27" t="s">
        <v>9</v>
      </c>
      <c r="HJ1" s="27" t="s">
        <v>10</v>
      </c>
      <c r="HK1" s="27" t="s">
        <v>11</v>
      </c>
      <c r="HL1" s="27" t="s">
        <v>12</v>
      </c>
      <c r="HM1" s="29" t="s">
        <v>28</v>
      </c>
      <c r="HN1" s="27" t="s">
        <v>2</v>
      </c>
      <c r="HO1" s="27" t="s">
        <v>3</v>
      </c>
      <c r="HP1" s="27" t="s">
        <v>4</v>
      </c>
      <c r="HQ1" s="27" t="s">
        <v>5</v>
      </c>
      <c r="HR1" s="27" t="s">
        <v>6</v>
      </c>
      <c r="HS1" s="27" t="s">
        <v>7</v>
      </c>
      <c r="HT1" s="27" t="s">
        <v>8</v>
      </c>
      <c r="HU1" s="27" t="s">
        <v>9</v>
      </c>
      <c r="HV1" s="27" t="s">
        <v>10</v>
      </c>
      <c r="HW1" s="27" t="s">
        <v>11</v>
      </c>
      <c r="HX1" s="27" t="s">
        <v>12</v>
      </c>
      <c r="HY1" s="29" t="s">
        <v>29</v>
      </c>
      <c r="HZ1" s="27" t="s">
        <v>2</v>
      </c>
      <c r="IA1" s="27" t="s">
        <v>3</v>
      </c>
      <c r="IB1" s="27" t="s">
        <v>4</v>
      </c>
      <c r="IC1" s="27" t="s">
        <v>5</v>
      </c>
      <c r="ID1" s="27" t="s">
        <v>6</v>
      </c>
      <c r="IE1" s="27" t="s">
        <v>7</v>
      </c>
      <c r="IF1" s="27" t="s">
        <v>8</v>
      </c>
      <c r="IG1" s="27" t="s">
        <v>9</v>
      </c>
      <c r="IH1" s="27" t="s">
        <v>10</v>
      </c>
      <c r="II1" s="27" t="s">
        <v>11</v>
      </c>
      <c r="IJ1" s="27" t="s">
        <v>12</v>
      </c>
      <c r="IK1" s="29" t="s">
        <v>30</v>
      </c>
      <c r="IL1" s="27" t="s">
        <v>2</v>
      </c>
      <c r="IM1" s="27" t="s">
        <v>3</v>
      </c>
      <c r="IN1" s="27" t="s">
        <v>4</v>
      </c>
      <c r="IO1" s="27" t="s">
        <v>5</v>
      </c>
      <c r="IP1" s="27" t="s">
        <v>6</v>
      </c>
      <c r="IQ1" s="27" t="s">
        <v>7</v>
      </c>
      <c r="IR1" s="27" t="s">
        <v>8</v>
      </c>
      <c r="IS1" s="27" t="s">
        <v>9</v>
      </c>
      <c r="IT1" s="27" t="s">
        <v>10</v>
      </c>
      <c r="IU1" s="27" t="s">
        <v>11</v>
      </c>
      <c r="IV1" s="27" t="s">
        <v>12</v>
      </c>
      <c r="IW1" s="29" t="s">
        <v>31</v>
      </c>
      <c r="IX1" s="27" t="s">
        <v>2</v>
      </c>
      <c r="IY1" s="27" t="s">
        <v>3</v>
      </c>
      <c r="IZ1" s="27" t="s">
        <v>4</v>
      </c>
      <c r="JA1" s="27" t="s">
        <v>5</v>
      </c>
      <c r="JB1" s="27" t="s">
        <v>6</v>
      </c>
      <c r="JC1" s="27" t="s">
        <v>7</v>
      </c>
      <c r="JD1" s="27" t="s">
        <v>8</v>
      </c>
      <c r="JE1" s="27" t="s">
        <v>9</v>
      </c>
      <c r="JF1" s="27" t="s">
        <v>10</v>
      </c>
      <c r="JG1" s="27" t="s">
        <v>11</v>
      </c>
      <c r="JH1" s="27" t="s">
        <v>12</v>
      </c>
      <c r="JI1" s="29" t="s">
        <v>32</v>
      </c>
      <c r="JJ1" s="27" t="s">
        <v>2</v>
      </c>
      <c r="JK1" s="27" t="s">
        <v>3</v>
      </c>
      <c r="JL1" s="27" t="s">
        <v>4</v>
      </c>
      <c r="JM1" s="27" t="s">
        <v>5</v>
      </c>
      <c r="JN1" s="27" t="s">
        <v>6</v>
      </c>
      <c r="JO1" s="27" t="s">
        <v>7</v>
      </c>
      <c r="JP1" s="27" t="s">
        <v>8</v>
      </c>
      <c r="JQ1" s="27" t="s">
        <v>9</v>
      </c>
      <c r="JR1" s="27" t="s">
        <v>10</v>
      </c>
      <c r="JS1" s="27" t="s">
        <v>11</v>
      </c>
      <c r="JT1" s="27" t="s">
        <v>12</v>
      </c>
      <c r="JU1" s="29" t="s">
        <v>33</v>
      </c>
      <c r="JV1" s="27" t="s">
        <v>2</v>
      </c>
      <c r="JW1" s="27" t="s">
        <v>3</v>
      </c>
      <c r="JX1" s="27" t="s">
        <v>4</v>
      </c>
      <c r="JY1" s="27" t="s">
        <v>5</v>
      </c>
      <c r="JZ1" s="27" t="s">
        <v>6</v>
      </c>
      <c r="KA1" s="27" t="s">
        <v>7</v>
      </c>
      <c r="KB1" s="27" t="s">
        <v>8</v>
      </c>
      <c r="KC1" s="27" t="s">
        <v>9</v>
      </c>
      <c r="KD1" s="27" t="s">
        <v>10</v>
      </c>
      <c r="KE1" s="27" t="s">
        <v>11</v>
      </c>
      <c r="KF1" s="27" t="s">
        <v>12</v>
      </c>
      <c r="KG1" s="29" t="s">
        <v>34</v>
      </c>
      <c r="KH1" s="27" t="s">
        <v>2</v>
      </c>
      <c r="KI1" s="27" t="s">
        <v>3</v>
      </c>
      <c r="KJ1" s="27" t="s">
        <v>4</v>
      </c>
      <c r="KK1" s="27" t="s">
        <v>5</v>
      </c>
      <c r="KL1" s="27" t="s">
        <v>6</v>
      </c>
      <c r="KM1" s="27" t="s">
        <v>7</v>
      </c>
      <c r="KN1" s="27" t="s">
        <v>8</v>
      </c>
      <c r="KO1" s="27" t="s">
        <v>9</v>
      </c>
      <c r="KP1" s="27" t="s">
        <v>10</v>
      </c>
      <c r="KQ1" s="27" t="s">
        <v>11</v>
      </c>
      <c r="KR1" s="27" t="s">
        <v>12</v>
      </c>
      <c r="KS1" s="29" t="s">
        <v>35</v>
      </c>
      <c r="KT1" s="27" t="s">
        <v>2</v>
      </c>
      <c r="KU1" s="27" t="s">
        <v>3</v>
      </c>
      <c r="KV1" s="27" t="s">
        <v>4</v>
      </c>
      <c r="KW1" s="27" t="s">
        <v>5</v>
      </c>
      <c r="KX1" s="27" t="s">
        <v>6</v>
      </c>
      <c r="KY1" s="27" t="s">
        <v>7</v>
      </c>
      <c r="KZ1" s="27" t="s">
        <v>8</v>
      </c>
      <c r="LA1" s="27" t="s">
        <v>9</v>
      </c>
      <c r="LB1" s="27" t="s">
        <v>10</v>
      </c>
      <c r="LC1" s="27" t="s">
        <v>11</v>
      </c>
      <c r="LD1" s="27" t="s">
        <v>12</v>
      </c>
      <c r="LE1" s="29" t="s">
        <v>36</v>
      </c>
      <c r="LF1" s="27" t="s">
        <v>2</v>
      </c>
      <c r="LG1" s="27" t="s">
        <v>3</v>
      </c>
      <c r="LH1" s="27" t="s">
        <v>4</v>
      </c>
      <c r="LI1" s="27" t="s">
        <v>5</v>
      </c>
      <c r="LJ1" s="27" t="s">
        <v>6</v>
      </c>
      <c r="LK1" s="27" t="s">
        <v>7</v>
      </c>
      <c r="LL1" s="27" t="s">
        <v>8</v>
      </c>
      <c r="LM1" s="27" t="s">
        <v>9</v>
      </c>
      <c r="LN1" s="27" t="s">
        <v>10</v>
      </c>
      <c r="LO1" s="27" t="s">
        <v>11</v>
      </c>
      <c r="LP1" s="27" t="s">
        <v>12</v>
      </c>
      <c r="LQ1" s="29" t="s">
        <v>37</v>
      </c>
      <c r="LR1" s="27" t="s">
        <v>2</v>
      </c>
      <c r="LS1" s="27" t="s">
        <v>3</v>
      </c>
      <c r="LT1" s="27" t="s">
        <v>4</v>
      </c>
      <c r="LU1" s="27" t="s">
        <v>5</v>
      </c>
      <c r="LV1" s="27" t="s">
        <v>6</v>
      </c>
      <c r="LW1" s="27" t="s">
        <v>7</v>
      </c>
      <c r="LX1" s="27" t="s">
        <v>8</v>
      </c>
      <c r="LY1" s="27" t="s">
        <v>9</v>
      </c>
      <c r="LZ1" s="27" t="s">
        <v>10</v>
      </c>
      <c r="MA1" s="27" t="s">
        <v>11</v>
      </c>
      <c r="MB1" s="27" t="s">
        <v>12</v>
      </c>
      <c r="MC1" s="29" t="s">
        <v>38</v>
      </c>
      <c r="MD1" s="27" t="s">
        <v>2</v>
      </c>
      <c r="ME1" s="27" t="s">
        <v>3</v>
      </c>
      <c r="MF1" s="27" t="s">
        <v>4</v>
      </c>
      <c r="MG1" s="27" t="s">
        <v>5</v>
      </c>
      <c r="MH1" s="27" t="s">
        <v>6</v>
      </c>
      <c r="MI1" s="27" t="s">
        <v>7</v>
      </c>
      <c r="MJ1" s="27" t="s">
        <v>8</v>
      </c>
      <c r="MK1" s="27" t="s">
        <v>9</v>
      </c>
      <c r="ML1" s="27" t="s">
        <v>10</v>
      </c>
      <c r="MM1" s="27" t="s">
        <v>11</v>
      </c>
      <c r="MN1" s="27" t="s">
        <v>12</v>
      </c>
      <c r="MO1" s="29" t="s">
        <v>39</v>
      </c>
      <c r="MP1" s="27" t="s">
        <v>2</v>
      </c>
      <c r="MQ1" s="27" t="s">
        <v>3</v>
      </c>
      <c r="MR1" s="27" t="s">
        <v>4</v>
      </c>
      <c r="MS1" s="27" t="s">
        <v>5</v>
      </c>
      <c r="MT1" s="27" t="s">
        <v>6</v>
      </c>
      <c r="MU1" s="27" t="s">
        <v>7</v>
      </c>
      <c r="MV1" s="27" t="s">
        <v>8</v>
      </c>
      <c r="MW1" s="27" t="s">
        <v>9</v>
      </c>
      <c r="MX1" s="27" t="s">
        <v>10</v>
      </c>
      <c r="MY1" s="27" t="s">
        <v>11</v>
      </c>
      <c r="MZ1" s="27" t="s">
        <v>12</v>
      </c>
      <c r="NA1" s="29" t="s">
        <v>40</v>
      </c>
      <c r="NB1" s="27" t="s">
        <v>2</v>
      </c>
      <c r="NC1" s="27" t="s">
        <v>3</v>
      </c>
      <c r="ND1" s="27" t="s">
        <v>4</v>
      </c>
      <c r="NE1" s="27" t="s">
        <v>5</v>
      </c>
      <c r="NF1" s="27" t="s">
        <v>6</v>
      </c>
      <c r="NG1" s="27" t="s">
        <v>7</v>
      </c>
      <c r="NH1" s="27" t="s">
        <v>8</v>
      </c>
      <c r="NI1" s="27" t="s">
        <v>9</v>
      </c>
      <c r="NJ1" s="27" t="s">
        <v>10</v>
      </c>
      <c r="NK1" s="27" t="s">
        <v>11</v>
      </c>
      <c r="NL1" s="27" t="s">
        <v>12</v>
      </c>
      <c r="NM1" s="29" t="s">
        <v>41</v>
      </c>
      <c r="NN1" s="27" t="s">
        <v>2</v>
      </c>
      <c r="NO1" s="27" t="s">
        <v>3</v>
      </c>
      <c r="NP1" s="27" t="s">
        <v>4</v>
      </c>
      <c r="NQ1" s="27" t="s">
        <v>5</v>
      </c>
      <c r="NR1" s="27" t="s">
        <v>6</v>
      </c>
      <c r="NS1" s="27" t="s">
        <v>7</v>
      </c>
      <c r="NT1" s="27" t="s">
        <v>8</v>
      </c>
      <c r="NU1" s="27" t="s">
        <v>9</v>
      </c>
      <c r="NV1" s="27" t="s">
        <v>10</v>
      </c>
      <c r="NW1" s="27" t="s">
        <v>11</v>
      </c>
      <c r="NX1" s="27" t="s">
        <v>12</v>
      </c>
      <c r="NY1" s="29" t="s">
        <v>42</v>
      </c>
      <c r="NZ1" s="27" t="s">
        <v>2</v>
      </c>
      <c r="OA1" s="27" t="s">
        <v>3</v>
      </c>
      <c r="OB1" s="27" t="s">
        <v>4</v>
      </c>
      <c r="OC1" s="27" t="s">
        <v>5</v>
      </c>
      <c r="OD1" s="27" t="s">
        <v>6</v>
      </c>
      <c r="OE1" s="27" t="s">
        <v>7</v>
      </c>
      <c r="OF1" s="27" t="s">
        <v>8</v>
      </c>
      <c r="OG1" s="27" t="s">
        <v>9</v>
      </c>
      <c r="OH1" s="27" t="s">
        <v>10</v>
      </c>
      <c r="OI1" s="27" t="s">
        <v>11</v>
      </c>
      <c r="OJ1" s="27" t="s">
        <v>12</v>
      </c>
      <c r="OK1" s="29" t="s">
        <v>43</v>
      </c>
      <c r="OL1" s="27" t="s">
        <v>2</v>
      </c>
      <c r="OM1" s="27" t="s">
        <v>3</v>
      </c>
      <c r="ON1" s="27" t="s">
        <v>4</v>
      </c>
      <c r="OO1" s="27" t="s">
        <v>5</v>
      </c>
      <c r="OP1" s="27" t="s">
        <v>6</v>
      </c>
      <c r="OQ1" s="27" t="s">
        <v>7</v>
      </c>
      <c r="OR1" s="27" t="s">
        <v>8</v>
      </c>
      <c r="OS1" s="27" t="s">
        <v>9</v>
      </c>
      <c r="OT1" s="27" t="s">
        <v>10</v>
      </c>
      <c r="OU1" s="27" t="s">
        <v>11</v>
      </c>
      <c r="OV1" s="27" t="s">
        <v>12</v>
      </c>
      <c r="OW1" s="29" t="s">
        <v>44</v>
      </c>
      <c r="OX1" s="27" t="s">
        <v>2</v>
      </c>
      <c r="OY1" s="27" t="s">
        <v>3</v>
      </c>
      <c r="OZ1" s="27" t="s">
        <v>4</v>
      </c>
      <c r="PA1" s="27" t="s">
        <v>5</v>
      </c>
      <c r="PB1" s="27" t="s">
        <v>6</v>
      </c>
      <c r="PC1" s="27" t="s">
        <v>7</v>
      </c>
      <c r="PD1" s="27" t="s">
        <v>8</v>
      </c>
      <c r="PE1" s="27" t="s">
        <v>9</v>
      </c>
      <c r="PF1" s="27" t="s">
        <v>10</v>
      </c>
      <c r="PG1" s="27" t="s">
        <v>11</v>
      </c>
      <c r="PH1" s="27" t="s">
        <v>12</v>
      </c>
      <c r="PI1" s="29" t="s">
        <v>45</v>
      </c>
      <c r="PJ1" s="27" t="s">
        <v>2</v>
      </c>
      <c r="PK1" s="27" t="s">
        <v>3</v>
      </c>
      <c r="PL1" s="27" t="s">
        <v>4</v>
      </c>
      <c r="PM1" s="27" t="s">
        <v>5</v>
      </c>
      <c r="PN1" s="27" t="s">
        <v>6</v>
      </c>
      <c r="PO1" s="27" t="s">
        <v>7</v>
      </c>
      <c r="PP1" s="27" t="s">
        <v>8</v>
      </c>
      <c r="PQ1" s="27" t="s">
        <v>9</v>
      </c>
      <c r="PR1" s="27" t="s">
        <v>10</v>
      </c>
      <c r="PS1" s="27" t="s">
        <v>11</v>
      </c>
      <c r="PT1" s="27" t="s">
        <v>12</v>
      </c>
      <c r="PU1" s="29" t="s">
        <v>46</v>
      </c>
      <c r="PV1" s="27" t="s">
        <v>2</v>
      </c>
      <c r="PW1" s="27" t="s">
        <v>3</v>
      </c>
      <c r="PX1" s="27" t="s">
        <v>4</v>
      </c>
      <c r="PY1" s="27" t="s">
        <v>5</v>
      </c>
      <c r="PZ1" s="27" t="s">
        <v>6</v>
      </c>
      <c r="QA1" s="27" t="s">
        <v>7</v>
      </c>
      <c r="QB1" s="27" t="s">
        <v>8</v>
      </c>
      <c r="QC1" s="27" t="s">
        <v>9</v>
      </c>
      <c r="QD1" s="27" t="s">
        <v>10</v>
      </c>
      <c r="QE1" s="27" t="s">
        <v>11</v>
      </c>
      <c r="QF1" s="27" t="s">
        <v>12</v>
      </c>
      <c r="QG1" s="29" t="s">
        <v>47</v>
      </c>
      <c r="QH1" s="27" t="s">
        <v>2</v>
      </c>
      <c r="QI1" s="27" t="s">
        <v>3</v>
      </c>
      <c r="QJ1" s="27" t="s">
        <v>4</v>
      </c>
      <c r="QK1" s="27" t="s">
        <v>5</v>
      </c>
      <c r="QL1" s="27" t="s">
        <v>6</v>
      </c>
      <c r="QM1" s="27" t="s">
        <v>7</v>
      </c>
      <c r="QN1" s="27" t="s">
        <v>8</v>
      </c>
      <c r="QO1" s="27" t="s">
        <v>9</v>
      </c>
      <c r="QP1" s="27" t="s">
        <v>10</v>
      </c>
      <c r="QQ1" s="27" t="s">
        <v>11</v>
      </c>
      <c r="QR1" s="27" t="s">
        <v>12</v>
      </c>
      <c r="QS1" s="29" t="s">
        <v>48</v>
      </c>
      <c r="QT1" s="27" t="s">
        <v>2</v>
      </c>
      <c r="QU1" s="27" t="s">
        <v>3</v>
      </c>
      <c r="QV1" s="27" t="s">
        <v>4</v>
      </c>
      <c r="QW1" s="27" t="s">
        <v>5</v>
      </c>
      <c r="QX1" s="27" t="s">
        <v>6</v>
      </c>
      <c r="QY1" s="27" t="s">
        <v>7</v>
      </c>
      <c r="QZ1" s="27" t="s">
        <v>8</v>
      </c>
      <c r="RA1" s="27" t="s">
        <v>9</v>
      </c>
      <c r="RB1" s="27" t="s">
        <v>10</v>
      </c>
      <c r="RC1" s="27" t="s">
        <v>11</v>
      </c>
      <c r="RD1" s="27" t="s">
        <v>12</v>
      </c>
      <c r="RE1" s="29" t="s">
        <v>49</v>
      </c>
      <c r="RF1" s="27" t="s">
        <v>2</v>
      </c>
      <c r="RG1" s="27" t="s">
        <v>3</v>
      </c>
      <c r="RH1" s="27" t="s">
        <v>4</v>
      </c>
      <c r="RI1" s="27" t="s">
        <v>5</v>
      </c>
      <c r="RJ1" s="27" t="s">
        <v>6</v>
      </c>
      <c r="RK1" s="27" t="s">
        <v>7</v>
      </c>
      <c r="RL1" s="27" t="s">
        <v>8</v>
      </c>
      <c r="RM1" s="27" t="s">
        <v>9</v>
      </c>
      <c r="RN1" s="27" t="s">
        <v>10</v>
      </c>
      <c r="RO1" s="27" t="s">
        <v>11</v>
      </c>
      <c r="RP1" s="27" t="s">
        <v>12</v>
      </c>
      <c r="RQ1" s="29" t="s">
        <v>50</v>
      </c>
      <c r="RR1" s="27" t="s">
        <v>2</v>
      </c>
      <c r="RS1" s="27" t="s">
        <v>3</v>
      </c>
      <c r="RT1" s="27" t="s">
        <v>4</v>
      </c>
      <c r="RU1" s="27" t="s">
        <v>5</v>
      </c>
      <c r="RV1" s="27" t="s">
        <v>6</v>
      </c>
      <c r="RW1" s="27" t="s">
        <v>7</v>
      </c>
      <c r="RX1" s="27" t="s">
        <v>8</v>
      </c>
      <c r="RY1" s="27" t="s">
        <v>9</v>
      </c>
      <c r="RZ1" s="27" t="s">
        <v>10</v>
      </c>
      <c r="SA1" s="27" t="s">
        <v>11</v>
      </c>
      <c r="SB1" s="27" t="s">
        <v>12</v>
      </c>
      <c r="SC1" s="29" t="s">
        <v>51</v>
      </c>
      <c r="SD1" s="27" t="s">
        <v>2</v>
      </c>
      <c r="SE1" s="27" t="s">
        <v>3</v>
      </c>
      <c r="SF1" s="27" t="s">
        <v>4</v>
      </c>
      <c r="SG1" s="27" t="s">
        <v>5</v>
      </c>
      <c r="SH1" s="27" t="s">
        <v>6</v>
      </c>
      <c r="SI1" s="27" t="s">
        <v>7</v>
      </c>
      <c r="SJ1" s="27" t="s">
        <v>8</v>
      </c>
      <c r="SK1" s="27" t="s">
        <v>9</v>
      </c>
      <c r="SL1" s="27" t="s">
        <v>10</v>
      </c>
      <c r="SM1" s="27" t="s">
        <v>11</v>
      </c>
      <c r="SN1" s="27" t="s">
        <v>12</v>
      </c>
      <c r="SO1" s="29" t="s">
        <v>52</v>
      </c>
      <c r="SP1" s="27" t="s">
        <v>2</v>
      </c>
      <c r="SQ1" s="27" t="s">
        <v>3</v>
      </c>
      <c r="SR1" s="27" t="s">
        <v>4</v>
      </c>
      <c r="SS1" s="27" t="s">
        <v>5</v>
      </c>
      <c r="ST1" s="27" t="s">
        <v>6</v>
      </c>
      <c r="SU1" s="27" t="s">
        <v>7</v>
      </c>
      <c r="SV1" s="27" t="s">
        <v>8</v>
      </c>
      <c r="SW1" s="27" t="s">
        <v>9</v>
      </c>
      <c r="SX1" s="27" t="s">
        <v>10</v>
      </c>
      <c r="SY1" s="27" t="s">
        <v>11</v>
      </c>
      <c r="SZ1" s="27" t="s">
        <v>12</v>
      </c>
      <c r="TA1" s="29" t="s">
        <v>53</v>
      </c>
      <c r="TB1" s="27" t="s">
        <v>2</v>
      </c>
      <c r="TC1" s="27" t="s">
        <v>3</v>
      </c>
      <c r="TD1" s="27" t="s">
        <v>4</v>
      </c>
      <c r="TE1" s="27" t="s">
        <v>5</v>
      </c>
      <c r="TF1" s="27" t="s">
        <v>6</v>
      </c>
      <c r="TG1" s="27" t="s">
        <v>7</v>
      </c>
      <c r="TH1" s="27" t="s">
        <v>8</v>
      </c>
      <c r="TI1" s="27" t="s">
        <v>9</v>
      </c>
      <c r="TJ1" s="27" t="s">
        <v>10</v>
      </c>
      <c r="TK1" s="27" t="s">
        <v>11</v>
      </c>
      <c r="TL1" s="27" t="s">
        <v>12</v>
      </c>
      <c r="TM1" s="29" t="s">
        <v>54</v>
      </c>
      <c r="TN1" s="27" t="s">
        <v>2</v>
      </c>
      <c r="TO1" s="27" t="s">
        <v>3</v>
      </c>
      <c r="TP1" s="27" t="s">
        <v>4</v>
      </c>
      <c r="TQ1" s="27" t="s">
        <v>5</v>
      </c>
      <c r="TR1" s="27" t="s">
        <v>6</v>
      </c>
      <c r="TS1" s="27" t="s">
        <v>7</v>
      </c>
      <c r="TT1" s="27" t="s">
        <v>8</v>
      </c>
      <c r="TU1" s="27" t="s">
        <v>9</v>
      </c>
      <c r="TV1" s="27" t="s">
        <v>10</v>
      </c>
      <c r="TW1" s="27" t="s">
        <v>11</v>
      </c>
      <c r="TX1" s="27" t="s">
        <v>12</v>
      </c>
      <c r="TY1" s="29" t="s">
        <v>55</v>
      </c>
      <c r="TZ1" s="27" t="s">
        <v>2</v>
      </c>
    </row>
    <row r="2" spans="2:554" ht="25" customHeight="1" x14ac:dyDescent="0.35">
      <c r="E2" s="44" t="s">
        <v>56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46"/>
      <c r="DI2" s="47" t="s">
        <v>57</v>
      </c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DW2" s="48"/>
      <c r="DX2" s="48"/>
      <c r="DY2" s="48"/>
      <c r="DZ2" s="48"/>
      <c r="EA2" s="48"/>
      <c r="EB2" s="48"/>
      <c r="EC2" s="48"/>
      <c r="ED2" s="48"/>
      <c r="EE2" s="48"/>
      <c r="EF2" s="48"/>
      <c r="EG2" s="48"/>
      <c r="EH2" s="48"/>
      <c r="EI2" s="48"/>
      <c r="EJ2" s="48"/>
      <c r="EK2" s="48"/>
      <c r="EL2" s="48"/>
      <c r="EM2" s="48"/>
      <c r="EN2" s="48"/>
      <c r="EO2" s="48"/>
      <c r="EP2" s="48"/>
      <c r="EQ2" s="48"/>
      <c r="ER2" s="48"/>
      <c r="ES2" s="48"/>
      <c r="ET2" s="48"/>
      <c r="EU2" s="48"/>
      <c r="EV2" s="48"/>
      <c r="EW2" s="48"/>
      <c r="EX2" s="48"/>
      <c r="EY2" s="48"/>
      <c r="EZ2" s="48"/>
      <c r="FA2" s="48"/>
      <c r="FB2" s="48"/>
      <c r="FC2" s="48"/>
      <c r="FD2" s="48"/>
      <c r="FE2" s="48"/>
      <c r="FF2" s="48"/>
      <c r="FG2" s="48"/>
      <c r="FH2" s="48"/>
      <c r="FI2" s="48"/>
      <c r="FJ2" s="48"/>
      <c r="FK2" s="48"/>
      <c r="FL2" s="48"/>
      <c r="FM2" s="48"/>
      <c r="FN2" s="48"/>
      <c r="FO2" s="48"/>
      <c r="FP2" s="48"/>
      <c r="FQ2" s="48"/>
      <c r="FR2" s="48"/>
      <c r="FS2" s="48"/>
      <c r="FT2" s="48"/>
      <c r="FU2" s="48"/>
      <c r="FV2" s="48"/>
      <c r="FW2" s="48"/>
      <c r="FX2" s="48"/>
      <c r="FY2" s="48"/>
      <c r="FZ2" s="48"/>
      <c r="GA2" s="48"/>
      <c r="GB2" s="48"/>
      <c r="GC2" s="48"/>
      <c r="GD2" s="48"/>
      <c r="GE2" s="48"/>
      <c r="GF2" s="48"/>
      <c r="GG2" s="48"/>
      <c r="GH2" s="48"/>
      <c r="GI2" s="48"/>
      <c r="GJ2" s="48"/>
      <c r="GK2" s="48"/>
      <c r="GL2" s="48"/>
      <c r="GM2" s="48"/>
      <c r="GN2" s="48"/>
      <c r="GO2" s="48"/>
      <c r="GP2" s="48"/>
      <c r="GQ2" s="48"/>
      <c r="GR2" s="48"/>
      <c r="GS2" s="48"/>
      <c r="GT2" s="48"/>
      <c r="GU2" s="48"/>
      <c r="GV2" s="48"/>
      <c r="GW2" s="48"/>
      <c r="GX2" s="48"/>
      <c r="GY2" s="48"/>
      <c r="GZ2" s="48"/>
      <c r="HA2" s="48"/>
      <c r="HB2" s="48"/>
      <c r="HC2" s="48"/>
      <c r="HD2" s="48"/>
      <c r="HE2" s="48"/>
      <c r="HF2" s="48"/>
      <c r="HG2" s="48"/>
      <c r="HH2" s="48"/>
      <c r="HI2" s="48"/>
      <c r="HJ2" s="48"/>
      <c r="HK2" s="48"/>
      <c r="HL2" s="48"/>
      <c r="HM2" s="48"/>
      <c r="HN2" s="48"/>
      <c r="HO2" s="48"/>
      <c r="HP2" s="48"/>
      <c r="HQ2" s="48"/>
      <c r="HR2" s="48"/>
      <c r="HS2" s="48"/>
      <c r="HT2" s="48"/>
      <c r="HU2" s="48"/>
      <c r="HV2" s="48"/>
      <c r="HW2" s="48"/>
      <c r="HX2" s="48"/>
      <c r="HY2" s="48"/>
      <c r="HZ2" s="48"/>
      <c r="IA2" s="48"/>
      <c r="IB2" s="48"/>
      <c r="IC2" s="48"/>
      <c r="ID2" s="48"/>
      <c r="IE2" s="48"/>
      <c r="IF2" s="48"/>
      <c r="IG2" s="48"/>
      <c r="IH2" s="48"/>
      <c r="II2" s="48"/>
      <c r="IJ2" s="48"/>
      <c r="IK2" s="49"/>
      <c r="TH2" s="25"/>
      <c r="TI2" s="25"/>
      <c r="TJ2" s="25"/>
      <c r="TK2" s="25"/>
      <c r="TL2" s="25"/>
      <c r="TM2" s="25"/>
      <c r="TN2" s="25"/>
      <c r="TO2" s="25"/>
      <c r="TP2" s="25"/>
      <c r="TQ2" s="25"/>
      <c r="TR2" s="25"/>
      <c r="TS2" s="25"/>
      <c r="TT2" s="25"/>
      <c r="TU2" s="25"/>
      <c r="TV2" s="25"/>
      <c r="TW2" s="25"/>
      <c r="TX2" s="25"/>
      <c r="TY2" s="25"/>
      <c r="TZ2" s="25"/>
      <c r="UA2" s="25"/>
      <c r="UB2" s="25"/>
      <c r="UC2" s="25"/>
      <c r="UD2" s="25"/>
      <c r="UE2" s="25"/>
    </row>
    <row r="3" spans="2:554" ht="25" customHeight="1" x14ac:dyDescent="0.35">
      <c r="B3" s="34" t="s">
        <v>58</v>
      </c>
      <c r="C3" s="31"/>
      <c r="D3" s="31"/>
      <c r="AF3" s="32" t="s">
        <v>326</v>
      </c>
      <c r="AG3" s="31"/>
      <c r="AH3" s="31"/>
      <c r="AI3" s="31"/>
      <c r="AJ3" s="31"/>
      <c r="AK3" s="33" t="s">
        <v>60</v>
      </c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J3" s="32" t="s">
        <v>59</v>
      </c>
      <c r="BK3" s="31"/>
      <c r="BL3" s="31"/>
      <c r="BM3" s="31"/>
      <c r="BN3" s="31"/>
      <c r="BO3" s="33" t="s">
        <v>60</v>
      </c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P3" s="32" t="s">
        <v>61</v>
      </c>
      <c r="CQ3" s="31"/>
      <c r="CR3" s="31"/>
      <c r="CS3" s="31"/>
      <c r="CT3" s="31"/>
      <c r="CU3" s="33" t="s">
        <v>63</v>
      </c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X3" s="32" t="s">
        <v>62</v>
      </c>
      <c r="DY3" s="31"/>
      <c r="DZ3" s="31"/>
      <c r="EA3" s="31"/>
      <c r="EB3" s="31"/>
      <c r="EC3" s="33" t="s">
        <v>63</v>
      </c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FH3" s="32" t="s">
        <v>64</v>
      </c>
      <c r="FI3" s="31"/>
      <c r="FJ3" s="31"/>
      <c r="FK3" s="31"/>
      <c r="FL3" s="31"/>
      <c r="FM3" s="33" t="s">
        <v>60</v>
      </c>
      <c r="FN3" s="31"/>
      <c r="FO3" s="31"/>
      <c r="FP3" s="31"/>
      <c r="FQ3" s="31"/>
      <c r="FR3" s="31"/>
      <c r="FS3" s="31"/>
      <c r="FT3" s="31"/>
      <c r="FU3" s="31"/>
      <c r="FV3" s="31"/>
      <c r="FW3" s="31"/>
      <c r="FX3" s="31"/>
      <c r="FY3" s="31"/>
      <c r="FZ3" s="31"/>
      <c r="GA3" s="31"/>
      <c r="GB3" s="31"/>
      <c r="GC3" s="31"/>
      <c r="GD3" s="31"/>
      <c r="GE3" s="31"/>
      <c r="GF3" s="31"/>
      <c r="GT3" s="32" t="s">
        <v>65</v>
      </c>
      <c r="GU3" s="31"/>
      <c r="GV3" s="31"/>
      <c r="GW3" s="31"/>
      <c r="GX3" s="31"/>
      <c r="GY3" s="33" t="s">
        <v>60</v>
      </c>
      <c r="GZ3" s="31"/>
      <c r="HA3" s="31"/>
      <c r="HB3" s="31"/>
      <c r="HC3" s="31"/>
      <c r="HD3" s="31"/>
      <c r="HE3" s="31"/>
      <c r="HF3" s="31"/>
      <c r="HG3" s="31"/>
      <c r="HH3" s="31"/>
      <c r="HI3" s="31"/>
      <c r="HJ3" s="31"/>
      <c r="HK3" s="31"/>
      <c r="HL3" s="31"/>
      <c r="HM3" s="31"/>
      <c r="HN3" s="31"/>
      <c r="HO3" s="31"/>
      <c r="HP3" s="31"/>
      <c r="HQ3" s="31"/>
      <c r="HR3" s="31"/>
      <c r="UF3" s="21"/>
      <c r="UG3" s="21"/>
      <c r="UH3" s="21"/>
    </row>
    <row r="4" spans="2:554" ht="25" customHeight="1" x14ac:dyDescent="0.35">
      <c r="B4" s="31"/>
      <c r="C4" s="31"/>
      <c r="D4" s="31"/>
      <c r="AF4" s="52" t="s">
        <v>67</v>
      </c>
      <c r="AG4" s="31"/>
      <c r="AH4" s="31"/>
      <c r="AI4" s="31"/>
      <c r="AJ4" s="31"/>
      <c r="AK4" s="31"/>
      <c r="AL4" s="31"/>
      <c r="AM4" s="31"/>
      <c r="AN4" s="31"/>
      <c r="AO4" s="55" t="s">
        <v>68</v>
      </c>
      <c r="AP4" s="31"/>
      <c r="AQ4" s="31"/>
      <c r="AR4" s="31"/>
      <c r="AS4" s="58" t="s">
        <v>69</v>
      </c>
      <c r="AT4" s="31"/>
      <c r="AU4" s="31"/>
      <c r="AV4" s="31"/>
      <c r="AW4" s="31"/>
      <c r="AX4" s="31"/>
      <c r="AY4" s="31"/>
      <c r="AZ4" s="28" t="s">
        <v>70</v>
      </c>
      <c r="BA4" s="57" t="s">
        <v>71</v>
      </c>
      <c r="BB4" s="31"/>
      <c r="BC4" s="31"/>
      <c r="BD4" s="56"/>
      <c r="BJ4" s="52" t="s">
        <v>67</v>
      </c>
      <c r="BK4" s="31"/>
      <c r="BL4" s="31"/>
      <c r="BM4" s="31"/>
      <c r="BN4" s="31"/>
      <c r="BO4" s="31"/>
      <c r="BP4" s="31"/>
      <c r="BQ4" s="31"/>
      <c r="BR4" s="31"/>
      <c r="BS4" s="55" t="s">
        <v>68</v>
      </c>
      <c r="BT4" s="31"/>
      <c r="BU4" s="31"/>
      <c r="BV4" s="31"/>
      <c r="BW4" s="58" t="s">
        <v>69</v>
      </c>
      <c r="BX4" s="31"/>
      <c r="BY4" s="31"/>
      <c r="BZ4" s="31"/>
      <c r="CA4" s="31"/>
      <c r="CB4" s="31"/>
      <c r="CC4" s="31"/>
      <c r="CD4" s="28" t="s">
        <v>70</v>
      </c>
      <c r="CE4" s="57" t="s">
        <v>71</v>
      </c>
      <c r="CF4" s="31"/>
      <c r="CG4" s="31"/>
      <c r="CH4" s="56"/>
      <c r="CI4" s="26"/>
      <c r="CJ4" s="26"/>
      <c r="CK4" s="26"/>
      <c r="CP4" s="52" t="s">
        <v>67</v>
      </c>
      <c r="CQ4" s="31"/>
      <c r="CR4" s="31"/>
      <c r="CS4" s="31"/>
      <c r="CT4" s="31"/>
      <c r="CU4" s="31"/>
      <c r="CV4" s="31"/>
      <c r="CW4" s="31"/>
      <c r="CX4" s="31"/>
      <c r="CY4" s="55" t="s">
        <v>68</v>
      </c>
      <c r="CZ4" s="31"/>
      <c r="DA4" s="31"/>
      <c r="DB4" s="31"/>
      <c r="DC4" s="58" t="s">
        <v>69</v>
      </c>
      <c r="DD4" s="31"/>
      <c r="DE4" s="31"/>
      <c r="DF4" s="31"/>
      <c r="DG4" s="31"/>
      <c r="DH4" s="31"/>
      <c r="DI4" s="31"/>
      <c r="DJ4" s="31"/>
      <c r="DK4" s="28" t="s">
        <v>70</v>
      </c>
      <c r="DL4" s="57" t="s">
        <v>71</v>
      </c>
      <c r="DM4" s="31"/>
      <c r="DN4" s="31"/>
      <c r="DO4" s="56"/>
      <c r="DP4" s="26"/>
      <c r="DQ4" s="26"/>
      <c r="DR4" s="26"/>
      <c r="DS4" s="26"/>
      <c r="DX4" s="52" t="s">
        <v>67</v>
      </c>
      <c r="DY4" s="31"/>
      <c r="DZ4" s="31"/>
      <c r="EA4" s="31"/>
      <c r="EB4" s="31"/>
      <c r="EC4" s="31"/>
      <c r="ED4" s="31"/>
      <c r="EE4" s="31"/>
      <c r="EF4" s="31"/>
      <c r="EG4" s="55" t="s">
        <v>68</v>
      </c>
      <c r="EH4" s="31"/>
      <c r="EI4" s="31"/>
      <c r="EJ4" s="31"/>
      <c r="EK4" s="58" t="s">
        <v>69</v>
      </c>
      <c r="EL4" s="31"/>
      <c r="EM4" s="31"/>
      <c r="EN4" s="31"/>
      <c r="EO4" s="31"/>
      <c r="EP4" s="31"/>
      <c r="EQ4" s="31"/>
      <c r="ER4" s="31"/>
      <c r="ES4" s="28" t="s">
        <v>70</v>
      </c>
      <c r="ET4" s="57" t="s">
        <v>71</v>
      </c>
      <c r="EU4" s="31"/>
      <c r="EV4" s="31"/>
      <c r="EW4" s="56"/>
      <c r="FH4" s="52" t="s">
        <v>67</v>
      </c>
      <c r="FI4" s="31"/>
      <c r="FJ4" s="31"/>
      <c r="FK4" s="31"/>
      <c r="FL4" s="31"/>
      <c r="FM4" s="31"/>
      <c r="FN4" s="31"/>
      <c r="FO4" s="31"/>
      <c r="FP4" s="31"/>
      <c r="FQ4" s="55" t="s">
        <v>68</v>
      </c>
      <c r="FR4" s="31"/>
      <c r="FS4" s="31"/>
      <c r="FT4" s="31"/>
      <c r="FU4" s="58" t="s">
        <v>69</v>
      </c>
      <c r="FV4" s="31"/>
      <c r="FW4" s="31"/>
      <c r="FX4" s="31"/>
      <c r="FY4" s="31"/>
      <c r="FZ4" s="31"/>
      <c r="GA4" s="31"/>
      <c r="GB4" s="28" t="s">
        <v>70</v>
      </c>
      <c r="GC4" s="57" t="s">
        <v>71</v>
      </c>
      <c r="GD4" s="31"/>
      <c r="GE4" s="31"/>
      <c r="GF4" s="56"/>
      <c r="GT4" s="52" t="s">
        <v>67</v>
      </c>
      <c r="GU4" s="31"/>
      <c r="GV4" s="31"/>
      <c r="GW4" s="31"/>
      <c r="GX4" s="31"/>
      <c r="GY4" s="31"/>
      <c r="GZ4" s="31"/>
      <c r="HA4" s="31"/>
      <c r="HB4" s="31"/>
      <c r="HC4" s="55" t="s">
        <v>68</v>
      </c>
      <c r="HD4" s="31"/>
      <c r="HE4" s="31"/>
      <c r="HF4" s="31"/>
      <c r="HG4" s="58" t="s">
        <v>69</v>
      </c>
      <c r="HH4" s="31"/>
      <c r="HI4" s="31"/>
      <c r="HJ4" s="31"/>
      <c r="HK4" s="31"/>
      <c r="HL4" s="31"/>
      <c r="HM4" s="31"/>
      <c r="HN4" s="28" t="s">
        <v>70</v>
      </c>
      <c r="HO4" s="57" t="s">
        <v>71</v>
      </c>
      <c r="HP4" s="31"/>
      <c r="HQ4" s="31"/>
      <c r="HR4" s="56"/>
      <c r="UF4" s="21"/>
      <c r="UG4" s="21"/>
      <c r="UH4" s="21"/>
    </row>
    <row r="5" spans="2:554" ht="25" customHeight="1" x14ac:dyDescent="0.35">
      <c r="UA5" s="25"/>
      <c r="UB5" s="25"/>
      <c r="UC5" s="25"/>
      <c r="UD5" s="25"/>
      <c r="UE5" s="25"/>
    </row>
    <row r="6" spans="2:554" ht="25" customHeight="1" x14ac:dyDescent="0.35">
      <c r="UA6" s="25"/>
      <c r="UB6" s="25"/>
      <c r="UC6" s="25"/>
      <c r="UD6" s="25"/>
      <c r="UE6" s="25"/>
    </row>
    <row r="7" spans="2:554" ht="25" customHeight="1" x14ac:dyDescent="0.35">
      <c r="B7" s="34" t="s">
        <v>72</v>
      </c>
      <c r="C7" s="31"/>
      <c r="D7" s="31"/>
      <c r="AT7" s="32" t="s">
        <v>327</v>
      </c>
      <c r="AU7" s="31"/>
      <c r="AV7" s="31"/>
      <c r="AW7" s="31"/>
      <c r="AX7" s="31"/>
      <c r="AY7" s="33" t="s">
        <v>60</v>
      </c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Z7" s="32" t="s">
        <v>73</v>
      </c>
      <c r="CA7" s="31"/>
      <c r="CB7" s="31"/>
      <c r="CC7" s="31"/>
      <c r="CD7" s="31"/>
      <c r="CE7" s="33" t="s">
        <v>60</v>
      </c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50" t="s">
        <v>79</v>
      </c>
      <c r="CZ7" s="31"/>
      <c r="DA7" s="31"/>
      <c r="DB7" s="31"/>
      <c r="DH7" s="32" t="s">
        <v>74</v>
      </c>
      <c r="DI7" s="31"/>
      <c r="DJ7" s="31"/>
      <c r="DK7" s="31"/>
      <c r="DL7" s="31"/>
      <c r="DM7" s="33" t="s">
        <v>63</v>
      </c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O7" s="32" t="s">
        <v>75</v>
      </c>
      <c r="EP7" s="31"/>
      <c r="EQ7" s="31"/>
      <c r="ER7" s="31"/>
      <c r="ES7" s="31"/>
      <c r="ET7" s="33" t="s">
        <v>63</v>
      </c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GB7" s="32" t="s">
        <v>76</v>
      </c>
      <c r="GC7" s="31"/>
      <c r="GD7" s="31"/>
      <c r="GE7" s="31"/>
      <c r="GF7" s="31"/>
      <c r="GG7" s="33" t="s">
        <v>60</v>
      </c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UE7" s="25"/>
    </row>
    <row r="8" spans="2:554" ht="25" customHeight="1" x14ac:dyDescent="0.35">
      <c r="B8" s="31"/>
      <c r="C8" s="31"/>
      <c r="D8" s="31"/>
      <c r="AT8" s="52" t="s">
        <v>67</v>
      </c>
      <c r="AU8" s="31"/>
      <c r="AV8" s="31"/>
      <c r="AW8" s="31"/>
      <c r="AX8" s="31"/>
      <c r="AY8" s="31"/>
      <c r="AZ8" s="31"/>
      <c r="BA8" s="31"/>
      <c r="BB8" s="31"/>
      <c r="BC8" s="55" t="s">
        <v>68</v>
      </c>
      <c r="BD8" s="31"/>
      <c r="BE8" s="31"/>
      <c r="BF8" s="31"/>
      <c r="BG8" s="58" t="s">
        <v>69</v>
      </c>
      <c r="BH8" s="31"/>
      <c r="BI8" s="31"/>
      <c r="BJ8" s="31"/>
      <c r="BK8" s="31"/>
      <c r="BL8" s="31"/>
      <c r="BM8" s="31"/>
      <c r="BN8" s="28" t="s">
        <v>70</v>
      </c>
      <c r="BO8" s="57" t="s">
        <v>71</v>
      </c>
      <c r="BP8" s="31"/>
      <c r="BQ8" s="31"/>
      <c r="BR8" s="56"/>
      <c r="BS8" s="26"/>
      <c r="BT8" s="26"/>
      <c r="BU8" s="26"/>
      <c r="BZ8" s="52" t="s">
        <v>67</v>
      </c>
      <c r="CA8" s="31"/>
      <c r="CB8" s="31"/>
      <c r="CC8" s="31"/>
      <c r="CD8" s="31"/>
      <c r="CE8" s="31"/>
      <c r="CF8" s="31"/>
      <c r="CG8" s="31"/>
      <c r="CH8" s="31"/>
      <c r="CI8" s="55" t="s">
        <v>68</v>
      </c>
      <c r="CJ8" s="31"/>
      <c r="CK8" s="31"/>
      <c r="CL8" s="31"/>
      <c r="CM8" s="58" t="s">
        <v>69</v>
      </c>
      <c r="CN8" s="31"/>
      <c r="CO8" s="31"/>
      <c r="CP8" s="31"/>
      <c r="CQ8" s="31"/>
      <c r="CR8" s="31"/>
      <c r="CS8" s="31"/>
      <c r="CT8" s="28" t="s">
        <v>70</v>
      </c>
      <c r="CU8" s="57" t="s">
        <v>71</v>
      </c>
      <c r="CV8" s="31"/>
      <c r="CW8" s="31"/>
      <c r="CX8" s="56"/>
      <c r="CY8" s="31"/>
      <c r="CZ8" s="31"/>
      <c r="DA8" s="31"/>
      <c r="DB8" s="31"/>
      <c r="DH8" s="52" t="s">
        <v>67</v>
      </c>
      <c r="DI8" s="31"/>
      <c r="DJ8" s="31"/>
      <c r="DK8" s="31"/>
      <c r="DL8" s="31"/>
      <c r="DM8" s="31"/>
      <c r="DN8" s="31"/>
      <c r="DO8" s="31"/>
      <c r="DP8" s="31"/>
      <c r="DQ8" s="55" t="s">
        <v>68</v>
      </c>
      <c r="DR8" s="31"/>
      <c r="DS8" s="31"/>
      <c r="DT8" s="31"/>
      <c r="DU8" s="58" t="s">
        <v>69</v>
      </c>
      <c r="DV8" s="31"/>
      <c r="DW8" s="31"/>
      <c r="DX8" s="31"/>
      <c r="DY8" s="31"/>
      <c r="DZ8" s="31"/>
      <c r="EA8" s="31"/>
      <c r="EB8" s="31"/>
      <c r="EC8" s="28" t="s">
        <v>70</v>
      </c>
      <c r="ED8" s="57" t="s">
        <v>71</v>
      </c>
      <c r="EE8" s="31"/>
      <c r="EF8" s="31"/>
      <c r="EG8" s="56"/>
      <c r="EO8" s="52" t="s">
        <v>67</v>
      </c>
      <c r="EP8" s="31"/>
      <c r="EQ8" s="31"/>
      <c r="ER8" s="31"/>
      <c r="ES8" s="31"/>
      <c r="ET8" s="31"/>
      <c r="EU8" s="31"/>
      <c r="EV8" s="31"/>
      <c r="EW8" s="31"/>
      <c r="EX8" s="55" t="s">
        <v>68</v>
      </c>
      <c r="EY8" s="31"/>
      <c r="EZ8" s="31"/>
      <c r="FA8" s="31"/>
      <c r="FB8" s="58" t="s">
        <v>69</v>
      </c>
      <c r="FC8" s="31"/>
      <c r="FD8" s="31"/>
      <c r="FE8" s="31"/>
      <c r="FF8" s="31"/>
      <c r="FG8" s="31"/>
      <c r="FH8" s="31"/>
      <c r="FI8" s="31"/>
      <c r="FJ8" s="28" t="s">
        <v>70</v>
      </c>
      <c r="FK8" s="57" t="s">
        <v>71</v>
      </c>
      <c r="FL8" s="31"/>
      <c r="FM8" s="31"/>
      <c r="FN8" s="56"/>
      <c r="GB8" s="52" t="s">
        <v>67</v>
      </c>
      <c r="GC8" s="31"/>
      <c r="GD8" s="31"/>
      <c r="GE8" s="31"/>
      <c r="GF8" s="31"/>
      <c r="GG8" s="31"/>
      <c r="GH8" s="31"/>
      <c r="GI8" s="31"/>
      <c r="GJ8" s="31"/>
      <c r="GK8" s="55" t="s">
        <v>68</v>
      </c>
      <c r="GL8" s="31"/>
      <c r="GM8" s="31"/>
      <c r="GN8" s="31"/>
      <c r="GO8" s="58" t="s">
        <v>69</v>
      </c>
      <c r="GP8" s="31"/>
      <c r="GQ8" s="31"/>
      <c r="GR8" s="31"/>
      <c r="GS8" s="31"/>
      <c r="GT8" s="31"/>
      <c r="GU8" s="31"/>
      <c r="GV8" s="28" t="s">
        <v>70</v>
      </c>
      <c r="GW8" s="57" t="s">
        <v>71</v>
      </c>
      <c r="GX8" s="31"/>
      <c r="GY8" s="31"/>
      <c r="GZ8" s="56"/>
      <c r="UE8" s="25"/>
    </row>
    <row r="9" spans="2:554" ht="25" customHeight="1" x14ac:dyDescent="0.35">
      <c r="GZ9" s="50" t="s">
        <v>80</v>
      </c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UA9" s="25"/>
      <c r="UB9" s="25"/>
      <c r="UC9" s="25"/>
      <c r="UD9" s="25"/>
      <c r="UE9" s="25"/>
    </row>
    <row r="10" spans="2:554" ht="25" customHeight="1" x14ac:dyDescent="0.35"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</row>
    <row r="11" spans="2:554" ht="25" customHeight="1" x14ac:dyDescent="0.35">
      <c r="B11" s="32" t="s">
        <v>78</v>
      </c>
      <c r="C11" s="31"/>
      <c r="D11" s="31"/>
      <c r="P11" s="25"/>
      <c r="Q11" s="25"/>
      <c r="R11" s="25"/>
      <c r="S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</row>
    <row r="12" spans="2:554" ht="25" customHeight="1" x14ac:dyDescent="0.35">
      <c r="B12" s="31"/>
      <c r="C12" s="31"/>
      <c r="D12" s="31"/>
      <c r="P12" s="25"/>
      <c r="Q12" s="25"/>
      <c r="R12" s="25"/>
      <c r="S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  <c r="HS12" s="25"/>
    </row>
    <row r="13" spans="2:554" ht="25" customHeight="1" x14ac:dyDescent="0.35"/>
    <row r="14" spans="2:554" ht="25" customHeight="1" x14ac:dyDescent="0.35"/>
    <row r="15" spans="2:554" ht="25" customHeight="1" x14ac:dyDescent="0.35">
      <c r="B15" s="34" t="s">
        <v>81</v>
      </c>
      <c r="C15" s="31"/>
      <c r="D15" s="31"/>
      <c r="K15" s="32" t="s">
        <v>77</v>
      </c>
      <c r="L15" s="31"/>
      <c r="M15" s="31"/>
      <c r="N15" s="31"/>
      <c r="O15" s="31"/>
      <c r="P15" s="33" t="s">
        <v>83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Y15" s="32" t="s">
        <v>82</v>
      </c>
      <c r="AZ15" s="31"/>
      <c r="BA15" s="31"/>
      <c r="BB15" s="31"/>
      <c r="BC15" s="31"/>
      <c r="BD15" s="33" t="s">
        <v>85</v>
      </c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V15" s="32" t="s">
        <v>84</v>
      </c>
      <c r="BW15" s="31"/>
      <c r="BX15" s="31"/>
      <c r="BY15" s="31"/>
      <c r="BZ15" s="31"/>
      <c r="CA15" s="33" t="s">
        <v>87</v>
      </c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2" t="s">
        <v>86</v>
      </c>
      <c r="CR15" s="31"/>
      <c r="CS15" s="31"/>
      <c r="CT15" s="31"/>
      <c r="CU15" s="31"/>
      <c r="CV15" s="33" t="s">
        <v>87</v>
      </c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2" t="s">
        <v>88</v>
      </c>
      <c r="DM15" s="31"/>
      <c r="DN15" s="31"/>
      <c r="DO15" s="31"/>
      <c r="DP15" s="31"/>
      <c r="DQ15" s="33" t="s">
        <v>87</v>
      </c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50" t="s">
        <v>79</v>
      </c>
      <c r="EH15" s="31"/>
      <c r="EI15" s="31"/>
      <c r="EJ15" s="31"/>
      <c r="EL15" s="32" t="s">
        <v>89</v>
      </c>
      <c r="EM15" s="31"/>
      <c r="EN15" s="31"/>
      <c r="EO15" s="31"/>
      <c r="EP15" s="31"/>
      <c r="EQ15" s="33" t="s">
        <v>85</v>
      </c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2" t="s">
        <v>90</v>
      </c>
      <c r="FH15" s="31"/>
      <c r="FI15" s="31"/>
      <c r="FJ15" s="31"/>
      <c r="FK15" s="31"/>
      <c r="FL15" s="33" t="s">
        <v>85</v>
      </c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TB15" s="25"/>
      <c r="TC15" s="25"/>
      <c r="TD15" s="25"/>
      <c r="TE15" s="25"/>
      <c r="TF15" s="25"/>
      <c r="TG15" s="25"/>
      <c r="TH15" s="25"/>
      <c r="TI15" s="25"/>
      <c r="TJ15" s="25"/>
      <c r="TK15" s="25"/>
      <c r="TL15" s="25"/>
      <c r="TM15" s="25"/>
      <c r="TN15" s="25"/>
      <c r="TO15" s="25"/>
      <c r="TP15" s="25"/>
      <c r="TQ15" s="25"/>
      <c r="TR15" s="25"/>
      <c r="TS15" s="25"/>
      <c r="TT15" s="25"/>
      <c r="TU15" s="25"/>
      <c r="TV15" s="25"/>
      <c r="TW15" s="25"/>
      <c r="TX15" s="25"/>
      <c r="TY15" s="25"/>
      <c r="TZ15" s="25"/>
      <c r="UA15" s="25"/>
      <c r="UB15" s="25"/>
      <c r="UC15" s="25"/>
      <c r="UD15" s="25"/>
      <c r="UE15" s="25"/>
    </row>
    <row r="16" spans="2:554" ht="25" customHeight="1" x14ac:dyDescent="0.35">
      <c r="B16" s="31"/>
      <c r="C16" s="31"/>
      <c r="D16" s="31"/>
      <c r="K16" s="52" t="s">
        <v>67</v>
      </c>
      <c r="L16" s="31"/>
      <c r="M16" s="31"/>
      <c r="N16" s="31"/>
      <c r="O16" s="31"/>
      <c r="P16" s="31"/>
      <c r="Q16" s="31"/>
      <c r="R16" s="31"/>
      <c r="S16" s="31"/>
      <c r="T16" s="55" t="s">
        <v>68</v>
      </c>
      <c r="U16" s="31"/>
      <c r="V16" s="31"/>
      <c r="W16" s="31"/>
      <c r="X16" s="58" t="s">
        <v>69</v>
      </c>
      <c r="Y16" s="31"/>
      <c r="Z16" s="31"/>
      <c r="AA16" s="31"/>
      <c r="AB16" s="28" t="s">
        <v>70</v>
      </c>
      <c r="AC16" s="57" t="s">
        <v>71</v>
      </c>
      <c r="AD16" s="31"/>
      <c r="AE16" s="31"/>
      <c r="AF16" s="56"/>
      <c r="AY16" s="52" t="s">
        <v>67</v>
      </c>
      <c r="AZ16" s="31"/>
      <c r="BA16" s="31"/>
      <c r="BB16" s="31"/>
      <c r="BC16" s="31"/>
      <c r="BD16" s="31"/>
      <c r="BE16" s="31"/>
      <c r="BF16" s="55" t="s">
        <v>68</v>
      </c>
      <c r="BG16" s="31"/>
      <c r="BH16" s="31"/>
      <c r="BI16" s="31"/>
      <c r="BJ16" s="31"/>
      <c r="BK16" s="58" t="s">
        <v>69</v>
      </c>
      <c r="BL16" s="31"/>
      <c r="BM16" s="31"/>
      <c r="BN16" s="31"/>
      <c r="BO16" s="28" t="s">
        <v>70</v>
      </c>
      <c r="BP16" s="57" t="s">
        <v>71</v>
      </c>
      <c r="BQ16" s="31"/>
      <c r="BR16" s="31"/>
      <c r="BS16" s="56"/>
      <c r="BV16" s="52" t="s">
        <v>67</v>
      </c>
      <c r="BW16" s="31"/>
      <c r="BX16" s="31"/>
      <c r="BY16" s="31"/>
      <c r="BZ16" s="31"/>
      <c r="CA16" s="31"/>
      <c r="CB16" s="31"/>
      <c r="CC16" s="55" t="s">
        <v>68</v>
      </c>
      <c r="CD16" s="31"/>
      <c r="CE16" s="31"/>
      <c r="CF16" s="31"/>
      <c r="CG16" s="31"/>
      <c r="CH16" s="58" t="s">
        <v>69</v>
      </c>
      <c r="CI16" s="31"/>
      <c r="CJ16" s="31"/>
      <c r="CK16" s="31"/>
      <c r="CL16" s="28" t="s">
        <v>70</v>
      </c>
      <c r="CM16" s="57" t="s">
        <v>71</v>
      </c>
      <c r="CN16" s="31"/>
      <c r="CO16" s="31"/>
      <c r="CP16" s="56"/>
      <c r="CQ16" s="52" t="s">
        <v>67</v>
      </c>
      <c r="CR16" s="31"/>
      <c r="CS16" s="31"/>
      <c r="CT16" s="31"/>
      <c r="CU16" s="31"/>
      <c r="CV16" s="31"/>
      <c r="CW16" s="31"/>
      <c r="CX16" s="55" t="s">
        <v>68</v>
      </c>
      <c r="CY16" s="31"/>
      <c r="CZ16" s="31"/>
      <c r="DA16" s="31"/>
      <c r="DB16" s="31"/>
      <c r="DC16" s="58" t="s">
        <v>69</v>
      </c>
      <c r="DD16" s="31"/>
      <c r="DE16" s="31"/>
      <c r="DF16" s="31"/>
      <c r="DG16" s="28" t="s">
        <v>70</v>
      </c>
      <c r="DH16" s="57" t="s">
        <v>71</v>
      </c>
      <c r="DI16" s="31"/>
      <c r="DJ16" s="31"/>
      <c r="DK16" s="56"/>
      <c r="DL16" s="52" t="s">
        <v>67</v>
      </c>
      <c r="DM16" s="31"/>
      <c r="DN16" s="31"/>
      <c r="DO16" s="31"/>
      <c r="DP16" s="31"/>
      <c r="DQ16" s="31"/>
      <c r="DR16" s="31"/>
      <c r="DS16" s="55" t="s">
        <v>68</v>
      </c>
      <c r="DT16" s="31"/>
      <c r="DU16" s="31"/>
      <c r="DV16" s="31"/>
      <c r="DW16" s="31"/>
      <c r="DX16" s="58" t="s">
        <v>69</v>
      </c>
      <c r="DY16" s="31"/>
      <c r="DZ16" s="31"/>
      <c r="EA16" s="31"/>
      <c r="EB16" s="28" t="s">
        <v>70</v>
      </c>
      <c r="EC16" s="57" t="s">
        <v>71</v>
      </c>
      <c r="ED16" s="31"/>
      <c r="EE16" s="31"/>
      <c r="EF16" s="56"/>
      <c r="EG16" s="31"/>
      <c r="EH16" s="31"/>
      <c r="EI16" s="31"/>
      <c r="EJ16" s="31"/>
      <c r="EL16" s="52" t="s">
        <v>67</v>
      </c>
      <c r="EM16" s="31"/>
      <c r="EN16" s="31"/>
      <c r="EO16" s="31"/>
      <c r="EP16" s="31"/>
      <c r="EQ16" s="31"/>
      <c r="ER16" s="31"/>
      <c r="ES16" s="55" t="s">
        <v>68</v>
      </c>
      <c r="ET16" s="31"/>
      <c r="EU16" s="31"/>
      <c r="EV16" s="31"/>
      <c r="EW16" s="31"/>
      <c r="EX16" s="58" t="s">
        <v>69</v>
      </c>
      <c r="EY16" s="31"/>
      <c r="EZ16" s="31"/>
      <c r="FA16" s="31"/>
      <c r="FB16" s="28" t="s">
        <v>70</v>
      </c>
      <c r="FC16" s="57" t="s">
        <v>71</v>
      </c>
      <c r="FD16" s="31"/>
      <c r="FE16" s="31"/>
      <c r="FF16" s="56"/>
      <c r="FG16" s="52" t="s">
        <v>67</v>
      </c>
      <c r="FH16" s="31"/>
      <c r="FI16" s="31"/>
      <c r="FJ16" s="31"/>
      <c r="FK16" s="31"/>
      <c r="FL16" s="31"/>
      <c r="FM16" s="31"/>
      <c r="FN16" s="55" t="s">
        <v>68</v>
      </c>
      <c r="FO16" s="31"/>
      <c r="FP16" s="31"/>
      <c r="FQ16" s="31"/>
      <c r="FR16" s="31"/>
      <c r="FS16" s="58" t="s">
        <v>69</v>
      </c>
      <c r="FT16" s="31"/>
      <c r="FU16" s="31"/>
      <c r="FV16" s="31"/>
      <c r="FW16" s="28" t="s">
        <v>70</v>
      </c>
      <c r="FX16" s="57" t="s">
        <v>71</v>
      </c>
      <c r="FY16" s="31"/>
      <c r="FZ16" s="31"/>
      <c r="GA16" s="56"/>
      <c r="TB16" s="25"/>
      <c r="TC16" s="25"/>
      <c r="TD16" s="25"/>
      <c r="TE16" s="25"/>
      <c r="TF16" s="25"/>
      <c r="TG16" s="25"/>
      <c r="TH16" s="25"/>
      <c r="TI16" s="25"/>
      <c r="TJ16" s="25"/>
      <c r="TK16" s="25"/>
      <c r="TL16" s="25"/>
      <c r="TM16" s="25"/>
      <c r="TN16" s="25"/>
      <c r="TO16" s="25"/>
      <c r="TP16" s="25"/>
      <c r="TQ16" s="25"/>
      <c r="TR16" s="25"/>
      <c r="TS16" s="25"/>
      <c r="TT16" s="25"/>
      <c r="TU16" s="25"/>
      <c r="TV16" s="25"/>
      <c r="TW16" s="25"/>
      <c r="TX16" s="25"/>
      <c r="TY16" s="25"/>
      <c r="TZ16" s="25"/>
      <c r="UA16" s="25"/>
      <c r="UB16" s="25"/>
      <c r="UC16" s="25"/>
      <c r="UD16" s="25"/>
      <c r="UE16" s="25"/>
    </row>
    <row r="17" spans="2:582" ht="25" customHeight="1" x14ac:dyDescent="0.35">
      <c r="R17" s="50" t="s">
        <v>79</v>
      </c>
      <c r="S17" s="31"/>
      <c r="T17" s="31"/>
      <c r="U17" s="31"/>
      <c r="FW17" s="50" t="s">
        <v>80</v>
      </c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</row>
    <row r="18" spans="2:582" ht="25" customHeight="1" x14ac:dyDescent="0.35">
      <c r="R18" s="31"/>
      <c r="S18" s="31"/>
      <c r="T18" s="31"/>
      <c r="U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</row>
    <row r="19" spans="2:582" ht="25" customHeight="1" x14ac:dyDescent="0.35">
      <c r="B19" s="34" t="s">
        <v>91</v>
      </c>
      <c r="C19" s="31"/>
      <c r="D19" s="31"/>
      <c r="AF19" s="32" t="s">
        <v>66</v>
      </c>
      <c r="AG19" s="31"/>
      <c r="AH19" s="31"/>
      <c r="AI19" s="31"/>
      <c r="AJ19" s="31"/>
      <c r="AK19" s="33" t="s">
        <v>85</v>
      </c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L19" s="32" t="s">
        <v>92</v>
      </c>
      <c r="BM19" s="31"/>
      <c r="BN19" s="31"/>
      <c r="BO19" s="31"/>
      <c r="BP19" s="31"/>
      <c r="BQ19" s="33" t="s">
        <v>87</v>
      </c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2" t="s">
        <v>93</v>
      </c>
      <c r="CH19" s="31"/>
      <c r="CI19" s="31"/>
      <c r="CJ19" s="31"/>
      <c r="CK19" s="31"/>
      <c r="CL19" s="33" t="s">
        <v>87</v>
      </c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2" t="s">
        <v>94</v>
      </c>
      <c r="DC19" s="31"/>
      <c r="DD19" s="31"/>
      <c r="DE19" s="31"/>
      <c r="DF19" s="31"/>
      <c r="DG19" s="33" t="s">
        <v>87</v>
      </c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Y19" s="32" t="s">
        <v>95</v>
      </c>
      <c r="DZ19" s="31"/>
      <c r="EA19" s="31"/>
      <c r="EB19" s="31"/>
      <c r="EC19" s="31"/>
      <c r="ED19" s="33" t="s">
        <v>85</v>
      </c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V19" s="32" t="s">
        <v>96</v>
      </c>
      <c r="EW19" s="31"/>
      <c r="EX19" s="31"/>
      <c r="EY19" s="31"/>
      <c r="EZ19" s="31"/>
      <c r="FA19" s="33" t="s">
        <v>85</v>
      </c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2" t="s">
        <v>97</v>
      </c>
      <c r="FR19" s="31"/>
      <c r="FS19" s="31"/>
      <c r="FT19" s="31"/>
      <c r="FU19" s="31"/>
      <c r="FV19" s="33" t="s">
        <v>85</v>
      </c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SX19" s="25"/>
      <c r="SY19" s="25"/>
      <c r="SZ19" s="25"/>
      <c r="TA19" s="25"/>
      <c r="TB19" s="25"/>
      <c r="TC19" s="25"/>
      <c r="TD19" s="25"/>
      <c r="TE19" s="25"/>
      <c r="TF19" s="25"/>
      <c r="TG19" s="25"/>
      <c r="TH19" s="25"/>
      <c r="TI19" s="25"/>
      <c r="TJ19" s="25"/>
      <c r="TK19" s="25"/>
      <c r="TL19" s="25"/>
      <c r="TM19" s="25"/>
      <c r="TN19" s="25"/>
      <c r="TO19" s="25"/>
      <c r="TP19" s="25"/>
      <c r="TQ19" s="25"/>
      <c r="TR19" s="25"/>
      <c r="TS19" s="25"/>
      <c r="TT19" s="25"/>
      <c r="TU19" s="25"/>
      <c r="TV19" s="25"/>
      <c r="TW19" s="25"/>
      <c r="TX19" s="25"/>
      <c r="TY19" s="25"/>
      <c r="TZ19" s="25"/>
      <c r="UA19" s="25"/>
      <c r="UB19" s="25"/>
      <c r="UC19" s="25"/>
      <c r="UD19" s="25"/>
      <c r="UE19" s="25"/>
    </row>
    <row r="20" spans="2:582" ht="25" customHeight="1" x14ac:dyDescent="0.35">
      <c r="B20" s="31"/>
      <c r="C20" s="31"/>
      <c r="D20" s="31"/>
      <c r="AF20" s="52" t="s">
        <v>67</v>
      </c>
      <c r="AG20" s="31"/>
      <c r="AH20" s="31"/>
      <c r="AI20" s="31"/>
      <c r="AJ20" s="31"/>
      <c r="AK20" s="31"/>
      <c r="AL20" s="31"/>
      <c r="AM20" s="55" t="s">
        <v>68</v>
      </c>
      <c r="AN20" s="31"/>
      <c r="AO20" s="31"/>
      <c r="AP20" s="31"/>
      <c r="AQ20" s="31"/>
      <c r="AR20" s="58" t="s">
        <v>69</v>
      </c>
      <c r="AS20" s="31"/>
      <c r="AT20" s="31"/>
      <c r="AU20" s="31"/>
      <c r="AV20" s="28" t="s">
        <v>70</v>
      </c>
      <c r="AW20" s="57" t="s">
        <v>71</v>
      </c>
      <c r="AX20" s="31"/>
      <c r="AY20" s="31"/>
      <c r="AZ20" s="56"/>
      <c r="BL20" s="52" t="s">
        <v>67</v>
      </c>
      <c r="BM20" s="31"/>
      <c r="BN20" s="31"/>
      <c r="BO20" s="31"/>
      <c r="BP20" s="31"/>
      <c r="BQ20" s="31"/>
      <c r="BR20" s="31"/>
      <c r="BS20" s="55" t="s">
        <v>68</v>
      </c>
      <c r="BT20" s="31"/>
      <c r="BU20" s="31"/>
      <c r="BV20" s="31"/>
      <c r="BW20" s="31"/>
      <c r="BX20" s="58" t="s">
        <v>69</v>
      </c>
      <c r="BY20" s="31"/>
      <c r="BZ20" s="31"/>
      <c r="CA20" s="31"/>
      <c r="CB20" s="28" t="s">
        <v>70</v>
      </c>
      <c r="CC20" s="57" t="s">
        <v>71</v>
      </c>
      <c r="CD20" s="31"/>
      <c r="CE20" s="31"/>
      <c r="CF20" s="56"/>
      <c r="CG20" s="52" t="s">
        <v>67</v>
      </c>
      <c r="CH20" s="31"/>
      <c r="CI20" s="31"/>
      <c r="CJ20" s="31"/>
      <c r="CK20" s="31"/>
      <c r="CL20" s="31"/>
      <c r="CM20" s="31"/>
      <c r="CN20" s="55" t="s">
        <v>68</v>
      </c>
      <c r="CO20" s="31"/>
      <c r="CP20" s="31"/>
      <c r="CQ20" s="31"/>
      <c r="CR20" s="31"/>
      <c r="CS20" s="58" t="s">
        <v>69</v>
      </c>
      <c r="CT20" s="31"/>
      <c r="CU20" s="31"/>
      <c r="CV20" s="31"/>
      <c r="CW20" s="28" t="s">
        <v>70</v>
      </c>
      <c r="CX20" s="57" t="s">
        <v>71</v>
      </c>
      <c r="CY20" s="31"/>
      <c r="CZ20" s="31"/>
      <c r="DA20" s="56"/>
      <c r="DB20" s="52" t="s">
        <v>67</v>
      </c>
      <c r="DC20" s="31"/>
      <c r="DD20" s="31"/>
      <c r="DE20" s="31"/>
      <c r="DF20" s="31"/>
      <c r="DG20" s="31"/>
      <c r="DH20" s="31"/>
      <c r="DI20" s="55" t="s">
        <v>68</v>
      </c>
      <c r="DJ20" s="31"/>
      <c r="DK20" s="31"/>
      <c r="DL20" s="31"/>
      <c r="DM20" s="31"/>
      <c r="DN20" s="58" t="s">
        <v>69</v>
      </c>
      <c r="DO20" s="31"/>
      <c r="DP20" s="31"/>
      <c r="DQ20" s="31"/>
      <c r="DR20" s="28" t="s">
        <v>70</v>
      </c>
      <c r="DS20" s="57" t="s">
        <v>71</v>
      </c>
      <c r="DT20" s="31"/>
      <c r="DU20" s="31"/>
      <c r="DV20" s="56"/>
      <c r="DY20" s="52" t="s">
        <v>67</v>
      </c>
      <c r="DZ20" s="31"/>
      <c r="EA20" s="31"/>
      <c r="EB20" s="31"/>
      <c r="EC20" s="31"/>
      <c r="ED20" s="31"/>
      <c r="EE20" s="31"/>
      <c r="EF20" s="55" t="s">
        <v>68</v>
      </c>
      <c r="EG20" s="31"/>
      <c r="EH20" s="31"/>
      <c r="EI20" s="31"/>
      <c r="EJ20" s="31"/>
      <c r="EK20" s="58" t="s">
        <v>69</v>
      </c>
      <c r="EL20" s="31"/>
      <c r="EM20" s="31"/>
      <c r="EN20" s="31"/>
      <c r="EO20" s="28" t="s">
        <v>70</v>
      </c>
      <c r="EP20" s="57" t="s">
        <v>71</v>
      </c>
      <c r="EQ20" s="31"/>
      <c r="ER20" s="31"/>
      <c r="ES20" s="56"/>
      <c r="EV20" s="52" t="s">
        <v>67</v>
      </c>
      <c r="EW20" s="31"/>
      <c r="EX20" s="31"/>
      <c r="EY20" s="31"/>
      <c r="EZ20" s="31"/>
      <c r="FA20" s="31"/>
      <c r="FB20" s="31"/>
      <c r="FC20" s="55" t="s">
        <v>68</v>
      </c>
      <c r="FD20" s="31"/>
      <c r="FE20" s="31"/>
      <c r="FF20" s="31"/>
      <c r="FG20" s="31"/>
      <c r="FH20" s="58" t="s">
        <v>69</v>
      </c>
      <c r="FI20" s="31"/>
      <c r="FJ20" s="31"/>
      <c r="FK20" s="31"/>
      <c r="FL20" s="28" t="s">
        <v>70</v>
      </c>
      <c r="FM20" s="57" t="s">
        <v>71</v>
      </c>
      <c r="FN20" s="31"/>
      <c r="FO20" s="31"/>
      <c r="FP20" s="56"/>
      <c r="FQ20" s="52" t="s">
        <v>67</v>
      </c>
      <c r="FR20" s="31"/>
      <c r="FS20" s="31"/>
      <c r="FT20" s="31"/>
      <c r="FU20" s="31"/>
      <c r="FV20" s="31"/>
      <c r="FW20" s="31"/>
      <c r="FX20" s="55" t="s">
        <v>68</v>
      </c>
      <c r="FY20" s="31"/>
      <c r="FZ20" s="31"/>
      <c r="GA20" s="31"/>
      <c r="GB20" s="31"/>
      <c r="GC20" s="58" t="s">
        <v>69</v>
      </c>
      <c r="GD20" s="31"/>
      <c r="GE20" s="31"/>
      <c r="GF20" s="31"/>
      <c r="GG20" s="28" t="s">
        <v>70</v>
      </c>
      <c r="GH20" s="57" t="s">
        <v>71</v>
      </c>
      <c r="GI20" s="31"/>
      <c r="GJ20" s="31"/>
      <c r="GK20" s="56"/>
      <c r="SX20" s="25"/>
      <c r="SY20" s="25"/>
      <c r="SZ20" s="25"/>
      <c r="TA20" s="25"/>
      <c r="TB20" s="25"/>
      <c r="TC20" s="25"/>
      <c r="TD20" s="25"/>
      <c r="TE20" s="25"/>
      <c r="TF20" s="25"/>
      <c r="TG20" s="25"/>
      <c r="TH20" s="25"/>
      <c r="TI20" s="25"/>
      <c r="TJ20" s="25"/>
      <c r="TK20" s="25"/>
      <c r="TL20" s="25"/>
      <c r="TM20" s="25"/>
      <c r="TN20" s="25"/>
      <c r="TO20" s="25"/>
      <c r="TP20" s="25"/>
      <c r="TQ20" s="25"/>
      <c r="TR20" s="25"/>
      <c r="TS20" s="25"/>
      <c r="TT20" s="25"/>
      <c r="TU20" s="25"/>
      <c r="TV20" s="25"/>
      <c r="TW20" s="25"/>
      <c r="TX20" s="25"/>
      <c r="TY20" s="25"/>
      <c r="TZ20" s="25"/>
      <c r="UA20" s="25"/>
      <c r="UB20" s="25"/>
      <c r="UC20" s="25"/>
      <c r="UD20" s="25"/>
      <c r="UE20" s="25"/>
    </row>
    <row r="21" spans="2:582" ht="25" customHeight="1" x14ac:dyDescent="0.35"/>
    <row r="22" spans="2:582" ht="25" customHeight="1" x14ac:dyDescent="0.35"/>
    <row r="23" spans="2:582" ht="25" customHeight="1" x14ac:dyDescent="0.35">
      <c r="C23" s="33" t="s">
        <v>0</v>
      </c>
      <c r="D23" s="32" t="s">
        <v>1</v>
      </c>
      <c r="E23" s="29" t="s">
        <v>16</v>
      </c>
      <c r="F23" s="27" t="s">
        <v>2</v>
      </c>
      <c r="G23" s="27" t="s">
        <v>3</v>
      </c>
      <c r="H23" s="27" t="s">
        <v>4</v>
      </c>
      <c r="I23" s="27" t="s">
        <v>5</v>
      </c>
      <c r="J23" s="27" t="s">
        <v>6</v>
      </c>
      <c r="K23" s="27" t="s">
        <v>7</v>
      </c>
      <c r="L23" s="27" t="s">
        <v>8</v>
      </c>
      <c r="M23" s="27" t="s">
        <v>9</v>
      </c>
      <c r="N23" s="27" t="s">
        <v>10</v>
      </c>
      <c r="O23" s="27" t="s">
        <v>11</v>
      </c>
      <c r="P23" s="27" t="s">
        <v>12</v>
      </c>
      <c r="Q23" s="29" t="s">
        <v>17</v>
      </c>
      <c r="R23" s="27" t="s">
        <v>2</v>
      </c>
      <c r="S23" s="27" t="s">
        <v>3</v>
      </c>
      <c r="T23" s="27" t="s">
        <v>4</v>
      </c>
      <c r="U23" s="27" t="s">
        <v>5</v>
      </c>
      <c r="V23" s="27" t="s">
        <v>6</v>
      </c>
      <c r="W23" s="27" t="s">
        <v>7</v>
      </c>
      <c r="X23" s="27" t="s">
        <v>8</v>
      </c>
      <c r="Y23" s="27" t="s">
        <v>9</v>
      </c>
      <c r="Z23" s="27" t="s">
        <v>10</v>
      </c>
      <c r="AA23" s="27" t="s">
        <v>11</v>
      </c>
      <c r="AB23" s="27" t="s">
        <v>12</v>
      </c>
      <c r="AC23" s="29" t="s">
        <v>18</v>
      </c>
      <c r="AD23" s="27" t="s">
        <v>2</v>
      </c>
      <c r="AE23" s="27" t="s">
        <v>3</v>
      </c>
      <c r="AF23" s="27" t="s">
        <v>4</v>
      </c>
      <c r="AG23" s="27" t="s">
        <v>5</v>
      </c>
      <c r="AH23" s="27" t="s">
        <v>6</v>
      </c>
      <c r="AI23" s="27" t="s">
        <v>7</v>
      </c>
      <c r="AJ23" s="27" t="s">
        <v>8</v>
      </c>
      <c r="AK23" s="27" t="s">
        <v>9</v>
      </c>
      <c r="AL23" s="27" t="s">
        <v>10</v>
      </c>
      <c r="AM23" s="27" t="s">
        <v>11</v>
      </c>
      <c r="AN23" s="27" t="s">
        <v>12</v>
      </c>
      <c r="AO23" s="29" t="s">
        <v>3</v>
      </c>
      <c r="AP23" s="27" t="s">
        <v>2</v>
      </c>
      <c r="AQ23" s="27" t="s">
        <v>3</v>
      </c>
      <c r="AR23" s="27" t="s">
        <v>4</v>
      </c>
      <c r="AS23" s="27" t="s">
        <v>5</v>
      </c>
      <c r="AT23" s="27" t="s">
        <v>6</v>
      </c>
      <c r="AU23" s="27" t="s">
        <v>7</v>
      </c>
      <c r="AV23" s="27" t="s">
        <v>8</v>
      </c>
      <c r="AW23" s="27" t="s">
        <v>9</v>
      </c>
      <c r="AX23" s="27" t="s">
        <v>10</v>
      </c>
      <c r="AY23" s="27" t="s">
        <v>11</v>
      </c>
      <c r="AZ23" s="27" t="s">
        <v>12</v>
      </c>
      <c r="BA23" s="29" t="s">
        <v>19</v>
      </c>
      <c r="BB23" s="27" t="s">
        <v>2</v>
      </c>
      <c r="BC23" s="27" t="s">
        <v>3</v>
      </c>
      <c r="BD23" s="27" t="s">
        <v>4</v>
      </c>
      <c r="BE23" s="27" t="s">
        <v>5</v>
      </c>
      <c r="BF23" s="27" t="s">
        <v>6</v>
      </c>
      <c r="BG23" s="27" t="s">
        <v>7</v>
      </c>
      <c r="BH23" s="27" t="s">
        <v>8</v>
      </c>
      <c r="BI23" s="27" t="s">
        <v>9</v>
      </c>
      <c r="BJ23" s="27" t="s">
        <v>10</v>
      </c>
      <c r="BK23" s="27" t="s">
        <v>11</v>
      </c>
      <c r="BL23" s="27" t="s">
        <v>12</v>
      </c>
      <c r="BM23" s="29" t="s">
        <v>20</v>
      </c>
      <c r="BN23" s="27" t="s">
        <v>2</v>
      </c>
      <c r="BO23" s="27" t="s">
        <v>3</v>
      </c>
      <c r="BP23" s="27" t="s">
        <v>4</v>
      </c>
      <c r="BQ23" s="27" t="s">
        <v>5</v>
      </c>
      <c r="BR23" s="27" t="s">
        <v>6</v>
      </c>
      <c r="BS23" s="27" t="s">
        <v>7</v>
      </c>
      <c r="BT23" s="27" t="s">
        <v>8</v>
      </c>
      <c r="BU23" s="27" t="s">
        <v>9</v>
      </c>
      <c r="BV23" s="27" t="s">
        <v>10</v>
      </c>
      <c r="BW23" s="27" t="s">
        <v>11</v>
      </c>
      <c r="BX23" s="27" t="s">
        <v>12</v>
      </c>
      <c r="BY23" s="29" t="s">
        <v>21</v>
      </c>
      <c r="BZ23" s="27" t="s">
        <v>2</v>
      </c>
      <c r="CA23" s="27" t="s">
        <v>3</v>
      </c>
      <c r="CB23" s="27" t="s">
        <v>4</v>
      </c>
      <c r="CC23" s="27" t="s">
        <v>5</v>
      </c>
      <c r="CD23" s="27" t="s">
        <v>6</v>
      </c>
      <c r="CE23" s="27" t="s">
        <v>7</v>
      </c>
      <c r="CF23" s="27" t="s">
        <v>8</v>
      </c>
      <c r="CG23" s="27" t="s">
        <v>9</v>
      </c>
      <c r="CH23" s="27" t="s">
        <v>10</v>
      </c>
      <c r="CI23" s="27" t="s">
        <v>11</v>
      </c>
      <c r="CJ23" s="27" t="s">
        <v>12</v>
      </c>
      <c r="CK23" s="29" t="s">
        <v>22</v>
      </c>
      <c r="CL23" s="27" t="s">
        <v>2</v>
      </c>
      <c r="CM23" s="27" t="s">
        <v>3</v>
      </c>
      <c r="CN23" s="27" t="s">
        <v>4</v>
      </c>
      <c r="CO23" s="27" t="s">
        <v>5</v>
      </c>
      <c r="CP23" s="27" t="s">
        <v>6</v>
      </c>
      <c r="CQ23" s="27" t="s">
        <v>7</v>
      </c>
      <c r="CR23" s="27" t="s">
        <v>8</v>
      </c>
      <c r="CS23" s="27" t="s">
        <v>9</v>
      </c>
      <c r="CT23" s="27" t="s">
        <v>10</v>
      </c>
      <c r="CU23" s="27" t="s">
        <v>11</v>
      </c>
      <c r="CV23" s="27" t="s">
        <v>12</v>
      </c>
      <c r="CW23" s="29" t="s">
        <v>4</v>
      </c>
      <c r="CX23" s="27" t="s">
        <v>2</v>
      </c>
      <c r="CY23" s="27" t="s">
        <v>3</v>
      </c>
      <c r="CZ23" s="27" t="s">
        <v>4</v>
      </c>
      <c r="DA23" s="27" t="s">
        <v>5</v>
      </c>
      <c r="DB23" s="27" t="s">
        <v>6</v>
      </c>
      <c r="DC23" s="27" t="s">
        <v>7</v>
      </c>
      <c r="DD23" s="27" t="s">
        <v>8</v>
      </c>
      <c r="DE23" s="27" t="s">
        <v>9</v>
      </c>
      <c r="DF23" s="27" t="s">
        <v>10</v>
      </c>
      <c r="DG23" s="27" t="s">
        <v>11</v>
      </c>
      <c r="DH23" s="27" t="s">
        <v>12</v>
      </c>
      <c r="DI23" s="29" t="s">
        <v>23</v>
      </c>
      <c r="DJ23" s="27" t="s">
        <v>2</v>
      </c>
      <c r="DK23" s="27" t="s">
        <v>3</v>
      </c>
      <c r="DL23" s="27" t="s">
        <v>4</v>
      </c>
      <c r="DM23" s="27" t="s">
        <v>5</v>
      </c>
      <c r="DN23" s="27" t="s">
        <v>6</v>
      </c>
      <c r="DO23" s="27" t="s">
        <v>7</v>
      </c>
      <c r="DP23" s="27" t="s">
        <v>8</v>
      </c>
      <c r="DQ23" s="27" t="s">
        <v>9</v>
      </c>
      <c r="DR23" s="27" t="s">
        <v>10</v>
      </c>
      <c r="DS23" s="27" t="s">
        <v>11</v>
      </c>
      <c r="DT23" s="27" t="s">
        <v>12</v>
      </c>
      <c r="DU23" s="29" t="s">
        <v>24</v>
      </c>
      <c r="DV23" s="27" t="s">
        <v>2</v>
      </c>
      <c r="DW23" s="27" t="s">
        <v>3</v>
      </c>
      <c r="DX23" s="27" t="s">
        <v>4</v>
      </c>
      <c r="DY23" s="27" t="s">
        <v>5</v>
      </c>
      <c r="DZ23" s="27" t="s">
        <v>6</v>
      </c>
      <c r="EA23" s="27" t="s">
        <v>7</v>
      </c>
      <c r="EB23" s="27" t="s">
        <v>8</v>
      </c>
      <c r="EC23" s="27" t="s">
        <v>9</v>
      </c>
      <c r="ED23" s="27" t="s">
        <v>10</v>
      </c>
      <c r="EE23" s="27" t="s">
        <v>11</v>
      </c>
      <c r="EF23" s="27" t="s">
        <v>12</v>
      </c>
      <c r="EG23" s="29" t="s">
        <v>25</v>
      </c>
      <c r="EH23" s="27" t="s">
        <v>2</v>
      </c>
      <c r="EI23" s="27" t="s">
        <v>3</v>
      </c>
      <c r="EJ23" s="27" t="s">
        <v>4</v>
      </c>
      <c r="EK23" s="27" t="s">
        <v>5</v>
      </c>
      <c r="EL23" s="27" t="s">
        <v>6</v>
      </c>
      <c r="EM23" s="27" t="s">
        <v>7</v>
      </c>
      <c r="EN23" s="27" t="s">
        <v>8</v>
      </c>
      <c r="EO23" s="27" t="s">
        <v>9</v>
      </c>
      <c r="EP23" s="27" t="s">
        <v>10</v>
      </c>
      <c r="EQ23" s="27" t="s">
        <v>11</v>
      </c>
      <c r="ER23" s="27" t="s">
        <v>12</v>
      </c>
      <c r="ES23" s="29" t="s">
        <v>26</v>
      </c>
      <c r="ET23" s="27" t="s">
        <v>2</v>
      </c>
      <c r="EU23" s="27" t="s">
        <v>3</v>
      </c>
      <c r="EV23" s="27" t="s">
        <v>4</v>
      </c>
      <c r="EW23" s="27" t="s">
        <v>5</v>
      </c>
      <c r="EX23" s="27" t="s">
        <v>6</v>
      </c>
      <c r="EY23" s="27" t="s">
        <v>7</v>
      </c>
      <c r="EZ23" s="27" t="s">
        <v>8</v>
      </c>
      <c r="FA23" s="27" t="s">
        <v>9</v>
      </c>
      <c r="FB23" s="27" t="s">
        <v>10</v>
      </c>
      <c r="FC23" s="27" t="s">
        <v>11</v>
      </c>
      <c r="FD23" s="27" t="s">
        <v>12</v>
      </c>
      <c r="FE23" s="29" t="s">
        <v>5</v>
      </c>
      <c r="FF23" s="27" t="s">
        <v>2</v>
      </c>
      <c r="FG23" s="27" t="s">
        <v>3</v>
      </c>
      <c r="FH23" s="27" t="s">
        <v>4</v>
      </c>
      <c r="FI23" s="27" t="s">
        <v>5</v>
      </c>
      <c r="FJ23" s="27" t="s">
        <v>6</v>
      </c>
      <c r="FK23" s="27" t="s">
        <v>7</v>
      </c>
      <c r="FL23" s="27" t="s">
        <v>8</v>
      </c>
      <c r="FM23" s="27" t="s">
        <v>9</v>
      </c>
      <c r="FN23" s="27" t="s">
        <v>10</v>
      </c>
      <c r="FO23" s="27" t="s">
        <v>11</v>
      </c>
      <c r="FP23" s="27" t="s">
        <v>12</v>
      </c>
      <c r="FQ23" s="29" t="s">
        <v>27</v>
      </c>
      <c r="FR23" s="27" t="s">
        <v>2</v>
      </c>
      <c r="FS23" s="27" t="s">
        <v>3</v>
      </c>
      <c r="FT23" s="27" t="s">
        <v>4</v>
      </c>
      <c r="FU23" s="27" t="s">
        <v>5</v>
      </c>
      <c r="FV23" s="27" t="s">
        <v>6</v>
      </c>
      <c r="FW23" s="27" t="s">
        <v>7</v>
      </c>
      <c r="FX23" s="27" t="s">
        <v>8</v>
      </c>
      <c r="FY23" s="27" t="s">
        <v>9</v>
      </c>
      <c r="FZ23" s="27" t="s">
        <v>10</v>
      </c>
      <c r="GA23" s="27" t="s">
        <v>11</v>
      </c>
      <c r="GB23" s="27" t="s">
        <v>12</v>
      </c>
      <c r="GC23" s="29" t="s">
        <v>28</v>
      </c>
      <c r="GD23" s="27" t="s">
        <v>2</v>
      </c>
      <c r="GE23" s="27" t="s">
        <v>3</v>
      </c>
      <c r="GF23" s="27" t="s">
        <v>4</v>
      </c>
      <c r="GG23" s="27" t="s">
        <v>5</v>
      </c>
      <c r="GH23" s="27" t="s">
        <v>6</v>
      </c>
      <c r="GI23" s="27" t="s">
        <v>7</v>
      </c>
      <c r="GJ23" s="27" t="s">
        <v>8</v>
      </c>
      <c r="GK23" s="27" t="s">
        <v>9</v>
      </c>
      <c r="GL23" s="27" t="s">
        <v>10</v>
      </c>
      <c r="GM23" s="27" t="s">
        <v>11</v>
      </c>
      <c r="GN23" s="27" t="s">
        <v>12</v>
      </c>
      <c r="GO23" s="29" t="s">
        <v>29</v>
      </c>
      <c r="GP23" s="27" t="s">
        <v>2</v>
      </c>
      <c r="GQ23" s="27" t="s">
        <v>3</v>
      </c>
      <c r="GR23" s="27" t="s">
        <v>4</v>
      </c>
      <c r="GS23" s="27" t="s">
        <v>5</v>
      </c>
      <c r="GT23" s="27" t="s">
        <v>6</v>
      </c>
      <c r="GU23" s="27" t="s">
        <v>7</v>
      </c>
      <c r="GV23" s="27" t="s">
        <v>8</v>
      </c>
      <c r="GW23" s="27" t="s">
        <v>9</v>
      </c>
      <c r="GX23" s="27" t="s">
        <v>10</v>
      </c>
      <c r="GY23" s="27" t="s">
        <v>11</v>
      </c>
      <c r="GZ23" s="27" t="s">
        <v>12</v>
      </c>
      <c r="HA23" s="29" t="s">
        <v>30</v>
      </c>
      <c r="HB23" s="27" t="s">
        <v>2</v>
      </c>
      <c r="HC23" s="27" t="s">
        <v>3</v>
      </c>
      <c r="HD23" s="27" t="s">
        <v>4</v>
      </c>
      <c r="HE23" s="27" t="s">
        <v>5</v>
      </c>
      <c r="HF23" s="27" t="s">
        <v>6</v>
      </c>
      <c r="HG23" s="27" t="s">
        <v>7</v>
      </c>
      <c r="HH23" s="27" t="s">
        <v>8</v>
      </c>
      <c r="HI23" s="27" t="s">
        <v>9</v>
      </c>
      <c r="HJ23" s="27" t="s">
        <v>10</v>
      </c>
      <c r="HK23" s="27" t="s">
        <v>11</v>
      </c>
      <c r="HL23" s="27" t="s">
        <v>12</v>
      </c>
      <c r="HM23" s="29" t="s">
        <v>31</v>
      </c>
      <c r="HN23" s="27" t="s">
        <v>2</v>
      </c>
      <c r="HO23" s="27" t="s">
        <v>3</v>
      </c>
      <c r="HP23" s="27" t="s">
        <v>4</v>
      </c>
      <c r="HQ23" s="27" t="s">
        <v>5</v>
      </c>
      <c r="HR23" s="27" t="s">
        <v>6</v>
      </c>
      <c r="HS23" s="27" t="s">
        <v>7</v>
      </c>
      <c r="HT23" s="27" t="s">
        <v>8</v>
      </c>
      <c r="HU23" s="27" t="s">
        <v>9</v>
      </c>
      <c r="HV23" s="27" t="s">
        <v>10</v>
      </c>
      <c r="HW23" s="27" t="s">
        <v>11</v>
      </c>
      <c r="HX23" s="27" t="s">
        <v>12</v>
      </c>
      <c r="HY23" s="29" t="s">
        <v>32</v>
      </c>
      <c r="HZ23" s="27" t="s">
        <v>2</v>
      </c>
      <c r="IA23" s="27" t="s">
        <v>3</v>
      </c>
      <c r="IB23" s="27" t="s">
        <v>4</v>
      </c>
      <c r="IC23" s="27" t="s">
        <v>5</v>
      </c>
      <c r="ID23" s="27" t="s">
        <v>6</v>
      </c>
      <c r="IE23" s="27" t="s">
        <v>7</v>
      </c>
      <c r="IF23" s="27" t="s">
        <v>8</v>
      </c>
      <c r="IG23" s="27" t="s">
        <v>9</v>
      </c>
      <c r="IH23" s="27" t="s">
        <v>10</v>
      </c>
      <c r="II23" s="27" t="s">
        <v>11</v>
      </c>
      <c r="IJ23" s="27" t="s">
        <v>12</v>
      </c>
      <c r="IK23" s="29" t="s">
        <v>33</v>
      </c>
      <c r="IL23" s="27" t="s">
        <v>2</v>
      </c>
      <c r="IM23" s="27" t="s">
        <v>3</v>
      </c>
      <c r="IN23" s="27" t="s">
        <v>4</v>
      </c>
      <c r="IO23" s="27" t="s">
        <v>5</v>
      </c>
      <c r="IP23" s="27" t="s">
        <v>6</v>
      </c>
      <c r="IQ23" s="27" t="s">
        <v>7</v>
      </c>
      <c r="IR23" s="27" t="s">
        <v>8</v>
      </c>
      <c r="IS23" s="27" t="s">
        <v>9</v>
      </c>
      <c r="IT23" s="27" t="s">
        <v>10</v>
      </c>
      <c r="IU23" s="27" t="s">
        <v>11</v>
      </c>
      <c r="IV23" s="27" t="s">
        <v>12</v>
      </c>
      <c r="IW23" s="29" t="s">
        <v>34</v>
      </c>
      <c r="IX23" s="27" t="s">
        <v>2</v>
      </c>
      <c r="IY23" s="27" t="s">
        <v>3</v>
      </c>
      <c r="IZ23" s="27" t="s">
        <v>4</v>
      </c>
      <c r="JA23" s="27" t="s">
        <v>5</v>
      </c>
      <c r="JB23" s="27" t="s">
        <v>6</v>
      </c>
      <c r="JC23" s="27" t="s">
        <v>7</v>
      </c>
      <c r="JD23" s="27" t="s">
        <v>8</v>
      </c>
      <c r="JE23" s="27" t="s">
        <v>9</v>
      </c>
      <c r="JF23" s="27" t="s">
        <v>10</v>
      </c>
      <c r="JG23" s="27" t="s">
        <v>11</v>
      </c>
      <c r="JH23" s="27" t="s">
        <v>12</v>
      </c>
      <c r="JI23" s="29" t="s">
        <v>35</v>
      </c>
      <c r="JJ23" s="27" t="s">
        <v>2</v>
      </c>
      <c r="JK23" s="27" t="s">
        <v>3</v>
      </c>
      <c r="JL23" s="27" t="s">
        <v>4</v>
      </c>
      <c r="JM23" s="27" t="s">
        <v>5</v>
      </c>
      <c r="JN23" s="27" t="s">
        <v>6</v>
      </c>
      <c r="JO23" s="27" t="s">
        <v>7</v>
      </c>
      <c r="JP23" s="27" t="s">
        <v>8</v>
      </c>
      <c r="JQ23" s="27" t="s">
        <v>9</v>
      </c>
      <c r="JR23" s="27" t="s">
        <v>10</v>
      </c>
      <c r="JS23" s="27" t="s">
        <v>11</v>
      </c>
      <c r="JT23" s="27" t="s">
        <v>12</v>
      </c>
      <c r="JU23" s="29" t="s">
        <v>36</v>
      </c>
      <c r="JV23" s="27" t="s">
        <v>2</v>
      </c>
      <c r="JW23" s="27" t="s">
        <v>3</v>
      </c>
      <c r="JX23" s="27" t="s">
        <v>4</v>
      </c>
      <c r="JY23" s="27" t="s">
        <v>5</v>
      </c>
      <c r="JZ23" s="27" t="s">
        <v>6</v>
      </c>
      <c r="KA23" s="27" t="s">
        <v>7</v>
      </c>
      <c r="KB23" s="27" t="s">
        <v>8</v>
      </c>
      <c r="KC23" s="27" t="s">
        <v>9</v>
      </c>
      <c r="KD23" s="27" t="s">
        <v>10</v>
      </c>
      <c r="KE23" s="27" t="s">
        <v>11</v>
      </c>
      <c r="KF23" s="27" t="s">
        <v>12</v>
      </c>
      <c r="KG23" s="29" t="s">
        <v>37</v>
      </c>
      <c r="KH23" s="27" t="s">
        <v>2</v>
      </c>
      <c r="KI23" s="27" t="s">
        <v>3</v>
      </c>
      <c r="KJ23" s="27" t="s">
        <v>4</v>
      </c>
      <c r="KK23" s="27" t="s">
        <v>5</v>
      </c>
      <c r="KL23" s="27" t="s">
        <v>6</v>
      </c>
      <c r="KM23" s="27" t="s">
        <v>7</v>
      </c>
      <c r="KN23" s="27" t="s">
        <v>8</v>
      </c>
      <c r="KO23" s="27" t="s">
        <v>9</v>
      </c>
      <c r="KP23" s="27" t="s">
        <v>10</v>
      </c>
      <c r="KQ23" s="27" t="s">
        <v>11</v>
      </c>
      <c r="KR23" s="27" t="s">
        <v>12</v>
      </c>
      <c r="KS23" s="29" t="s">
        <v>38</v>
      </c>
      <c r="KT23" s="27" t="s">
        <v>2</v>
      </c>
      <c r="KU23" s="27" t="s">
        <v>3</v>
      </c>
      <c r="KV23" s="27" t="s">
        <v>4</v>
      </c>
      <c r="KW23" s="27" t="s">
        <v>5</v>
      </c>
      <c r="KX23" s="27" t="s">
        <v>6</v>
      </c>
      <c r="KY23" s="27" t="s">
        <v>7</v>
      </c>
      <c r="KZ23" s="27" t="s">
        <v>8</v>
      </c>
      <c r="LA23" s="27" t="s">
        <v>9</v>
      </c>
      <c r="LB23" s="27" t="s">
        <v>10</v>
      </c>
      <c r="LC23" s="27" t="s">
        <v>11</v>
      </c>
      <c r="LD23" s="27" t="s">
        <v>12</v>
      </c>
      <c r="LE23" s="29" t="s">
        <v>39</v>
      </c>
      <c r="LF23" s="27" t="s">
        <v>2</v>
      </c>
      <c r="LG23" s="27" t="s">
        <v>3</v>
      </c>
      <c r="LH23" s="27" t="s">
        <v>4</v>
      </c>
      <c r="LI23" s="27" t="s">
        <v>5</v>
      </c>
      <c r="LJ23" s="27" t="s">
        <v>6</v>
      </c>
      <c r="LK23" s="27" t="s">
        <v>7</v>
      </c>
      <c r="LL23" s="27" t="s">
        <v>8</v>
      </c>
      <c r="LM23" s="27" t="s">
        <v>9</v>
      </c>
      <c r="LN23" s="27" t="s">
        <v>10</v>
      </c>
      <c r="LO23" s="27" t="s">
        <v>11</v>
      </c>
      <c r="LP23" s="27" t="s">
        <v>12</v>
      </c>
      <c r="LQ23" s="29" t="s">
        <v>40</v>
      </c>
      <c r="LR23" s="27" t="s">
        <v>2</v>
      </c>
      <c r="LS23" s="27" t="s">
        <v>3</v>
      </c>
      <c r="LT23" s="27" t="s">
        <v>4</v>
      </c>
      <c r="LU23" s="27" t="s">
        <v>5</v>
      </c>
      <c r="LV23" s="27" t="s">
        <v>6</v>
      </c>
      <c r="LW23" s="27" t="s">
        <v>7</v>
      </c>
      <c r="LX23" s="27" t="s">
        <v>8</v>
      </c>
      <c r="LY23" s="27" t="s">
        <v>9</v>
      </c>
      <c r="LZ23" s="27" t="s">
        <v>10</v>
      </c>
      <c r="MA23" s="27" t="s">
        <v>11</v>
      </c>
      <c r="MB23" s="27" t="s">
        <v>12</v>
      </c>
      <c r="MC23" s="29" t="s">
        <v>41</v>
      </c>
      <c r="MD23" s="27" t="s">
        <v>2</v>
      </c>
      <c r="ME23" s="27" t="s">
        <v>3</v>
      </c>
      <c r="MF23" s="27" t="s">
        <v>4</v>
      </c>
      <c r="MG23" s="27" t="s">
        <v>5</v>
      </c>
      <c r="MH23" s="27" t="s">
        <v>6</v>
      </c>
      <c r="MI23" s="27" t="s">
        <v>7</v>
      </c>
      <c r="MJ23" s="27" t="s">
        <v>8</v>
      </c>
      <c r="MK23" s="27" t="s">
        <v>9</v>
      </c>
      <c r="ML23" s="27" t="s">
        <v>10</v>
      </c>
      <c r="MM23" s="27" t="s">
        <v>11</v>
      </c>
      <c r="MN23" s="27" t="s">
        <v>12</v>
      </c>
      <c r="MO23" s="29" t="s">
        <v>42</v>
      </c>
      <c r="MP23" s="27" t="s">
        <v>2</v>
      </c>
      <c r="MQ23" s="27" t="s">
        <v>3</v>
      </c>
      <c r="MR23" s="27" t="s">
        <v>4</v>
      </c>
      <c r="MS23" s="27" t="s">
        <v>5</v>
      </c>
      <c r="MT23" s="27" t="s">
        <v>6</v>
      </c>
      <c r="MU23" s="27" t="s">
        <v>7</v>
      </c>
      <c r="MV23" s="27" t="s">
        <v>8</v>
      </c>
      <c r="MW23" s="27" t="s">
        <v>9</v>
      </c>
      <c r="MX23" s="27" t="s">
        <v>10</v>
      </c>
      <c r="MY23" s="27" t="s">
        <v>11</v>
      </c>
      <c r="MZ23" s="27" t="s">
        <v>12</v>
      </c>
      <c r="NA23" s="29" t="s">
        <v>43</v>
      </c>
      <c r="NB23" s="27" t="s">
        <v>2</v>
      </c>
      <c r="NC23" s="27" t="s">
        <v>3</v>
      </c>
      <c r="ND23" s="27" t="s">
        <v>4</v>
      </c>
      <c r="NE23" s="27" t="s">
        <v>5</v>
      </c>
      <c r="NF23" s="27" t="s">
        <v>6</v>
      </c>
      <c r="NG23" s="27" t="s">
        <v>7</v>
      </c>
      <c r="NH23" s="27" t="s">
        <v>8</v>
      </c>
      <c r="NI23" s="27" t="s">
        <v>9</v>
      </c>
      <c r="NJ23" s="27" t="s">
        <v>10</v>
      </c>
      <c r="NK23" s="27" t="s">
        <v>11</v>
      </c>
      <c r="NL23" s="27" t="s">
        <v>12</v>
      </c>
      <c r="NM23" s="29" t="s">
        <v>44</v>
      </c>
      <c r="NN23" s="27" t="s">
        <v>2</v>
      </c>
      <c r="NO23" s="27" t="s">
        <v>3</v>
      </c>
      <c r="NP23" s="27" t="s">
        <v>4</v>
      </c>
      <c r="NQ23" s="27" t="s">
        <v>5</v>
      </c>
      <c r="NR23" s="27" t="s">
        <v>6</v>
      </c>
      <c r="NS23" s="27" t="s">
        <v>7</v>
      </c>
      <c r="NT23" s="27" t="s">
        <v>8</v>
      </c>
      <c r="NU23" s="27" t="s">
        <v>9</v>
      </c>
      <c r="NV23" s="27" t="s">
        <v>10</v>
      </c>
      <c r="NW23" s="27" t="s">
        <v>11</v>
      </c>
      <c r="NX23" s="27" t="s">
        <v>12</v>
      </c>
      <c r="NY23" s="29" t="s">
        <v>45</v>
      </c>
      <c r="NZ23" s="27" t="s">
        <v>2</v>
      </c>
      <c r="OA23" s="27" t="s">
        <v>3</v>
      </c>
      <c r="OB23" s="27" t="s">
        <v>4</v>
      </c>
      <c r="OC23" s="27" t="s">
        <v>5</v>
      </c>
      <c r="OD23" s="27" t="s">
        <v>6</v>
      </c>
      <c r="OE23" s="27" t="s">
        <v>7</v>
      </c>
      <c r="OF23" s="27" t="s">
        <v>8</v>
      </c>
      <c r="OG23" s="27" t="s">
        <v>9</v>
      </c>
      <c r="OH23" s="27" t="s">
        <v>10</v>
      </c>
      <c r="OI23" s="27" t="s">
        <v>11</v>
      </c>
      <c r="OJ23" s="27" t="s">
        <v>12</v>
      </c>
      <c r="OK23" s="29" t="s">
        <v>46</v>
      </c>
      <c r="OL23" s="27" t="s">
        <v>2</v>
      </c>
      <c r="OM23" s="27" t="s">
        <v>3</v>
      </c>
      <c r="ON23" s="27" t="s">
        <v>4</v>
      </c>
      <c r="OO23" s="27" t="s">
        <v>5</v>
      </c>
      <c r="OP23" s="27" t="s">
        <v>6</v>
      </c>
      <c r="OQ23" s="27" t="s">
        <v>7</v>
      </c>
      <c r="OR23" s="27" t="s">
        <v>8</v>
      </c>
      <c r="OS23" s="27" t="s">
        <v>9</v>
      </c>
      <c r="OT23" s="27" t="s">
        <v>10</v>
      </c>
      <c r="OU23" s="27" t="s">
        <v>11</v>
      </c>
      <c r="OV23" s="27" t="s">
        <v>12</v>
      </c>
      <c r="OW23" s="29" t="s">
        <v>47</v>
      </c>
      <c r="OX23" s="27" t="s">
        <v>2</v>
      </c>
      <c r="OY23" s="27" t="s">
        <v>3</v>
      </c>
      <c r="OZ23" s="27" t="s">
        <v>4</v>
      </c>
      <c r="PA23" s="27" t="s">
        <v>5</v>
      </c>
      <c r="PB23" s="27" t="s">
        <v>6</v>
      </c>
      <c r="PC23" s="27" t="s">
        <v>7</v>
      </c>
      <c r="PD23" s="27" t="s">
        <v>8</v>
      </c>
      <c r="PE23" s="27" t="s">
        <v>9</v>
      </c>
      <c r="PF23" s="27" t="s">
        <v>10</v>
      </c>
      <c r="PG23" s="27" t="s">
        <v>11</v>
      </c>
      <c r="PH23" s="27" t="s">
        <v>12</v>
      </c>
      <c r="PI23" s="29" t="s">
        <v>48</v>
      </c>
      <c r="PJ23" s="27" t="s">
        <v>2</v>
      </c>
      <c r="PK23" s="27" t="s">
        <v>3</v>
      </c>
      <c r="PL23" s="27" t="s">
        <v>4</v>
      </c>
      <c r="PM23" s="27" t="s">
        <v>5</v>
      </c>
      <c r="PN23" s="27" t="s">
        <v>6</v>
      </c>
      <c r="PO23" s="27" t="s">
        <v>7</v>
      </c>
      <c r="PP23" s="27" t="s">
        <v>8</v>
      </c>
      <c r="PQ23" s="27" t="s">
        <v>9</v>
      </c>
      <c r="PR23" s="27" t="s">
        <v>10</v>
      </c>
      <c r="PS23" s="27" t="s">
        <v>11</v>
      </c>
      <c r="PT23" s="27" t="s">
        <v>12</v>
      </c>
      <c r="PU23" s="29" t="s">
        <v>49</v>
      </c>
      <c r="PV23" s="27" t="s">
        <v>2</v>
      </c>
      <c r="PW23" s="27" t="s">
        <v>3</v>
      </c>
      <c r="PX23" s="27" t="s">
        <v>4</v>
      </c>
      <c r="PY23" s="27" t="s">
        <v>5</v>
      </c>
      <c r="PZ23" s="27" t="s">
        <v>6</v>
      </c>
      <c r="QA23" s="27" t="s">
        <v>7</v>
      </c>
      <c r="QB23" s="27" t="s">
        <v>8</v>
      </c>
      <c r="QC23" s="27" t="s">
        <v>9</v>
      </c>
      <c r="QD23" s="27" t="s">
        <v>10</v>
      </c>
      <c r="QE23" s="27" t="s">
        <v>11</v>
      </c>
      <c r="QF23" s="27" t="s">
        <v>12</v>
      </c>
      <c r="QG23" s="29" t="s">
        <v>50</v>
      </c>
      <c r="QH23" s="27" t="s">
        <v>2</v>
      </c>
      <c r="QI23" s="27" t="s">
        <v>3</v>
      </c>
      <c r="QJ23" s="27" t="s">
        <v>4</v>
      </c>
      <c r="QK23" s="27" t="s">
        <v>5</v>
      </c>
      <c r="QL23" s="27" t="s">
        <v>6</v>
      </c>
      <c r="QM23" s="27" t="s">
        <v>7</v>
      </c>
      <c r="QN23" s="27" t="s">
        <v>8</v>
      </c>
      <c r="QO23" s="27" t="s">
        <v>9</v>
      </c>
      <c r="QP23" s="27" t="s">
        <v>10</v>
      </c>
      <c r="QQ23" s="27" t="s">
        <v>11</v>
      </c>
      <c r="QR23" s="27" t="s">
        <v>12</v>
      </c>
      <c r="QS23" s="29" t="s">
        <v>51</v>
      </c>
      <c r="QT23" s="27" t="s">
        <v>2</v>
      </c>
      <c r="QU23" s="27" t="s">
        <v>3</v>
      </c>
      <c r="QV23" s="27" t="s">
        <v>4</v>
      </c>
      <c r="QW23" s="27" t="s">
        <v>5</v>
      </c>
      <c r="QX23" s="27" t="s">
        <v>6</v>
      </c>
      <c r="QY23" s="27" t="s">
        <v>7</v>
      </c>
      <c r="QZ23" s="27" t="s">
        <v>8</v>
      </c>
      <c r="RA23" s="27" t="s">
        <v>9</v>
      </c>
      <c r="RB23" s="27" t="s">
        <v>10</v>
      </c>
      <c r="RC23" s="27" t="s">
        <v>11</v>
      </c>
      <c r="RD23" s="27" t="s">
        <v>12</v>
      </c>
      <c r="RE23" s="29" t="s">
        <v>52</v>
      </c>
      <c r="RF23" s="27" t="s">
        <v>2</v>
      </c>
      <c r="RG23" s="27" t="s">
        <v>3</v>
      </c>
      <c r="RH23" s="27" t="s">
        <v>4</v>
      </c>
      <c r="RI23" s="27" t="s">
        <v>5</v>
      </c>
      <c r="RJ23" s="27" t="s">
        <v>6</v>
      </c>
      <c r="RK23" s="27" t="s">
        <v>7</v>
      </c>
      <c r="RL23" s="27" t="s">
        <v>8</v>
      </c>
      <c r="RM23" s="27" t="s">
        <v>9</v>
      </c>
      <c r="RN23" s="27" t="s">
        <v>10</v>
      </c>
      <c r="RO23" s="27" t="s">
        <v>11</v>
      </c>
      <c r="RP23" s="27" t="s">
        <v>12</v>
      </c>
      <c r="RQ23" s="29" t="s">
        <v>53</v>
      </c>
      <c r="RR23" s="27" t="s">
        <v>2</v>
      </c>
      <c r="RS23" s="27" t="s">
        <v>3</v>
      </c>
      <c r="RT23" s="27" t="s">
        <v>4</v>
      </c>
      <c r="RU23" s="27" t="s">
        <v>5</v>
      </c>
      <c r="RV23" s="27" t="s">
        <v>6</v>
      </c>
      <c r="RW23" s="27" t="s">
        <v>7</v>
      </c>
      <c r="RX23" s="27" t="s">
        <v>8</v>
      </c>
      <c r="RY23" s="27" t="s">
        <v>9</v>
      </c>
      <c r="RZ23" s="27" t="s">
        <v>10</v>
      </c>
      <c r="SA23" s="27" t="s">
        <v>11</v>
      </c>
      <c r="SB23" s="27" t="s">
        <v>12</v>
      </c>
      <c r="SC23" s="29" t="s">
        <v>54</v>
      </c>
      <c r="SD23" s="27" t="s">
        <v>2</v>
      </c>
      <c r="SE23" s="27" t="s">
        <v>3</v>
      </c>
      <c r="SF23" s="27" t="s">
        <v>4</v>
      </c>
      <c r="SG23" s="27" t="s">
        <v>5</v>
      </c>
      <c r="SH23" s="27" t="s">
        <v>6</v>
      </c>
      <c r="SI23" s="27" t="s">
        <v>7</v>
      </c>
      <c r="SJ23" s="27" t="s">
        <v>8</v>
      </c>
      <c r="SK23" s="27" t="s">
        <v>9</v>
      </c>
      <c r="SL23" s="27" t="s">
        <v>10</v>
      </c>
      <c r="SM23" s="27" t="s">
        <v>11</v>
      </c>
      <c r="SN23" s="27" t="s">
        <v>12</v>
      </c>
      <c r="SO23" s="29" t="s">
        <v>55</v>
      </c>
      <c r="SP23" s="27" t="s">
        <v>2</v>
      </c>
      <c r="SQ23" s="27" t="s">
        <v>3</v>
      </c>
      <c r="SR23" s="27" t="s">
        <v>4</v>
      </c>
      <c r="SS23" s="27" t="s">
        <v>5</v>
      </c>
      <c r="ST23" s="27" t="s">
        <v>6</v>
      </c>
      <c r="SU23" s="27" t="s">
        <v>7</v>
      </c>
      <c r="SV23" s="27" t="s">
        <v>8</v>
      </c>
      <c r="SW23" s="27" t="s">
        <v>9</v>
      </c>
      <c r="SX23" s="27" t="s">
        <v>10</v>
      </c>
      <c r="SY23" s="27" t="s">
        <v>11</v>
      </c>
      <c r="SZ23" s="27" t="s">
        <v>12</v>
      </c>
      <c r="TA23" s="29" t="s">
        <v>98</v>
      </c>
      <c r="TB23" s="27" t="s">
        <v>2</v>
      </c>
      <c r="TC23" s="27" t="s">
        <v>3</v>
      </c>
      <c r="TD23" s="27" t="s">
        <v>4</v>
      </c>
      <c r="TE23" s="27" t="s">
        <v>5</v>
      </c>
      <c r="TF23" s="27" t="s">
        <v>6</v>
      </c>
      <c r="TG23" s="27" t="s">
        <v>7</v>
      </c>
      <c r="TH23" s="27" t="s">
        <v>8</v>
      </c>
      <c r="TI23" s="27" t="s">
        <v>9</v>
      </c>
      <c r="TJ23" s="27" t="s">
        <v>10</v>
      </c>
      <c r="TK23" s="27" t="s">
        <v>11</v>
      </c>
      <c r="TL23" s="27" t="s">
        <v>12</v>
      </c>
      <c r="TM23" s="29" t="s">
        <v>99</v>
      </c>
      <c r="TN23" s="27" t="s">
        <v>2</v>
      </c>
      <c r="TO23" s="27" t="s">
        <v>3</v>
      </c>
      <c r="TP23" s="27" t="s">
        <v>4</v>
      </c>
      <c r="TQ23" s="27" t="s">
        <v>5</v>
      </c>
      <c r="TR23" s="27" t="s">
        <v>6</v>
      </c>
      <c r="TS23" s="27" t="s">
        <v>7</v>
      </c>
      <c r="TT23" s="27" t="s">
        <v>8</v>
      </c>
      <c r="TU23" s="27" t="s">
        <v>9</v>
      </c>
      <c r="TV23" s="27" t="s">
        <v>10</v>
      </c>
      <c r="TW23" s="27" t="s">
        <v>11</v>
      </c>
      <c r="TX23" s="27" t="s">
        <v>12</v>
      </c>
      <c r="TY23" s="29" t="s">
        <v>100</v>
      </c>
      <c r="TZ23" s="27" t="s">
        <v>2</v>
      </c>
    </row>
    <row r="24" spans="2:582" ht="25" customHeight="1" x14ac:dyDescent="0.35">
      <c r="BA24" s="44" t="s">
        <v>56</v>
      </c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45"/>
      <c r="FV24" s="45"/>
      <c r="FW24" s="45"/>
      <c r="FX24" s="45"/>
      <c r="FY24" s="45"/>
      <c r="FZ24" s="45"/>
      <c r="GA24" s="45"/>
      <c r="GB24" s="45"/>
      <c r="GC24" s="45"/>
      <c r="GD24" s="45"/>
      <c r="GE24" s="45"/>
      <c r="GF24" s="45"/>
      <c r="GG24" s="45"/>
      <c r="GH24" s="45"/>
      <c r="GI24" s="45"/>
      <c r="GJ24" s="45"/>
      <c r="GK24" s="45"/>
      <c r="GL24" s="45"/>
      <c r="GM24" s="45"/>
      <c r="GN24" s="46"/>
      <c r="GO24" s="47" t="s">
        <v>57</v>
      </c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9"/>
      <c r="KH24" s="25"/>
      <c r="KI24" s="25"/>
      <c r="KJ24" s="25"/>
      <c r="KK24" s="25"/>
      <c r="KL24" s="25"/>
      <c r="KM24" s="25"/>
      <c r="KN24" s="25"/>
      <c r="KO24" s="25"/>
      <c r="KP24" s="25"/>
      <c r="KQ24" s="25"/>
      <c r="UF24" s="21"/>
      <c r="UG24" s="21"/>
      <c r="UH24" s="21"/>
      <c r="UI24" s="21"/>
      <c r="UJ24" s="21"/>
      <c r="UK24" s="21"/>
      <c r="UL24" s="21"/>
      <c r="UM24" s="21"/>
      <c r="UN24" s="21"/>
      <c r="UO24" s="21"/>
      <c r="UP24" s="21"/>
      <c r="UQ24" s="21"/>
      <c r="UR24" s="21"/>
      <c r="US24" s="21"/>
      <c r="UT24" s="21"/>
      <c r="UU24" s="21"/>
      <c r="UV24" s="21"/>
      <c r="UW24" s="21"/>
      <c r="UX24" s="21"/>
      <c r="UY24" s="21"/>
      <c r="UZ24" s="21"/>
      <c r="VA24" s="21"/>
      <c r="VB24" s="21"/>
      <c r="VC24" s="21"/>
      <c r="VD24" s="21"/>
      <c r="VE24" s="21"/>
      <c r="VF24" s="21"/>
      <c r="VG24" s="21"/>
      <c r="VH24" s="21"/>
      <c r="VI24" s="21"/>
      <c r="VJ24" s="21"/>
    </row>
    <row r="25" spans="2:582" ht="25" customHeight="1" x14ac:dyDescent="0.35">
      <c r="B25" s="33" t="s">
        <v>101</v>
      </c>
      <c r="C25" s="31"/>
      <c r="D25" s="31"/>
      <c r="BM25" s="59" t="s">
        <v>102</v>
      </c>
      <c r="BN25" s="31"/>
      <c r="BO25" s="31"/>
      <c r="BP25" s="31"/>
      <c r="BQ25" s="31"/>
      <c r="BR25" s="31"/>
      <c r="CA25" s="59" t="s">
        <v>102</v>
      </c>
      <c r="CB25" s="31"/>
      <c r="CC25" s="31"/>
      <c r="CD25" s="31"/>
      <c r="CE25" s="31"/>
      <c r="CF25" s="31"/>
      <c r="CQ25" s="59" t="s">
        <v>102</v>
      </c>
      <c r="CR25" s="31"/>
      <c r="CS25" s="31"/>
      <c r="CT25" s="31"/>
      <c r="CU25" s="31"/>
      <c r="CV25" s="31"/>
      <c r="DG25" s="59" t="s">
        <v>102</v>
      </c>
      <c r="DH25" s="31"/>
      <c r="DI25" s="31"/>
      <c r="DJ25" s="31"/>
      <c r="DK25" s="31"/>
      <c r="DL25" s="31"/>
      <c r="DX25" s="59" t="s">
        <v>102</v>
      </c>
      <c r="DY25" s="31"/>
      <c r="DZ25" s="31"/>
      <c r="EA25" s="31"/>
      <c r="EB25" s="31"/>
      <c r="EC25" s="31"/>
      <c r="EP25" s="59" t="s">
        <v>102</v>
      </c>
      <c r="EQ25" s="31"/>
      <c r="ER25" s="31"/>
      <c r="ES25" s="31"/>
      <c r="ET25" s="31"/>
      <c r="EU25" s="31"/>
      <c r="FF25" s="59" t="s">
        <v>102</v>
      </c>
      <c r="FG25" s="31"/>
      <c r="FH25" s="31"/>
      <c r="FI25" s="31"/>
      <c r="FJ25" s="31"/>
      <c r="FK25" s="31"/>
      <c r="FW25" s="59" t="s">
        <v>102</v>
      </c>
      <c r="FX25" s="31"/>
      <c r="FY25" s="31"/>
      <c r="FZ25" s="31"/>
      <c r="GA25" s="31"/>
      <c r="GB25" s="31"/>
      <c r="GO25" s="59" t="s">
        <v>102</v>
      </c>
      <c r="GP25" s="31"/>
      <c r="GQ25" s="31"/>
      <c r="GR25" s="31"/>
      <c r="GS25" s="31"/>
      <c r="GT25" s="31"/>
      <c r="HI25" s="59" t="s">
        <v>102</v>
      </c>
      <c r="HJ25" s="31"/>
      <c r="HK25" s="31"/>
      <c r="HL25" s="31"/>
      <c r="HM25" s="31"/>
      <c r="HN25" s="31"/>
      <c r="IA25" s="59" t="s">
        <v>102</v>
      </c>
      <c r="IB25" s="31"/>
      <c r="IC25" s="31"/>
      <c r="ID25" s="31"/>
      <c r="IE25" s="31"/>
      <c r="IF25" s="31"/>
      <c r="UF25" s="21"/>
      <c r="UG25" s="21"/>
      <c r="UH25" s="21"/>
    </row>
    <row r="26" spans="2:582" ht="25" customHeight="1" x14ac:dyDescent="0.35">
      <c r="B26" s="31"/>
      <c r="C26" s="31"/>
      <c r="D26" s="31"/>
      <c r="BS26" s="32">
        <v>415</v>
      </c>
      <c r="BT26" s="31"/>
      <c r="BU26" s="31"/>
      <c r="BV26" s="31"/>
      <c r="BW26" s="33" t="s">
        <v>103</v>
      </c>
      <c r="BX26" s="31"/>
      <c r="BY26" s="31"/>
      <c r="BZ26" s="31"/>
      <c r="CA26" s="31"/>
      <c r="CB26" s="31"/>
      <c r="CC26" s="31"/>
      <c r="CD26" s="31"/>
      <c r="CE26" s="31"/>
      <c r="CF26" s="31"/>
      <c r="CG26" s="32">
        <v>416</v>
      </c>
      <c r="CH26" s="31"/>
      <c r="CI26" s="31"/>
      <c r="CJ26" s="31"/>
      <c r="CK26" s="33" t="s">
        <v>104</v>
      </c>
      <c r="CL26" s="31"/>
      <c r="CM26" s="31"/>
      <c r="CN26" s="31"/>
      <c r="CO26" s="31"/>
      <c r="CP26" s="31"/>
      <c r="CQ26" s="31"/>
      <c r="CR26" s="31"/>
      <c r="CS26" s="31"/>
      <c r="CT26" s="31"/>
      <c r="CU26" s="25"/>
      <c r="CV26" s="25"/>
      <c r="CW26" s="32">
        <v>417</v>
      </c>
      <c r="CX26" s="31"/>
      <c r="CY26" s="31"/>
      <c r="CZ26" s="31"/>
      <c r="DA26" s="33" t="s">
        <v>104</v>
      </c>
      <c r="DB26" s="31"/>
      <c r="DC26" s="31"/>
      <c r="DD26" s="31"/>
      <c r="DE26" s="31"/>
      <c r="DF26" s="31"/>
      <c r="DG26" s="31"/>
      <c r="DH26" s="31"/>
      <c r="DI26" s="31"/>
      <c r="DJ26" s="31"/>
      <c r="DK26" s="25"/>
      <c r="DL26" s="25"/>
      <c r="DM26" s="32">
        <v>418</v>
      </c>
      <c r="DN26" s="31"/>
      <c r="DO26" s="31"/>
      <c r="DP26" s="31"/>
      <c r="DQ26" s="33" t="s">
        <v>105</v>
      </c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25"/>
      <c r="EC26" s="25"/>
      <c r="ED26" s="32">
        <v>419</v>
      </c>
      <c r="EE26" s="31"/>
      <c r="EF26" s="31"/>
      <c r="EG26" s="31"/>
      <c r="EH26" s="33" t="s">
        <v>106</v>
      </c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25"/>
      <c r="EU26" s="25"/>
      <c r="EV26" s="32">
        <v>420</v>
      </c>
      <c r="EW26" s="31"/>
      <c r="EX26" s="31"/>
      <c r="EY26" s="31"/>
      <c r="EZ26" s="33" t="s">
        <v>104</v>
      </c>
      <c r="FA26" s="31"/>
      <c r="FB26" s="31"/>
      <c r="FC26" s="31"/>
      <c r="FD26" s="31"/>
      <c r="FE26" s="31"/>
      <c r="FF26" s="31"/>
      <c r="FG26" s="31"/>
      <c r="FH26" s="31"/>
      <c r="FI26" s="31"/>
      <c r="FJ26" s="25"/>
      <c r="FK26" s="25"/>
      <c r="FL26" s="32">
        <v>421</v>
      </c>
      <c r="FM26" s="31"/>
      <c r="FN26" s="31"/>
      <c r="FO26" s="31"/>
      <c r="FP26" s="33" t="s">
        <v>107</v>
      </c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C26" s="32">
        <v>422</v>
      </c>
      <c r="GD26" s="31"/>
      <c r="GE26" s="31"/>
      <c r="GF26" s="31"/>
      <c r="GG26" s="33" t="s">
        <v>103</v>
      </c>
      <c r="GH26" s="31"/>
      <c r="GI26" s="31"/>
      <c r="GJ26" s="31"/>
      <c r="GK26" s="31"/>
      <c r="GL26" s="31"/>
      <c r="GM26" s="31"/>
      <c r="GN26" s="31"/>
      <c r="GO26" s="31"/>
      <c r="GP26" s="31"/>
      <c r="GS26" s="25"/>
      <c r="GT26" s="25"/>
      <c r="GU26" s="32">
        <v>423</v>
      </c>
      <c r="GV26" s="31"/>
      <c r="GW26" s="31"/>
      <c r="GX26" s="31"/>
      <c r="GY26" s="33" t="s">
        <v>103</v>
      </c>
      <c r="GZ26" s="31"/>
      <c r="HA26" s="31"/>
      <c r="HB26" s="31"/>
      <c r="HC26" s="31"/>
      <c r="HD26" s="31"/>
      <c r="HE26" s="31"/>
      <c r="HF26" s="31"/>
      <c r="HG26" s="31"/>
      <c r="HH26" s="31"/>
      <c r="HO26" s="32">
        <v>424</v>
      </c>
      <c r="HP26" s="31"/>
      <c r="HQ26" s="31"/>
      <c r="HR26" s="31"/>
      <c r="HS26" s="33" t="s">
        <v>103</v>
      </c>
      <c r="HT26" s="31"/>
      <c r="HU26" s="31"/>
      <c r="HV26" s="31"/>
      <c r="HW26" s="31"/>
      <c r="HX26" s="31"/>
      <c r="HY26" s="31"/>
      <c r="HZ26" s="31"/>
      <c r="IA26" s="31"/>
      <c r="IB26" s="31"/>
      <c r="IC26" s="25"/>
      <c r="ID26" s="25"/>
      <c r="IE26" s="25"/>
      <c r="IF26" s="25"/>
      <c r="IG26" s="32">
        <v>425</v>
      </c>
      <c r="IH26" s="31"/>
      <c r="II26" s="31"/>
      <c r="IJ26" s="31"/>
      <c r="IK26" s="33" t="s">
        <v>103</v>
      </c>
      <c r="IL26" s="31"/>
      <c r="IM26" s="31"/>
      <c r="IN26" s="31"/>
      <c r="IO26" s="31"/>
      <c r="IP26" s="31"/>
      <c r="IQ26" s="31"/>
      <c r="IR26" s="31"/>
      <c r="IS26" s="31"/>
      <c r="IT26" s="31"/>
      <c r="IU26" s="25"/>
      <c r="IV26" s="25"/>
      <c r="IW26" s="25"/>
      <c r="IX26" s="25"/>
      <c r="IY26" s="25"/>
      <c r="IZ26" s="25"/>
      <c r="JA26" s="25"/>
      <c r="JB26" s="25"/>
      <c r="JC26" s="25"/>
      <c r="JD26" s="25"/>
      <c r="JE26" s="25"/>
      <c r="JF26" s="25"/>
      <c r="JG26" s="25"/>
      <c r="JH26" s="25"/>
      <c r="UE26" s="25"/>
    </row>
    <row r="27" spans="2:582" ht="25" customHeight="1" x14ac:dyDescent="0.35">
      <c r="BS27" s="59" t="s">
        <v>108</v>
      </c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59" t="s">
        <v>108</v>
      </c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25"/>
      <c r="CV27" s="25"/>
      <c r="CW27" s="59" t="s">
        <v>108</v>
      </c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25"/>
      <c r="DL27" s="25"/>
      <c r="DM27" s="59" t="s">
        <v>108</v>
      </c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25"/>
      <c r="EC27" s="25"/>
      <c r="ED27" s="59" t="s">
        <v>108</v>
      </c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25"/>
      <c r="EU27" s="25"/>
      <c r="EV27" s="59" t="s">
        <v>108</v>
      </c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25"/>
      <c r="FK27" s="25"/>
      <c r="FL27" s="59" t="s">
        <v>108</v>
      </c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C27" s="59" t="s">
        <v>108</v>
      </c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S27" s="25"/>
      <c r="GT27" s="25"/>
      <c r="GU27" s="59" t="s">
        <v>108</v>
      </c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O27" s="59" t="s">
        <v>108</v>
      </c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25"/>
      <c r="ID27" s="25"/>
      <c r="IE27" s="25"/>
      <c r="IF27" s="25"/>
      <c r="IG27" s="59" t="s">
        <v>108</v>
      </c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25"/>
      <c r="IV27" s="25"/>
      <c r="IW27" s="25"/>
      <c r="IX27" s="25"/>
      <c r="IY27" s="25"/>
      <c r="IZ27" s="25"/>
      <c r="JA27" s="25"/>
      <c r="JB27" s="25"/>
      <c r="JC27" s="25"/>
      <c r="JD27" s="25"/>
      <c r="JE27" s="25"/>
      <c r="JF27" s="25"/>
      <c r="JG27" s="25"/>
      <c r="JH27" s="25"/>
      <c r="UE27" s="25"/>
    </row>
    <row r="28" spans="2:582" ht="25" customHeight="1" x14ac:dyDescent="0.35">
      <c r="BS28" s="33" t="s">
        <v>109</v>
      </c>
      <c r="BT28" s="31"/>
      <c r="BU28" s="31"/>
      <c r="BV28" s="31"/>
      <c r="BW28" s="31"/>
      <c r="BX28" s="33" t="s">
        <v>109</v>
      </c>
      <c r="BY28" s="31"/>
      <c r="BZ28" s="31"/>
      <c r="CA28" s="31"/>
      <c r="CG28" s="33" t="s">
        <v>109</v>
      </c>
      <c r="CH28" s="31"/>
      <c r="CI28" s="31"/>
      <c r="CJ28" s="31"/>
      <c r="CK28" s="31"/>
      <c r="CL28" s="33" t="s">
        <v>109</v>
      </c>
      <c r="CM28" s="31"/>
      <c r="CN28" s="31"/>
      <c r="CO28" s="31"/>
      <c r="CP28" s="31"/>
      <c r="CQ28" s="31"/>
      <c r="CR28" s="31"/>
      <c r="CS28" s="31"/>
      <c r="CT28" s="31"/>
      <c r="CU28" s="31"/>
      <c r="DK28" s="25"/>
      <c r="DL28" s="25"/>
      <c r="DM28" s="33" t="s">
        <v>109</v>
      </c>
      <c r="DN28" s="31"/>
      <c r="DO28" s="31"/>
      <c r="DP28" s="31"/>
      <c r="DQ28" s="31"/>
      <c r="DR28" s="33" t="s">
        <v>109</v>
      </c>
      <c r="DS28" s="31"/>
      <c r="DT28" s="31"/>
      <c r="DU28" s="31"/>
      <c r="DV28" s="31"/>
      <c r="DW28" s="31"/>
      <c r="DX28" s="31"/>
      <c r="DY28" s="31"/>
      <c r="DZ28" s="31"/>
      <c r="EA28" s="31"/>
      <c r="EB28" s="25"/>
      <c r="EC28" s="25"/>
      <c r="ED28" s="33" t="s">
        <v>109</v>
      </c>
      <c r="EE28" s="31"/>
      <c r="EF28" s="31"/>
      <c r="EG28" s="31"/>
      <c r="EH28" s="31"/>
      <c r="EI28" s="33" t="s">
        <v>109</v>
      </c>
      <c r="EJ28" s="31"/>
      <c r="EK28" s="31"/>
      <c r="EL28" s="31"/>
      <c r="EM28" s="31"/>
      <c r="EN28" s="31"/>
      <c r="EO28" s="31"/>
      <c r="EP28" s="31"/>
      <c r="EQ28" s="31"/>
      <c r="ER28" s="31"/>
      <c r="ET28" s="25"/>
      <c r="EU28" s="25"/>
      <c r="EV28" s="33" t="s">
        <v>109</v>
      </c>
      <c r="EW28" s="31"/>
      <c r="EX28" s="31"/>
      <c r="EY28" s="31"/>
      <c r="EZ28" s="31"/>
      <c r="FA28" s="33" t="s">
        <v>109</v>
      </c>
      <c r="FB28" s="31"/>
      <c r="FC28" s="31"/>
      <c r="FD28" s="31"/>
      <c r="FE28" s="31"/>
      <c r="FF28" s="31"/>
      <c r="FG28" s="31"/>
      <c r="FH28" s="31"/>
      <c r="FI28" s="31"/>
      <c r="FJ28" s="31"/>
      <c r="FL28" s="33" t="s">
        <v>109</v>
      </c>
      <c r="FM28" s="31"/>
      <c r="FN28" s="31"/>
      <c r="FO28" s="31"/>
      <c r="FP28" s="31"/>
      <c r="FQ28" s="33" t="s">
        <v>109</v>
      </c>
      <c r="FR28" s="31"/>
      <c r="FS28" s="31"/>
      <c r="FT28" s="31"/>
      <c r="FU28" s="31"/>
      <c r="FV28" s="31"/>
      <c r="FW28" s="31"/>
      <c r="FX28" s="31"/>
      <c r="FY28" s="31"/>
      <c r="FZ28" s="31"/>
      <c r="GC28" s="33" t="s">
        <v>109</v>
      </c>
      <c r="GD28" s="31"/>
      <c r="GE28" s="31"/>
      <c r="GF28" s="31"/>
      <c r="GG28" s="31"/>
      <c r="GH28" s="33" t="s">
        <v>109</v>
      </c>
      <c r="GI28" s="31"/>
      <c r="GJ28" s="31"/>
      <c r="GK28" s="31"/>
      <c r="GS28" s="25"/>
      <c r="GT28" s="25"/>
      <c r="GU28" s="33" t="s">
        <v>109</v>
      </c>
      <c r="GV28" s="31"/>
      <c r="GW28" s="31"/>
      <c r="GX28" s="31"/>
      <c r="GY28" s="31"/>
      <c r="GZ28" s="33" t="s">
        <v>109</v>
      </c>
      <c r="HA28" s="31"/>
      <c r="HB28" s="31"/>
      <c r="HC28" s="31"/>
      <c r="HO28" s="33" t="s">
        <v>109</v>
      </c>
      <c r="HP28" s="31"/>
      <c r="HQ28" s="31"/>
      <c r="HR28" s="31"/>
      <c r="HS28" s="31"/>
      <c r="HT28" s="33" t="s">
        <v>109</v>
      </c>
      <c r="HU28" s="31"/>
      <c r="HV28" s="31"/>
      <c r="HW28" s="31"/>
      <c r="IC28" s="25"/>
      <c r="ID28" s="25"/>
      <c r="IE28" s="25"/>
      <c r="IF28" s="25"/>
      <c r="IG28" s="33" t="s">
        <v>109</v>
      </c>
      <c r="IH28" s="31"/>
      <c r="II28" s="31"/>
      <c r="IJ28" s="31"/>
      <c r="IK28" s="31"/>
      <c r="IL28" s="33" t="s">
        <v>109</v>
      </c>
      <c r="IM28" s="31"/>
      <c r="IN28" s="31"/>
      <c r="IO28" s="31"/>
      <c r="IU28" s="25"/>
      <c r="IV28" s="25"/>
      <c r="IW28" s="25"/>
      <c r="IX28" s="25"/>
      <c r="IY28" s="25"/>
      <c r="IZ28" s="25"/>
      <c r="JA28" s="25"/>
      <c r="JB28" s="25"/>
      <c r="JC28" s="25"/>
      <c r="JD28" s="25"/>
      <c r="JE28" s="25"/>
      <c r="JF28" s="25"/>
      <c r="JG28" s="25"/>
      <c r="JH28" s="25"/>
      <c r="UE28" s="25"/>
    </row>
    <row r="29" spans="2:582" ht="25" customHeight="1" x14ac:dyDescent="0.35">
      <c r="CW29" s="33" t="s">
        <v>109</v>
      </c>
      <c r="CX29" s="31"/>
      <c r="CY29" s="31"/>
      <c r="CZ29" s="31"/>
      <c r="DA29" s="31"/>
      <c r="DB29" s="33" t="s">
        <v>109</v>
      </c>
      <c r="DC29" s="31"/>
      <c r="DD29" s="31"/>
      <c r="DE29" s="31"/>
      <c r="DF29" s="31"/>
      <c r="DG29" s="31"/>
      <c r="DH29" s="31"/>
      <c r="DI29" s="31"/>
      <c r="DJ29" s="31"/>
      <c r="DK29" s="31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HE29" s="25"/>
      <c r="HF29" s="25"/>
      <c r="HG29" s="25"/>
      <c r="HH29" s="25"/>
      <c r="HI29" s="25"/>
      <c r="HJ29" s="25"/>
      <c r="HK29" s="25"/>
      <c r="HL29" s="25"/>
      <c r="HM29" s="25"/>
      <c r="HN29" s="25"/>
      <c r="HO29" s="25"/>
      <c r="HP29" s="25"/>
      <c r="HQ29" s="25"/>
      <c r="HR29" s="25"/>
      <c r="UC29" s="25"/>
      <c r="UD29" s="25"/>
      <c r="UE29" s="25"/>
    </row>
    <row r="30" spans="2:582" ht="25" customHeight="1" x14ac:dyDescent="0.35"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  <c r="FX30" s="25"/>
      <c r="FY30" s="25"/>
      <c r="FZ30" s="25"/>
      <c r="GA30" s="25"/>
      <c r="HE30" s="25"/>
      <c r="HF30" s="25"/>
      <c r="HG30" s="25"/>
      <c r="HH30" s="25"/>
      <c r="HI30" s="25"/>
      <c r="HJ30" s="25"/>
      <c r="HK30" s="25"/>
      <c r="HL30" s="25"/>
      <c r="HM30" s="25"/>
      <c r="HN30" s="25"/>
      <c r="HO30" s="25"/>
      <c r="HP30" s="25"/>
      <c r="HQ30" s="25"/>
      <c r="HR30" s="25"/>
      <c r="UA30" s="25"/>
      <c r="UB30" s="25"/>
      <c r="UC30" s="25"/>
      <c r="UD30" s="25"/>
      <c r="UE30" s="25"/>
    </row>
    <row r="31" spans="2:582" ht="25" customHeight="1" x14ac:dyDescent="0.35"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  <c r="FX31" s="25"/>
      <c r="FY31" s="25"/>
      <c r="FZ31" s="25"/>
      <c r="GA31" s="25"/>
      <c r="HE31" s="25"/>
      <c r="HF31" s="25"/>
      <c r="HG31" s="25"/>
      <c r="HH31" s="25"/>
      <c r="HI31" s="25"/>
      <c r="HJ31" s="25"/>
      <c r="HK31" s="25"/>
      <c r="HL31" s="25"/>
      <c r="HM31" s="25"/>
      <c r="HN31" s="25"/>
      <c r="HO31" s="25"/>
      <c r="HP31" s="25"/>
      <c r="HQ31" s="25"/>
      <c r="HR31" s="25"/>
      <c r="UA31" s="25"/>
      <c r="UB31" s="25"/>
      <c r="UC31" s="25"/>
      <c r="UD31" s="25"/>
      <c r="UE31" s="25"/>
    </row>
    <row r="32" spans="2:582" ht="25" customHeight="1" x14ac:dyDescent="0.35">
      <c r="BM32" s="54" t="s">
        <v>56</v>
      </c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47" t="s">
        <v>57</v>
      </c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  <c r="IH32" s="48"/>
      <c r="II32" s="48"/>
      <c r="IJ32" s="48"/>
      <c r="IK32" s="48"/>
      <c r="IL32" s="48"/>
      <c r="IM32" s="48"/>
      <c r="IN32" s="48"/>
      <c r="IO32" s="48"/>
      <c r="IP32" s="48"/>
      <c r="IQ32" s="48"/>
      <c r="IR32" s="48"/>
      <c r="IS32" s="48"/>
      <c r="IT32" s="48"/>
      <c r="IU32" s="48"/>
      <c r="IV32" s="48"/>
      <c r="IW32" s="48"/>
      <c r="IX32" s="48"/>
      <c r="IY32" s="48"/>
      <c r="IZ32" s="48"/>
      <c r="JA32" s="48"/>
      <c r="JB32" s="48"/>
      <c r="JC32" s="48"/>
      <c r="JD32" s="48"/>
      <c r="JE32" s="48"/>
      <c r="JF32" s="48"/>
      <c r="JG32" s="48"/>
      <c r="JH32" s="48"/>
      <c r="JI32" s="48"/>
      <c r="JJ32" s="48"/>
      <c r="JK32" s="48"/>
      <c r="JL32" s="48"/>
      <c r="JM32" s="48"/>
      <c r="JN32" s="48"/>
      <c r="JO32" s="48"/>
      <c r="JP32" s="48"/>
      <c r="JQ32" s="48"/>
      <c r="JR32" s="48"/>
      <c r="JS32" s="48"/>
      <c r="JT32" s="48"/>
      <c r="JU32" s="48"/>
      <c r="JV32" s="48"/>
      <c r="JW32" s="48"/>
      <c r="JX32" s="48"/>
      <c r="JY32" s="48"/>
      <c r="JZ32" s="48"/>
      <c r="KA32" s="49"/>
      <c r="UD32" s="25"/>
      <c r="UE32" s="25"/>
    </row>
    <row r="33" spans="2:552" ht="25" customHeight="1" x14ac:dyDescent="0.35">
      <c r="CB33" s="32">
        <v>415</v>
      </c>
      <c r="CC33" s="31"/>
      <c r="CD33" s="31"/>
      <c r="CE33" s="33" t="s">
        <v>110</v>
      </c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V33" s="32">
        <v>416</v>
      </c>
      <c r="CW33" s="31"/>
      <c r="CX33" s="31"/>
      <c r="CY33" s="33" t="s">
        <v>111</v>
      </c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L33" s="32">
        <v>417</v>
      </c>
      <c r="DM33" s="31"/>
      <c r="DN33" s="31"/>
      <c r="DO33" s="33" t="s">
        <v>111</v>
      </c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EB33" s="32">
        <v>418</v>
      </c>
      <c r="EC33" s="31"/>
      <c r="ED33" s="31"/>
      <c r="EE33" s="33" t="s">
        <v>112</v>
      </c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T33" s="32">
        <v>419</v>
      </c>
      <c r="EU33" s="31"/>
      <c r="EV33" s="31"/>
      <c r="EW33" s="33" t="s">
        <v>113</v>
      </c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K33" s="32">
        <v>420</v>
      </c>
      <c r="FL33" s="31"/>
      <c r="FM33" s="31"/>
      <c r="FN33" s="33" t="s">
        <v>114</v>
      </c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Z33" s="32">
        <v>421</v>
      </c>
      <c r="GA33" s="31"/>
      <c r="GB33" s="31"/>
      <c r="GC33" s="33" t="s">
        <v>115</v>
      </c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Q33" s="32">
        <v>422</v>
      </c>
      <c r="GR33" s="31"/>
      <c r="GS33" s="31"/>
      <c r="GT33" s="33" t="s">
        <v>110</v>
      </c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G33" s="32">
        <v>423</v>
      </c>
      <c r="HH33" s="31"/>
      <c r="HI33" s="31"/>
      <c r="HJ33" s="33" t="s">
        <v>116</v>
      </c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C33" s="32">
        <v>424</v>
      </c>
      <c r="ID33" s="31"/>
      <c r="IE33" s="31"/>
      <c r="IF33" s="33" t="s">
        <v>110</v>
      </c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31"/>
      <c r="IW33" s="32">
        <v>425</v>
      </c>
      <c r="IX33" s="31"/>
      <c r="IY33" s="31"/>
      <c r="IZ33" s="33" t="s">
        <v>110</v>
      </c>
      <c r="JA33" s="31"/>
      <c r="JB33" s="31"/>
      <c r="JC33" s="31"/>
      <c r="JD33" s="31"/>
      <c r="JE33" s="31"/>
      <c r="JF33" s="31"/>
      <c r="JG33" s="31"/>
      <c r="JH33" s="31"/>
      <c r="JI33" s="31"/>
      <c r="JJ33" s="31"/>
      <c r="JK33" s="31"/>
      <c r="JL33" s="31"/>
      <c r="JM33" s="31"/>
      <c r="JN33" s="31"/>
      <c r="JO33" s="31"/>
      <c r="UC33" s="25"/>
      <c r="UD33" s="25"/>
      <c r="UE33" s="25"/>
    </row>
    <row r="34" spans="2:552" ht="25" customHeight="1" x14ac:dyDescent="0.35">
      <c r="CB34" s="30" t="s">
        <v>117</v>
      </c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V34" s="30" t="s">
        <v>118</v>
      </c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L34" s="30" t="s">
        <v>119</v>
      </c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EB34" s="30" t="s">
        <v>120</v>
      </c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T34" s="30" t="s">
        <v>121</v>
      </c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K34" s="30" t="s">
        <v>122</v>
      </c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Z34" s="30" t="s">
        <v>122</v>
      </c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Q34" s="30" t="s">
        <v>122</v>
      </c>
      <c r="GR34" s="31"/>
      <c r="GS34" s="31"/>
      <c r="GT34" s="31"/>
      <c r="GU34" s="31"/>
      <c r="GV34" s="31"/>
      <c r="GW34" s="31"/>
      <c r="GX34" s="31"/>
      <c r="GY34" s="31"/>
      <c r="GZ34" s="31"/>
      <c r="HA34" s="31"/>
      <c r="HB34" s="31"/>
      <c r="HC34" s="31"/>
      <c r="HD34" s="31"/>
      <c r="HE34" s="31"/>
      <c r="HG34" s="30" t="s">
        <v>123</v>
      </c>
      <c r="HH34" s="31"/>
      <c r="HI34" s="31"/>
      <c r="HJ34" s="31"/>
      <c r="HK34" s="31"/>
      <c r="HL34" s="31"/>
      <c r="HM34" s="31"/>
      <c r="HN34" s="31"/>
      <c r="HO34" s="31"/>
      <c r="HP34" s="31"/>
      <c r="HQ34" s="31"/>
      <c r="HR34" s="31"/>
      <c r="HS34" s="31"/>
      <c r="HT34" s="31"/>
      <c r="HU34" s="31"/>
      <c r="HV34" s="31"/>
      <c r="HW34" s="31"/>
      <c r="HX34" s="31"/>
      <c r="HY34" s="31"/>
      <c r="HZ34" s="31"/>
      <c r="IA34" s="31"/>
      <c r="IC34" s="30" t="s">
        <v>124</v>
      </c>
      <c r="ID34" s="31"/>
      <c r="IE34" s="31"/>
      <c r="IF34" s="31"/>
      <c r="IG34" s="31"/>
      <c r="IH34" s="31"/>
      <c r="II34" s="31"/>
      <c r="IJ34" s="31"/>
      <c r="IK34" s="31"/>
      <c r="IL34" s="31"/>
      <c r="IM34" s="31"/>
      <c r="IN34" s="31"/>
      <c r="IO34" s="31"/>
      <c r="IP34" s="31"/>
      <c r="IQ34" s="31"/>
      <c r="IR34" s="31"/>
      <c r="IS34" s="31"/>
      <c r="IT34" s="31"/>
      <c r="IU34" s="31"/>
      <c r="IW34" s="30" t="s">
        <v>117</v>
      </c>
      <c r="IX34" s="31"/>
      <c r="IY34" s="31"/>
      <c r="IZ34" s="31"/>
      <c r="JA34" s="31"/>
      <c r="JB34" s="31"/>
      <c r="JC34" s="31"/>
      <c r="JD34" s="31"/>
      <c r="JE34" s="31"/>
      <c r="JF34" s="31"/>
      <c r="JG34" s="31"/>
      <c r="JH34" s="31"/>
      <c r="JI34" s="31"/>
      <c r="JJ34" s="31"/>
      <c r="JK34" s="31"/>
      <c r="JL34" s="31"/>
      <c r="JM34" s="31"/>
      <c r="JN34" s="31"/>
      <c r="JO34" s="31"/>
      <c r="UC34" s="25"/>
      <c r="UD34" s="25"/>
      <c r="UE34" s="25"/>
    </row>
    <row r="35" spans="2:552" ht="25" customHeight="1" x14ac:dyDescent="0.35">
      <c r="CB35" s="30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51"/>
      <c r="CV35" s="30"/>
      <c r="CW35" s="31"/>
      <c r="CX35" s="31"/>
      <c r="CY35" s="31"/>
      <c r="CZ35" s="51"/>
      <c r="DA35" s="30"/>
      <c r="DB35" s="31"/>
      <c r="DC35" s="31"/>
      <c r="DD35" s="31"/>
      <c r="DE35" s="31"/>
      <c r="DF35" s="31"/>
      <c r="DG35" s="31"/>
      <c r="DH35" s="31"/>
      <c r="DI35" s="31"/>
      <c r="DJ35" s="51"/>
      <c r="DK35" s="25"/>
      <c r="DL35" s="30"/>
      <c r="DM35" s="51"/>
      <c r="DN35" s="30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51"/>
      <c r="EA35" s="25"/>
      <c r="EB35" s="30"/>
      <c r="EC35" s="31"/>
      <c r="ED35" s="31"/>
      <c r="EE35" s="31"/>
      <c r="EF35" s="31"/>
      <c r="EG35" s="31"/>
      <c r="EH35" s="31"/>
      <c r="EI35" s="31"/>
      <c r="EJ35" s="51"/>
      <c r="EK35" s="30"/>
      <c r="EL35" s="31"/>
      <c r="EM35" s="51"/>
      <c r="EN35" s="30"/>
      <c r="EO35" s="31"/>
      <c r="EP35" s="31"/>
      <c r="EQ35" s="51"/>
      <c r="ER35" s="30"/>
      <c r="ES35" s="51"/>
      <c r="ET35" s="30"/>
      <c r="EU35" s="31"/>
      <c r="EV35" s="31"/>
      <c r="EW35" s="31"/>
      <c r="EX35" s="31"/>
      <c r="EY35" s="31"/>
      <c r="EZ35" s="31"/>
      <c r="FA35" s="31"/>
      <c r="FB35" s="31"/>
      <c r="FC35" s="31"/>
      <c r="FD35" s="51"/>
      <c r="FE35" s="30"/>
      <c r="FF35" s="31"/>
      <c r="FG35" s="31"/>
      <c r="FH35" s="51"/>
      <c r="FI35" s="30"/>
      <c r="FJ35" s="51"/>
      <c r="FK35" s="30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51"/>
      <c r="FZ35" s="30"/>
      <c r="GA35" s="31"/>
      <c r="GB35" s="31"/>
      <c r="GC35" s="31"/>
      <c r="GD35" s="31"/>
      <c r="GE35" s="51"/>
      <c r="GF35" s="30"/>
      <c r="GG35" s="31"/>
      <c r="GH35" s="31"/>
      <c r="GI35" s="31"/>
      <c r="GJ35" s="31"/>
      <c r="GK35" s="31"/>
      <c r="GL35" s="31"/>
      <c r="GM35" s="31"/>
      <c r="GN35" s="31"/>
      <c r="GO35" s="31"/>
      <c r="GP35" s="51"/>
      <c r="GQ35" s="30"/>
      <c r="GR35" s="31"/>
      <c r="GS35" s="31"/>
      <c r="GT35" s="31"/>
      <c r="GU35" s="31"/>
      <c r="GV35" s="31"/>
      <c r="GW35" s="31"/>
      <c r="GX35" s="31"/>
      <c r="GY35" s="31"/>
      <c r="GZ35" s="31"/>
      <c r="HA35" s="31"/>
      <c r="HB35" s="31"/>
      <c r="HC35" s="31"/>
      <c r="HD35" s="31"/>
      <c r="HE35" s="31"/>
      <c r="HF35" s="51"/>
      <c r="HG35" s="30"/>
      <c r="HH35" s="31"/>
      <c r="HI35" s="31"/>
      <c r="HJ35" s="51"/>
      <c r="HK35" s="30"/>
      <c r="HL35" s="31"/>
      <c r="HM35" s="31"/>
      <c r="HN35" s="31"/>
      <c r="HO35" s="51"/>
      <c r="HP35" s="30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51"/>
      <c r="IC35" s="30"/>
      <c r="ID35" s="31"/>
      <c r="IE35" s="31"/>
      <c r="IF35" s="31"/>
      <c r="IG35" s="31"/>
      <c r="IH35" s="31"/>
      <c r="II35" s="31"/>
      <c r="IJ35" s="31"/>
      <c r="IK35" s="31"/>
      <c r="IL35" s="31"/>
      <c r="IM35" s="31"/>
      <c r="IN35" s="31"/>
      <c r="IO35" s="31"/>
      <c r="IP35" s="31"/>
      <c r="IQ35" s="31"/>
      <c r="IR35" s="31"/>
      <c r="IS35" s="31"/>
      <c r="IT35" s="31"/>
      <c r="IU35" s="31"/>
      <c r="IV35" s="51"/>
      <c r="IW35" s="30"/>
      <c r="IX35" s="31"/>
      <c r="IY35" s="31"/>
      <c r="IZ35" s="31"/>
      <c r="JA35" s="31"/>
      <c r="JB35" s="31"/>
      <c r="JC35" s="31"/>
      <c r="JD35" s="31"/>
      <c r="JE35" s="31"/>
      <c r="JF35" s="31"/>
      <c r="JG35" s="31"/>
      <c r="JH35" s="31"/>
      <c r="JI35" s="31"/>
      <c r="JJ35" s="31"/>
      <c r="JK35" s="31"/>
      <c r="JL35" s="31"/>
      <c r="JM35" s="31"/>
      <c r="JN35" s="31"/>
      <c r="JO35" s="31"/>
      <c r="UC35" s="25"/>
      <c r="UD35" s="25"/>
      <c r="UE35" s="25"/>
    </row>
    <row r="36" spans="2:552" ht="25" customHeight="1" x14ac:dyDescent="0.35">
      <c r="UA36" s="25"/>
      <c r="UB36" s="25"/>
      <c r="UC36" s="25"/>
      <c r="UD36" s="25"/>
      <c r="UE36" s="25"/>
    </row>
    <row r="37" spans="2:552" ht="25" customHeight="1" x14ac:dyDescent="0.35"/>
    <row r="38" spans="2:552" ht="25" customHeight="1" x14ac:dyDescent="0.35"/>
    <row r="39" spans="2:552" ht="25" customHeight="1" x14ac:dyDescent="0.35">
      <c r="Q39" s="54" t="s">
        <v>56</v>
      </c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47" t="s">
        <v>57</v>
      </c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  <c r="HG39" s="48"/>
      <c r="HH39" s="48"/>
      <c r="HI39" s="48"/>
      <c r="HJ39" s="48"/>
      <c r="HK39" s="48"/>
      <c r="HL39" s="48"/>
      <c r="HM39" s="48"/>
      <c r="HN39" s="48"/>
      <c r="HO39" s="48"/>
      <c r="HP39" s="48"/>
      <c r="HQ39" s="48"/>
      <c r="HR39" s="48"/>
      <c r="HS39" s="48"/>
      <c r="HT39" s="48"/>
      <c r="HU39" s="48"/>
      <c r="HV39" s="48"/>
      <c r="HW39" s="48"/>
      <c r="HX39" s="48"/>
      <c r="HY39" s="48"/>
      <c r="HZ39" s="48"/>
      <c r="IA39" s="48"/>
      <c r="IB39" s="48"/>
      <c r="IC39" s="48"/>
      <c r="ID39" s="48"/>
      <c r="IE39" s="48"/>
      <c r="IF39" s="48"/>
      <c r="IG39" s="48"/>
      <c r="IH39" s="48"/>
      <c r="II39" s="48"/>
      <c r="IJ39" s="48"/>
      <c r="IK39" s="49"/>
      <c r="IL39" s="25"/>
      <c r="IM39" s="25"/>
      <c r="IN39" s="25"/>
      <c r="IO39" s="25"/>
      <c r="IP39" s="25"/>
      <c r="IQ39" s="25"/>
      <c r="IR39" s="25"/>
      <c r="IS39" s="25"/>
      <c r="IT39" s="25"/>
      <c r="IU39" s="25"/>
      <c r="IV39" s="25"/>
      <c r="IW39" s="25"/>
      <c r="IX39" s="25"/>
      <c r="IY39" s="25"/>
      <c r="IZ39" s="25"/>
      <c r="JA39" s="25"/>
      <c r="JB39" s="25"/>
    </row>
    <row r="40" spans="2:552" ht="25" customHeight="1" x14ac:dyDescent="0.35">
      <c r="B40" s="33" t="s">
        <v>125</v>
      </c>
      <c r="C40" s="31"/>
      <c r="D40" s="31"/>
      <c r="AC40" s="32">
        <v>426</v>
      </c>
      <c r="AD40" s="31"/>
      <c r="AE40" s="31"/>
      <c r="AF40" s="31"/>
      <c r="AG40" s="33" t="s">
        <v>126</v>
      </c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CX40" s="32">
        <v>431</v>
      </c>
      <c r="CY40" s="31"/>
      <c r="CZ40" s="31"/>
      <c r="DA40" s="31"/>
      <c r="DB40" s="33" t="s">
        <v>127</v>
      </c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FC40" s="32">
        <v>436</v>
      </c>
      <c r="FD40" s="31"/>
      <c r="FE40" s="31"/>
      <c r="FF40" s="31"/>
      <c r="FG40" s="33" t="s">
        <v>128</v>
      </c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TD40" s="25"/>
      <c r="TE40" s="25"/>
      <c r="TF40" s="25"/>
      <c r="TG40" s="25"/>
      <c r="TH40" s="25"/>
      <c r="TI40" s="25"/>
      <c r="TJ40" s="25"/>
      <c r="TK40" s="25"/>
      <c r="TL40" s="25"/>
      <c r="TM40" s="25"/>
      <c r="TN40" s="25"/>
      <c r="TO40" s="25"/>
      <c r="TP40" s="25"/>
      <c r="TQ40" s="25"/>
      <c r="TR40" s="25"/>
      <c r="TS40" s="25"/>
      <c r="TT40" s="25"/>
      <c r="TU40" s="25"/>
      <c r="TV40" s="25"/>
      <c r="TW40" s="25"/>
      <c r="TX40" s="25"/>
      <c r="TY40" s="25"/>
      <c r="TZ40" s="25"/>
      <c r="UA40" s="25"/>
      <c r="UB40" s="25"/>
      <c r="UC40" s="25"/>
      <c r="UD40" s="25"/>
      <c r="UE40" s="25"/>
    </row>
    <row r="41" spans="2:552" ht="25" customHeight="1" x14ac:dyDescent="0.35">
      <c r="B41" s="31"/>
      <c r="C41" s="31"/>
      <c r="D41" s="31"/>
      <c r="AC41" s="59" t="s">
        <v>102</v>
      </c>
      <c r="AD41" s="31"/>
      <c r="AE41" s="31"/>
      <c r="AF41" s="31"/>
      <c r="AG41" s="31"/>
      <c r="AH41" s="31"/>
      <c r="AI41" s="59" t="s">
        <v>108</v>
      </c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53" t="s">
        <v>129</v>
      </c>
      <c r="AZ41" s="31"/>
      <c r="CX41" s="59" t="s">
        <v>102</v>
      </c>
      <c r="CY41" s="31"/>
      <c r="CZ41" s="31"/>
      <c r="DA41" s="31"/>
      <c r="DB41" s="31"/>
      <c r="DC41" s="31"/>
      <c r="DD41" s="59" t="s">
        <v>108</v>
      </c>
      <c r="DE41" s="31"/>
      <c r="DF41" s="31"/>
      <c r="DG41" s="31"/>
      <c r="DH41" s="31"/>
      <c r="DI41" s="31"/>
      <c r="DJ41" s="31"/>
      <c r="DK41" s="31"/>
      <c r="DL41" s="31"/>
      <c r="DM41" s="53" t="s">
        <v>129</v>
      </c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FC41" s="59" t="s">
        <v>102</v>
      </c>
      <c r="FD41" s="31"/>
      <c r="FE41" s="31"/>
      <c r="FF41" s="31"/>
      <c r="FG41" s="31"/>
      <c r="FH41" s="31"/>
      <c r="FI41" s="59" t="s">
        <v>108</v>
      </c>
      <c r="FJ41" s="31"/>
      <c r="FK41" s="31"/>
      <c r="FL41" s="31"/>
      <c r="FM41" s="31"/>
      <c r="FN41" s="31"/>
      <c r="FO41" s="31"/>
      <c r="FP41" s="31"/>
      <c r="FQ41" s="31"/>
      <c r="FR41" s="53" t="s">
        <v>129</v>
      </c>
      <c r="FS41" s="31"/>
      <c r="FT41" s="31"/>
      <c r="FU41" s="31"/>
      <c r="FV41" s="31"/>
      <c r="FW41" s="31"/>
      <c r="FX41" s="31"/>
      <c r="FY41" s="31"/>
      <c r="FZ41" s="31"/>
      <c r="GA41" s="31"/>
      <c r="GB41" s="31"/>
      <c r="GC41" s="31"/>
      <c r="GD41" s="31"/>
      <c r="GE41" s="31"/>
      <c r="GF41" s="31"/>
      <c r="GG41" s="31"/>
      <c r="GH41" s="31"/>
      <c r="GI41" s="31"/>
      <c r="GJ41" s="31"/>
      <c r="GK41" s="31"/>
      <c r="GL41" s="31"/>
      <c r="GM41" s="31"/>
      <c r="GN41" s="31"/>
      <c r="GO41" s="31"/>
      <c r="TD41" s="25"/>
      <c r="TE41" s="25"/>
      <c r="TF41" s="25"/>
      <c r="TG41" s="25"/>
      <c r="TH41" s="25"/>
      <c r="TI41" s="25"/>
      <c r="TJ41" s="25"/>
      <c r="TK41" s="25"/>
      <c r="TL41" s="25"/>
      <c r="TM41" s="25"/>
      <c r="TN41" s="25"/>
      <c r="TO41" s="25"/>
      <c r="TP41" s="25"/>
      <c r="TQ41" s="25"/>
      <c r="TR41" s="25"/>
      <c r="TS41" s="25"/>
      <c r="TT41" s="25"/>
      <c r="TU41" s="25"/>
      <c r="TV41" s="25"/>
      <c r="TW41" s="25"/>
      <c r="TX41" s="25"/>
      <c r="TY41" s="25"/>
      <c r="TZ41" s="25"/>
      <c r="UA41" s="25"/>
      <c r="UB41" s="25"/>
      <c r="UC41" s="25"/>
      <c r="UD41" s="25"/>
      <c r="UE41" s="25"/>
    </row>
    <row r="42" spans="2:552" ht="25" customHeight="1" x14ac:dyDescent="0.35">
      <c r="B42" s="31"/>
      <c r="C42" s="31"/>
      <c r="D42" s="31"/>
      <c r="AI42" s="53" t="s">
        <v>129</v>
      </c>
      <c r="AJ42" s="31"/>
      <c r="DD42" s="53" t="s">
        <v>129</v>
      </c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FI42" s="53" t="s">
        <v>129</v>
      </c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TD42" s="25"/>
      <c r="TE42" s="25"/>
      <c r="TF42" s="25"/>
      <c r="TG42" s="25"/>
      <c r="TH42" s="25"/>
      <c r="TI42" s="25"/>
      <c r="TJ42" s="25"/>
      <c r="TK42" s="25"/>
      <c r="TL42" s="25"/>
      <c r="TM42" s="25"/>
      <c r="TN42" s="25"/>
      <c r="TO42" s="25"/>
      <c r="TP42" s="25"/>
      <c r="TQ42" s="25"/>
      <c r="TR42" s="25"/>
      <c r="TS42" s="25"/>
      <c r="TT42" s="25"/>
      <c r="TU42" s="25"/>
      <c r="TV42" s="25"/>
      <c r="TW42" s="25"/>
      <c r="TX42" s="25"/>
      <c r="TY42" s="25"/>
      <c r="TZ42" s="25"/>
      <c r="UA42" s="25"/>
      <c r="UB42" s="25"/>
      <c r="UC42" s="25"/>
      <c r="UD42" s="25"/>
      <c r="UE42" s="25"/>
    </row>
    <row r="43" spans="2:552" ht="25" customHeight="1" x14ac:dyDescent="0.35">
      <c r="B43" s="31"/>
      <c r="C43" s="31"/>
      <c r="D43" s="31"/>
      <c r="UF43" s="21"/>
    </row>
    <row r="44" spans="2:552" ht="25" customHeight="1" x14ac:dyDescent="0.35">
      <c r="B44" s="31"/>
      <c r="C44" s="31"/>
      <c r="D44" s="31"/>
      <c r="AW44" s="32">
        <v>427</v>
      </c>
      <c r="AX44" s="31"/>
      <c r="AY44" s="31"/>
      <c r="AZ44" s="31"/>
      <c r="BA44" s="33" t="s">
        <v>126</v>
      </c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DH44" s="32">
        <v>432</v>
      </c>
      <c r="DI44" s="31"/>
      <c r="DJ44" s="31"/>
      <c r="DK44" s="31"/>
      <c r="DL44" s="33" t="s">
        <v>127</v>
      </c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FM44" s="32">
        <v>437</v>
      </c>
      <c r="FN44" s="31"/>
      <c r="FO44" s="31"/>
      <c r="FP44" s="31"/>
      <c r="FQ44" s="33" t="s">
        <v>128</v>
      </c>
      <c r="FR44" s="31"/>
      <c r="FS44" s="31"/>
      <c r="FT44" s="31"/>
      <c r="FU44" s="31"/>
      <c r="FV44" s="31"/>
      <c r="FW44" s="31"/>
      <c r="FX44" s="31"/>
      <c r="FY44" s="31"/>
      <c r="FZ44" s="31"/>
      <c r="GA44" s="31"/>
      <c r="GB44" s="31"/>
      <c r="GC44" s="31"/>
      <c r="GD44" s="31"/>
      <c r="GE44" s="31"/>
      <c r="GF44" s="31"/>
      <c r="GG44" s="31"/>
      <c r="GH44" s="31"/>
      <c r="GI44" s="31"/>
      <c r="GJ44" s="31"/>
      <c r="GK44" s="31"/>
      <c r="GL44" s="31"/>
      <c r="GM44" s="31"/>
      <c r="GN44" s="31"/>
      <c r="GO44" s="31"/>
      <c r="GP44" s="31"/>
      <c r="GQ44" s="31"/>
      <c r="GR44" s="31"/>
      <c r="GS44" s="31"/>
      <c r="GT44" s="31"/>
      <c r="GU44" s="31"/>
      <c r="GV44" s="31"/>
      <c r="GW44" s="31"/>
      <c r="GX44" s="31"/>
      <c r="GY44" s="31"/>
      <c r="TD44" s="25"/>
      <c r="TE44" s="25"/>
      <c r="TF44" s="25"/>
      <c r="TG44" s="25"/>
      <c r="TH44" s="25"/>
      <c r="TI44" s="25"/>
      <c r="TJ44" s="25"/>
      <c r="TK44" s="25"/>
      <c r="TL44" s="25"/>
      <c r="TM44" s="25"/>
      <c r="TN44" s="25"/>
      <c r="TO44" s="25"/>
      <c r="TP44" s="25"/>
      <c r="TQ44" s="25"/>
      <c r="TR44" s="25"/>
      <c r="TS44" s="25"/>
      <c r="TT44" s="25"/>
      <c r="TU44" s="25"/>
      <c r="TV44" s="25"/>
      <c r="TW44" s="25"/>
      <c r="TX44" s="25"/>
      <c r="TY44" s="25"/>
      <c r="TZ44" s="25"/>
      <c r="UA44" s="25"/>
      <c r="UB44" s="25"/>
      <c r="UC44" s="25"/>
      <c r="UD44" s="25"/>
      <c r="UE44" s="25"/>
    </row>
    <row r="45" spans="2:552" ht="25" customHeight="1" x14ac:dyDescent="0.35">
      <c r="B45" s="31"/>
      <c r="C45" s="31"/>
      <c r="D45" s="31"/>
      <c r="AW45" s="59" t="s">
        <v>102</v>
      </c>
      <c r="AX45" s="31"/>
      <c r="AY45" s="31"/>
      <c r="AZ45" s="31"/>
      <c r="BA45" s="31"/>
      <c r="BB45" s="31"/>
      <c r="BC45" s="59" t="s">
        <v>108</v>
      </c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53" t="s">
        <v>129</v>
      </c>
      <c r="BT45" s="31"/>
      <c r="DH45" s="59" t="s">
        <v>102</v>
      </c>
      <c r="DI45" s="31"/>
      <c r="DJ45" s="31"/>
      <c r="DK45" s="31"/>
      <c r="DL45" s="31"/>
      <c r="DM45" s="31"/>
      <c r="DN45" s="59" t="s">
        <v>108</v>
      </c>
      <c r="DO45" s="31"/>
      <c r="DP45" s="31"/>
      <c r="DQ45" s="31"/>
      <c r="DR45" s="31"/>
      <c r="DS45" s="31"/>
      <c r="DT45" s="31"/>
      <c r="DU45" s="31"/>
      <c r="DV45" s="31"/>
      <c r="DW45" s="53" t="s">
        <v>129</v>
      </c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FM45" s="59" t="s">
        <v>102</v>
      </c>
      <c r="FN45" s="31"/>
      <c r="FO45" s="31"/>
      <c r="FP45" s="31"/>
      <c r="FQ45" s="31"/>
      <c r="FR45" s="31"/>
      <c r="FS45" s="59" t="s">
        <v>108</v>
      </c>
      <c r="FT45" s="31"/>
      <c r="FU45" s="31"/>
      <c r="FV45" s="31"/>
      <c r="FW45" s="31"/>
      <c r="FX45" s="31"/>
      <c r="FY45" s="31"/>
      <c r="FZ45" s="31"/>
      <c r="GA45" s="31"/>
      <c r="GB45" s="53" t="s">
        <v>129</v>
      </c>
      <c r="GC45" s="31"/>
      <c r="GD45" s="31"/>
      <c r="GE45" s="31"/>
      <c r="GF45" s="31"/>
      <c r="GG45" s="31"/>
      <c r="GH45" s="31"/>
      <c r="GI45" s="31"/>
      <c r="GJ45" s="31"/>
      <c r="GK45" s="31"/>
      <c r="GL45" s="31"/>
      <c r="GM45" s="31"/>
      <c r="GN45" s="31"/>
      <c r="GO45" s="31"/>
      <c r="GP45" s="31"/>
      <c r="GQ45" s="31"/>
      <c r="GR45" s="31"/>
      <c r="GS45" s="31"/>
      <c r="GT45" s="31"/>
      <c r="GU45" s="31"/>
      <c r="GV45" s="31"/>
      <c r="GW45" s="31"/>
      <c r="GX45" s="31"/>
      <c r="GY45" s="31"/>
      <c r="TD45" s="25"/>
      <c r="TE45" s="25"/>
      <c r="TF45" s="25"/>
      <c r="TG45" s="25"/>
      <c r="TH45" s="25"/>
      <c r="TI45" s="25"/>
      <c r="TJ45" s="25"/>
      <c r="TK45" s="25"/>
      <c r="TL45" s="25"/>
      <c r="TM45" s="25"/>
      <c r="TN45" s="25"/>
      <c r="TO45" s="25"/>
      <c r="TP45" s="25"/>
      <c r="TQ45" s="25"/>
      <c r="TR45" s="25"/>
      <c r="TS45" s="25"/>
      <c r="TT45" s="25"/>
      <c r="TU45" s="25"/>
      <c r="TV45" s="25"/>
      <c r="TW45" s="25"/>
      <c r="TX45" s="25"/>
      <c r="TY45" s="25"/>
      <c r="TZ45" s="25"/>
      <c r="UA45" s="25"/>
      <c r="UB45" s="25"/>
      <c r="UC45" s="25"/>
      <c r="UD45" s="25"/>
      <c r="UE45" s="25"/>
    </row>
    <row r="46" spans="2:552" ht="25" customHeight="1" x14ac:dyDescent="0.35">
      <c r="BC46" s="53" t="s">
        <v>129</v>
      </c>
      <c r="BD46" s="31"/>
      <c r="DN46" s="53" t="s">
        <v>129</v>
      </c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FS46" s="53" t="s">
        <v>129</v>
      </c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TD46" s="25"/>
      <c r="TE46" s="25"/>
      <c r="TF46" s="25"/>
      <c r="TG46" s="25"/>
      <c r="TH46" s="25"/>
      <c r="TI46" s="25"/>
      <c r="TJ46" s="25"/>
      <c r="TK46" s="25"/>
      <c r="TL46" s="25"/>
      <c r="TM46" s="25"/>
      <c r="TN46" s="25"/>
      <c r="TO46" s="25"/>
      <c r="TP46" s="25"/>
      <c r="TQ46" s="25"/>
      <c r="TR46" s="25"/>
      <c r="TS46" s="25"/>
      <c r="TT46" s="25"/>
      <c r="TU46" s="25"/>
      <c r="TV46" s="25"/>
      <c r="TW46" s="25"/>
      <c r="TX46" s="25"/>
      <c r="TY46" s="25"/>
      <c r="TZ46" s="25"/>
      <c r="UA46" s="25"/>
      <c r="UB46" s="25"/>
      <c r="UC46" s="25"/>
      <c r="UD46" s="25"/>
      <c r="UE46" s="25"/>
    </row>
    <row r="47" spans="2:552" ht="25" customHeight="1" x14ac:dyDescent="0.35"/>
    <row r="48" spans="2:552" ht="25" customHeight="1" x14ac:dyDescent="0.35">
      <c r="BP48" s="32">
        <v>428</v>
      </c>
      <c r="BQ48" s="31"/>
      <c r="BR48" s="31"/>
      <c r="BS48" s="31"/>
      <c r="BT48" s="33" t="s">
        <v>130</v>
      </c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DS48" s="32">
        <v>433</v>
      </c>
      <c r="DT48" s="31"/>
      <c r="DU48" s="31"/>
      <c r="DV48" s="31"/>
      <c r="DW48" s="33" t="s">
        <v>127</v>
      </c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FX48" s="32">
        <v>438</v>
      </c>
      <c r="FY48" s="31"/>
      <c r="FZ48" s="31"/>
      <c r="GA48" s="31"/>
      <c r="GB48" s="33" t="s">
        <v>128</v>
      </c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TB48" s="25"/>
      <c r="TC48" s="25"/>
      <c r="TD48" s="25"/>
      <c r="TE48" s="25"/>
      <c r="TF48" s="25"/>
      <c r="TG48" s="25"/>
      <c r="TH48" s="25"/>
      <c r="TI48" s="25"/>
      <c r="TJ48" s="25"/>
      <c r="TK48" s="25"/>
      <c r="TL48" s="25"/>
      <c r="TM48" s="25"/>
      <c r="TN48" s="25"/>
      <c r="TO48" s="25"/>
      <c r="TP48" s="25"/>
      <c r="TQ48" s="25"/>
      <c r="TR48" s="25"/>
      <c r="TS48" s="25"/>
      <c r="TT48" s="25"/>
      <c r="TU48" s="25"/>
      <c r="TV48" s="25"/>
      <c r="TW48" s="25"/>
      <c r="TX48" s="25"/>
      <c r="TY48" s="25"/>
      <c r="TZ48" s="25"/>
      <c r="UA48" s="25"/>
      <c r="UB48" s="25"/>
      <c r="UC48" s="25"/>
      <c r="UD48" s="25"/>
      <c r="UE48" s="25"/>
    </row>
    <row r="49" spans="23:551" ht="25" customHeight="1" x14ac:dyDescent="0.35">
      <c r="BP49" s="59" t="s">
        <v>102</v>
      </c>
      <c r="BQ49" s="31"/>
      <c r="BR49" s="31"/>
      <c r="BS49" s="31"/>
      <c r="BT49" s="31"/>
      <c r="BU49" s="31"/>
      <c r="BV49" s="59" t="s">
        <v>108</v>
      </c>
      <c r="BW49" s="31"/>
      <c r="BX49" s="31"/>
      <c r="BY49" s="31"/>
      <c r="BZ49" s="31"/>
      <c r="CA49" s="31"/>
      <c r="CB49" s="31"/>
      <c r="CC49" s="31"/>
      <c r="CD49" s="31"/>
      <c r="CE49" s="53" t="s">
        <v>129</v>
      </c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DS49" s="59" t="s">
        <v>102</v>
      </c>
      <c r="DT49" s="31"/>
      <c r="DU49" s="31"/>
      <c r="DV49" s="31"/>
      <c r="DW49" s="31"/>
      <c r="DX49" s="31"/>
      <c r="DY49" s="59" t="s">
        <v>108</v>
      </c>
      <c r="DZ49" s="31"/>
      <c r="EA49" s="31"/>
      <c r="EB49" s="31"/>
      <c r="EC49" s="31"/>
      <c r="ED49" s="31"/>
      <c r="EE49" s="31"/>
      <c r="EF49" s="31"/>
      <c r="EG49" s="31"/>
      <c r="EH49" s="53" t="s">
        <v>129</v>
      </c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FX49" s="59" t="s">
        <v>102</v>
      </c>
      <c r="FY49" s="31"/>
      <c r="FZ49" s="31"/>
      <c r="GA49" s="31"/>
      <c r="GB49" s="31"/>
      <c r="GC49" s="31"/>
      <c r="GD49" s="59" t="s">
        <v>108</v>
      </c>
      <c r="GE49" s="31"/>
      <c r="GF49" s="31"/>
      <c r="GG49" s="31"/>
      <c r="GH49" s="31"/>
      <c r="GI49" s="31"/>
      <c r="GJ49" s="31"/>
      <c r="GK49" s="31"/>
      <c r="GL49" s="31"/>
      <c r="GM49" s="53" t="s">
        <v>129</v>
      </c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TB49" s="25"/>
      <c r="TC49" s="25"/>
      <c r="TD49" s="25"/>
      <c r="TE49" s="25"/>
      <c r="TF49" s="25"/>
      <c r="TG49" s="25"/>
      <c r="TH49" s="25"/>
      <c r="TI49" s="25"/>
      <c r="TJ49" s="25"/>
      <c r="TK49" s="25"/>
      <c r="TL49" s="25"/>
      <c r="TM49" s="25"/>
      <c r="TN49" s="25"/>
      <c r="TO49" s="25"/>
      <c r="TP49" s="25"/>
      <c r="TQ49" s="25"/>
      <c r="TR49" s="25"/>
      <c r="TS49" s="25"/>
      <c r="TT49" s="25"/>
      <c r="TU49" s="25"/>
      <c r="TV49" s="25"/>
      <c r="TW49" s="25"/>
      <c r="TX49" s="25"/>
      <c r="TY49" s="25"/>
      <c r="TZ49" s="25"/>
      <c r="UA49" s="25"/>
      <c r="UB49" s="25"/>
      <c r="UC49" s="25"/>
      <c r="UD49" s="25"/>
      <c r="UE49" s="25"/>
    </row>
    <row r="50" spans="23:551" ht="25" customHeight="1" x14ac:dyDescent="0.35">
      <c r="BV50" s="53" t="s">
        <v>129</v>
      </c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DY50" s="53" t="s">
        <v>129</v>
      </c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GD50" s="53" t="s">
        <v>129</v>
      </c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TB50" s="25"/>
      <c r="TC50" s="25"/>
      <c r="TD50" s="25"/>
      <c r="TE50" s="25"/>
      <c r="TF50" s="25"/>
      <c r="TG50" s="25"/>
      <c r="TH50" s="25"/>
      <c r="TI50" s="25"/>
      <c r="TJ50" s="25"/>
      <c r="TK50" s="25"/>
      <c r="TL50" s="25"/>
      <c r="TM50" s="25"/>
      <c r="TN50" s="25"/>
      <c r="TO50" s="25"/>
      <c r="TP50" s="25"/>
      <c r="TQ50" s="25"/>
      <c r="TR50" s="25"/>
      <c r="TS50" s="25"/>
      <c r="TT50" s="25"/>
      <c r="TU50" s="25"/>
      <c r="TV50" s="25"/>
      <c r="TW50" s="25"/>
      <c r="TX50" s="25"/>
      <c r="TY50" s="25"/>
      <c r="TZ50" s="25"/>
      <c r="UA50" s="25"/>
      <c r="UB50" s="25"/>
      <c r="UC50" s="25"/>
      <c r="UD50" s="25"/>
      <c r="UE50" s="25"/>
    </row>
    <row r="51" spans="23:551" ht="25" customHeight="1" x14ac:dyDescent="0.35"/>
    <row r="52" spans="23:551" ht="25" customHeight="1" x14ac:dyDescent="0.35">
      <c r="CC52" s="32">
        <v>429</v>
      </c>
      <c r="CD52" s="31"/>
      <c r="CE52" s="31"/>
      <c r="CF52" s="31"/>
      <c r="CG52" s="33" t="s">
        <v>127</v>
      </c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EC52" s="32">
        <v>434</v>
      </c>
      <c r="ED52" s="31"/>
      <c r="EE52" s="31"/>
      <c r="EF52" s="31"/>
      <c r="EG52" s="33" t="s">
        <v>127</v>
      </c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GH52" s="32">
        <v>439</v>
      </c>
      <c r="GI52" s="31"/>
      <c r="GJ52" s="31"/>
      <c r="GK52" s="31"/>
      <c r="GL52" s="33" t="s">
        <v>128</v>
      </c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SX52" s="25"/>
      <c r="SY52" s="25"/>
      <c r="SZ52" s="25"/>
      <c r="TA52" s="25"/>
      <c r="TB52" s="25"/>
      <c r="TC52" s="25"/>
      <c r="TD52" s="25"/>
      <c r="TE52" s="25"/>
      <c r="TF52" s="25"/>
      <c r="TG52" s="25"/>
      <c r="TH52" s="25"/>
      <c r="TI52" s="25"/>
      <c r="TJ52" s="25"/>
      <c r="TK52" s="25"/>
      <c r="TL52" s="25"/>
      <c r="TM52" s="25"/>
      <c r="TN52" s="25"/>
      <c r="TO52" s="25"/>
      <c r="TP52" s="25"/>
      <c r="TQ52" s="25"/>
      <c r="TR52" s="25"/>
      <c r="TS52" s="25"/>
      <c r="TT52" s="25"/>
      <c r="TU52" s="25"/>
      <c r="TV52" s="25"/>
      <c r="TW52" s="25"/>
      <c r="TX52" s="25"/>
      <c r="TY52" s="25"/>
      <c r="TZ52" s="25"/>
      <c r="UA52" s="25"/>
      <c r="UB52" s="25"/>
      <c r="UC52" s="25"/>
      <c r="UD52" s="25"/>
      <c r="UE52" s="25"/>
    </row>
    <row r="53" spans="23:551" ht="25" customHeight="1" x14ac:dyDescent="0.35">
      <c r="CC53" s="59" t="s">
        <v>102</v>
      </c>
      <c r="CD53" s="31"/>
      <c r="CE53" s="31"/>
      <c r="CF53" s="31"/>
      <c r="CG53" s="31"/>
      <c r="CH53" s="31"/>
      <c r="CI53" s="59" t="s">
        <v>108</v>
      </c>
      <c r="CJ53" s="31"/>
      <c r="CK53" s="31"/>
      <c r="CL53" s="31"/>
      <c r="CM53" s="31"/>
      <c r="CN53" s="31"/>
      <c r="CO53" s="31"/>
      <c r="CP53" s="31"/>
      <c r="CQ53" s="31"/>
      <c r="CR53" s="53" t="s">
        <v>129</v>
      </c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EC53" s="59" t="s">
        <v>102</v>
      </c>
      <c r="ED53" s="31"/>
      <c r="EE53" s="31"/>
      <c r="EF53" s="31"/>
      <c r="EG53" s="31"/>
      <c r="EH53" s="31"/>
      <c r="EI53" s="59" t="s">
        <v>108</v>
      </c>
      <c r="EJ53" s="31"/>
      <c r="EK53" s="31"/>
      <c r="EL53" s="31"/>
      <c r="EM53" s="31"/>
      <c r="EN53" s="31"/>
      <c r="EO53" s="31"/>
      <c r="EP53" s="31"/>
      <c r="EQ53" s="31"/>
      <c r="ER53" s="53" t="s">
        <v>129</v>
      </c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GH53" s="59" t="s">
        <v>102</v>
      </c>
      <c r="GI53" s="31"/>
      <c r="GJ53" s="31"/>
      <c r="GK53" s="31"/>
      <c r="GL53" s="31"/>
      <c r="GM53" s="31"/>
      <c r="GN53" s="59" t="s">
        <v>108</v>
      </c>
      <c r="GO53" s="31"/>
      <c r="GP53" s="31"/>
      <c r="GQ53" s="31"/>
      <c r="GR53" s="31"/>
      <c r="GS53" s="31"/>
      <c r="GT53" s="31"/>
      <c r="GU53" s="31"/>
      <c r="GV53" s="31"/>
      <c r="GW53" s="53" t="s">
        <v>129</v>
      </c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SX53" s="25"/>
      <c r="SY53" s="25"/>
      <c r="SZ53" s="25"/>
      <c r="TA53" s="25"/>
      <c r="TB53" s="25"/>
      <c r="TC53" s="25"/>
      <c r="TD53" s="25"/>
      <c r="TE53" s="25"/>
      <c r="TF53" s="25"/>
      <c r="TG53" s="25"/>
      <c r="TH53" s="25"/>
      <c r="TI53" s="25"/>
      <c r="TJ53" s="25"/>
      <c r="TK53" s="25"/>
      <c r="TL53" s="25"/>
      <c r="TM53" s="25"/>
      <c r="TN53" s="25"/>
      <c r="TO53" s="25"/>
      <c r="TP53" s="25"/>
      <c r="TQ53" s="25"/>
      <c r="TR53" s="25"/>
      <c r="TS53" s="25"/>
      <c r="TT53" s="25"/>
      <c r="TU53" s="25"/>
      <c r="TV53" s="25"/>
      <c r="TW53" s="25"/>
      <c r="TX53" s="25"/>
      <c r="TY53" s="25"/>
      <c r="TZ53" s="25"/>
      <c r="UA53" s="25"/>
      <c r="UB53" s="25"/>
      <c r="UC53" s="25"/>
      <c r="UD53" s="25"/>
      <c r="UE53" s="25"/>
    </row>
    <row r="54" spans="23:551" ht="25" customHeight="1" x14ac:dyDescent="0.35">
      <c r="CI54" s="53" t="s">
        <v>129</v>
      </c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EI54" s="53" t="s">
        <v>129</v>
      </c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GN54" s="53" t="s">
        <v>129</v>
      </c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SX54" s="25"/>
      <c r="SY54" s="25"/>
      <c r="SZ54" s="25"/>
      <c r="TA54" s="25"/>
      <c r="TB54" s="25"/>
      <c r="TC54" s="25"/>
      <c r="TD54" s="25"/>
      <c r="TE54" s="25"/>
      <c r="TF54" s="25"/>
      <c r="TG54" s="25"/>
      <c r="TH54" s="25"/>
      <c r="TI54" s="25"/>
      <c r="TJ54" s="25"/>
      <c r="TK54" s="25"/>
      <c r="TL54" s="25"/>
      <c r="TM54" s="25"/>
      <c r="TN54" s="25"/>
      <c r="TO54" s="25"/>
      <c r="TP54" s="25"/>
      <c r="TQ54" s="25"/>
      <c r="TR54" s="25"/>
      <c r="TS54" s="25"/>
      <c r="TT54" s="25"/>
      <c r="TU54" s="25"/>
      <c r="TV54" s="25"/>
      <c r="TW54" s="25"/>
      <c r="TX54" s="25"/>
      <c r="TY54" s="25"/>
      <c r="TZ54" s="25"/>
      <c r="UA54" s="25"/>
      <c r="UB54" s="25"/>
      <c r="UC54" s="25"/>
      <c r="UD54" s="25"/>
      <c r="UE54" s="25"/>
    </row>
    <row r="55" spans="23:551" ht="25" customHeight="1" x14ac:dyDescent="0.35"/>
    <row r="56" spans="23:551" ht="25" customHeight="1" x14ac:dyDescent="0.35">
      <c r="CM56" s="32">
        <v>430</v>
      </c>
      <c r="CN56" s="31"/>
      <c r="CO56" s="31"/>
      <c r="CP56" s="31"/>
      <c r="CQ56" s="33" t="s">
        <v>127</v>
      </c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EP56" s="32">
        <v>435</v>
      </c>
      <c r="EQ56" s="31"/>
      <c r="ER56" s="31"/>
      <c r="ES56" s="31"/>
      <c r="ET56" s="33" t="s">
        <v>131</v>
      </c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TE56" s="25"/>
      <c r="TF56" s="25"/>
      <c r="TG56" s="25"/>
      <c r="TH56" s="25"/>
      <c r="TI56" s="25"/>
      <c r="TJ56" s="25"/>
      <c r="TK56" s="25"/>
      <c r="TL56" s="25"/>
      <c r="TM56" s="25"/>
      <c r="TN56" s="25"/>
      <c r="TO56" s="25"/>
      <c r="TP56" s="25"/>
      <c r="TQ56" s="25"/>
      <c r="TR56" s="25"/>
      <c r="TS56" s="25"/>
      <c r="TT56" s="25"/>
      <c r="TU56" s="25"/>
      <c r="TV56" s="25"/>
      <c r="TW56" s="25"/>
      <c r="TX56" s="25"/>
      <c r="TY56" s="25"/>
      <c r="TZ56" s="25"/>
      <c r="UA56" s="25"/>
      <c r="UB56" s="25"/>
      <c r="UC56" s="25"/>
      <c r="UD56" s="25"/>
      <c r="UE56" s="25"/>
    </row>
    <row r="57" spans="23:551" ht="25" customHeight="1" x14ac:dyDescent="0.35">
      <c r="CM57" s="59" t="s">
        <v>102</v>
      </c>
      <c r="CN57" s="31"/>
      <c r="CO57" s="31"/>
      <c r="CP57" s="31"/>
      <c r="CQ57" s="31"/>
      <c r="CR57" s="31"/>
      <c r="CS57" s="59" t="s">
        <v>108</v>
      </c>
      <c r="CT57" s="31"/>
      <c r="CU57" s="31"/>
      <c r="CV57" s="31"/>
      <c r="CW57" s="31"/>
      <c r="CX57" s="31"/>
      <c r="CY57" s="31"/>
      <c r="CZ57" s="31"/>
      <c r="DA57" s="31"/>
      <c r="DB57" s="53" t="s">
        <v>129</v>
      </c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EP57" s="59" t="s">
        <v>102</v>
      </c>
      <c r="EQ57" s="31"/>
      <c r="ER57" s="31"/>
      <c r="ES57" s="31"/>
      <c r="ET57" s="31"/>
      <c r="EU57" s="31"/>
      <c r="EV57" s="59" t="s">
        <v>108</v>
      </c>
      <c r="EW57" s="31"/>
      <c r="EX57" s="31"/>
      <c r="EY57" s="31"/>
      <c r="EZ57" s="31"/>
      <c r="FA57" s="31"/>
      <c r="FB57" s="31"/>
      <c r="FC57" s="31"/>
      <c r="FD57" s="31"/>
      <c r="FE57" s="31"/>
      <c r="FF57" s="53" t="s">
        <v>129</v>
      </c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TE57" s="25"/>
      <c r="TF57" s="25"/>
      <c r="TG57" s="25"/>
      <c r="TH57" s="25"/>
      <c r="TI57" s="25"/>
      <c r="TJ57" s="25"/>
      <c r="TK57" s="25"/>
      <c r="TL57" s="25"/>
      <c r="TM57" s="25"/>
      <c r="TN57" s="25"/>
      <c r="TO57" s="25"/>
      <c r="TP57" s="25"/>
      <c r="TQ57" s="25"/>
      <c r="TR57" s="25"/>
      <c r="TS57" s="25"/>
      <c r="TT57" s="25"/>
      <c r="TU57" s="25"/>
      <c r="TV57" s="25"/>
      <c r="TW57" s="25"/>
      <c r="TX57" s="25"/>
      <c r="TY57" s="25"/>
      <c r="TZ57" s="25"/>
      <c r="UA57" s="25"/>
      <c r="UB57" s="25"/>
      <c r="UC57" s="25"/>
      <c r="UD57" s="25"/>
      <c r="UE57" s="25"/>
    </row>
    <row r="58" spans="23:551" ht="25" customHeight="1" x14ac:dyDescent="0.35">
      <c r="CS58" s="53" t="s">
        <v>129</v>
      </c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EV58" s="53" t="s">
        <v>129</v>
      </c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TE58" s="25"/>
      <c r="TF58" s="25"/>
      <c r="TG58" s="25"/>
      <c r="TH58" s="25"/>
      <c r="TI58" s="25"/>
      <c r="TJ58" s="25"/>
      <c r="TK58" s="25"/>
      <c r="TL58" s="25"/>
      <c r="TM58" s="25"/>
      <c r="TN58" s="25"/>
      <c r="TO58" s="25"/>
      <c r="TP58" s="25"/>
      <c r="TQ58" s="25"/>
      <c r="TR58" s="25"/>
      <c r="TS58" s="25"/>
      <c r="TT58" s="25"/>
      <c r="TU58" s="25"/>
      <c r="TV58" s="25"/>
      <c r="TW58" s="25"/>
      <c r="TX58" s="25"/>
      <c r="TY58" s="25"/>
      <c r="TZ58" s="25"/>
      <c r="UA58" s="25"/>
      <c r="UB58" s="25"/>
      <c r="UC58" s="25"/>
      <c r="UD58" s="25"/>
      <c r="UE58" s="25"/>
    </row>
    <row r="59" spans="23:551" ht="25" customHeight="1" x14ac:dyDescent="0.35"/>
    <row r="60" spans="23:551" ht="25" customHeight="1" x14ac:dyDescent="0.35">
      <c r="W60" s="44" t="s">
        <v>56</v>
      </c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  <c r="DX60" s="45"/>
      <c r="DY60" s="45"/>
      <c r="DZ60" s="45"/>
      <c r="EA60" s="45"/>
      <c r="EB60" s="45"/>
      <c r="EC60" s="45"/>
      <c r="ED60" s="45"/>
      <c r="EE60" s="45"/>
      <c r="EF60" s="45"/>
      <c r="EG60" s="45"/>
      <c r="EH60" s="45"/>
      <c r="EI60" s="45"/>
      <c r="EJ60" s="45"/>
      <c r="EK60" s="45"/>
      <c r="EL60" s="45"/>
      <c r="EM60" s="45"/>
      <c r="EN60" s="45"/>
      <c r="EO60" s="45"/>
      <c r="EP60" s="45"/>
      <c r="EQ60" s="45"/>
      <c r="ER60" s="46"/>
      <c r="ES60" s="47" t="s">
        <v>57</v>
      </c>
      <c r="ET60" s="48"/>
      <c r="EU60" s="48"/>
      <c r="EV60" s="48"/>
      <c r="EW60" s="48"/>
      <c r="EX60" s="48"/>
      <c r="EY60" s="48"/>
      <c r="EZ60" s="48"/>
      <c r="FA60" s="48"/>
      <c r="FB60" s="48"/>
      <c r="FC60" s="48"/>
      <c r="FD60" s="48"/>
      <c r="FE60" s="48"/>
      <c r="FF60" s="48"/>
      <c r="FG60" s="48"/>
      <c r="FH60" s="48"/>
      <c r="FI60" s="48"/>
      <c r="FJ60" s="48"/>
      <c r="FK60" s="48"/>
      <c r="FL60" s="48"/>
      <c r="FM60" s="48"/>
      <c r="FN60" s="48"/>
      <c r="FO60" s="48"/>
      <c r="FP60" s="48"/>
      <c r="FQ60" s="48"/>
      <c r="FR60" s="48"/>
      <c r="FS60" s="48"/>
      <c r="FT60" s="48"/>
      <c r="FU60" s="48"/>
      <c r="FV60" s="48"/>
      <c r="FW60" s="48"/>
      <c r="FX60" s="48"/>
      <c r="FY60" s="48"/>
      <c r="FZ60" s="48"/>
      <c r="GA60" s="48"/>
      <c r="GB60" s="48"/>
      <c r="GC60" s="48"/>
      <c r="GD60" s="48"/>
      <c r="GE60" s="48"/>
      <c r="GF60" s="48"/>
      <c r="GG60" s="48"/>
      <c r="GH60" s="48"/>
      <c r="GI60" s="48"/>
      <c r="GJ60" s="48"/>
      <c r="GK60" s="48"/>
      <c r="GL60" s="48"/>
      <c r="GM60" s="48"/>
      <c r="GN60" s="48"/>
      <c r="GO60" s="48"/>
      <c r="GP60" s="48"/>
      <c r="GQ60" s="48"/>
      <c r="GR60" s="48"/>
      <c r="GS60" s="48"/>
      <c r="GT60" s="48"/>
      <c r="GU60" s="48"/>
      <c r="GV60" s="48"/>
      <c r="GW60" s="48"/>
      <c r="GX60" s="48"/>
      <c r="GY60" s="48"/>
      <c r="GZ60" s="48"/>
      <c r="HA60" s="48"/>
      <c r="HB60" s="48"/>
      <c r="HC60" s="48"/>
      <c r="HD60" s="48"/>
      <c r="HE60" s="48"/>
      <c r="HF60" s="48"/>
      <c r="HG60" s="48"/>
      <c r="HH60" s="48"/>
      <c r="HI60" s="48"/>
      <c r="HJ60" s="48"/>
      <c r="HK60" s="48"/>
      <c r="HL60" s="48"/>
      <c r="HM60" s="48"/>
      <c r="HN60" s="48"/>
      <c r="HO60" s="48"/>
      <c r="HP60" s="48"/>
      <c r="HQ60" s="48"/>
      <c r="HR60" s="48"/>
      <c r="HS60" s="48"/>
      <c r="HT60" s="48"/>
      <c r="HU60" s="48"/>
      <c r="HV60" s="48"/>
      <c r="HW60" s="48"/>
      <c r="HX60" s="48"/>
      <c r="HY60" s="48"/>
      <c r="HZ60" s="48"/>
      <c r="IA60" s="48"/>
      <c r="IB60" s="48"/>
      <c r="IC60" s="48"/>
      <c r="ID60" s="48"/>
      <c r="IE60" s="49"/>
      <c r="IF60" s="25"/>
      <c r="IG60" s="25"/>
      <c r="IH60" s="25"/>
      <c r="II60" s="25"/>
      <c r="IJ60" s="25"/>
      <c r="IK60" s="25"/>
      <c r="IL60" s="25"/>
      <c r="IM60" s="25"/>
      <c r="IN60" s="25"/>
      <c r="IO60" s="25"/>
      <c r="IP60" s="25"/>
      <c r="IQ60" s="25"/>
      <c r="IR60" s="25"/>
      <c r="IS60" s="25"/>
      <c r="IT60" s="25"/>
      <c r="IU60" s="25"/>
      <c r="IV60" s="25"/>
      <c r="IW60" s="25"/>
      <c r="IX60" s="25"/>
      <c r="IY60" s="25"/>
      <c r="IZ60" s="25"/>
      <c r="TX60" s="25"/>
      <c r="TY60" s="25"/>
      <c r="TZ60" s="25"/>
      <c r="UA60" s="25"/>
      <c r="UB60" s="25"/>
      <c r="UC60" s="25"/>
      <c r="UD60" s="25"/>
      <c r="UE60" s="25"/>
    </row>
    <row r="61" spans="23:551" ht="25" customHeight="1" x14ac:dyDescent="0.35">
      <c r="AK61" s="32">
        <v>426</v>
      </c>
      <c r="AL61" s="31"/>
      <c r="AM61" s="31"/>
      <c r="AN61" s="33" t="s">
        <v>132</v>
      </c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E61" s="32">
        <v>427</v>
      </c>
      <c r="BF61" s="31"/>
      <c r="BG61" s="31"/>
      <c r="BH61" s="33" t="s">
        <v>133</v>
      </c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CN61" s="32">
        <v>428</v>
      </c>
      <c r="CO61" s="31"/>
      <c r="CP61" s="31"/>
      <c r="CQ61" s="33" t="s">
        <v>134</v>
      </c>
      <c r="CR61" s="31"/>
      <c r="CS61" s="31"/>
      <c r="CT61" s="31"/>
      <c r="CU61" s="31"/>
      <c r="CV61" s="31"/>
      <c r="DA61" s="32">
        <v>429</v>
      </c>
      <c r="DB61" s="31"/>
      <c r="DC61" s="31"/>
      <c r="DD61" s="33" t="s">
        <v>135</v>
      </c>
      <c r="DE61" s="31"/>
      <c r="DF61" s="31"/>
      <c r="DG61" s="31"/>
      <c r="DH61" s="31"/>
      <c r="DI61" s="31"/>
      <c r="DK61" s="32">
        <v>430</v>
      </c>
      <c r="DL61" s="31"/>
      <c r="DM61" s="31"/>
      <c r="DN61" s="33" t="s">
        <v>135</v>
      </c>
      <c r="DO61" s="31"/>
      <c r="DP61" s="31"/>
      <c r="DQ61" s="31"/>
      <c r="DR61" s="31"/>
      <c r="DS61" s="31"/>
      <c r="DV61" s="32">
        <v>431</v>
      </c>
      <c r="DW61" s="31"/>
      <c r="DX61" s="31"/>
      <c r="DY61" s="33" t="s">
        <v>135</v>
      </c>
      <c r="DZ61" s="31"/>
      <c r="EA61" s="31"/>
      <c r="EB61" s="31"/>
      <c r="EC61" s="31"/>
      <c r="ED61" s="31"/>
      <c r="EF61" s="32">
        <v>432</v>
      </c>
      <c r="EG61" s="31"/>
      <c r="EH61" s="31"/>
      <c r="EI61" s="33" t="s">
        <v>135</v>
      </c>
      <c r="EJ61" s="31"/>
      <c r="EK61" s="31"/>
      <c r="EL61" s="31"/>
      <c r="EM61" s="31"/>
      <c r="EN61" s="31"/>
      <c r="EQ61" s="32">
        <v>433</v>
      </c>
      <c r="ER61" s="31"/>
      <c r="ES61" s="31"/>
      <c r="ET61" s="33" t="s">
        <v>135</v>
      </c>
      <c r="EU61" s="31"/>
      <c r="EV61" s="31"/>
      <c r="EW61" s="31"/>
      <c r="EX61" s="31"/>
      <c r="EY61" s="31"/>
      <c r="FA61" s="32">
        <v>434</v>
      </c>
      <c r="FB61" s="31"/>
      <c r="FC61" s="31"/>
      <c r="FD61" s="33" t="s">
        <v>135</v>
      </c>
      <c r="FE61" s="31"/>
      <c r="FF61" s="31"/>
      <c r="FG61" s="31"/>
      <c r="FH61" s="31"/>
      <c r="FI61" s="31"/>
      <c r="FN61" s="32">
        <v>435</v>
      </c>
      <c r="FO61" s="31"/>
      <c r="FP61" s="31"/>
      <c r="FQ61" s="38" t="s">
        <v>136</v>
      </c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40"/>
      <c r="GG61" s="32">
        <v>436</v>
      </c>
      <c r="GH61" s="31"/>
      <c r="GI61" s="31"/>
      <c r="GJ61" s="33" t="s">
        <v>137</v>
      </c>
      <c r="GK61" s="31"/>
      <c r="GL61" s="31"/>
      <c r="GM61" s="31"/>
      <c r="GN61" s="31"/>
      <c r="GO61" s="31"/>
      <c r="GQ61" s="32">
        <v>437</v>
      </c>
      <c r="GR61" s="31"/>
      <c r="GS61" s="31"/>
      <c r="GT61" s="33" t="s">
        <v>137</v>
      </c>
      <c r="GU61" s="31"/>
      <c r="GV61" s="31"/>
      <c r="GW61" s="31"/>
      <c r="GX61" s="31"/>
      <c r="GY61" s="31"/>
      <c r="HB61" s="32">
        <v>438</v>
      </c>
      <c r="HC61" s="31"/>
      <c r="HD61" s="31"/>
      <c r="HE61" s="33" t="s">
        <v>137</v>
      </c>
      <c r="HF61" s="31"/>
      <c r="HG61" s="31"/>
      <c r="HH61" s="31"/>
      <c r="HI61" s="31"/>
      <c r="HJ61" s="31"/>
      <c r="HL61" s="32">
        <v>439</v>
      </c>
      <c r="HM61" s="31"/>
      <c r="HN61" s="31"/>
      <c r="HO61" s="33" t="s">
        <v>137</v>
      </c>
      <c r="HP61" s="31"/>
      <c r="HQ61" s="31"/>
      <c r="HR61" s="31"/>
      <c r="HS61" s="31"/>
      <c r="HT61" s="31"/>
      <c r="SX61" s="25"/>
      <c r="SY61" s="25"/>
      <c r="SZ61" s="25"/>
      <c r="TA61" s="25"/>
      <c r="TB61" s="25"/>
      <c r="TC61" s="25"/>
      <c r="TD61" s="25"/>
      <c r="TE61" s="25"/>
      <c r="TF61" s="25"/>
      <c r="TG61" s="25"/>
      <c r="TH61" s="25"/>
      <c r="TI61" s="25"/>
      <c r="TJ61" s="25"/>
      <c r="TK61" s="25"/>
      <c r="TL61" s="25"/>
      <c r="TM61" s="25"/>
      <c r="TN61" s="25"/>
      <c r="TO61" s="25"/>
      <c r="TP61" s="25"/>
      <c r="TQ61" s="25"/>
      <c r="TR61" s="25"/>
      <c r="TS61" s="25"/>
      <c r="TT61" s="25"/>
      <c r="TU61" s="25"/>
      <c r="TV61" s="25"/>
      <c r="TW61" s="25"/>
      <c r="TX61" s="25"/>
      <c r="TY61" s="25"/>
      <c r="TZ61" s="25"/>
      <c r="UA61" s="25"/>
      <c r="UB61" s="25"/>
      <c r="UC61" s="25"/>
      <c r="UD61" s="25"/>
      <c r="UE61" s="25"/>
    </row>
    <row r="62" spans="23:551" ht="25" customHeight="1" x14ac:dyDescent="0.35">
      <c r="AK62" s="30" t="s">
        <v>138</v>
      </c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E62" s="30" t="s">
        <v>139</v>
      </c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CN62" s="30" t="s">
        <v>140</v>
      </c>
      <c r="CO62" s="31"/>
      <c r="CP62" s="31"/>
      <c r="CQ62" s="31"/>
      <c r="CR62" s="31"/>
      <c r="CS62" s="31"/>
      <c r="CT62" s="31"/>
      <c r="CU62" s="31"/>
      <c r="CV62" s="31"/>
      <c r="DA62" s="30" t="s">
        <v>141</v>
      </c>
      <c r="DB62" s="31"/>
      <c r="DC62" s="31"/>
      <c r="DD62" s="31"/>
      <c r="DE62" s="31"/>
      <c r="DF62" s="31"/>
      <c r="DG62" s="31"/>
      <c r="DH62" s="31"/>
      <c r="DI62" s="31"/>
      <c r="DK62" s="30" t="s">
        <v>141</v>
      </c>
      <c r="DL62" s="31"/>
      <c r="DM62" s="31"/>
      <c r="DN62" s="31"/>
      <c r="DO62" s="31"/>
      <c r="DP62" s="31"/>
      <c r="DQ62" s="31"/>
      <c r="DR62" s="31"/>
      <c r="DS62" s="31"/>
      <c r="DV62" s="30" t="s">
        <v>141</v>
      </c>
      <c r="DW62" s="31"/>
      <c r="DX62" s="31"/>
      <c r="DY62" s="31"/>
      <c r="DZ62" s="31"/>
      <c r="EA62" s="31"/>
      <c r="EB62" s="31"/>
      <c r="EC62" s="31"/>
      <c r="ED62" s="31"/>
      <c r="EF62" s="30" t="s">
        <v>141</v>
      </c>
      <c r="EG62" s="31"/>
      <c r="EH62" s="31"/>
      <c r="EI62" s="31"/>
      <c r="EJ62" s="31"/>
      <c r="EK62" s="31"/>
      <c r="EL62" s="31"/>
      <c r="EM62" s="31"/>
      <c r="EN62" s="31"/>
      <c r="EQ62" s="30" t="s">
        <v>141</v>
      </c>
      <c r="ER62" s="31"/>
      <c r="ES62" s="31"/>
      <c r="ET62" s="31"/>
      <c r="EU62" s="31"/>
      <c r="EV62" s="31"/>
      <c r="EW62" s="31"/>
      <c r="EX62" s="31"/>
      <c r="EY62" s="31"/>
      <c r="FA62" s="30" t="s">
        <v>141</v>
      </c>
      <c r="FB62" s="31"/>
      <c r="FC62" s="31"/>
      <c r="FD62" s="31"/>
      <c r="FE62" s="31"/>
      <c r="FF62" s="31"/>
      <c r="FG62" s="31"/>
      <c r="FH62" s="31"/>
      <c r="FI62" s="31"/>
      <c r="FN62" s="41" t="s">
        <v>122</v>
      </c>
      <c r="FO62" s="42"/>
      <c r="FP62" s="42"/>
      <c r="FQ62" s="42"/>
      <c r="FR62" s="42"/>
      <c r="FS62" s="42"/>
      <c r="FT62" s="42"/>
      <c r="FU62" s="42"/>
      <c r="FV62" s="42"/>
      <c r="FW62" s="42"/>
      <c r="FX62" s="42"/>
      <c r="FY62" s="42"/>
      <c r="FZ62" s="42"/>
      <c r="GA62" s="42"/>
      <c r="GB62" s="42"/>
      <c r="GC62" s="42"/>
      <c r="GD62" s="42"/>
      <c r="GE62" s="43"/>
      <c r="GG62" s="30" t="s">
        <v>142</v>
      </c>
      <c r="GH62" s="31"/>
      <c r="GI62" s="31"/>
      <c r="GJ62" s="31"/>
      <c r="GK62" s="31"/>
      <c r="GL62" s="31"/>
      <c r="GM62" s="31"/>
      <c r="GN62" s="31"/>
      <c r="GO62" s="31"/>
      <c r="GQ62" s="30" t="s">
        <v>122</v>
      </c>
      <c r="GR62" s="31"/>
      <c r="GS62" s="31"/>
      <c r="GT62" s="31"/>
      <c r="GU62" s="31"/>
      <c r="GV62" s="31"/>
      <c r="GW62" s="31"/>
      <c r="GX62" s="31"/>
      <c r="GY62" s="31"/>
      <c r="HB62" s="30" t="s">
        <v>117</v>
      </c>
      <c r="HC62" s="31"/>
      <c r="HD62" s="31"/>
      <c r="HE62" s="31"/>
      <c r="HF62" s="31"/>
      <c r="HG62" s="31"/>
      <c r="HH62" s="31"/>
      <c r="HI62" s="31"/>
      <c r="HJ62" s="31"/>
      <c r="HL62" s="30" t="s">
        <v>117</v>
      </c>
      <c r="HM62" s="31"/>
      <c r="HN62" s="31"/>
      <c r="HO62" s="31"/>
      <c r="HP62" s="31"/>
      <c r="HQ62" s="31"/>
      <c r="HR62" s="31"/>
      <c r="HS62" s="31"/>
      <c r="HT62" s="31"/>
      <c r="SX62" s="25"/>
      <c r="SY62" s="25"/>
      <c r="SZ62" s="25"/>
      <c r="TA62" s="25"/>
      <c r="TB62" s="25"/>
      <c r="TC62" s="25"/>
      <c r="TD62" s="25"/>
      <c r="TE62" s="25"/>
      <c r="TF62" s="25"/>
      <c r="TG62" s="25"/>
      <c r="TH62" s="25"/>
      <c r="TI62" s="25"/>
      <c r="TJ62" s="25"/>
      <c r="TK62" s="25"/>
      <c r="TL62" s="25"/>
      <c r="TM62" s="25"/>
      <c r="TN62" s="25"/>
      <c r="TO62" s="25"/>
      <c r="TP62" s="25"/>
      <c r="TQ62" s="25"/>
      <c r="TR62" s="25"/>
      <c r="TS62" s="25"/>
      <c r="TT62" s="25"/>
      <c r="TU62" s="25"/>
      <c r="TV62" s="25"/>
      <c r="TW62" s="25"/>
      <c r="TX62" s="25"/>
      <c r="TY62" s="25"/>
      <c r="TZ62" s="25"/>
      <c r="UA62" s="25"/>
      <c r="UB62" s="25"/>
      <c r="UC62" s="25"/>
      <c r="UD62" s="25"/>
      <c r="UE62" s="25"/>
    </row>
    <row r="63" spans="23:551" ht="25" customHeight="1" x14ac:dyDescent="0.35">
      <c r="AK63" s="30"/>
      <c r="AL63" s="31"/>
      <c r="AM63" s="31"/>
      <c r="AN63" s="51"/>
      <c r="AO63" s="30"/>
      <c r="AP63" s="31"/>
      <c r="AQ63" s="51"/>
      <c r="AR63" s="30"/>
      <c r="AS63" s="31"/>
      <c r="AT63" s="31"/>
      <c r="AU63" s="51"/>
      <c r="AV63" s="30"/>
      <c r="AW63" s="31"/>
      <c r="AX63" s="31"/>
      <c r="AY63" s="31"/>
      <c r="AZ63" s="31"/>
      <c r="BA63" s="31"/>
      <c r="BB63" s="31"/>
      <c r="BC63" s="31"/>
      <c r="BD63" s="51"/>
      <c r="BE63" s="30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51"/>
      <c r="CN63" s="30"/>
      <c r="CO63" s="31"/>
      <c r="CP63" s="31"/>
      <c r="CQ63" s="31"/>
      <c r="CR63" s="31"/>
      <c r="CS63" s="31"/>
      <c r="CT63" s="31"/>
      <c r="CU63" s="31"/>
      <c r="CV63" s="31"/>
      <c r="CW63" s="35"/>
      <c r="CX63" s="36"/>
      <c r="CY63" s="36"/>
      <c r="CZ63" s="37"/>
      <c r="DA63" s="30"/>
      <c r="DB63" s="31"/>
      <c r="DC63" s="31"/>
      <c r="DD63" s="31"/>
      <c r="DE63" s="31"/>
      <c r="DF63" s="31"/>
      <c r="DG63" s="31"/>
      <c r="DH63" s="31"/>
      <c r="DI63" s="31"/>
      <c r="DJ63" s="51"/>
      <c r="DK63" s="30"/>
      <c r="DL63" s="31"/>
      <c r="DM63" s="31"/>
      <c r="DN63" s="31"/>
      <c r="DO63" s="31"/>
      <c r="DP63" s="31"/>
      <c r="DQ63" s="31"/>
      <c r="DR63" s="31"/>
      <c r="DS63" s="31"/>
      <c r="DT63" s="51"/>
      <c r="DU63" s="25"/>
      <c r="DV63" s="30"/>
      <c r="DW63" s="31"/>
      <c r="DX63" s="31"/>
      <c r="DY63" s="31"/>
      <c r="DZ63" s="31"/>
      <c r="EA63" s="31"/>
      <c r="EB63" s="31"/>
      <c r="EC63" s="31"/>
      <c r="ED63" s="31"/>
      <c r="EE63" s="51"/>
      <c r="EF63" s="30"/>
      <c r="EG63" s="31"/>
      <c r="EH63" s="31"/>
      <c r="EI63" s="31"/>
      <c r="EJ63" s="31"/>
      <c r="EK63" s="31"/>
      <c r="EL63" s="31"/>
      <c r="EM63" s="31"/>
      <c r="EN63" s="31"/>
      <c r="EO63" s="51"/>
      <c r="EQ63" s="30"/>
      <c r="ER63" s="31"/>
      <c r="ES63" s="31"/>
      <c r="ET63" s="31"/>
      <c r="EU63" s="31"/>
      <c r="EV63" s="31"/>
      <c r="EW63" s="31"/>
      <c r="EX63" s="31"/>
      <c r="EY63" s="31"/>
      <c r="EZ63" s="51"/>
      <c r="FA63" s="30"/>
      <c r="FB63" s="31"/>
      <c r="FC63" s="31"/>
      <c r="FD63" s="31"/>
      <c r="FE63" s="31"/>
      <c r="FF63" s="31"/>
      <c r="FG63" s="31"/>
      <c r="FH63" s="31"/>
      <c r="FI63" s="31"/>
      <c r="FJ63" s="51"/>
      <c r="FN63" s="41"/>
      <c r="FO63" s="42"/>
      <c r="FP63" s="42"/>
      <c r="FQ63" s="42"/>
      <c r="FR63" s="42"/>
      <c r="FS63" s="42"/>
      <c r="FT63" s="42"/>
      <c r="FU63" s="42"/>
      <c r="FV63" s="42"/>
      <c r="FW63" s="42"/>
      <c r="FX63" s="42"/>
      <c r="FY63" s="42"/>
      <c r="FZ63" s="42"/>
      <c r="GA63" s="42"/>
      <c r="GB63" s="42"/>
      <c r="GC63" s="42"/>
      <c r="GD63" s="42"/>
      <c r="GE63" s="43"/>
      <c r="GF63" s="51"/>
      <c r="GG63" s="30"/>
      <c r="GH63" s="31"/>
      <c r="GI63" s="31"/>
      <c r="GJ63" s="31"/>
      <c r="GK63" s="31"/>
      <c r="GL63" s="31"/>
      <c r="GM63" s="31"/>
      <c r="GN63" s="31"/>
      <c r="GO63" s="31"/>
      <c r="GP63" s="51"/>
      <c r="GQ63" s="30"/>
      <c r="GR63" s="31"/>
      <c r="GS63" s="31"/>
      <c r="GT63" s="31"/>
      <c r="GU63" s="31"/>
      <c r="GV63" s="31"/>
      <c r="GW63" s="31"/>
      <c r="GX63" s="31"/>
      <c r="GY63" s="31"/>
      <c r="GZ63" s="51"/>
      <c r="HB63" s="30"/>
      <c r="HC63" s="31"/>
      <c r="HD63" s="31"/>
      <c r="HE63" s="31"/>
      <c r="HF63" s="31"/>
      <c r="HG63" s="31"/>
      <c r="HH63" s="31"/>
      <c r="HI63" s="31"/>
      <c r="HJ63" s="31"/>
      <c r="HK63" s="51"/>
      <c r="HL63" s="30"/>
      <c r="HM63" s="31"/>
      <c r="HN63" s="31"/>
      <c r="HO63" s="31"/>
      <c r="HP63" s="31"/>
      <c r="HQ63" s="31"/>
      <c r="HR63" s="31"/>
      <c r="HS63" s="31"/>
      <c r="HT63" s="31"/>
      <c r="SX63" s="25"/>
      <c r="SY63" s="25"/>
      <c r="SZ63" s="25"/>
      <c r="TA63" s="25"/>
      <c r="TB63" s="25"/>
      <c r="TC63" s="25"/>
      <c r="TD63" s="25"/>
      <c r="TE63" s="25"/>
      <c r="TF63" s="25"/>
      <c r="TG63" s="25"/>
      <c r="TH63" s="25"/>
      <c r="TI63" s="25"/>
      <c r="TJ63" s="25"/>
      <c r="TK63" s="25"/>
      <c r="TL63" s="25"/>
      <c r="TM63" s="25"/>
      <c r="TN63" s="25"/>
      <c r="TO63" s="25"/>
      <c r="TP63" s="25"/>
      <c r="TQ63" s="25"/>
      <c r="TR63" s="25"/>
      <c r="TS63" s="25"/>
      <c r="TT63" s="25"/>
      <c r="TU63" s="25"/>
      <c r="TV63" s="25"/>
      <c r="TW63" s="25"/>
      <c r="TX63" s="25"/>
      <c r="TY63" s="25"/>
      <c r="TZ63" s="25"/>
      <c r="UA63" s="25"/>
      <c r="UB63" s="25"/>
      <c r="UC63" s="25"/>
      <c r="UD63" s="25"/>
      <c r="UE63" s="25"/>
    </row>
    <row r="64" spans="23:551" ht="25" customHeight="1" x14ac:dyDescent="0.35">
      <c r="CN64" s="32">
        <v>428</v>
      </c>
      <c r="CO64" s="33" t="s">
        <v>143</v>
      </c>
      <c r="CP64" s="31"/>
      <c r="TX64" s="25"/>
      <c r="TY64" s="25"/>
      <c r="TZ64" s="25"/>
      <c r="UA64" s="25"/>
      <c r="UB64" s="25"/>
      <c r="UC64" s="25"/>
      <c r="UD64" s="25"/>
      <c r="UE64" s="25"/>
    </row>
    <row r="65" spans="92:551" ht="25" customHeight="1" x14ac:dyDescent="0.35">
      <c r="CN65" s="30" t="s">
        <v>122</v>
      </c>
      <c r="CO65" s="31"/>
      <c r="CP65" s="31"/>
      <c r="TX65" s="25"/>
      <c r="TY65" s="25"/>
      <c r="TZ65" s="25"/>
      <c r="UA65" s="25"/>
      <c r="UB65" s="25"/>
      <c r="UC65" s="25"/>
      <c r="UD65" s="25"/>
      <c r="UE65" s="25"/>
    </row>
    <row r="66" spans="92:551" ht="25" customHeight="1" x14ac:dyDescent="0.35">
      <c r="CN66" s="30"/>
      <c r="CO66" s="31"/>
      <c r="CP66" s="31"/>
      <c r="TX66" s="25"/>
      <c r="TY66" s="25"/>
      <c r="TZ66" s="25"/>
      <c r="UA66" s="25"/>
      <c r="UB66" s="25"/>
      <c r="UC66" s="25"/>
      <c r="UD66" s="25"/>
      <c r="UE66" s="25"/>
    </row>
    <row r="67" spans="92:551" ht="25" customHeight="1" x14ac:dyDescent="0.35"/>
    <row r="68" spans="92:551" ht="25" customHeight="1" x14ac:dyDescent="0.35"/>
    <row r="69" spans="92:551" ht="25" customHeight="1" x14ac:dyDescent="0.35"/>
    <row r="70" spans="92:551" ht="25" customHeight="1" x14ac:dyDescent="0.35"/>
    <row r="71" spans="92:551" ht="25" customHeight="1" x14ac:dyDescent="0.35"/>
    <row r="72" spans="92:551" ht="25" customHeight="1" x14ac:dyDescent="0.35"/>
    <row r="73" spans="92:551" ht="25" customHeight="1" x14ac:dyDescent="0.35"/>
    <row r="74" spans="92:551" ht="25" customHeight="1" x14ac:dyDescent="0.35"/>
    <row r="75" spans="92:551" ht="25" customHeight="1" x14ac:dyDescent="0.35"/>
    <row r="76" spans="92:551" ht="25" customHeight="1" x14ac:dyDescent="0.35"/>
    <row r="77" spans="92:551" ht="25" customHeight="1" x14ac:dyDescent="0.35"/>
    <row r="78" spans="92:551" ht="25" customHeight="1" x14ac:dyDescent="0.35"/>
    <row r="79" spans="92:551" ht="25" customHeight="1" x14ac:dyDescent="0.35"/>
    <row r="80" spans="92:551" ht="25" customHeight="1" x14ac:dyDescent="0.35"/>
    <row r="81" ht="25" customHeight="1" x14ac:dyDescent="0.35"/>
    <row r="82" ht="25" customHeight="1" x14ac:dyDescent="0.35"/>
    <row r="83" ht="25" customHeight="1" x14ac:dyDescent="0.35"/>
    <row r="84" ht="25" customHeight="1" x14ac:dyDescent="0.35"/>
    <row r="85" ht="25" customHeight="1" x14ac:dyDescent="0.35"/>
    <row r="86" ht="25" customHeight="1" x14ac:dyDescent="0.35"/>
    <row r="87" ht="25" customHeight="1" x14ac:dyDescent="0.35"/>
    <row r="88" ht="25" customHeight="1" x14ac:dyDescent="0.35"/>
    <row r="89" ht="25" customHeight="1" x14ac:dyDescent="0.35"/>
    <row r="90" ht="25" customHeight="1" x14ac:dyDescent="0.35"/>
    <row r="91" ht="25" customHeight="1" x14ac:dyDescent="0.35"/>
    <row r="92" ht="25" customHeight="1" x14ac:dyDescent="0.35"/>
    <row r="93" ht="25" customHeight="1" x14ac:dyDescent="0.35"/>
    <row r="94" ht="25" customHeight="1" x14ac:dyDescent="0.35"/>
    <row r="95" ht="25" customHeight="1" x14ac:dyDescent="0.35"/>
    <row r="96" ht="25" customHeight="1" x14ac:dyDescent="0.35"/>
    <row r="97" ht="25" customHeight="1" x14ac:dyDescent="0.35"/>
    <row r="98" ht="25" customHeight="1" x14ac:dyDescent="0.35"/>
    <row r="99" ht="25" customHeight="1" x14ac:dyDescent="0.35"/>
    <row r="100" ht="25" customHeight="1" x14ac:dyDescent="0.35"/>
    <row r="101" ht="25" customHeight="1" x14ac:dyDescent="0.35"/>
    <row r="102" ht="25" customHeight="1" x14ac:dyDescent="0.35"/>
    <row r="103" ht="25" customHeight="1" x14ac:dyDescent="0.35"/>
    <row r="104" ht="25" customHeight="1" x14ac:dyDescent="0.35"/>
    <row r="105" ht="25" customHeight="1" x14ac:dyDescent="0.35"/>
    <row r="106" ht="25" customHeight="1" x14ac:dyDescent="0.35"/>
    <row r="107" ht="25" customHeight="1" x14ac:dyDescent="0.35"/>
    <row r="108" ht="25" customHeight="1" x14ac:dyDescent="0.35"/>
    <row r="109" ht="25" customHeight="1" x14ac:dyDescent="0.35"/>
    <row r="110" ht="25" customHeight="1" x14ac:dyDescent="0.35"/>
    <row r="111" ht="25" customHeight="1" x14ac:dyDescent="0.35"/>
    <row r="112" ht="25" customHeight="1" x14ac:dyDescent="0.35"/>
    <row r="113" ht="25" customHeight="1" x14ac:dyDescent="0.35"/>
    <row r="114" ht="25" customHeight="1" x14ac:dyDescent="0.35"/>
    <row r="115" ht="25" customHeight="1" x14ac:dyDescent="0.35"/>
    <row r="116" ht="25" customHeight="1" x14ac:dyDescent="0.35"/>
    <row r="117" ht="25" customHeight="1" x14ac:dyDescent="0.35"/>
    <row r="118" ht="25" customHeight="1" x14ac:dyDescent="0.35"/>
    <row r="119" ht="25" customHeight="1" x14ac:dyDescent="0.35"/>
    <row r="120" ht="25" customHeight="1" x14ac:dyDescent="0.35"/>
    <row r="121" ht="25" customHeight="1" x14ac:dyDescent="0.35"/>
    <row r="122" ht="25" customHeight="1" x14ac:dyDescent="0.35"/>
    <row r="123" ht="25" customHeight="1" x14ac:dyDescent="0.35"/>
    <row r="124" ht="25" customHeight="1" x14ac:dyDescent="0.35"/>
    <row r="125" ht="25" customHeight="1" x14ac:dyDescent="0.35"/>
    <row r="126" ht="25" customHeight="1" x14ac:dyDescent="0.35"/>
    <row r="127" ht="25" customHeight="1" x14ac:dyDescent="0.35"/>
    <row r="128" ht="25" customHeight="1" x14ac:dyDescent="0.35"/>
    <row r="129" ht="25" customHeight="1" x14ac:dyDescent="0.35"/>
    <row r="130" ht="25" customHeight="1" x14ac:dyDescent="0.35"/>
    <row r="131" ht="25" customHeight="1" x14ac:dyDescent="0.35"/>
    <row r="132" ht="25" customHeight="1" x14ac:dyDescent="0.35"/>
    <row r="133" ht="25" customHeight="1" x14ac:dyDescent="0.35"/>
    <row r="134" ht="25" customHeight="1" x14ac:dyDescent="0.35"/>
    <row r="135" ht="25" customHeight="1" x14ac:dyDescent="0.35"/>
    <row r="136" ht="25" customHeight="1" x14ac:dyDescent="0.35"/>
    <row r="137" ht="25" customHeight="1" x14ac:dyDescent="0.35"/>
    <row r="138" ht="25" customHeight="1" x14ac:dyDescent="0.35"/>
    <row r="139" ht="25" customHeight="1" x14ac:dyDescent="0.35"/>
    <row r="140" ht="25" customHeight="1" x14ac:dyDescent="0.35"/>
    <row r="141" ht="25" customHeight="1" x14ac:dyDescent="0.35"/>
    <row r="142" ht="25" customHeight="1" x14ac:dyDescent="0.35"/>
    <row r="143" ht="25" customHeight="1" x14ac:dyDescent="0.35"/>
    <row r="144" ht="25" customHeight="1" x14ac:dyDescent="0.35"/>
    <row r="145" ht="25" customHeight="1" x14ac:dyDescent="0.35"/>
    <row r="146" ht="25" customHeight="1" x14ac:dyDescent="0.35"/>
    <row r="147" ht="25" customHeight="1" x14ac:dyDescent="0.35"/>
    <row r="148" ht="25" customHeight="1" x14ac:dyDescent="0.35"/>
    <row r="149" ht="25" customHeight="1" x14ac:dyDescent="0.35"/>
    <row r="150" ht="25" customHeight="1" x14ac:dyDescent="0.35"/>
    <row r="151" ht="25" customHeight="1" x14ac:dyDescent="0.35"/>
    <row r="152" ht="25" customHeight="1" x14ac:dyDescent="0.35"/>
    <row r="153" ht="25" customHeight="1" x14ac:dyDescent="0.35"/>
    <row r="154" ht="25" customHeight="1" x14ac:dyDescent="0.35"/>
    <row r="155" ht="25" customHeight="1" x14ac:dyDescent="0.35"/>
    <row r="156" ht="25" customHeight="1" x14ac:dyDescent="0.35"/>
    <row r="157" ht="25" customHeight="1" x14ac:dyDescent="0.35"/>
    <row r="158" ht="25" customHeight="1" x14ac:dyDescent="0.35"/>
    <row r="159" ht="25" customHeight="1" x14ac:dyDescent="0.35"/>
    <row r="160" ht="25" customHeight="1" x14ac:dyDescent="0.35"/>
    <row r="161" ht="25" customHeight="1" x14ac:dyDescent="0.35"/>
    <row r="162" ht="25" customHeight="1" x14ac:dyDescent="0.35"/>
    <row r="163" ht="25" customHeight="1" x14ac:dyDescent="0.35"/>
    <row r="164" ht="25" customHeight="1" x14ac:dyDescent="0.35"/>
    <row r="165" ht="25" customHeight="1" x14ac:dyDescent="0.35"/>
    <row r="166" ht="25" customHeight="1" x14ac:dyDescent="0.35"/>
    <row r="167" ht="25" customHeight="1" x14ac:dyDescent="0.35"/>
    <row r="168" ht="25" customHeight="1" x14ac:dyDescent="0.35"/>
    <row r="169" ht="25" customHeight="1" x14ac:dyDescent="0.35"/>
    <row r="170" ht="25" customHeight="1" x14ac:dyDescent="0.35"/>
    <row r="171" ht="25" customHeight="1" x14ac:dyDescent="0.35"/>
    <row r="172" ht="25" customHeight="1" x14ac:dyDescent="0.35"/>
    <row r="173" ht="25" customHeight="1" x14ac:dyDescent="0.35"/>
    <row r="174" ht="25" customHeight="1" x14ac:dyDescent="0.35"/>
    <row r="175" ht="25" customHeight="1" x14ac:dyDescent="0.35"/>
    <row r="176" ht="25" customHeight="1" x14ac:dyDescent="0.35"/>
    <row r="177" ht="25" customHeight="1" x14ac:dyDescent="0.35"/>
    <row r="178" ht="25" customHeight="1" x14ac:dyDescent="0.35"/>
    <row r="179" ht="25" customHeight="1" x14ac:dyDescent="0.35"/>
    <row r="180" ht="25" customHeight="1" x14ac:dyDescent="0.35"/>
    <row r="181" ht="25" customHeight="1" x14ac:dyDescent="0.35"/>
    <row r="182" ht="25" customHeight="1" x14ac:dyDescent="0.35"/>
    <row r="183" ht="25" customHeight="1" x14ac:dyDescent="0.35"/>
    <row r="184" ht="25" customHeight="1" x14ac:dyDescent="0.35"/>
    <row r="185" ht="25" customHeight="1" x14ac:dyDescent="0.35"/>
    <row r="186" ht="25" customHeight="1" x14ac:dyDescent="0.35"/>
    <row r="187" ht="25" customHeight="1" x14ac:dyDescent="0.35"/>
    <row r="188" ht="25" customHeight="1" x14ac:dyDescent="0.35"/>
    <row r="189" ht="25" customHeight="1" x14ac:dyDescent="0.35"/>
    <row r="190" ht="25" customHeight="1" x14ac:dyDescent="0.35"/>
    <row r="191" ht="25" customHeight="1" x14ac:dyDescent="0.35"/>
    <row r="192" ht="25" customHeight="1" x14ac:dyDescent="0.35"/>
    <row r="193" ht="25" customHeight="1" x14ac:dyDescent="0.35"/>
    <row r="194" ht="25" customHeight="1" x14ac:dyDescent="0.35"/>
    <row r="195" ht="25" customHeight="1" x14ac:dyDescent="0.35"/>
    <row r="196" ht="25" customHeight="1" x14ac:dyDescent="0.35"/>
    <row r="197" ht="25" customHeight="1" x14ac:dyDescent="0.35"/>
    <row r="198" ht="25" customHeight="1" x14ac:dyDescent="0.35"/>
    <row r="199" ht="25" customHeight="1" x14ac:dyDescent="0.35"/>
    <row r="200" ht="25" customHeight="1" x14ac:dyDescent="0.35"/>
    <row r="201" ht="25" customHeight="1" x14ac:dyDescent="0.35"/>
    <row r="202" ht="25" customHeight="1" x14ac:dyDescent="0.35"/>
    <row r="203" ht="25" customHeight="1" x14ac:dyDescent="0.35"/>
    <row r="204" ht="25" customHeight="1" x14ac:dyDescent="0.35"/>
    <row r="205" ht="25" customHeight="1" x14ac:dyDescent="0.35"/>
    <row r="206" ht="25" customHeight="1" x14ac:dyDescent="0.35"/>
    <row r="207" ht="25" customHeight="1" x14ac:dyDescent="0.35"/>
    <row r="208" ht="25" customHeight="1" x14ac:dyDescent="0.35"/>
    <row r="209" ht="25" customHeight="1" x14ac:dyDescent="0.35"/>
    <row r="210" ht="25" customHeight="1" x14ac:dyDescent="0.35"/>
    <row r="211" ht="25" customHeight="1" x14ac:dyDescent="0.35"/>
    <row r="212" ht="25" customHeight="1" x14ac:dyDescent="0.35"/>
    <row r="213" ht="25" customHeight="1" x14ac:dyDescent="0.35"/>
    <row r="214" ht="25" customHeight="1" x14ac:dyDescent="0.35"/>
    <row r="215" ht="25" customHeight="1" x14ac:dyDescent="0.35"/>
    <row r="216" ht="25" customHeight="1" x14ac:dyDescent="0.35"/>
    <row r="217" ht="25" customHeight="1" x14ac:dyDescent="0.35"/>
    <row r="218" ht="25" customHeight="1" x14ac:dyDescent="0.35"/>
    <row r="219" ht="25" customHeight="1" x14ac:dyDescent="0.35"/>
  </sheetData>
  <mergeCells count="1613">
    <mergeCell ref="ST23"/>
    <mergeCell ref="TL23"/>
    <mergeCell ref="TI23"/>
    <mergeCell ref="TH23"/>
    <mergeCell ref="FV1"/>
    <mergeCell ref="SV23"/>
    <mergeCell ref="AG23"/>
    <mergeCell ref="FM45:FR45"/>
    <mergeCell ref="GH23"/>
    <mergeCell ref="QL23"/>
    <mergeCell ref="JM1"/>
    <mergeCell ref="NS1"/>
    <mergeCell ref="BS23"/>
    <mergeCell ref="HT23"/>
    <mergeCell ref="LZ23"/>
    <mergeCell ref="LB23"/>
    <mergeCell ref="EF61:EH61"/>
    <mergeCell ref="CW27:DJ27"/>
    <mergeCell ref="EC1"/>
    <mergeCell ref="KP1"/>
    <mergeCell ref="DN35:DY35"/>
    <mergeCell ref="JF23"/>
    <mergeCell ref="II1"/>
    <mergeCell ref="EQ23"/>
    <mergeCell ref="NL23"/>
    <mergeCell ref="BZ7:CD7"/>
    <mergeCell ref="GO25:GT25"/>
    <mergeCell ref="GU27:HH27"/>
    <mergeCell ref="FZ35:GD35"/>
    <mergeCell ref="BH61:BT61"/>
    <mergeCell ref="MB1"/>
    <mergeCell ref="DF23"/>
    <mergeCell ref="U23"/>
    <mergeCell ref="KK23"/>
    <mergeCell ref="KW1"/>
    <mergeCell ref="JM23"/>
    <mergeCell ref="PZ23"/>
    <mergeCell ref="GH20:GJ20"/>
    <mergeCell ref="NS23"/>
    <mergeCell ref="JA1"/>
    <mergeCell ref="JD23"/>
    <mergeCell ref="DJ1"/>
    <mergeCell ref="AN61:BC61"/>
    <mergeCell ref="DI23"/>
    <mergeCell ref="BV50:CM50"/>
    <mergeCell ref="TO1"/>
    <mergeCell ref="GR1"/>
    <mergeCell ref="RH1"/>
    <mergeCell ref="TN23"/>
    <mergeCell ref="BY1"/>
    <mergeCell ref="DH16:DJ16"/>
    <mergeCell ref="EV1"/>
    <mergeCell ref="BP16:BR16"/>
    <mergeCell ref="FS45:GA45"/>
    <mergeCell ref="AG1"/>
    <mergeCell ref="AF23"/>
    <mergeCell ref="KV23"/>
    <mergeCell ref="FG40:GO40"/>
    <mergeCell ref="OA1"/>
    <mergeCell ref="OU23"/>
    <mergeCell ref="MN23"/>
    <mergeCell ref="IW23"/>
    <mergeCell ref="TM23"/>
    <mergeCell ref="BX1"/>
    <mergeCell ref="AB1"/>
    <mergeCell ref="SS1"/>
    <mergeCell ref="NZ1"/>
    <mergeCell ref="JK1"/>
    <mergeCell ref="IA23"/>
    <mergeCell ref="MH1"/>
    <mergeCell ref="MG23"/>
    <mergeCell ref="JL1"/>
    <mergeCell ref="EF16"/>
    <mergeCell ref="CL16"/>
    <mergeCell ref="OO23"/>
    <mergeCell ref="NR1"/>
    <mergeCell ref="BR23"/>
    <mergeCell ref="MH23"/>
    <mergeCell ref="DT63"/>
    <mergeCell ref="HS23"/>
    <mergeCell ref="SI23"/>
    <mergeCell ref="AH1"/>
    <mergeCell ref="KX1"/>
    <mergeCell ref="QA23"/>
    <mergeCell ref="PD1"/>
    <mergeCell ref="NT23"/>
    <mergeCell ref="JE23"/>
    <mergeCell ref="CE49:CV49"/>
    <mergeCell ref="AM20:AQ20"/>
    <mergeCell ref="FQ20:FW20"/>
    <mergeCell ref="PL1"/>
    <mergeCell ref="GB4"/>
    <mergeCell ref="OX23"/>
    <mergeCell ref="IW33:IY33"/>
    <mergeCell ref="GN53:GV53"/>
    <mergeCell ref="FF1"/>
    <mergeCell ref="TV1"/>
    <mergeCell ref="DG19:DV19"/>
    <mergeCell ref="GT61:GY61"/>
    <mergeCell ref="FC1"/>
    <mergeCell ref="HI23"/>
    <mergeCell ref="RY23"/>
    <mergeCell ref="JI1"/>
    <mergeCell ref="AM23"/>
    <mergeCell ref="FB1"/>
    <mergeCell ref="PR1"/>
    <mergeCell ref="BT48:CV48"/>
    <mergeCell ref="RX23"/>
    <mergeCell ref="HJ35"/>
    <mergeCell ref="DE23"/>
    <mergeCell ref="TK1"/>
    <mergeCell ref="GN1"/>
    <mergeCell ref="TJ23"/>
    <mergeCell ref="BU1"/>
    <mergeCell ref="TU23"/>
    <mergeCell ref="GF4"/>
    <mergeCell ref="EH26:ES26"/>
    <mergeCell ref="SK1"/>
    <mergeCell ref="QP1"/>
    <mergeCell ref="CE7:CX7"/>
    <mergeCell ref="BJ4:BR4"/>
    <mergeCell ref="ED26:EG26"/>
    <mergeCell ref="QR23"/>
    <mergeCell ref="FX23"/>
    <mergeCell ref="KE1"/>
    <mergeCell ref="IA25:IF25"/>
    <mergeCell ref="DX3:EB3"/>
    <mergeCell ref="HX1"/>
    <mergeCell ref="V1"/>
    <mergeCell ref="KL1"/>
    <mergeCell ref="GE23"/>
    <mergeCell ref="IE1"/>
    <mergeCell ref="EM23"/>
    <mergeCell ref="OF1"/>
    <mergeCell ref="AN63"/>
    <mergeCell ref="LX1"/>
    <mergeCell ref="DB23"/>
    <mergeCell ref="NR23"/>
    <mergeCell ref="AU23"/>
    <mergeCell ref="TT23"/>
    <mergeCell ref="CE1"/>
    <mergeCell ref="MI1"/>
    <mergeCell ref="HH23"/>
    <mergeCell ref="BP48:BS48"/>
    <mergeCell ref="DZ35"/>
    <mergeCell ref="W1"/>
    <mergeCell ref="KM1"/>
    <mergeCell ref="DQ1"/>
    <mergeCell ref="BG8:BM8"/>
    <mergeCell ref="FW23"/>
    <mergeCell ref="KD1"/>
    <mergeCell ref="CW26:CZ26"/>
    <mergeCell ref="DP23"/>
    <mergeCell ref="PG23"/>
    <mergeCell ref="TN1"/>
    <mergeCell ref="RG1"/>
    <mergeCell ref="GM1"/>
    <mergeCell ref="NK23"/>
    <mergeCell ref="AN23"/>
    <mergeCell ref="EU1"/>
    <mergeCell ref="DK63:DS63"/>
    <mergeCell ref="OV23"/>
    <mergeCell ref="BY23"/>
    <mergeCell ref="MO23"/>
    <mergeCell ref="QV1"/>
    <mergeCell ref="BM1"/>
    <mergeCell ref="MC1"/>
    <mergeCell ref="AC23"/>
    <mergeCell ref="PK1"/>
    <mergeCell ref="JL23"/>
    <mergeCell ref="CY1"/>
    <mergeCell ref="BO23"/>
    <mergeCell ref="IZ1"/>
    <mergeCell ref="GS1"/>
    <mergeCell ref="DA23"/>
    <mergeCell ref="LV23"/>
    <mergeCell ref="KX23"/>
    <mergeCell ref="LD23"/>
    <mergeCell ref="AY15:BC15"/>
    <mergeCell ref="GO23"/>
    <mergeCell ref="PV1"/>
    <mergeCell ref="EK20:EN20"/>
    <mergeCell ref="FK34:FX34"/>
    <mergeCell ref="TJ1"/>
    <mergeCell ref="RC1"/>
    <mergeCell ref="GI1"/>
    <mergeCell ref="CQ23"/>
    <mergeCell ref="BT1"/>
    <mergeCell ref="AJ23"/>
    <mergeCell ref="GW23"/>
    <mergeCell ref="CA25:CF25"/>
    <mergeCell ref="FA28:FJ28"/>
    <mergeCell ref="ED28:EH28"/>
    <mergeCell ref="FA61:FC61"/>
    <mergeCell ref="DF1"/>
    <mergeCell ref="NV1"/>
    <mergeCell ref="JG1"/>
    <mergeCell ref="FH4:FP4"/>
    <mergeCell ref="OJ23"/>
    <mergeCell ref="AB23"/>
    <mergeCell ref="KR23"/>
    <mergeCell ref="CB34:CT34"/>
    <mergeCell ref="QG23"/>
    <mergeCell ref="JH1"/>
    <mergeCell ref="CI54:CZ54"/>
    <mergeCell ref="FG16:FM16"/>
    <mergeCell ref="OK23"/>
    <mergeCell ref="NN1"/>
    <mergeCell ref="BN23"/>
    <mergeCell ref="MD23"/>
    <mergeCell ref="HO23"/>
    <mergeCell ref="KT1"/>
    <mergeCell ref="FX49:GC49"/>
    <mergeCell ref="FK8:FM8"/>
    <mergeCell ref="KS23"/>
    <mergeCell ref="AR63:AT63"/>
    <mergeCell ref="IV35"/>
    <mergeCell ref="X16:AA16"/>
    <mergeCell ref="Q23"/>
    <mergeCell ref="KS1"/>
    <mergeCell ref="FH20:FK20"/>
    <mergeCell ref="NO23"/>
    <mergeCell ref="IZ23"/>
    <mergeCell ref="TP23"/>
    <mergeCell ref="AU63"/>
    <mergeCell ref="EG23"/>
    <mergeCell ref="GW8:GY8"/>
    <mergeCell ref="ES4"/>
    <mergeCell ref="DD61:DI61"/>
    <mergeCell ref="FS23"/>
    <mergeCell ref="JZ1"/>
    <mergeCell ref="FX16:FZ16"/>
    <mergeCell ref="QI23"/>
    <mergeCell ref="ED27:ES27"/>
    <mergeCell ref="HS1"/>
    <mergeCell ref="JB1"/>
    <mergeCell ref="EF62:EN62"/>
    <mergeCell ref="FC41:FH41"/>
    <mergeCell ref="GT4:HB4"/>
    <mergeCell ref="CU1"/>
    <mergeCell ref="NN23"/>
    <mergeCell ref="RT23"/>
    <mergeCell ref="DV61:DX61"/>
    <mergeCell ref="TF23"/>
    <mergeCell ref="SI1"/>
    <mergeCell ref="AQ63"/>
    <mergeCell ref="GH1"/>
    <mergeCell ref="TR1"/>
    <mergeCell ref="CS20:CV20"/>
    <mergeCell ref="CE4:CG4"/>
    <mergeCell ref="TQ23"/>
    <mergeCell ref="FC20:FG20"/>
    <mergeCell ref="HE23"/>
    <mergeCell ref="IZ33:JO33"/>
    <mergeCell ref="NF23"/>
    <mergeCell ref="AF3:AJ3"/>
    <mergeCell ref="AI23"/>
    <mergeCell ref="KY23"/>
    <mergeCell ref="GC4:GE4"/>
    <mergeCell ref="GA16"/>
    <mergeCell ref="AS4:AY4"/>
    <mergeCell ref="QN23"/>
    <mergeCell ref="SJ1"/>
    <mergeCell ref="EB23"/>
    <mergeCell ref="OR23"/>
    <mergeCell ref="NU1"/>
    <mergeCell ref="DX4:EF4"/>
    <mergeCell ref="BU23"/>
    <mergeCell ref="QR1"/>
    <mergeCell ref="EB33:ED33"/>
    <mergeCell ref="CM16:CO16"/>
    <mergeCell ref="ES16:EW16"/>
    <mergeCell ref="SX23"/>
    <mergeCell ref="BI1"/>
    <mergeCell ref="PG1"/>
    <mergeCell ref="KR1"/>
    <mergeCell ref="JH23"/>
    <mergeCell ref="HQ1"/>
    <mergeCell ref="FJ1"/>
    <mergeCell ref="D1"/>
    <mergeCell ref="IV1"/>
    <mergeCell ref="GO1"/>
    <mergeCell ref="IU23"/>
    <mergeCell ref="LR23"/>
    <mergeCell ref="MD1"/>
    <mergeCell ref="GA23"/>
    <mergeCell ref="KH1"/>
    <mergeCell ref="EB34:ER34"/>
    <mergeCell ref="IC35:IU35"/>
    <mergeCell ref="DL1"/>
    <mergeCell ref="CH16:CK16"/>
    <mergeCell ref="FR23"/>
    <mergeCell ref="QH23"/>
    <mergeCell ref="FH35"/>
    <mergeCell ref="EE33:ER33"/>
    <mergeCell ref="CX23"/>
    <mergeCell ref="CP4:CX4"/>
    <mergeCell ref="EX1"/>
    <mergeCell ref="AQ23"/>
    <mergeCell ref="CV33:CX33"/>
    <mergeCell ref="DJ35"/>
    <mergeCell ref="HD23"/>
    <mergeCell ref="JD1"/>
    <mergeCell ref="AE1"/>
    <mergeCell ref="DM1"/>
    <mergeCell ref="IP23"/>
    <mergeCell ref="BQ1"/>
    <mergeCell ref="OQ23"/>
    <mergeCell ref="MJ23"/>
    <mergeCell ref="HO4:HQ4"/>
    <mergeCell ref="X23"/>
    <mergeCell ref="HB62:HJ62"/>
    <mergeCell ref="CT1"/>
    <mergeCell ref="NJ1"/>
    <mergeCell ref="ED19:ES19"/>
    <mergeCell ref="BE62:BT62"/>
    <mergeCell ref="GG26:GP26"/>
    <mergeCell ref="DB20:DH20"/>
    <mergeCell ref="KO23"/>
    <mergeCell ref="OV1"/>
    <mergeCell ref="FZ23"/>
    <mergeCell ref="KG1"/>
    <mergeCell ref="OF23"/>
    <mergeCell ref="LY23"/>
    <mergeCell ref="T16:W16"/>
    <mergeCell ref="Y1"/>
    <mergeCell ref="KO1"/>
    <mergeCell ref="BD15:BS15"/>
    <mergeCell ref="KN23"/>
    <mergeCell ref="OU1"/>
    <mergeCell ref="IV23"/>
    <mergeCell ref="FL27:FZ27"/>
    <mergeCell ref="EC23"/>
    <mergeCell ref="HK23"/>
    <mergeCell ref="LR1"/>
    <mergeCell ref="HP23"/>
    <mergeCell ref="LW1"/>
    <mergeCell ref="KA1"/>
    <mergeCell ref="HT1"/>
    <mergeCell ref="R17:U18"/>
    <mergeCell ref="DE1"/>
    <mergeCell ref="DV20"/>
    <mergeCell ref="Q39:ER39"/>
    <mergeCell ref="B3:D4"/>
    <mergeCell ref="HK63"/>
    <mergeCell ref="HZ1"/>
    <mergeCell ref="DL15:DP15"/>
    <mergeCell ref="CQ15:CU15"/>
    <mergeCell ref="TX23"/>
    <mergeCell ref="HL23"/>
    <mergeCell ref="SB23"/>
    <mergeCell ref="CW23"/>
    <mergeCell ref="NM23"/>
    <mergeCell ref="ES1"/>
    <mergeCell ref="RS23"/>
    <mergeCell ref="AD1"/>
    <mergeCell ref="CM8:CS8"/>
    <mergeCell ref="FG23"/>
    <mergeCell ref="EI23"/>
    <mergeCell ref="OY23"/>
    <mergeCell ref="IK26:IT26"/>
    <mergeCell ref="QY1"/>
    <mergeCell ref="GZ9:HO10"/>
    <mergeCell ref="TE23"/>
    <mergeCell ref="CM23"/>
    <mergeCell ref="BP1"/>
    <mergeCell ref="MF1"/>
    <mergeCell ref="GU28:GY28"/>
    <mergeCell ref="DY50:EP50"/>
    <mergeCell ref="PN1"/>
    <mergeCell ref="B11:D12"/>
    <mergeCell ref="DB1"/>
    <mergeCell ref="QB23"/>
    <mergeCell ref="JC1"/>
    <mergeCell ref="TU1"/>
    <mergeCell ref="SF1"/>
    <mergeCell ref="DA1"/>
    <mergeCell ref="NQ1"/>
    <mergeCell ref="BQ23"/>
    <mergeCell ref="IG28:IK28"/>
    <mergeCell ref="FL26:FO26"/>
    <mergeCell ref="BE1"/>
    <mergeCell ref="NA23"/>
    <mergeCell ref="AD23"/>
    <mergeCell ref="KT23"/>
    <mergeCell ref="DI1"/>
    <mergeCell ref="NY1"/>
    <mergeCell ref="CG23"/>
    <mergeCell ref="MW23"/>
    <mergeCell ref="Z23"/>
    <mergeCell ref="AK19:AZ19"/>
    <mergeCell ref="EV27:FI27"/>
    <mergeCell ref="QC23"/>
    <mergeCell ref="EZ26:FI26"/>
    <mergeCell ref="BS20:BW20"/>
    <mergeCell ref="SA23"/>
    <mergeCell ref="QL1"/>
    <mergeCell ref="SF23"/>
    <mergeCell ref="PC23"/>
    <mergeCell ref="OZ1"/>
    <mergeCell ref="GD23"/>
    <mergeCell ref="KK1"/>
    <mergeCell ref="JA23"/>
    <mergeCell ref="ID1"/>
    <mergeCell ref="DS16:DW16"/>
    <mergeCell ref="EH23"/>
    <mergeCell ref="BM23"/>
    <mergeCell ref="TP1"/>
    <mergeCell ref="DJ63"/>
    <mergeCell ref="EM1"/>
    <mergeCell ref="PC1"/>
    <mergeCell ref="KN1"/>
    <mergeCell ref="PB23"/>
    <mergeCell ref="TI1"/>
    <mergeCell ref="B15:D16"/>
    <mergeCell ref="NJ23"/>
    <mergeCell ref="HL61:HN61"/>
    <mergeCell ref="IQ23"/>
    <mergeCell ref="LZ1"/>
    <mergeCell ref="CY4:DB4"/>
    <mergeCell ref="RZ23"/>
    <mergeCell ref="B25:D26"/>
    <mergeCell ref="BH23"/>
    <mergeCell ref="M23"/>
    <mergeCell ref="FM3:GF3"/>
    <mergeCell ref="FQ28:FZ28"/>
    <mergeCell ref="FN23"/>
    <mergeCell ref="QD23"/>
    <mergeCell ref="HI25:HN25"/>
    <mergeCell ref="HO27:IB27"/>
    <mergeCell ref="FD35"/>
    <mergeCell ref="FC40:FF40"/>
    <mergeCell ref="GL1"/>
    <mergeCell ref="CT23"/>
    <mergeCell ref="BW1"/>
    <mergeCell ref="DA35:DI35"/>
    <mergeCell ref="GZ23"/>
    <mergeCell ref="RP23"/>
    <mergeCell ref="BS45:BT45"/>
    <mergeCell ref="CN65:CP65"/>
    <mergeCell ref="GV23"/>
    <mergeCell ref="FY1"/>
    <mergeCell ref="QO1"/>
    <mergeCell ref="EK4:ER4"/>
    <mergeCell ref="TB23"/>
    <mergeCell ref="SE1"/>
    <mergeCell ref="BL20:BR20"/>
    <mergeCell ref="OM23"/>
    <mergeCell ref="NP1"/>
    <mergeCell ref="BP23"/>
    <mergeCell ref="BD1"/>
    <mergeCell ref="KV1"/>
    <mergeCell ref="EI28:ER28"/>
    <mergeCell ref="TQ1"/>
    <mergeCell ref="PB1"/>
    <mergeCell ref="GW53:HT53"/>
    <mergeCell ref="CP1"/>
    <mergeCell ref="NF1"/>
    <mergeCell ref="IY23"/>
    <mergeCell ref="QN1"/>
    <mergeCell ref="OR1"/>
    <mergeCell ref="FV23"/>
    <mergeCell ref="KC1"/>
    <mergeCell ref="BF16:BJ16"/>
    <mergeCell ref="CC53:CH53"/>
    <mergeCell ref="KB23"/>
    <mergeCell ref="GK1"/>
    <mergeCell ref="CS23"/>
    <mergeCell ref="CQ16:CW16"/>
    <mergeCell ref="LN23"/>
    <mergeCell ref="EO1"/>
    <mergeCell ref="SM1"/>
    <mergeCell ref="FC23"/>
    <mergeCell ref="GP63"/>
    <mergeCell ref="DB19:DF19"/>
    <mergeCell ref="EE23"/>
    <mergeCell ref="DH1"/>
    <mergeCell ref="NX1"/>
    <mergeCell ref="DA63:DI63"/>
    <mergeCell ref="IK23"/>
    <mergeCell ref="TA23"/>
    <mergeCell ref="BL1"/>
    <mergeCell ref="OL23"/>
    <mergeCell ref="ME23"/>
    <mergeCell ref="BC45:BR45"/>
    <mergeCell ref="BJ3:BN3"/>
    <mergeCell ref="FR1"/>
    <mergeCell ref="ET1"/>
    <mergeCell ref="PJ1"/>
    <mergeCell ref="CX1"/>
    <mergeCell ref="PX23"/>
    <mergeCell ref="SL1"/>
    <mergeCell ref="SZ23"/>
    <mergeCell ref="AK62:BC62"/>
    <mergeCell ref="CG28:CK28"/>
    <mergeCell ref="HA23"/>
    <mergeCell ref="GD1"/>
    <mergeCell ref="DQ26:EA26"/>
    <mergeCell ref="CL23"/>
    <mergeCell ref="BO1"/>
    <mergeCell ref="FW16"/>
    <mergeCell ref="FJ8"/>
    <mergeCell ref="GR23"/>
    <mergeCell ref="EO63"/>
    <mergeCell ref="BX28:CA28"/>
    <mergeCell ref="U1"/>
    <mergeCell ref="T23"/>
    <mergeCell ref="KJ23"/>
    <mergeCell ref="OQ1"/>
    <mergeCell ref="FU23"/>
    <mergeCell ref="DB40:ED40"/>
    <mergeCell ref="GQ61:GS61"/>
    <mergeCell ref="CG19:CK19"/>
    <mergeCell ref="HG23"/>
    <mergeCell ref="RW23"/>
    <mergeCell ref="HG33:HI33"/>
    <mergeCell ref="EO7:ES7"/>
    <mergeCell ref="EN1"/>
    <mergeCell ref="HG35:HI35"/>
    <mergeCell ref="BW26:CF26"/>
    <mergeCell ref="OT23"/>
    <mergeCell ref="GB7:GF7"/>
    <mergeCell ref="FZ1"/>
    <mergeCell ref="CH23"/>
    <mergeCell ref="BK1"/>
    <mergeCell ref="MA1"/>
    <mergeCell ref="AA23"/>
    <mergeCell ref="FJ23"/>
    <mergeCell ref="GH53:GM53"/>
    <mergeCell ref="GU26:GX26"/>
    <mergeCell ref="BS1"/>
    <mergeCell ref="EF20:EJ20"/>
    <mergeCell ref="EO8:EW8"/>
    <mergeCell ref="RO23"/>
    <mergeCell ref="Z1"/>
    <mergeCell ref="TX1"/>
    <mergeCell ref="RD23"/>
    <mergeCell ref="QF23"/>
    <mergeCell ref="PI1"/>
    <mergeCell ref="BO3:CH3"/>
    <mergeCell ref="HL1"/>
    <mergeCell ref="CW1"/>
    <mergeCell ref="NM1"/>
    <mergeCell ref="IX1"/>
    <mergeCell ref="HL62:HT62"/>
    <mergeCell ref="GD49:GL49"/>
    <mergeCell ref="RS1"/>
    <mergeCell ref="QU1"/>
    <mergeCell ref="DB57:DS57"/>
    <mergeCell ref="EI1"/>
    <mergeCell ref="OY1"/>
    <mergeCell ref="T1"/>
    <mergeCell ref="KJ1"/>
    <mergeCell ref="GC23"/>
    <mergeCell ref="TE1"/>
    <mergeCell ref="DA62:DI62"/>
    <mergeCell ref="KI23"/>
    <mergeCell ref="ED8:EF8"/>
    <mergeCell ref="DH45:DM45"/>
    <mergeCell ref="CS58:DJ58"/>
    <mergeCell ref="LV1"/>
    <mergeCell ref="LU23"/>
    <mergeCell ref="DM35"/>
    <mergeCell ref="RV23"/>
    <mergeCell ref="DV62:ED62"/>
    <mergeCell ref="EC3:EW3"/>
    <mergeCell ref="HW1"/>
    <mergeCell ref="EF63:EN63"/>
    <mergeCell ref="GB8:GJ8"/>
    <mergeCell ref="FK23"/>
    <mergeCell ref="DD23"/>
    <mergeCell ref="HK1"/>
    <mergeCell ref="SA1"/>
    <mergeCell ref="DC16:DF16"/>
    <mergeCell ref="BK16:BN16"/>
    <mergeCell ref="NL1"/>
    <mergeCell ref="BL23"/>
    <mergeCell ref="AZ1"/>
    <mergeCell ref="EP56:ES56"/>
    <mergeCell ref="IW1"/>
    <mergeCell ref="TM1"/>
    <mergeCell ref="KQ23"/>
    <mergeCell ref="OX1"/>
    <mergeCell ref="DN20:DQ20"/>
    <mergeCell ref="GP35"/>
    <mergeCell ref="TD1"/>
    <mergeCell ref="TG23"/>
    <mergeCell ref="GG63:GO63"/>
    <mergeCell ref="NT1"/>
    <mergeCell ref="CB20"/>
    <mergeCell ref="LI23"/>
    <mergeCell ref="CZ35"/>
    <mergeCell ref="EJ1"/>
    <mergeCell ref="JY1"/>
    <mergeCell ref="EG8"/>
    <mergeCell ref="HR1"/>
    <mergeCell ref="SH1"/>
    <mergeCell ref="DZ23"/>
    <mergeCell ref="OP23"/>
    <mergeCell ref="C23"/>
    <mergeCell ref="IG27:IT27"/>
    <mergeCell ref="DN45:DV45"/>
    <mergeCell ref="EF23"/>
    <mergeCell ref="QJ1"/>
    <mergeCell ref="HN23"/>
    <mergeCell ref="LU1"/>
    <mergeCell ref="SD23"/>
    <mergeCell ref="IB35"/>
    <mergeCell ref="BA1"/>
    <mergeCell ref="CW29:DA29"/>
    <mergeCell ref="CA15:CP15"/>
    <mergeCell ref="DL35"/>
    <mergeCell ref="BC23"/>
    <mergeCell ref="GM49:HJ49"/>
    <mergeCell ref="AZ20"/>
    <mergeCell ref="JX23"/>
    <mergeCell ref="FB16"/>
    <mergeCell ref="CG26:CJ26"/>
    <mergeCell ref="AW45:BB45"/>
    <mergeCell ref="GG1"/>
    <mergeCell ref="BS16"/>
    <mergeCell ref="CO23"/>
    <mergeCell ref="BR1"/>
    <mergeCell ref="LJ23"/>
    <mergeCell ref="GU23"/>
    <mergeCell ref="RK23"/>
    <mergeCell ref="IW35:JO35"/>
    <mergeCell ref="IW34:JO34"/>
    <mergeCell ref="IG26:IJ26"/>
    <mergeCell ref="DD1"/>
    <mergeCell ref="S23"/>
    <mergeCell ref="B40:D45"/>
    <mergeCell ref="SW23"/>
    <mergeCell ref="RZ1"/>
    <mergeCell ref="OH23"/>
    <mergeCell ref="FN1"/>
    <mergeCell ref="PF1"/>
    <mergeCell ref="RL23"/>
    <mergeCell ref="GZ63"/>
    <mergeCell ref="TL1"/>
    <mergeCell ref="CQ25:CV25"/>
    <mergeCell ref="GT33:HE33"/>
    <mergeCell ref="KP23"/>
    <mergeCell ref="OW1"/>
    <mergeCell ref="C1"/>
    <mergeCell ref="CK1"/>
    <mergeCell ref="NA1"/>
    <mergeCell ref="IT23"/>
    <mergeCell ref="FA62:FI62"/>
    <mergeCell ref="MB23"/>
    <mergeCell ref="QI1"/>
    <mergeCell ref="CN20:CR20"/>
    <mergeCell ref="CI53:CQ53"/>
    <mergeCell ref="LP1"/>
    <mergeCell ref="P23"/>
    <mergeCell ref="KF23"/>
    <mergeCell ref="OM1"/>
    <mergeCell ref="FQ23"/>
    <mergeCell ref="GE35"/>
    <mergeCell ref="NB1"/>
    <mergeCell ref="BD4"/>
    <mergeCell ref="HC23"/>
    <mergeCell ref="GF1"/>
    <mergeCell ref="ER53:FI53"/>
    <mergeCell ref="IT1"/>
    <mergeCell ref="BC46:BD46"/>
    <mergeCell ref="CR23"/>
    <mergeCell ref="GY1"/>
    <mergeCell ref="RO1"/>
    <mergeCell ref="NH23"/>
    <mergeCell ref="QQ1"/>
    <mergeCell ref="IS23"/>
    <mergeCell ref="EB35:EI35"/>
    <mergeCell ref="L23"/>
    <mergeCell ref="K23"/>
    <mergeCell ref="AT8:BB8"/>
    <mergeCell ref="MW1"/>
    <mergeCell ref="LM23"/>
    <mergeCell ref="GX23"/>
    <mergeCell ref="CC16:CG16"/>
    <mergeCell ref="OI1"/>
    <mergeCell ref="HM1"/>
    <mergeCell ref="EG1"/>
    <mergeCell ref="RC23"/>
    <mergeCell ref="N1"/>
    <mergeCell ref="CG52:DI52"/>
    <mergeCell ref="AE23"/>
    <mergeCell ref="QJ23"/>
    <mergeCell ref="DM7:EG7"/>
    <mergeCell ref="HP1"/>
    <mergeCell ref="MC23"/>
    <mergeCell ref="HK35:HN35"/>
    <mergeCell ref="IL28:IO28"/>
    <mergeCell ref="FO23"/>
    <mergeCell ref="HO1"/>
    <mergeCell ref="TD23"/>
    <mergeCell ref="SG1"/>
    <mergeCell ref="DS49:DX49"/>
    <mergeCell ref="FJ63"/>
    <mergeCell ref="FU1"/>
    <mergeCell ref="QK1"/>
    <mergeCell ref="V23"/>
    <mergeCell ref="DH44:DK44"/>
    <mergeCell ref="BS27:CF27"/>
    <mergeCell ref="BS4:BV4"/>
    <mergeCell ref="FK33:FM33"/>
    <mergeCell ref="PW23"/>
    <mergeCell ref="CZ23"/>
    <mergeCell ref="HG1"/>
    <mergeCell ref="CR1"/>
    <mergeCell ref="NH1"/>
    <mergeCell ref="GH52:GK52"/>
    <mergeCell ref="NG23"/>
    <mergeCell ref="AI41:AX41"/>
    <mergeCell ref="AV1"/>
    <mergeCell ref="TC23"/>
    <mergeCell ref="GQ33:GS33"/>
    <mergeCell ref="EV57:FE57"/>
    <mergeCell ref="BH1"/>
    <mergeCell ref="FY23"/>
    <mergeCell ref="ED23"/>
    <mergeCell ref="DL16:DR16"/>
    <mergeCell ref="KE23"/>
    <mergeCell ref="OL1"/>
    <mergeCell ref="FP23"/>
    <mergeCell ref="DG16"/>
    <mergeCell ref="IU1"/>
    <mergeCell ref="HE61:HJ61"/>
    <mergeCell ref="EE63"/>
    <mergeCell ref="NI1"/>
    <mergeCell ref="CX8"/>
    <mergeCell ref="HJ23"/>
    <mergeCell ref="AW1"/>
    <mergeCell ref="LP23"/>
    <mergeCell ref="EQ61:ES61"/>
    <mergeCell ref="EQ1"/>
    <mergeCell ref="AV20"/>
    <mergeCell ref="JT23"/>
    <mergeCell ref="CQ61:CV61"/>
    <mergeCell ref="KF1"/>
    <mergeCell ref="HY1"/>
    <mergeCell ref="GB48:HJ48"/>
    <mergeCell ref="NB23"/>
    <mergeCell ref="GC1"/>
    <mergeCell ref="BN1"/>
    <mergeCell ref="FE35:FG35"/>
    <mergeCell ref="KI1"/>
    <mergeCell ref="GQ23"/>
    <mergeCell ref="FF23"/>
    <mergeCell ref="DC4:DJ4"/>
    <mergeCell ref="EP20:ER20"/>
    <mergeCell ref="DS20:DU20"/>
    <mergeCell ref="IN23"/>
    <mergeCell ref="DY19:EC19"/>
    <mergeCell ref="DM41:ED41"/>
    <mergeCell ref="LQ23"/>
    <mergeCell ref="DY20:EE20"/>
    <mergeCell ref="HB23"/>
    <mergeCell ref="CZ1"/>
    <mergeCell ref="BE63:BT63"/>
    <mergeCell ref="AW44:AZ44"/>
    <mergeCell ref="RH23"/>
    <mergeCell ref="S1"/>
    <mergeCell ref="TH1"/>
    <mergeCell ref="DL44:EN44"/>
    <mergeCell ref="KL23"/>
    <mergeCell ref="OS1"/>
    <mergeCell ref="GQ62:GY62"/>
    <mergeCell ref="HC4:HF4"/>
    <mergeCell ref="EA23"/>
    <mergeCell ref="RW1"/>
    <mergeCell ref="CF23"/>
    <mergeCell ref="OE23"/>
    <mergeCell ref="LX23"/>
    <mergeCell ref="AT7:AX7"/>
    <mergeCell ref="AC40:AF40"/>
    <mergeCell ref="LL1"/>
    <mergeCell ref="DL34:DY34"/>
    <mergeCell ref="FM23"/>
    <mergeCell ref="EP1"/>
    <mergeCell ref="AC41:AH41"/>
    <mergeCell ref="FA63:FI63"/>
    <mergeCell ref="DV63:ED63"/>
    <mergeCell ref="ND23"/>
    <mergeCell ref="RK1"/>
    <mergeCell ref="IO23"/>
    <mergeCell ref="BV15:BZ15"/>
    <mergeCell ref="SS23"/>
    <mergeCell ref="W23"/>
    <mergeCell ref="KM23"/>
    <mergeCell ref="OT1"/>
    <mergeCell ref="TK23"/>
    <mergeCell ref="CN61:CP61"/>
    <mergeCell ref="CH1"/>
    <mergeCell ref="MX1"/>
    <mergeCell ref="AZ4"/>
    <mergeCell ref="SY1"/>
    <mergeCell ref="GY23"/>
    <mergeCell ref="GB1"/>
    <mergeCell ref="BV49:CD49"/>
    <mergeCell ref="LE23"/>
    <mergeCell ref="FS16:FV16"/>
    <mergeCell ref="JU1"/>
    <mergeCell ref="P15:AF15"/>
    <mergeCell ref="HN1"/>
    <mergeCell ref="SD1"/>
    <mergeCell ref="NO1"/>
    <mergeCell ref="K15:O15"/>
    <mergeCell ref="PU23"/>
    <mergeCell ref="SR23"/>
    <mergeCell ref="GC20:GF20"/>
    <mergeCell ref="BC1"/>
    <mergeCell ref="BE61:BG61"/>
    <mergeCell ref="BO16"/>
    <mergeCell ref="BB23"/>
    <mergeCell ref="EK1"/>
    <mergeCell ref="PA1"/>
    <mergeCell ref="RG23"/>
    <mergeCell ref="R1"/>
    <mergeCell ref="TG1"/>
    <mergeCell ref="CO1"/>
    <mergeCell ref="EK35:EL35"/>
    <mergeCell ref="CN23"/>
    <mergeCell ref="GJ61:GO61"/>
    <mergeCell ref="BJ23"/>
    <mergeCell ref="FQ1"/>
    <mergeCell ref="IY1"/>
    <mergeCell ref="MZ23"/>
    <mergeCell ref="EF1"/>
    <mergeCell ref="HC1"/>
    <mergeCell ref="EQ15:FF15"/>
    <mergeCell ref="CN1"/>
    <mergeCell ref="PJ23"/>
    <mergeCell ref="NC23"/>
    <mergeCell ref="ET33:EV33"/>
    <mergeCell ref="LS1"/>
    <mergeCell ref="FT23"/>
    <mergeCell ref="QV23"/>
    <mergeCell ref="DY23"/>
    <mergeCell ref="G1"/>
    <mergeCell ref="JZ23"/>
    <mergeCell ref="O1"/>
    <mergeCell ref="GQ35:HE35"/>
    <mergeCell ref="JQ1"/>
    <mergeCell ref="HJ1"/>
    <mergeCell ref="GQ34:HE34"/>
    <mergeCell ref="FF16"/>
    <mergeCell ref="JP23"/>
    <mergeCell ref="PQ23"/>
    <mergeCell ref="AX23"/>
    <mergeCell ref="OD23"/>
    <mergeCell ref="IC33:IE33"/>
    <mergeCell ref="GG7:GZ7"/>
    <mergeCell ref="OS23"/>
    <mergeCell ref="K1"/>
    <mergeCell ref="BU63"/>
    <mergeCell ref="NE1"/>
    <mergeCell ref="IP1"/>
    <mergeCell ref="TF1"/>
    <mergeCell ref="CT8"/>
    <mergeCell ref="HF23"/>
    <mergeCell ref="GG61:GI61"/>
    <mergeCell ref="LL23"/>
    <mergeCell ref="EP25:EU25"/>
    <mergeCell ref="RM23"/>
    <mergeCell ref="X1"/>
    <mergeCell ref="KZ1"/>
    <mergeCell ref="KB1"/>
    <mergeCell ref="HU1"/>
    <mergeCell ref="ET34:FI34"/>
    <mergeCell ref="FW25:GB25"/>
    <mergeCell ref="SY23"/>
    <mergeCell ref="BJ1"/>
    <mergeCell ref="BI23"/>
    <mergeCell ref="BQ19:CF19"/>
    <mergeCell ref="RN23"/>
    <mergeCell ref="CV1"/>
    <mergeCell ref="FB23"/>
    <mergeCell ref="PR23"/>
    <mergeCell ref="MT1"/>
    <mergeCell ref="DX23"/>
    <mergeCell ref="GD50:HA50"/>
    <mergeCell ref="FX1"/>
    <mergeCell ref="ID23"/>
    <mergeCell ref="MK1"/>
    <mergeCell ref="ET7:FN7"/>
    <mergeCell ref="SC1"/>
    <mergeCell ref="TY1"/>
    <mergeCell ref="HO61:HT61"/>
    <mergeCell ref="CU23"/>
    <mergeCell ref="HB1"/>
    <mergeCell ref="RR1"/>
    <mergeCell ref="D23"/>
    <mergeCell ref="QG1"/>
    <mergeCell ref="DQ8:DT8"/>
    <mergeCell ref="EV20:FB20"/>
    <mergeCell ref="R23"/>
    <mergeCell ref="OO1"/>
    <mergeCell ref="KH23"/>
    <mergeCell ref="QU23"/>
    <mergeCell ref="EO20"/>
    <mergeCell ref="ON23"/>
    <mergeCell ref="F1"/>
    <mergeCell ref="JV1"/>
    <mergeCell ref="ND1"/>
    <mergeCell ref="CC52:CF52"/>
    <mergeCell ref="LT23"/>
    <mergeCell ref="SG23"/>
    <mergeCell ref="ET35:FC35"/>
    <mergeCell ref="AR1"/>
    <mergeCell ref="LH1"/>
    <mergeCell ref="H23"/>
    <mergeCell ref="DM28:DQ28"/>
    <mergeCell ref="EL1"/>
    <mergeCell ref="OP1"/>
    <mergeCell ref="JO23"/>
    <mergeCell ref="GF35:GO35"/>
    <mergeCell ref="CD1"/>
    <mergeCell ref="HS26:IB26"/>
    <mergeCell ref="G23"/>
    <mergeCell ref="BV16:CB16"/>
    <mergeCell ref="FH23"/>
    <mergeCell ref="HJ33:IA33"/>
    <mergeCell ref="OC23"/>
    <mergeCell ref="IL23"/>
    <mergeCell ref="MS1"/>
    <mergeCell ref="DW23"/>
    <mergeCell ref="ST1"/>
    <mergeCell ref="GT23"/>
    <mergeCell ref="FW1"/>
    <mergeCell ref="QM1"/>
    <mergeCell ref="M1"/>
    <mergeCell ref="SN23"/>
    <mergeCell ref="DU23"/>
    <mergeCell ref="RX1"/>
    <mergeCell ref="RJ23"/>
    <mergeCell ref="FM1"/>
    <mergeCell ref="QC1"/>
    <mergeCell ref="DQ23"/>
    <mergeCell ref="RV1"/>
    <mergeCell ref="QZ23"/>
    <mergeCell ref="SB1"/>
    <mergeCell ref="KD23"/>
    <mergeCell ref="RR23"/>
    <mergeCell ref="AC1"/>
    <mergeCell ref="PV23"/>
    <mergeCell ref="CY23"/>
    <mergeCell ref="HF1"/>
    <mergeCell ref="LT1"/>
    <mergeCell ref="LW23"/>
    <mergeCell ref="QD1"/>
    <mergeCell ref="AY1"/>
    <mergeCell ref="LO1"/>
    <mergeCell ref="EH49:EY49"/>
    <mergeCell ref="PU1"/>
    <mergeCell ref="TC1"/>
    <mergeCell ref="KG23"/>
    <mergeCell ref="DT1"/>
    <mergeCell ref="DM27:EA27"/>
    <mergeCell ref="CJ23"/>
    <mergeCell ref="CB35:CT35"/>
    <mergeCell ref="FL15:GA15"/>
    <mergeCell ref="BA4:BC4"/>
    <mergeCell ref="HG34:IA34"/>
    <mergeCell ref="NZ23"/>
    <mergeCell ref="LS23"/>
    <mergeCell ref="HA1"/>
    <mergeCell ref="LG1"/>
    <mergeCell ref="SZ1"/>
    <mergeCell ref="LK1"/>
    <mergeCell ref="KA23"/>
    <mergeCell ref="FL23"/>
    <mergeCell ref="OG23"/>
    <mergeCell ref="AK3:BD3"/>
    <mergeCell ref="NI23"/>
    <mergeCell ref="IQ1"/>
    <mergeCell ref="GJ1"/>
    <mergeCell ref="BG1"/>
    <mergeCell ref="BF23"/>
    <mergeCell ref="PE1"/>
    <mergeCell ref="GH28:GK28"/>
    <mergeCell ref="HH1"/>
    <mergeCell ref="CS1"/>
    <mergeCell ref="AF19:AJ19"/>
    <mergeCell ref="IR23"/>
    <mergeCell ref="CY33:DI33"/>
    <mergeCell ref="CU8:CW8"/>
    <mergeCell ref="GC27:GP27"/>
    <mergeCell ref="FI41:FQ41"/>
    <mergeCell ref="OE1"/>
    <mergeCell ref="FI23"/>
    <mergeCell ref="JP1"/>
    <mergeCell ref="PY23"/>
    <mergeCell ref="HI1"/>
    <mergeCell ref="RY1"/>
    <mergeCell ref="AY7:BR7"/>
    <mergeCell ref="AF4:AN4"/>
    <mergeCell ref="DM23"/>
    <mergeCell ref="FP20"/>
    <mergeCell ref="HL63:HT63"/>
    <mergeCell ref="CF20"/>
    <mergeCell ref="MV23"/>
    <mergeCell ref="FQ44:GY44"/>
    <mergeCell ref="EB1"/>
    <mergeCell ref="RB23"/>
    <mergeCell ref="FN16:FR16"/>
    <mergeCell ref="EP23"/>
    <mergeCell ref="PF23"/>
    <mergeCell ref="CL28:CU28"/>
    <mergeCell ref="GF63"/>
    <mergeCell ref="CI23"/>
    <mergeCell ref="MY23"/>
    <mergeCell ref="FD61:FI61"/>
    <mergeCell ref="NK1"/>
    <mergeCell ref="QH1"/>
    <mergeCell ref="TA1"/>
    <mergeCell ref="ER35"/>
    <mergeCell ref="AN1"/>
    <mergeCell ref="GY26:HH26"/>
    <mergeCell ref="FK35:FX35"/>
    <mergeCell ref="LG23"/>
    <mergeCell ref="EH1"/>
    <mergeCell ref="GN23"/>
    <mergeCell ref="EB16"/>
    <mergeCell ref="JK23"/>
    <mergeCell ref="JW1"/>
    <mergeCell ref="EV19:EZ19"/>
    <mergeCell ref="DT23"/>
    <mergeCell ref="IA1"/>
    <mergeCell ref="EC16:EE16"/>
    <mergeCell ref="HZ23"/>
    <mergeCell ref="MG1"/>
    <mergeCell ref="SP23"/>
    <mergeCell ref="DK23"/>
    <mergeCell ref="EX8:FA8"/>
    <mergeCell ref="OA23"/>
    <mergeCell ref="BD23"/>
    <mergeCell ref="JV23"/>
    <mergeCell ref="BZ8:CH8"/>
    <mergeCell ref="IL1"/>
    <mergeCell ref="GE1"/>
    <mergeCell ref="ES35"/>
    <mergeCell ref="MR1"/>
    <mergeCell ref="LH23"/>
    <mergeCell ref="GS23"/>
    <mergeCell ref="RI23"/>
    <mergeCell ref="IO1"/>
    <mergeCell ref="TT1"/>
    <mergeCell ref="PM23"/>
    <mergeCell ref="CP23"/>
    <mergeCell ref="GW1"/>
    <mergeCell ref="GN54:HK54"/>
    <mergeCell ref="GQ63:GY63"/>
    <mergeCell ref="SU23"/>
    <mergeCell ref="AT23"/>
    <mergeCell ref="BF1"/>
    <mergeCell ref="GI23"/>
    <mergeCell ref="QY23"/>
    <mergeCell ref="QB1"/>
    <mergeCell ref="J1"/>
    <mergeCell ref="KC23"/>
    <mergeCell ref="DS48:DV48"/>
    <mergeCell ref="DP1"/>
    <mergeCell ref="RN1"/>
    <mergeCell ref="NV23"/>
    <mergeCell ref="AY23"/>
    <mergeCell ref="LO23"/>
    <mergeCell ref="CK26:CT26"/>
    <mergeCell ref="DY61:ED61"/>
    <mergeCell ref="AM1"/>
    <mergeCell ref="LC1"/>
    <mergeCell ref="OK1"/>
    <mergeCell ref="FV19:GK19"/>
    <mergeCell ref="MK23"/>
    <mergeCell ref="LN1"/>
    <mergeCell ref="N23"/>
    <mergeCell ref="GK20"/>
    <mergeCell ref="QQ23"/>
    <mergeCell ref="EW33:FI33"/>
    <mergeCell ref="SO23"/>
    <mergeCell ref="RQ23"/>
    <mergeCell ref="HO35"/>
    <mergeCell ref="LD1"/>
    <mergeCell ref="FE23"/>
    <mergeCell ref="AB16"/>
    <mergeCell ref="HE1"/>
    <mergeCell ref="CE33:CT33"/>
    <mergeCell ref="CL1"/>
    <mergeCell ref="FL20"/>
    <mergeCell ref="PL23"/>
    <mergeCell ref="NE23"/>
    <mergeCell ref="FT1"/>
    <mergeCell ref="CB23"/>
    <mergeCell ref="MR23"/>
    <mergeCell ref="KW23"/>
    <mergeCell ref="DX1"/>
    <mergeCell ref="QX23"/>
    <mergeCell ref="ER23"/>
    <mergeCell ref="PH23"/>
    <mergeCell ref="RI1"/>
    <mergeCell ref="AV23"/>
    <mergeCell ref="SM23"/>
    <mergeCell ref="RP1"/>
    <mergeCell ref="SL23"/>
    <mergeCell ref="PS1"/>
    <mergeCell ref="GZ28:HC28"/>
    <mergeCell ref="MA23"/>
    <mergeCell ref="ET4:EV4"/>
    <mergeCell ref="EL15:EP15"/>
    <mergeCell ref="CQ1"/>
    <mergeCell ref="EW23"/>
    <mergeCell ref="SX1"/>
    <mergeCell ref="EL23"/>
    <mergeCell ref="CE23"/>
    <mergeCell ref="NG1"/>
    <mergeCell ref="SJ23"/>
    <mergeCell ref="DM26:DP26"/>
    <mergeCell ref="AU1"/>
    <mergeCell ref="FX48:GA48"/>
    <mergeCell ref="NU23"/>
    <mergeCell ref="DI20:DM20"/>
    <mergeCell ref="GV1"/>
    <mergeCell ref="FA1"/>
    <mergeCell ref="PQ1"/>
    <mergeCell ref="AO63:AP63"/>
    <mergeCell ref="AR20:AU20"/>
    <mergeCell ref="JR23"/>
    <mergeCell ref="DW48:EY48"/>
    <mergeCell ref="IH1"/>
    <mergeCell ref="GA1"/>
    <mergeCell ref="IG23"/>
    <mergeCell ref="MN1"/>
    <mergeCell ref="DR23"/>
    <mergeCell ref="HG4:HM4"/>
    <mergeCell ref="DK61:DM61"/>
    <mergeCell ref="JS23"/>
    <mergeCell ref="FD23"/>
    <mergeCell ref="PT23"/>
    <mergeCell ref="HD1"/>
    <mergeCell ref="RT1"/>
    <mergeCell ref="IH23"/>
    <mergeCell ref="MO1"/>
    <mergeCell ref="DS23"/>
    <mergeCell ref="TZ23"/>
    <mergeCell ref="DH23"/>
    <mergeCell ref="BA23"/>
    <mergeCell ref="FH1"/>
    <mergeCell ref="BA44:BT44"/>
    <mergeCell ref="GP23"/>
    <mergeCell ref="RF23"/>
    <mergeCell ref="Q1"/>
    <mergeCell ref="DX25:EC25"/>
    <mergeCell ref="ET23"/>
    <mergeCell ref="DW1"/>
    <mergeCell ref="GB45:GY45"/>
    <mergeCell ref="CP3:CT3"/>
    <mergeCell ref="H1"/>
    <mergeCell ref="EK23"/>
    <mergeCell ref="RU1"/>
    <mergeCell ref="DL33:DN33"/>
    <mergeCell ref="SN1"/>
    <mergeCell ref="RE23"/>
    <mergeCell ref="DO4"/>
    <mergeCell ref="EV28:EZ28"/>
    <mergeCell ref="IF33:IU33"/>
    <mergeCell ref="IK1"/>
    <mergeCell ref="ES23"/>
    <mergeCell ref="EL16:ER16"/>
    <mergeCell ref="IM23"/>
    <mergeCell ref="TO23"/>
    <mergeCell ref="BZ1"/>
    <mergeCell ref="SQ23"/>
    <mergeCell ref="SK23"/>
    <mergeCell ref="TW23"/>
    <mergeCell ref="AW20:AY20"/>
    <mergeCell ref="AV63:BC63"/>
    <mergeCell ref="CF1"/>
    <mergeCell ref="MV1"/>
    <mergeCell ref="GZ8"/>
    <mergeCell ref="CV15:DK15"/>
    <mergeCell ref="MU23"/>
    <mergeCell ref="RB1"/>
    <mergeCell ref="AJ1"/>
    <mergeCell ref="LC23"/>
    <mergeCell ref="GJ23"/>
    <mergeCell ref="FR41:GO41"/>
    <mergeCell ref="JS1"/>
    <mergeCell ref="CH4"/>
    <mergeCell ref="PS23"/>
    <mergeCell ref="HV23"/>
    <mergeCell ref="DB29:DK29"/>
    <mergeCell ref="DG23"/>
    <mergeCell ref="NW23"/>
    <mergeCell ref="AZ23"/>
    <mergeCell ref="CU35"/>
    <mergeCell ref="EE1"/>
    <mergeCell ref="FS1"/>
    <mergeCell ref="GK8:GN8"/>
    <mergeCell ref="CN62:CV62"/>
    <mergeCell ref="AI42:AJ42"/>
    <mergeCell ref="MZ1"/>
    <mergeCell ref="ET61:EY61"/>
    <mergeCell ref="ET56:FW56"/>
    <mergeCell ref="EV58:FM58"/>
    <mergeCell ref="JX1"/>
    <mergeCell ref="JW23"/>
    <mergeCell ref="OD1"/>
    <mergeCell ref="EZ63"/>
    <mergeCell ref="GT1"/>
    <mergeCell ref="RJ1"/>
    <mergeCell ref="MU1"/>
    <mergeCell ref="LK23"/>
    <mergeCell ref="EM35"/>
    <mergeCell ref="AI1"/>
    <mergeCell ref="AG40:AZ40"/>
    <mergeCell ref="CC23"/>
    <mergeCell ref="OG1"/>
    <mergeCell ref="FY35"/>
    <mergeCell ref="DO23"/>
    <mergeCell ref="HV1"/>
    <mergeCell ref="FN61:FP61"/>
    <mergeCell ref="FO1"/>
    <mergeCell ref="DX16:EA16"/>
    <mergeCell ref="HU23"/>
    <mergeCell ref="AF20:AL20"/>
    <mergeCell ref="HT28:HW28"/>
    <mergeCell ref="IS1"/>
    <mergeCell ref="FA23"/>
    <mergeCell ref="ED1"/>
    <mergeCell ref="AY16:BE16"/>
    <mergeCell ref="JG23"/>
    <mergeCell ref="AK63:AM63"/>
    <mergeCell ref="FI1"/>
    <mergeCell ref="PY1"/>
    <mergeCell ref="AT1"/>
    <mergeCell ref="LJ1"/>
    <mergeCell ref="GG20"/>
    <mergeCell ref="QM23"/>
    <mergeCell ref="DU8:EB8"/>
    <mergeCell ref="E1"/>
    <mergeCell ref="DK1"/>
    <mergeCell ref="CA23"/>
    <mergeCell ref="CM1"/>
    <mergeCell ref="NC1"/>
    <mergeCell ref="BC8:BF8"/>
    <mergeCell ref="HO28:HS28"/>
    <mergeCell ref="DK16"/>
    <mergeCell ref="PI23"/>
    <mergeCell ref="AQ1"/>
    <mergeCell ref="NQ23"/>
    <mergeCell ref="AP23"/>
    <mergeCell ref="EW1"/>
    <mergeCell ref="PM1"/>
    <mergeCell ref="GU1"/>
    <mergeCell ref="DC23"/>
    <mergeCell ref="EC53:EH53"/>
    <mergeCell ref="BB1"/>
    <mergeCell ref="GC28:GG28"/>
    <mergeCell ref="MF23"/>
    <mergeCell ref="LI1"/>
    <mergeCell ref="I23"/>
    <mergeCell ref="JY23"/>
    <mergeCell ref="J23"/>
    <mergeCell ref="P1"/>
    <mergeCell ref="I1"/>
    <mergeCell ref="O23"/>
    <mergeCell ref="F23"/>
    <mergeCell ref="AF1"/>
    <mergeCell ref="CD4"/>
    <mergeCell ref="DL23"/>
    <mergeCell ref="BE23"/>
    <mergeCell ref="AC16:AE16"/>
    <mergeCell ref="SU1"/>
    <mergeCell ref="FM20:FO20"/>
    <mergeCell ref="HB61:HD61"/>
    <mergeCell ref="IC23"/>
    <mergeCell ref="MJ1"/>
    <mergeCell ref="DN23"/>
    <mergeCell ref="CX16:DB16"/>
    <mergeCell ref="BG23"/>
    <mergeCell ref="DN61:DS61"/>
    <mergeCell ref="MI23"/>
    <mergeCell ref="AF16"/>
    <mergeCell ref="KY1"/>
    <mergeCell ref="IR1"/>
    <mergeCell ref="CG20:CM20"/>
    <mergeCell ref="EZ23"/>
    <mergeCell ref="PP23"/>
    <mergeCell ref="QX1"/>
    <mergeCell ref="IB23"/>
    <mergeCell ref="AY41:AZ41"/>
    <mergeCell ref="BO8:BQ8"/>
    <mergeCell ref="FN8"/>
    <mergeCell ref="GF23"/>
    <mergeCell ref="JO1"/>
    <mergeCell ref="JN23"/>
    <mergeCell ref="PO23"/>
    <mergeCell ref="CV34:DI34"/>
    <mergeCell ref="HR23"/>
    <mergeCell ref="EI53:EQ53"/>
    <mergeCell ref="CK23"/>
    <mergeCell ref="FP26:FZ26"/>
    <mergeCell ref="FH3:FL3"/>
    <mergeCell ref="TW1"/>
    <mergeCell ref="GZ1"/>
    <mergeCell ref="FC16:FE16"/>
    <mergeCell ref="TV23"/>
    <mergeCell ref="CG1"/>
    <mergeCell ref="EI54:EZ54"/>
    <mergeCell ref="CX20:CZ20"/>
    <mergeCell ref="CO64:CP64"/>
    <mergeCell ref="QE1"/>
    <mergeCell ref="EQ63:EY63"/>
    <mergeCell ref="DS1"/>
    <mergeCell ref="QS23"/>
    <mergeCell ref="JT1"/>
    <mergeCell ref="FF57:FW57"/>
    <mergeCell ref="GT3:GX3"/>
    <mergeCell ref="RQ1"/>
    <mergeCell ref="OW23"/>
    <mergeCell ref="NY23"/>
    <mergeCell ref="FE1"/>
    <mergeCell ref="SE23"/>
    <mergeCell ref="LF1"/>
    <mergeCell ref="EX16:FA16"/>
    <mergeCell ref="CS57:DA57"/>
    <mergeCell ref="ON1"/>
    <mergeCell ref="DV23"/>
    <mergeCell ref="IC1"/>
    <mergeCell ref="MQ23"/>
    <mergeCell ref="CM57:CR57"/>
    <mergeCell ref="DK62:DS62"/>
    <mergeCell ref="FP1"/>
    <mergeCell ref="QF1"/>
    <mergeCell ref="CV23"/>
    <mergeCell ref="AK61:AM61"/>
    <mergeCell ref="AH23"/>
    <mergeCell ref="JC23"/>
    <mergeCell ref="IF1"/>
    <mergeCell ref="SV1"/>
    <mergeCell ref="EN23"/>
    <mergeCell ref="HB63:HJ63"/>
    <mergeCell ref="DH8:DP8"/>
    <mergeCell ref="GK23"/>
    <mergeCell ref="RA23"/>
    <mergeCell ref="L1"/>
    <mergeCell ref="DK4"/>
    <mergeCell ref="B7:D8"/>
    <mergeCell ref="FB8:FI8"/>
    <mergeCell ref="IG1"/>
    <mergeCell ref="CN64"/>
    <mergeCell ref="EO23"/>
    <mergeCell ref="DR1"/>
    <mergeCell ref="OH1"/>
    <mergeCell ref="FX20:GB20"/>
    <mergeCell ref="FA19:FP19"/>
    <mergeCell ref="CN63:CV63"/>
    <mergeCell ref="BV1"/>
    <mergeCell ref="AX1"/>
    <mergeCell ref="AW23"/>
    <mergeCell ref="FD1"/>
    <mergeCell ref="PT1"/>
    <mergeCell ref="AO1"/>
    <mergeCell ref="LE1"/>
    <mergeCell ref="E23"/>
    <mergeCell ref="DG25:DL25"/>
    <mergeCell ref="DR28:EA28"/>
    <mergeCell ref="TB1"/>
    <mergeCell ref="GP1"/>
    <mergeCell ref="RF1"/>
    <mergeCell ref="CA1"/>
    <mergeCell ref="MQ1"/>
    <mergeCell ref="IJ23"/>
    <mergeCell ref="EP57:EU57"/>
    <mergeCell ref="BX20:CA20"/>
    <mergeCell ref="CV35:CY35"/>
    <mergeCell ref="CX41:DC41"/>
    <mergeCell ref="EQ62:EY62"/>
    <mergeCell ref="CL19:DA19"/>
    <mergeCell ref="DA20"/>
    <mergeCell ref="MP23"/>
    <mergeCell ref="QW1"/>
    <mergeCell ref="EC52:EF52"/>
    <mergeCell ref="OC1"/>
    <mergeCell ref="OB23"/>
    <mergeCell ref="FM44:FP44"/>
    <mergeCell ref="JJ1"/>
    <mergeCell ref="GV8"/>
    <mergeCell ref="HQ23"/>
    <mergeCell ref="EJ35"/>
    <mergeCell ref="DZ1"/>
    <mergeCell ref="PD23"/>
    <mergeCell ref="LM1"/>
    <mergeCell ref="EN35:EP35"/>
    <mergeCell ref="LY1"/>
    <mergeCell ref="JR1"/>
    <mergeCell ref="QP23"/>
    <mergeCell ref="BZ23"/>
    <mergeCell ref="CB1"/>
    <mergeCell ref="GL52:HT52"/>
    <mergeCell ref="DG1"/>
    <mergeCell ref="DY49:EG49"/>
    <mergeCell ref="CI1"/>
    <mergeCell ref="MY1"/>
    <mergeCell ref="DD41:DL41"/>
    <mergeCell ref="PE23"/>
    <mergeCell ref="MX23"/>
    <mergeCell ref="RE1"/>
    <mergeCell ref="EQ35"/>
    <mergeCell ref="II23"/>
    <mergeCell ref="MP1"/>
    <mergeCell ref="HR4"/>
    <mergeCell ref="LF23"/>
    <mergeCell ref="AL23"/>
    <mergeCell ref="GM23"/>
    <mergeCell ref="EG52:FI52"/>
    <mergeCell ref="AP1"/>
    <mergeCell ref="BP49:BU49"/>
    <mergeCell ref="BL19:BP19"/>
    <mergeCell ref="AO23"/>
    <mergeCell ref="BX23"/>
    <mergeCell ref="FN33:FX33"/>
    <mergeCell ref="LQ1"/>
    <mergeCell ref="QT23"/>
    <mergeCell ref="PW1"/>
    <mergeCell ref="BS26:BV26"/>
    <mergeCell ref="PX1"/>
    <mergeCell ref="FL1"/>
    <mergeCell ref="EX23"/>
    <mergeCell ref="EA1"/>
    <mergeCell ref="HP35:IA35"/>
    <mergeCell ref="FL28:FP28"/>
    <mergeCell ref="HY23"/>
    <mergeCell ref="EG4:EJ4"/>
    <mergeCell ref="DJ23"/>
    <mergeCell ref="EV26:EY26"/>
    <mergeCell ref="DN46:EE46"/>
    <mergeCell ref="HF35"/>
    <mergeCell ref="KU1"/>
    <mergeCell ref="IN1"/>
    <mergeCell ref="EV23"/>
    <mergeCell ref="DY1"/>
    <mergeCell ref="JB23"/>
    <mergeCell ref="NW1"/>
    <mergeCell ref="BW23"/>
    <mergeCell ref="MM23"/>
    <mergeCell ref="QT1"/>
    <mergeCell ref="HX23"/>
    <mergeCell ref="ME1"/>
    <mergeCell ref="FZ33:GB33"/>
    <mergeCell ref="BW4:CC4"/>
    <mergeCell ref="DO33:DY33"/>
    <mergeCell ref="GY3:HR3"/>
    <mergeCell ref="Y23"/>
    <mergeCell ref="AA1"/>
    <mergeCell ref="TR23"/>
    <mergeCell ref="GC26:GF26"/>
    <mergeCell ref="CM56:CP56"/>
    <mergeCell ref="CC1"/>
    <mergeCell ref="BR8"/>
    <mergeCell ref="FK1"/>
    <mergeCell ref="QA1"/>
    <mergeCell ref="CN66:CP66"/>
    <mergeCell ref="CG27:CT27"/>
    <mergeCell ref="DO1"/>
    <mergeCell ref="QO23"/>
    <mergeCell ref="RM1"/>
    <mergeCell ref="FI42:GF42"/>
    <mergeCell ref="BV23"/>
    <mergeCell ref="TS23"/>
    <mergeCell ref="FF25:FK25"/>
    <mergeCell ref="DD42:DU42"/>
    <mergeCell ref="RD1"/>
    <mergeCell ref="AL1"/>
    <mergeCell ref="FU4:GA4"/>
    <mergeCell ref="AK23"/>
    <mergeCell ref="ER1"/>
    <mergeCell ref="PH1"/>
    <mergeCell ref="LA23"/>
    <mergeCell ref="OJ1"/>
    <mergeCell ref="GL23"/>
    <mergeCell ref="EC8"/>
    <mergeCell ref="OI23"/>
    <mergeCell ref="SP1"/>
    <mergeCell ref="SQ1"/>
    <mergeCell ref="CQ56:DS56"/>
    <mergeCell ref="FS46:GP46"/>
    <mergeCell ref="AS23"/>
    <mergeCell ref="EZ1"/>
    <mergeCell ref="AK1"/>
    <mergeCell ref="LA1"/>
    <mergeCell ref="EY23"/>
    <mergeCell ref="JF1"/>
    <mergeCell ref="KZ23"/>
    <mergeCell ref="CI8:CL8"/>
    <mergeCell ref="CJ1"/>
    <mergeCell ref="BK23"/>
    <mergeCell ref="JJ23"/>
    <mergeCell ref="IM1"/>
    <mergeCell ref="FQ19:FU19"/>
    <mergeCell ref="EU23"/>
    <mergeCell ref="PK23"/>
    <mergeCell ref="DR20"/>
    <mergeCell ref="NP23"/>
    <mergeCell ref="FI35"/>
    <mergeCell ref="GQ1"/>
    <mergeCell ref="CC20:CE20"/>
    <mergeCell ref="GG23"/>
    <mergeCell ref="FG15:FK15"/>
    <mergeCell ref="HO26:HR26"/>
    <mergeCell ref="DN1"/>
    <mergeCell ref="DW45:EN45"/>
    <mergeCell ref="JU23"/>
    <mergeCell ref="OB1"/>
    <mergeCell ref="DA26:DJ26"/>
    <mergeCell ref="BS28:BW28"/>
    <mergeCell ref="AO4:AR4"/>
    <mergeCell ref="GG62:GO62"/>
    <mergeCell ref="IF23"/>
    <mergeCell ref="MM1"/>
    <mergeCell ref="CP16"/>
    <mergeCell ref="CW20"/>
    <mergeCell ref="ML23"/>
    <mergeCell ref="QS1"/>
    <mergeCell ref="HW23"/>
    <mergeCell ref="LB1"/>
    <mergeCell ref="DL4:DN4"/>
    <mergeCell ref="GO8:GU8"/>
    <mergeCell ref="QE23"/>
    <mergeCell ref="NX23"/>
    <mergeCell ref="IC34:IU34"/>
    <mergeCell ref="JI23"/>
    <mergeCell ref="TY23"/>
    <mergeCell ref="DA61:DC61"/>
    <mergeCell ref="SW1"/>
    <mergeCell ref="PP1"/>
    <mergeCell ref="JQ23"/>
    <mergeCell ref="DQ15:EF15"/>
    <mergeCell ref="JE1"/>
    <mergeCell ref="GX1"/>
    <mergeCell ref="EI61:EN61"/>
    <mergeCell ref="KQ1"/>
    <mergeCell ref="IJ1"/>
    <mergeCell ref="DU1"/>
    <mergeCell ref="IX23"/>
    <mergeCell ref="TS1"/>
    <mergeCell ref="ES20"/>
    <mergeCell ref="RL1"/>
    <mergeCell ref="FJ35"/>
    <mergeCell ref="KU23"/>
    <mergeCell ref="CR53:DI53"/>
    <mergeCell ref="BM32:GB32"/>
    <mergeCell ref="CX40:DA40"/>
    <mergeCell ref="DV1"/>
    <mergeCell ref="GB23"/>
    <mergeCell ref="IB1"/>
    <mergeCell ref="SR1"/>
    <mergeCell ref="EJ23"/>
    <mergeCell ref="SH23"/>
    <mergeCell ref="AS1"/>
    <mergeCell ref="JN1"/>
    <mergeCell ref="AR23"/>
    <mergeCell ref="EY1"/>
    <mergeCell ref="PO1"/>
    <mergeCell ref="RU23"/>
    <mergeCell ref="PN23"/>
    <mergeCell ref="DC1"/>
    <mergeCell ref="FQ4:FT4"/>
    <mergeCell ref="PA23"/>
    <mergeCell ref="CD23"/>
    <mergeCell ref="MT23"/>
    <mergeCell ref="RA1"/>
    <mergeCell ref="IE23"/>
    <mergeCell ref="ML1"/>
    <mergeCell ref="CB33:CD33"/>
    <mergeCell ref="HN4"/>
    <mergeCell ref="BT23"/>
    <mergeCell ref="BM25:BR25"/>
    <mergeCell ref="EW4"/>
    <mergeCell ref="PZ1"/>
    <mergeCell ref="QW23"/>
    <mergeCell ref="TZ1"/>
    <mergeCell ref="BN8"/>
    <mergeCell ref="FG1"/>
    <mergeCell ref="SC23"/>
    <mergeCell ref="QK23"/>
    <mergeCell ref="FZ34:GO34"/>
    <mergeCell ref="DH7:DL7"/>
    <mergeCell ref="CU3:DO3"/>
    <mergeCell ref="B19:D20"/>
    <mergeCell ref="OZ23"/>
    <mergeCell ref="MS23"/>
    <mergeCell ref="QZ1"/>
    <mergeCell ref="GC33:GO33"/>
    <mergeCell ref="CW63:CZ63"/>
    <mergeCell ref="FQ61:GE61"/>
    <mergeCell ref="FN62:GE62"/>
    <mergeCell ref="FN63:GE63"/>
    <mergeCell ref="BA24:GN24"/>
    <mergeCell ref="GO24:KG24"/>
    <mergeCell ref="GC32:KA32"/>
    <mergeCell ref="ES39:IK39"/>
    <mergeCell ref="W60:ER60"/>
    <mergeCell ref="ES60:IE60"/>
    <mergeCell ref="E2:DH2"/>
    <mergeCell ref="DI2:IK2"/>
    <mergeCell ref="CY7:DB8"/>
    <mergeCell ref="EG15:EJ16"/>
    <mergeCell ref="FW17:GL18"/>
    <mergeCell ref="BD63"/>
    <mergeCell ref="HM23"/>
    <mergeCell ref="SO1"/>
    <mergeCell ref="K16:S16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N37"/>
  <sheetViews>
    <sheetView workbookViewId="0"/>
  </sheetViews>
  <sheetFormatPr defaultRowHeight="14.5" x14ac:dyDescent="0.35"/>
  <cols>
    <col min="3" max="3" width="25" style="1" customWidth="1"/>
  </cols>
  <sheetData>
    <row r="2" spans="2:14" ht="30" customHeight="1" x14ac:dyDescent="0.35">
      <c r="B2" s="60" t="s">
        <v>291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2:14" ht="30" customHeight="1" x14ac:dyDescent="0.35">
      <c r="B3" s="63">
        <v>45644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2:14" ht="28" customHeight="1" x14ac:dyDescent="0.35">
      <c r="B4" s="22" t="s">
        <v>292</v>
      </c>
      <c r="C4" s="62" t="s">
        <v>293</v>
      </c>
      <c r="D4" s="31"/>
      <c r="E4" s="31"/>
      <c r="F4" s="31"/>
      <c r="G4" s="31"/>
      <c r="H4" s="31"/>
      <c r="I4" s="22" t="s">
        <v>294</v>
      </c>
      <c r="J4" s="22" t="s">
        <v>295</v>
      </c>
      <c r="K4" s="22" t="s">
        <v>296</v>
      </c>
      <c r="L4" s="22" t="s">
        <v>297</v>
      </c>
      <c r="M4" s="62" t="s">
        <v>298</v>
      </c>
      <c r="N4" s="31"/>
    </row>
    <row r="5" spans="2:14" ht="22" customHeight="1" x14ac:dyDescent="0.35">
      <c r="B5" s="23">
        <v>1</v>
      </c>
      <c r="C5" s="61" t="s">
        <v>210</v>
      </c>
      <c r="D5" s="31"/>
      <c r="E5" s="31"/>
      <c r="F5" s="31"/>
      <c r="G5" s="31"/>
      <c r="H5" s="31"/>
      <c r="I5" s="24">
        <v>8</v>
      </c>
      <c r="J5" s="24">
        <v>250</v>
      </c>
      <c r="K5" s="24">
        <v>157</v>
      </c>
      <c r="L5" s="24"/>
      <c r="M5" s="61" t="s">
        <v>299</v>
      </c>
      <c r="N5" s="31"/>
    </row>
    <row r="6" spans="2:14" ht="22" customHeight="1" x14ac:dyDescent="0.35">
      <c r="B6" s="23">
        <v>2</v>
      </c>
      <c r="C6" s="61" t="s">
        <v>204</v>
      </c>
      <c r="D6" s="31"/>
      <c r="E6" s="31"/>
      <c r="F6" s="31"/>
      <c r="G6" s="31"/>
      <c r="H6" s="31"/>
      <c r="I6" s="24">
        <v>6</v>
      </c>
      <c r="J6" s="24">
        <v>167</v>
      </c>
      <c r="K6" s="24">
        <v>279</v>
      </c>
      <c r="L6" s="24"/>
      <c r="M6" s="61" t="s">
        <v>300</v>
      </c>
      <c r="N6" s="31"/>
    </row>
    <row r="7" spans="2:14" ht="22" customHeight="1" x14ac:dyDescent="0.35">
      <c r="B7" s="23">
        <v>3</v>
      </c>
      <c r="C7" s="61" t="s">
        <v>197</v>
      </c>
      <c r="D7" s="31"/>
      <c r="E7" s="31"/>
      <c r="F7" s="31"/>
      <c r="G7" s="31"/>
      <c r="H7" s="31"/>
      <c r="I7" s="24">
        <v>12</v>
      </c>
      <c r="J7" s="24">
        <v>1725</v>
      </c>
      <c r="K7" s="24">
        <v>1150</v>
      </c>
      <c r="L7" s="24"/>
      <c r="M7" s="61" t="s">
        <v>301</v>
      </c>
      <c r="N7" s="31"/>
    </row>
    <row r="8" spans="2:14" ht="22" customHeight="1" x14ac:dyDescent="0.35">
      <c r="B8" s="23">
        <v>4</v>
      </c>
      <c r="C8" s="61" t="s">
        <v>205</v>
      </c>
      <c r="D8" s="31"/>
      <c r="E8" s="31"/>
      <c r="F8" s="31"/>
      <c r="G8" s="31"/>
      <c r="H8" s="31"/>
      <c r="I8" s="24">
        <v>8</v>
      </c>
      <c r="J8" s="24">
        <v>262</v>
      </c>
      <c r="K8" s="24">
        <v>328</v>
      </c>
      <c r="L8" s="24"/>
      <c r="M8" s="61" t="s">
        <v>302</v>
      </c>
      <c r="N8" s="31"/>
    </row>
    <row r="9" spans="2:14" ht="22" customHeight="1" x14ac:dyDescent="0.35">
      <c r="B9" s="23">
        <v>5</v>
      </c>
      <c r="C9" s="61" t="s">
        <v>206</v>
      </c>
      <c r="D9" s="31"/>
      <c r="E9" s="31"/>
      <c r="F9" s="31"/>
      <c r="G9" s="31"/>
      <c r="H9" s="31"/>
      <c r="I9" s="24">
        <v>8</v>
      </c>
      <c r="J9" s="24">
        <v>853</v>
      </c>
      <c r="K9" s="24">
        <v>1067</v>
      </c>
      <c r="L9" s="24"/>
      <c r="M9" s="61" t="s">
        <v>303</v>
      </c>
      <c r="N9" s="31"/>
    </row>
    <row r="10" spans="2:14" ht="22" customHeight="1" x14ac:dyDescent="0.35">
      <c r="B10" s="23">
        <v>6</v>
      </c>
      <c r="C10" s="61" t="s">
        <v>189</v>
      </c>
      <c r="D10" s="31"/>
      <c r="E10" s="31"/>
      <c r="F10" s="31"/>
      <c r="G10" s="31"/>
      <c r="H10" s="31"/>
      <c r="I10" s="24">
        <v>8</v>
      </c>
      <c r="J10" s="24">
        <v>931</v>
      </c>
      <c r="K10" s="24">
        <v>931</v>
      </c>
      <c r="L10" s="24"/>
      <c r="M10" s="61" t="s">
        <v>304</v>
      </c>
      <c r="N10" s="31"/>
    </row>
    <row r="11" spans="2:14" ht="22" customHeight="1" x14ac:dyDescent="0.35">
      <c r="B11" s="23">
        <v>7</v>
      </c>
      <c r="C11" s="61" t="s">
        <v>211</v>
      </c>
      <c r="D11" s="31"/>
      <c r="E11" s="31"/>
      <c r="F11" s="31"/>
      <c r="G11" s="31"/>
      <c r="H11" s="31"/>
      <c r="I11" s="24">
        <v>8</v>
      </c>
      <c r="J11" s="24">
        <v>1700</v>
      </c>
      <c r="K11" s="24">
        <v>1700</v>
      </c>
      <c r="L11" s="24"/>
      <c r="M11" s="61" t="s">
        <v>305</v>
      </c>
      <c r="N11" s="31"/>
    </row>
    <row r="12" spans="2:14" ht="22" customHeight="1" x14ac:dyDescent="0.35">
      <c r="B12" s="23">
        <v>8</v>
      </c>
      <c r="C12" s="61" t="s">
        <v>188</v>
      </c>
      <c r="D12" s="31"/>
      <c r="E12" s="31"/>
      <c r="F12" s="31"/>
      <c r="G12" s="31"/>
      <c r="H12" s="31"/>
      <c r="I12" s="24">
        <v>8</v>
      </c>
      <c r="J12" s="24">
        <v>322</v>
      </c>
      <c r="K12" s="24">
        <v>322</v>
      </c>
      <c r="L12" s="24"/>
      <c r="M12" s="61" t="s">
        <v>306</v>
      </c>
      <c r="N12" s="31"/>
    </row>
    <row r="13" spans="2:14" ht="22" customHeight="1" x14ac:dyDescent="0.35">
      <c r="B13" s="23">
        <v>9</v>
      </c>
      <c r="C13" s="61" t="s">
        <v>216</v>
      </c>
      <c r="D13" s="31"/>
      <c r="E13" s="31"/>
      <c r="F13" s="31"/>
      <c r="G13" s="31"/>
      <c r="H13" s="31"/>
      <c r="I13" s="24">
        <v>6</v>
      </c>
      <c r="J13" s="24">
        <v>183</v>
      </c>
      <c r="K13" s="24">
        <v>305</v>
      </c>
      <c r="L13" s="24"/>
      <c r="M13" s="61" t="s">
        <v>307</v>
      </c>
      <c r="N13" s="31"/>
    </row>
    <row r="14" spans="2:14" ht="22" customHeight="1" x14ac:dyDescent="0.35">
      <c r="B14" s="23">
        <v>10</v>
      </c>
      <c r="C14" s="61" t="s">
        <v>217</v>
      </c>
      <c r="D14" s="31"/>
      <c r="E14" s="31"/>
      <c r="F14" s="31"/>
      <c r="G14" s="31"/>
      <c r="H14" s="31"/>
      <c r="I14" s="24">
        <v>8</v>
      </c>
      <c r="J14" s="24">
        <v>269</v>
      </c>
      <c r="K14" s="24">
        <v>337</v>
      </c>
      <c r="L14" s="24"/>
      <c r="M14" s="61" t="s">
        <v>308</v>
      </c>
      <c r="N14" s="31"/>
    </row>
    <row r="15" spans="2:14" ht="22" customHeight="1" x14ac:dyDescent="0.35">
      <c r="B15" s="23">
        <v>11</v>
      </c>
      <c r="C15" s="61" t="s">
        <v>184</v>
      </c>
      <c r="D15" s="31"/>
      <c r="E15" s="31"/>
      <c r="F15" s="31"/>
      <c r="G15" s="31"/>
      <c r="H15" s="31"/>
      <c r="I15" s="24">
        <v>8</v>
      </c>
      <c r="J15" s="24">
        <v>2300</v>
      </c>
      <c r="K15" s="24">
        <v>2875</v>
      </c>
      <c r="L15" s="24"/>
      <c r="M15" s="61" t="s">
        <v>309</v>
      </c>
      <c r="N15" s="31"/>
    </row>
    <row r="16" spans="2:14" ht="22" customHeight="1" x14ac:dyDescent="0.35">
      <c r="B16" s="23">
        <v>12</v>
      </c>
      <c r="C16" s="61" t="s">
        <v>218</v>
      </c>
      <c r="D16" s="31"/>
      <c r="E16" s="31"/>
      <c r="F16" s="31"/>
      <c r="G16" s="31"/>
      <c r="H16" s="31"/>
      <c r="I16" s="24">
        <v>8</v>
      </c>
      <c r="J16" s="24">
        <v>729</v>
      </c>
      <c r="K16" s="24">
        <v>912</v>
      </c>
      <c r="L16" s="24"/>
      <c r="M16" s="61" t="s">
        <v>310</v>
      </c>
      <c r="N16" s="31"/>
    </row>
    <row r="17" spans="2:14" ht="22" customHeight="1" x14ac:dyDescent="0.35">
      <c r="B17" s="23">
        <v>13</v>
      </c>
      <c r="C17" s="61" t="s">
        <v>212</v>
      </c>
      <c r="D17" s="31"/>
      <c r="E17" s="31"/>
      <c r="F17" s="31"/>
      <c r="G17" s="31"/>
      <c r="H17" s="31"/>
      <c r="I17" s="24">
        <v>8</v>
      </c>
      <c r="J17" s="24">
        <v>1844</v>
      </c>
      <c r="K17" s="24">
        <v>1844</v>
      </c>
      <c r="L17" s="24"/>
      <c r="M17" s="61" t="s">
        <v>311</v>
      </c>
      <c r="N17" s="31"/>
    </row>
    <row r="18" spans="2:14" ht="22" customHeight="1" x14ac:dyDescent="0.35">
      <c r="B18" s="23">
        <v>14</v>
      </c>
      <c r="C18" s="61" t="s">
        <v>223</v>
      </c>
      <c r="D18" s="31"/>
      <c r="E18" s="31"/>
      <c r="F18" s="31"/>
      <c r="G18" s="31"/>
      <c r="H18" s="31"/>
      <c r="I18" s="24">
        <v>8</v>
      </c>
      <c r="J18" s="24">
        <v>1150</v>
      </c>
      <c r="K18" s="24">
        <v>1438</v>
      </c>
      <c r="L18" s="24"/>
      <c r="M18" s="61" t="s">
        <v>312</v>
      </c>
      <c r="N18" s="31"/>
    </row>
    <row r="23" spans="2:14" ht="30" customHeight="1" x14ac:dyDescent="0.35">
      <c r="B23" s="60" t="s">
        <v>313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</row>
    <row r="24" spans="2:14" ht="30" customHeight="1" x14ac:dyDescent="0.35">
      <c r="B24" s="63">
        <v>45644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</row>
    <row r="25" spans="2:14" ht="28" customHeight="1" x14ac:dyDescent="0.35">
      <c r="B25" s="22" t="s">
        <v>292</v>
      </c>
      <c r="C25" s="62" t="s">
        <v>293</v>
      </c>
      <c r="D25" s="31"/>
      <c r="E25" s="31"/>
      <c r="F25" s="31"/>
      <c r="G25" s="31"/>
      <c r="H25" s="31"/>
      <c r="I25" s="22" t="s">
        <v>294</v>
      </c>
      <c r="J25" s="22" t="s">
        <v>295</v>
      </c>
      <c r="K25" s="22" t="s">
        <v>296</v>
      </c>
      <c r="L25" s="22" t="s">
        <v>297</v>
      </c>
      <c r="M25" s="62" t="s">
        <v>298</v>
      </c>
      <c r="N25" s="31"/>
    </row>
    <row r="26" spans="2:14" ht="22" customHeight="1" x14ac:dyDescent="0.35">
      <c r="B26" s="23">
        <v>1</v>
      </c>
      <c r="C26" s="61" t="s">
        <v>224</v>
      </c>
      <c r="D26" s="31"/>
      <c r="E26" s="31"/>
      <c r="F26" s="31"/>
      <c r="G26" s="31"/>
      <c r="H26" s="31"/>
      <c r="I26" s="24">
        <v>8</v>
      </c>
      <c r="J26" s="24">
        <v>2000</v>
      </c>
      <c r="K26" s="24">
        <v>209</v>
      </c>
      <c r="L26" s="24"/>
      <c r="M26" s="61" t="s">
        <v>314</v>
      </c>
      <c r="N26" s="31"/>
    </row>
    <row r="27" spans="2:14" ht="22" customHeight="1" x14ac:dyDescent="0.35">
      <c r="B27" s="23">
        <v>2</v>
      </c>
      <c r="C27" s="61" t="s">
        <v>222</v>
      </c>
      <c r="D27" s="31"/>
      <c r="E27" s="31"/>
      <c r="F27" s="31"/>
      <c r="G27" s="31"/>
      <c r="H27" s="31"/>
      <c r="I27" s="24">
        <v>8</v>
      </c>
      <c r="J27" s="24">
        <v>1000</v>
      </c>
      <c r="K27" s="24">
        <v>105</v>
      </c>
      <c r="L27" s="24"/>
      <c r="M27" s="61" t="s">
        <v>315</v>
      </c>
      <c r="N27" s="31"/>
    </row>
    <row r="28" spans="2:14" ht="22" customHeight="1" x14ac:dyDescent="0.35">
      <c r="B28" s="23">
        <v>3</v>
      </c>
      <c r="C28" s="61" t="s">
        <v>193</v>
      </c>
      <c r="D28" s="31"/>
      <c r="E28" s="31"/>
      <c r="F28" s="31"/>
      <c r="G28" s="31"/>
      <c r="H28" s="31"/>
      <c r="I28" s="24">
        <v>2</v>
      </c>
      <c r="J28" s="24">
        <v>150</v>
      </c>
      <c r="K28" s="24">
        <v>25</v>
      </c>
      <c r="L28" s="24"/>
      <c r="M28" s="61" t="s">
        <v>316</v>
      </c>
      <c r="N28" s="31"/>
    </row>
    <row r="29" spans="2:14" ht="22" customHeight="1" x14ac:dyDescent="0.35">
      <c r="B29" s="23">
        <v>4</v>
      </c>
      <c r="C29" s="61" t="s">
        <v>196</v>
      </c>
      <c r="D29" s="31"/>
      <c r="E29" s="31"/>
      <c r="F29" s="31"/>
      <c r="G29" s="31"/>
      <c r="H29" s="31"/>
      <c r="I29" s="24">
        <v>9</v>
      </c>
      <c r="J29" s="24">
        <v>850</v>
      </c>
      <c r="K29" s="24">
        <v>473</v>
      </c>
      <c r="L29" s="24"/>
      <c r="M29" s="61" t="s">
        <v>317</v>
      </c>
      <c r="N29" s="31"/>
    </row>
    <row r="30" spans="2:14" ht="22" customHeight="1" x14ac:dyDescent="0.35">
      <c r="B30" s="23">
        <v>5</v>
      </c>
      <c r="C30" s="61" t="s">
        <v>221</v>
      </c>
      <c r="D30" s="31"/>
      <c r="E30" s="31"/>
      <c r="F30" s="31"/>
      <c r="G30" s="31"/>
      <c r="H30" s="31"/>
      <c r="I30" s="24">
        <v>8</v>
      </c>
      <c r="J30" s="24">
        <v>1000</v>
      </c>
      <c r="K30" s="24">
        <v>105</v>
      </c>
      <c r="L30" s="24"/>
      <c r="M30" s="61" t="s">
        <v>318</v>
      </c>
      <c r="N30" s="31"/>
    </row>
    <row r="31" spans="2:14" ht="22" customHeight="1" x14ac:dyDescent="0.35">
      <c r="B31" s="23">
        <v>6</v>
      </c>
      <c r="C31" s="61" t="s">
        <v>215</v>
      </c>
      <c r="D31" s="31"/>
      <c r="E31" s="31"/>
      <c r="F31" s="31"/>
      <c r="G31" s="31"/>
      <c r="H31" s="31"/>
      <c r="I31" s="24">
        <v>6</v>
      </c>
      <c r="J31" s="24">
        <v>1000</v>
      </c>
      <c r="K31" s="24">
        <v>363</v>
      </c>
      <c r="L31" s="24"/>
      <c r="M31" s="61" t="s">
        <v>319</v>
      </c>
      <c r="N31" s="31"/>
    </row>
    <row r="32" spans="2:14" ht="22" customHeight="1" x14ac:dyDescent="0.35">
      <c r="B32" s="23">
        <v>7</v>
      </c>
      <c r="C32" s="61" t="s">
        <v>174</v>
      </c>
      <c r="D32" s="31"/>
      <c r="E32" s="31"/>
      <c r="F32" s="31"/>
      <c r="G32" s="31"/>
      <c r="H32" s="31"/>
      <c r="I32" s="24">
        <v>10</v>
      </c>
      <c r="J32" s="24">
        <v>500</v>
      </c>
      <c r="K32" s="24">
        <v>417</v>
      </c>
      <c r="L32" s="24"/>
      <c r="M32" s="61" t="s">
        <v>320</v>
      </c>
      <c r="N32" s="31"/>
    </row>
    <row r="33" spans="2:14" ht="22" customHeight="1" x14ac:dyDescent="0.35">
      <c r="B33" s="23">
        <v>8</v>
      </c>
      <c r="C33" s="61" t="s">
        <v>173</v>
      </c>
      <c r="D33" s="31"/>
      <c r="E33" s="31"/>
      <c r="F33" s="31"/>
      <c r="G33" s="31"/>
      <c r="H33" s="31"/>
      <c r="I33" s="24">
        <v>10</v>
      </c>
      <c r="J33" s="24">
        <v>161</v>
      </c>
      <c r="K33" s="24">
        <v>135</v>
      </c>
      <c r="L33" s="24"/>
      <c r="M33" s="61" t="s">
        <v>321</v>
      </c>
      <c r="N33" s="31"/>
    </row>
    <row r="34" spans="2:14" ht="22" customHeight="1" x14ac:dyDescent="0.35">
      <c r="B34" s="23">
        <v>9</v>
      </c>
      <c r="C34" s="61" t="s">
        <v>172</v>
      </c>
      <c r="D34" s="31"/>
      <c r="E34" s="31"/>
      <c r="F34" s="31"/>
      <c r="G34" s="31"/>
      <c r="H34" s="31"/>
      <c r="I34" s="24">
        <v>10</v>
      </c>
      <c r="J34" s="24">
        <v>131</v>
      </c>
      <c r="K34" s="24">
        <v>110</v>
      </c>
      <c r="L34" s="24"/>
      <c r="M34" s="61" t="s">
        <v>322</v>
      </c>
      <c r="N34" s="31"/>
    </row>
    <row r="35" spans="2:14" ht="22" customHeight="1" x14ac:dyDescent="0.35">
      <c r="B35" s="23">
        <v>10</v>
      </c>
      <c r="C35" s="61" t="s">
        <v>171</v>
      </c>
      <c r="D35" s="31"/>
      <c r="E35" s="31"/>
      <c r="F35" s="31"/>
      <c r="G35" s="31"/>
      <c r="H35" s="31"/>
      <c r="I35" s="24">
        <v>10</v>
      </c>
      <c r="J35" s="24">
        <v>167</v>
      </c>
      <c r="K35" s="24">
        <v>140</v>
      </c>
      <c r="L35" s="24"/>
      <c r="M35" s="61" t="s">
        <v>323</v>
      </c>
      <c r="N35" s="31"/>
    </row>
    <row r="36" spans="2:14" ht="22" customHeight="1" x14ac:dyDescent="0.35">
      <c r="B36" s="23">
        <v>11</v>
      </c>
      <c r="C36" s="61" t="s">
        <v>201</v>
      </c>
      <c r="D36" s="31"/>
      <c r="E36" s="31"/>
      <c r="F36" s="31"/>
      <c r="G36" s="31"/>
      <c r="H36" s="31"/>
      <c r="I36" s="24">
        <v>6</v>
      </c>
      <c r="J36" s="24">
        <v>6000</v>
      </c>
      <c r="K36" s="24">
        <v>2703</v>
      </c>
      <c r="L36" s="24"/>
      <c r="M36" s="61" t="s">
        <v>324</v>
      </c>
      <c r="N36" s="31"/>
    </row>
    <row r="37" spans="2:14" ht="22" customHeight="1" x14ac:dyDescent="0.35">
      <c r="B37" s="23">
        <v>12</v>
      </c>
      <c r="C37" s="61" t="s">
        <v>178</v>
      </c>
      <c r="D37" s="31"/>
      <c r="E37" s="31"/>
      <c r="F37" s="31"/>
      <c r="G37" s="31"/>
      <c r="H37" s="31"/>
      <c r="I37" s="24">
        <v>10</v>
      </c>
      <c r="J37" s="24">
        <v>1000</v>
      </c>
      <c r="K37" s="24">
        <v>834</v>
      </c>
      <c r="L37" s="24"/>
      <c r="M37" s="61" t="s">
        <v>325</v>
      </c>
      <c r="N37" s="31"/>
    </row>
  </sheetData>
  <mergeCells count="60">
    <mergeCell ref="C16:H16"/>
    <mergeCell ref="M34:N34"/>
    <mergeCell ref="C9:H9"/>
    <mergeCell ref="C31:H31"/>
    <mergeCell ref="M9:N9"/>
    <mergeCell ref="C17:H17"/>
    <mergeCell ref="M31:N31"/>
    <mergeCell ref="M25:N25"/>
    <mergeCell ref="M30:N30"/>
    <mergeCell ref="C32:H32"/>
    <mergeCell ref="C28:H28"/>
    <mergeCell ref="B24:N24"/>
    <mergeCell ref="C25:H25"/>
    <mergeCell ref="B3:N3"/>
    <mergeCell ref="C7:H7"/>
    <mergeCell ref="M13:N13"/>
    <mergeCell ref="M16:N16"/>
    <mergeCell ref="M7:N7"/>
    <mergeCell ref="M15:N15"/>
    <mergeCell ref="M6:N6"/>
    <mergeCell ref="M12:N12"/>
    <mergeCell ref="C13:H13"/>
    <mergeCell ref="M10:N10"/>
    <mergeCell ref="C8:H8"/>
    <mergeCell ref="M5:N5"/>
    <mergeCell ref="C12:H12"/>
    <mergeCell ref="C11:H11"/>
    <mergeCell ref="M11:N11"/>
    <mergeCell ref="C10:H10"/>
    <mergeCell ref="C37:H37"/>
    <mergeCell ref="M37:N37"/>
    <mergeCell ref="M28:N28"/>
    <mergeCell ref="M36:N36"/>
    <mergeCell ref="M18:N18"/>
    <mergeCell ref="C18:H18"/>
    <mergeCell ref="M27:N27"/>
    <mergeCell ref="M33:N33"/>
    <mergeCell ref="C34:H34"/>
    <mergeCell ref="C33:H33"/>
    <mergeCell ref="M32:N32"/>
    <mergeCell ref="C35:H35"/>
    <mergeCell ref="C36:H36"/>
    <mergeCell ref="C27:H27"/>
    <mergeCell ref="M35:N35"/>
    <mergeCell ref="B2:N2"/>
    <mergeCell ref="M8:N8"/>
    <mergeCell ref="M26:N26"/>
    <mergeCell ref="C30:H30"/>
    <mergeCell ref="C15:H15"/>
    <mergeCell ref="M17:N17"/>
    <mergeCell ref="C6:H6"/>
    <mergeCell ref="B23:N23"/>
    <mergeCell ref="C14:H14"/>
    <mergeCell ref="M29:N29"/>
    <mergeCell ref="C5:H5"/>
    <mergeCell ref="M14:N14"/>
    <mergeCell ref="C29:H29"/>
    <mergeCell ref="C4:H4"/>
    <mergeCell ref="C26:H26"/>
    <mergeCell ref="M4:N4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N77"/>
  <sheetViews>
    <sheetView topLeftCell="A62" workbookViewId="0">
      <selection activeCell="B78" sqref="B78"/>
    </sheetView>
  </sheetViews>
  <sheetFormatPr defaultRowHeight="14.5" x14ac:dyDescent="0.35"/>
  <cols>
    <col min="3" max="3" width="25" style="1" customWidth="1"/>
  </cols>
  <sheetData>
    <row r="2" spans="2:14" ht="30" customHeight="1" x14ac:dyDescent="0.35">
      <c r="B2" s="60" t="s">
        <v>291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2:14" ht="30" customHeight="1" x14ac:dyDescent="0.35">
      <c r="B3" s="63">
        <v>45644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2:14" ht="28" customHeight="1" x14ac:dyDescent="0.35">
      <c r="B4" s="22" t="s">
        <v>144</v>
      </c>
      <c r="C4" s="62" t="s">
        <v>293</v>
      </c>
      <c r="D4" s="31"/>
      <c r="E4" s="31"/>
      <c r="F4" s="31"/>
      <c r="G4" s="31"/>
      <c r="H4" s="31"/>
      <c r="I4" s="22" t="s">
        <v>294</v>
      </c>
      <c r="J4" s="22" t="s">
        <v>295</v>
      </c>
      <c r="K4" s="22" t="s">
        <v>296</v>
      </c>
      <c r="L4" s="22" t="s">
        <v>297</v>
      </c>
      <c r="M4" s="62" t="s">
        <v>298</v>
      </c>
      <c r="N4" s="31"/>
    </row>
    <row r="5" spans="2:14" ht="22" customHeight="1" x14ac:dyDescent="0.35">
      <c r="B5" s="23">
        <v>415</v>
      </c>
      <c r="C5" s="61" t="s">
        <v>184</v>
      </c>
      <c r="D5" s="31"/>
      <c r="E5" s="31"/>
      <c r="F5" s="31"/>
      <c r="G5" s="31"/>
      <c r="H5" s="31"/>
      <c r="I5" s="24">
        <v>8</v>
      </c>
      <c r="J5" s="24">
        <v>1150</v>
      </c>
      <c r="K5" s="24">
        <v>1438</v>
      </c>
      <c r="L5" s="24"/>
      <c r="M5" s="61" t="s">
        <v>309</v>
      </c>
      <c r="N5" s="31"/>
    </row>
    <row r="6" spans="2:14" x14ac:dyDescent="0.35">
      <c r="B6" s="23"/>
      <c r="C6" s="64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</row>
    <row r="7" spans="2:14" ht="22" customHeight="1" x14ac:dyDescent="0.35">
      <c r="B7" s="23">
        <v>416</v>
      </c>
      <c r="C7" s="61" t="s">
        <v>188</v>
      </c>
      <c r="D7" s="31"/>
      <c r="E7" s="31"/>
      <c r="F7" s="31"/>
      <c r="G7" s="31"/>
      <c r="H7" s="31"/>
      <c r="I7" s="24">
        <v>8</v>
      </c>
      <c r="J7" s="24">
        <v>322</v>
      </c>
      <c r="K7" s="24">
        <v>322</v>
      </c>
      <c r="L7" s="24"/>
      <c r="M7" s="61" t="s">
        <v>306</v>
      </c>
      <c r="N7" s="31"/>
    </row>
    <row r="8" spans="2:14" ht="22" customHeight="1" x14ac:dyDescent="0.35">
      <c r="B8" s="23">
        <v>416</v>
      </c>
      <c r="C8" s="61" t="s">
        <v>189</v>
      </c>
      <c r="D8" s="31"/>
      <c r="E8" s="31"/>
      <c r="F8" s="31"/>
      <c r="G8" s="31"/>
      <c r="H8" s="31"/>
      <c r="I8" s="24">
        <v>8</v>
      </c>
      <c r="J8" s="24">
        <v>828</v>
      </c>
      <c r="K8" s="24">
        <v>828</v>
      </c>
      <c r="L8" s="24"/>
      <c r="M8" s="61" t="s">
        <v>304</v>
      </c>
      <c r="N8" s="31"/>
    </row>
    <row r="9" spans="2:14" x14ac:dyDescent="0.35">
      <c r="B9" s="23"/>
      <c r="C9" s="64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</row>
    <row r="10" spans="2:14" ht="22" customHeight="1" x14ac:dyDescent="0.35">
      <c r="B10" s="23">
        <v>417</v>
      </c>
      <c r="C10" s="61" t="s">
        <v>189</v>
      </c>
      <c r="D10" s="31"/>
      <c r="E10" s="31"/>
      <c r="F10" s="31"/>
      <c r="G10" s="31"/>
      <c r="H10" s="31"/>
      <c r="I10" s="24">
        <v>8</v>
      </c>
      <c r="J10" s="24">
        <v>103</v>
      </c>
      <c r="K10" s="24">
        <v>103</v>
      </c>
      <c r="L10" s="24"/>
      <c r="M10" s="61" t="s">
        <v>304</v>
      </c>
      <c r="N10" s="31"/>
    </row>
    <row r="11" spans="2:14" ht="22" customHeight="1" x14ac:dyDescent="0.35">
      <c r="B11" s="23">
        <v>417</v>
      </c>
      <c r="C11" s="61" t="s">
        <v>197</v>
      </c>
      <c r="D11" s="31"/>
      <c r="E11" s="31"/>
      <c r="F11" s="31"/>
      <c r="G11" s="31"/>
      <c r="H11" s="31"/>
      <c r="I11" s="24">
        <v>12</v>
      </c>
      <c r="J11" s="24">
        <v>1047</v>
      </c>
      <c r="K11" s="24">
        <v>698</v>
      </c>
      <c r="L11" s="24"/>
      <c r="M11" s="61" t="s">
        <v>301</v>
      </c>
      <c r="N11" s="31"/>
    </row>
    <row r="12" spans="2:14" x14ac:dyDescent="0.35">
      <c r="B12" s="23"/>
      <c r="C12" s="64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</row>
    <row r="13" spans="2:14" ht="22" customHeight="1" x14ac:dyDescent="0.35">
      <c r="B13" s="23">
        <v>418</v>
      </c>
      <c r="C13" s="61" t="s">
        <v>197</v>
      </c>
      <c r="D13" s="31"/>
      <c r="E13" s="31"/>
      <c r="F13" s="31"/>
      <c r="G13" s="31"/>
      <c r="H13" s="31"/>
      <c r="I13" s="24">
        <v>12</v>
      </c>
      <c r="J13" s="24">
        <v>678</v>
      </c>
      <c r="K13" s="24">
        <v>452</v>
      </c>
      <c r="L13" s="24"/>
      <c r="M13" s="61" t="s">
        <v>301</v>
      </c>
      <c r="N13" s="31"/>
    </row>
    <row r="14" spans="2:14" ht="22" customHeight="1" x14ac:dyDescent="0.35">
      <c r="B14" s="23">
        <v>418</v>
      </c>
      <c r="C14" s="61" t="s">
        <v>204</v>
      </c>
      <c r="D14" s="31"/>
      <c r="E14" s="31"/>
      <c r="F14" s="31"/>
      <c r="G14" s="31"/>
      <c r="H14" s="31"/>
      <c r="I14" s="24">
        <v>6</v>
      </c>
      <c r="J14" s="24">
        <v>167</v>
      </c>
      <c r="K14" s="24">
        <v>279</v>
      </c>
      <c r="L14" s="24"/>
      <c r="M14" s="61" t="s">
        <v>300</v>
      </c>
      <c r="N14" s="31"/>
    </row>
    <row r="15" spans="2:14" ht="22" customHeight="1" x14ac:dyDescent="0.35">
      <c r="B15" s="23">
        <v>418</v>
      </c>
      <c r="C15" s="61" t="s">
        <v>205</v>
      </c>
      <c r="D15" s="31"/>
      <c r="E15" s="31"/>
      <c r="F15" s="31"/>
      <c r="G15" s="31"/>
      <c r="H15" s="31"/>
      <c r="I15" s="24">
        <v>8</v>
      </c>
      <c r="J15" s="24">
        <v>262</v>
      </c>
      <c r="K15" s="24">
        <v>328</v>
      </c>
      <c r="L15" s="24"/>
      <c r="M15" s="61" t="s">
        <v>302</v>
      </c>
      <c r="N15" s="31"/>
    </row>
    <row r="16" spans="2:14" ht="22" customHeight="1" x14ac:dyDescent="0.35">
      <c r="B16" s="23">
        <v>418</v>
      </c>
      <c r="C16" s="61" t="s">
        <v>206</v>
      </c>
      <c r="D16" s="31"/>
      <c r="E16" s="31"/>
      <c r="F16" s="31"/>
      <c r="G16" s="31"/>
      <c r="H16" s="31"/>
      <c r="I16" s="24">
        <v>8</v>
      </c>
      <c r="J16" s="24">
        <v>43</v>
      </c>
      <c r="K16" s="24">
        <v>54</v>
      </c>
      <c r="L16" s="24"/>
      <c r="M16" s="61" t="s">
        <v>303</v>
      </c>
      <c r="N16" s="31"/>
    </row>
    <row r="17" spans="2:14" x14ac:dyDescent="0.35">
      <c r="B17" s="23"/>
      <c r="C17" s="64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</row>
    <row r="18" spans="2:14" ht="22" customHeight="1" x14ac:dyDescent="0.35">
      <c r="B18" s="23">
        <v>419</v>
      </c>
      <c r="C18" s="61" t="s">
        <v>206</v>
      </c>
      <c r="D18" s="31"/>
      <c r="E18" s="31"/>
      <c r="F18" s="31"/>
      <c r="G18" s="31"/>
      <c r="H18" s="31"/>
      <c r="I18" s="24">
        <v>8</v>
      </c>
      <c r="J18" s="24">
        <v>810</v>
      </c>
      <c r="K18" s="24">
        <v>1013</v>
      </c>
      <c r="L18" s="24"/>
      <c r="M18" s="61" t="s">
        <v>303</v>
      </c>
      <c r="N18" s="31"/>
    </row>
    <row r="19" spans="2:14" ht="22" customHeight="1" x14ac:dyDescent="0.35">
      <c r="B19" s="23">
        <v>419</v>
      </c>
      <c r="C19" s="61" t="s">
        <v>210</v>
      </c>
      <c r="D19" s="31"/>
      <c r="E19" s="31"/>
      <c r="F19" s="31"/>
      <c r="G19" s="31"/>
      <c r="H19" s="31"/>
      <c r="I19" s="24">
        <v>8</v>
      </c>
      <c r="J19" s="24">
        <v>250</v>
      </c>
      <c r="K19" s="24">
        <v>157</v>
      </c>
      <c r="L19" s="24"/>
      <c r="M19" s="61" t="s">
        <v>299</v>
      </c>
      <c r="N19" s="31"/>
    </row>
    <row r="20" spans="2:14" ht="22" customHeight="1" x14ac:dyDescent="0.35">
      <c r="B20" s="23">
        <v>419</v>
      </c>
      <c r="C20" s="61" t="s">
        <v>211</v>
      </c>
      <c r="D20" s="31"/>
      <c r="E20" s="31"/>
      <c r="F20" s="31"/>
      <c r="G20" s="31"/>
      <c r="H20" s="31"/>
      <c r="I20" s="24">
        <v>8</v>
      </c>
      <c r="J20" s="24">
        <v>100</v>
      </c>
      <c r="K20" s="24">
        <v>100</v>
      </c>
      <c r="L20" s="24"/>
      <c r="M20" s="61" t="s">
        <v>305</v>
      </c>
      <c r="N20" s="31"/>
    </row>
    <row r="21" spans="2:14" x14ac:dyDescent="0.35">
      <c r="B21" s="23"/>
      <c r="C21" s="64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2:14" ht="22" customHeight="1" x14ac:dyDescent="0.35">
      <c r="B22" s="23">
        <v>420</v>
      </c>
      <c r="C22" s="61" t="s">
        <v>211</v>
      </c>
      <c r="D22" s="31"/>
      <c r="E22" s="31"/>
      <c r="F22" s="31"/>
      <c r="G22" s="31"/>
      <c r="H22" s="31"/>
      <c r="I22" s="24">
        <v>8</v>
      </c>
      <c r="J22" s="24">
        <v>1150</v>
      </c>
      <c r="K22" s="24">
        <v>1150</v>
      </c>
      <c r="L22" s="24"/>
      <c r="M22" s="61" t="s">
        <v>305</v>
      </c>
      <c r="N22" s="31"/>
    </row>
    <row r="23" spans="2:14" x14ac:dyDescent="0.35">
      <c r="B23" s="23"/>
      <c r="C23" s="64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</row>
    <row r="24" spans="2:14" ht="22" customHeight="1" x14ac:dyDescent="0.35">
      <c r="B24" s="23">
        <v>421</v>
      </c>
      <c r="C24" s="61" t="s">
        <v>211</v>
      </c>
      <c r="D24" s="31"/>
      <c r="E24" s="31"/>
      <c r="F24" s="31"/>
      <c r="G24" s="31"/>
      <c r="H24" s="31"/>
      <c r="I24" s="24">
        <v>8</v>
      </c>
      <c r="J24" s="24">
        <v>450</v>
      </c>
      <c r="K24" s="24">
        <v>450</v>
      </c>
      <c r="L24" s="24"/>
      <c r="M24" s="61" t="s">
        <v>305</v>
      </c>
      <c r="N24" s="31"/>
    </row>
    <row r="25" spans="2:14" ht="22" customHeight="1" x14ac:dyDescent="0.35">
      <c r="B25" s="23">
        <v>421</v>
      </c>
      <c r="C25" s="61" t="s">
        <v>212</v>
      </c>
      <c r="D25" s="31"/>
      <c r="E25" s="31"/>
      <c r="F25" s="31"/>
      <c r="G25" s="31"/>
      <c r="H25" s="31"/>
      <c r="I25" s="24">
        <v>8</v>
      </c>
      <c r="J25" s="24">
        <v>694</v>
      </c>
      <c r="K25" s="24">
        <v>694</v>
      </c>
      <c r="L25" s="24"/>
      <c r="M25" s="61" t="s">
        <v>311</v>
      </c>
      <c r="N25" s="31"/>
    </row>
    <row r="26" spans="2:14" x14ac:dyDescent="0.35">
      <c r="B26" s="23"/>
      <c r="C26" s="64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2:14" ht="22" customHeight="1" x14ac:dyDescent="0.35">
      <c r="B27" s="23">
        <v>422</v>
      </c>
      <c r="C27" s="61" t="s">
        <v>212</v>
      </c>
      <c r="D27" s="31"/>
      <c r="E27" s="31"/>
      <c r="F27" s="31"/>
      <c r="G27" s="31"/>
      <c r="H27" s="31"/>
      <c r="I27" s="24">
        <v>8</v>
      </c>
      <c r="J27" s="24">
        <v>1150</v>
      </c>
      <c r="K27" s="24">
        <v>1150</v>
      </c>
      <c r="L27" s="24"/>
      <c r="M27" s="61" t="s">
        <v>311</v>
      </c>
      <c r="N27" s="31"/>
    </row>
    <row r="28" spans="2:14" x14ac:dyDescent="0.35">
      <c r="B28" s="23"/>
      <c r="C28" s="64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2:14" ht="22" customHeight="1" x14ac:dyDescent="0.35">
      <c r="B29" s="23">
        <v>423</v>
      </c>
      <c r="C29" s="61" t="s">
        <v>216</v>
      </c>
      <c r="D29" s="31"/>
      <c r="E29" s="31"/>
      <c r="F29" s="31"/>
      <c r="G29" s="31"/>
      <c r="H29" s="31"/>
      <c r="I29" s="24">
        <v>6</v>
      </c>
      <c r="J29" s="24">
        <v>183</v>
      </c>
      <c r="K29" s="24">
        <v>305</v>
      </c>
      <c r="L29" s="24"/>
      <c r="M29" s="61" t="s">
        <v>307</v>
      </c>
      <c r="N29" s="31"/>
    </row>
    <row r="30" spans="2:14" ht="22" customHeight="1" x14ac:dyDescent="0.35">
      <c r="B30" s="23">
        <v>423</v>
      </c>
      <c r="C30" s="61" t="s">
        <v>217</v>
      </c>
      <c r="D30" s="31"/>
      <c r="E30" s="31"/>
      <c r="F30" s="31"/>
      <c r="G30" s="31"/>
      <c r="H30" s="31"/>
      <c r="I30" s="24">
        <v>8</v>
      </c>
      <c r="J30" s="24">
        <v>269</v>
      </c>
      <c r="K30" s="24">
        <v>337</v>
      </c>
      <c r="L30" s="24"/>
      <c r="M30" s="61" t="s">
        <v>308</v>
      </c>
      <c r="N30" s="31"/>
    </row>
    <row r="31" spans="2:14" ht="22" customHeight="1" x14ac:dyDescent="0.35">
      <c r="B31" s="23">
        <v>423</v>
      </c>
      <c r="C31" s="61" t="s">
        <v>218</v>
      </c>
      <c r="D31" s="31"/>
      <c r="E31" s="31"/>
      <c r="F31" s="31"/>
      <c r="G31" s="31"/>
      <c r="H31" s="31"/>
      <c r="I31" s="24">
        <v>8</v>
      </c>
      <c r="J31" s="24">
        <v>729</v>
      </c>
      <c r="K31" s="24">
        <v>912</v>
      </c>
      <c r="L31" s="24"/>
      <c r="M31" s="61" t="s">
        <v>310</v>
      </c>
      <c r="N31" s="31"/>
    </row>
    <row r="32" spans="2:14" x14ac:dyDescent="0.35">
      <c r="B32" s="23"/>
      <c r="C32" s="64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2:14" ht="22" customHeight="1" x14ac:dyDescent="0.35">
      <c r="B33" s="23">
        <v>424</v>
      </c>
      <c r="C33" s="61" t="s">
        <v>223</v>
      </c>
      <c r="D33" s="31"/>
      <c r="E33" s="31"/>
      <c r="F33" s="31"/>
      <c r="G33" s="31"/>
      <c r="H33" s="31"/>
      <c r="I33" s="24">
        <v>8</v>
      </c>
      <c r="J33" s="24">
        <v>1150</v>
      </c>
      <c r="K33" s="24">
        <v>1438</v>
      </c>
      <c r="L33" s="24"/>
      <c r="M33" s="61" t="s">
        <v>312</v>
      </c>
      <c r="N33" s="31"/>
    </row>
    <row r="34" spans="2:14" x14ac:dyDescent="0.35">
      <c r="B34" s="23"/>
      <c r="C34" s="64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2:14" ht="22" customHeight="1" x14ac:dyDescent="0.35">
      <c r="B35" s="23">
        <v>425</v>
      </c>
      <c r="C35" s="61" t="s">
        <v>184</v>
      </c>
      <c r="D35" s="31"/>
      <c r="E35" s="31"/>
      <c r="F35" s="31"/>
      <c r="G35" s="31"/>
      <c r="H35" s="31"/>
      <c r="I35" s="24">
        <v>8</v>
      </c>
      <c r="J35" s="24">
        <v>1150</v>
      </c>
      <c r="K35" s="24">
        <v>1438</v>
      </c>
      <c r="L35" s="24"/>
      <c r="M35" s="61" t="s">
        <v>309</v>
      </c>
      <c r="N35" s="31"/>
    </row>
    <row r="36" spans="2:14" x14ac:dyDescent="0.35">
      <c r="B36" s="23"/>
      <c r="C36" s="64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2:14" x14ac:dyDescent="0.35">
      <c r="B37" s="23"/>
      <c r="C37" s="64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42" spans="2:14" ht="30" customHeight="1" x14ac:dyDescent="0.35">
      <c r="B42" s="60" t="s">
        <v>313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2:14" ht="30" customHeight="1" x14ac:dyDescent="0.35">
      <c r="B43" s="63">
        <v>45644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2:14" ht="28" customHeight="1" x14ac:dyDescent="0.35">
      <c r="B44" s="22" t="s">
        <v>144</v>
      </c>
      <c r="C44" s="62" t="s">
        <v>293</v>
      </c>
      <c r="D44" s="31"/>
      <c r="E44" s="31"/>
      <c r="F44" s="31"/>
      <c r="G44" s="31"/>
      <c r="H44" s="31"/>
      <c r="I44" s="22" t="s">
        <v>294</v>
      </c>
      <c r="J44" s="22" t="s">
        <v>295</v>
      </c>
      <c r="K44" s="22" t="s">
        <v>296</v>
      </c>
      <c r="L44" s="22" t="s">
        <v>297</v>
      </c>
      <c r="M44" s="62" t="s">
        <v>298</v>
      </c>
      <c r="N44" s="31"/>
    </row>
    <row r="45" spans="2:14" ht="22" customHeight="1" x14ac:dyDescent="0.35">
      <c r="B45" s="23">
        <v>426</v>
      </c>
      <c r="C45" s="61" t="s">
        <v>171</v>
      </c>
      <c r="D45" s="31"/>
      <c r="E45" s="31"/>
      <c r="F45" s="31"/>
      <c r="G45" s="31"/>
      <c r="H45" s="31"/>
      <c r="I45" s="24">
        <v>10</v>
      </c>
      <c r="J45" s="24">
        <v>167</v>
      </c>
      <c r="K45" s="24">
        <v>140</v>
      </c>
      <c r="L45" s="24"/>
      <c r="M45" s="61" t="s">
        <v>323</v>
      </c>
      <c r="N45" s="31"/>
    </row>
    <row r="46" spans="2:14" ht="22" customHeight="1" x14ac:dyDescent="0.35">
      <c r="B46" s="23">
        <v>426</v>
      </c>
      <c r="C46" s="61" t="s">
        <v>172</v>
      </c>
      <c r="D46" s="31"/>
      <c r="E46" s="31"/>
      <c r="F46" s="31"/>
      <c r="G46" s="31"/>
      <c r="H46" s="31"/>
      <c r="I46" s="24">
        <v>10</v>
      </c>
      <c r="J46" s="24">
        <v>131</v>
      </c>
      <c r="K46" s="24">
        <v>110</v>
      </c>
      <c r="L46" s="24"/>
      <c r="M46" s="61" t="s">
        <v>322</v>
      </c>
      <c r="N46" s="31"/>
    </row>
    <row r="47" spans="2:14" ht="22" customHeight="1" x14ac:dyDescent="0.35">
      <c r="B47" s="23">
        <v>426</v>
      </c>
      <c r="C47" s="61" t="s">
        <v>173</v>
      </c>
      <c r="D47" s="31"/>
      <c r="E47" s="31"/>
      <c r="F47" s="31"/>
      <c r="G47" s="31"/>
      <c r="H47" s="31"/>
      <c r="I47" s="24">
        <v>10</v>
      </c>
      <c r="J47" s="24">
        <v>161</v>
      </c>
      <c r="K47" s="24">
        <v>135</v>
      </c>
      <c r="L47" s="24"/>
      <c r="M47" s="61" t="s">
        <v>321</v>
      </c>
      <c r="N47" s="31"/>
    </row>
    <row r="48" spans="2:14" ht="22" customHeight="1" x14ac:dyDescent="0.35">
      <c r="B48" s="23">
        <v>426</v>
      </c>
      <c r="C48" s="61" t="s">
        <v>174</v>
      </c>
      <c r="D48" s="31"/>
      <c r="E48" s="31"/>
      <c r="F48" s="31"/>
      <c r="G48" s="31"/>
      <c r="H48" s="31"/>
      <c r="I48" s="24">
        <v>10</v>
      </c>
      <c r="J48" s="24">
        <v>500</v>
      </c>
      <c r="K48" s="24">
        <v>417</v>
      </c>
      <c r="L48" s="24"/>
      <c r="M48" s="61" t="s">
        <v>320</v>
      </c>
      <c r="N48" s="31"/>
    </row>
    <row r="49" spans="2:14" x14ac:dyDescent="0.35">
      <c r="B49" s="23"/>
      <c r="C49" s="64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2:14" ht="22" customHeight="1" x14ac:dyDescent="0.35">
      <c r="B50" s="23">
        <v>427</v>
      </c>
      <c r="C50" s="61" t="s">
        <v>178</v>
      </c>
      <c r="D50" s="31"/>
      <c r="E50" s="31"/>
      <c r="F50" s="31"/>
      <c r="G50" s="31"/>
      <c r="H50" s="31"/>
      <c r="I50" s="24">
        <v>10</v>
      </c>
      <c r="J50" s="24">
        <v>1000</v>
      </c>
      <c r="K50" s="24">
        <v>834</v>
      </c>
      <c r="L50" s="24"/>
      <c r="M50" s="61" t="s">
        <v>325</v>
      </c>
      <c r="N50" s="31"/>
    </row>
    <row r="51" spans="2:14" x14ac:dyDescent="0.35">
      <c r="B51" s="23"/>
      <c r="C51" s="64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2:14" ht="22" customHeight="1" x14ac:dyDescent="0.35">
      <c r="B52" s="23">
        <v>428</v>
      </c>
      <c r="C52" s="61" t="s">
        <v>193</v>
      </c>
      <c r="D52" s="31"/>
      <c r="E52" s="31"/>
      <c r="F52" s="31"/>
      <c r="G52" s="31"/>
      <c r="H52" s="31"/>
      <c r="I52" s="24">
        <v>2</v>
      </c>
      <c r="J52" s="24">
        <v>150</v>
      </c>
      <c r="K52" s="24">
        <v>25</v>
      </c>
      <c r="L52" s="24"/>
      <c r="M52" s="61" t="s">
        <v>316</v>
      </c>
      <c r="N52" s="31"/>
    </row>
    <row r="53" spans="2:14" ht="22" customHeight="1" x14ac:dyDescent="0.35">
      <c r="B53" s="23">
        <v>428</v>
      </c>
      <c r="C53" s="61" t="s">
        <v>196</v>
      </c>
      <c r="D53" s="31"/>
      <c r="E53" s="31"/>
      <c r="F53" s="31"/>
      <c r="G53" s="31"/>
      <c r="H53" s="31"/>
      <c r="I53" s="24">
        <v>9</v>
      </c>
      <c r="J53" s="24">
        <v>850</v>
      </c>
      <c r="K53" s="24">
        <v>473</v>
      </c>
      <c r="L53" s="24"/>
      <c r="M53" s="61" t="s">
        <v>317</v>
      </c>
      <c r="N53" s="31"/>
    </row>
    <row r="54" spans="2:14" x14ac:dyDescent="0.35">
      <c r="B54" s="23"/>
      <c r="C54" s="64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</row>
    <row r="55" spans="2:14" ht="22" customHeight="1" x14ac:dyDescent="0.35">
      <c r="B55" s="23">
        <v>429</v>
      </c>
      <c r="C55" s="61" t="s">
        <v>201</v>
      </c>
      <c r="D55" s="31"/>
      <c r="E55" s="31"/>
      <c r="F55" s="31"/>
      <c r="G55" s="31"/>
      <c r="H55" s="31"/>
      <c r="I55" s="24">
        <v>6</v>
      </c>
      <c r="J55" s="24">
        <v>1000</v>
      </c>
      <c r="K55" s="24">
        <v>451</v>
      </c>
      <c r="L55" s="24"/>
      <c r="M55" s="61" t="s">
        <v>324</v>
      </c>
      <c r="N55" s="31"/>
    </row>
    <row r="56" spans="2:14" x14ac:dyDescent="0.35">
      <c r="B56" s="23"/>
      <c r="C56" s="64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</row>
    <row r="57" spans="2:14" ht="22" customHeight="1" x14ac:dyDescent="0.35">
      <c r="B57" s="23">
        <v>430</v>
      </c>
      <c r="C57" s="61" t="s">
        <v>201</v>
      </c>
      <c r="D57" s="31"/>
      <c r="E57" s="31"/>
      <c r="F57" s="31"/>
      <c r="G57" s="31"/>
      <c r="H57" s="31"/>
      <c r="I57" s="24">
        <v>6</v>
      </c>
      <c r="J57" s="24">
        <v>1000</v>
      </c>
      <c r="K57" s="24">
        <v>451</v>
      </c>
      <c r="L57" s="24"/>
      <c r="M57" s="61" t="s">
        <v>324</v>
      </c>
      <c r="N57" s="31"/>
    </row>
    <row r="58" spans="2:14" x14ac:dyDescent="0.35">
      <c r="B58" s="23"/>
      <c r="C58" s="64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</row>
    <row r="59" spans="2:14" ht="22" customHeight="1" x14ac:dyDescent="0.35">
      <c r="B59" s="23">
        <v>431</v>
      </c>
      <c r="C59" s="61" t="s">
        <v>201</v>
      </c>
      <c r="D59" s="31"/>
      <c r="E59" s="31"/>
      <c r="F59" s="31"/>
      <c r="G59" s="31"/>
      <c r="H59" s="31"/>
      <c r="I59" s="24">
        <v>6</v>
      </c>
      <c r="J59" s="24">
        <v>1000</v>
      </c>
      <c r="K59" s="24">
        <v>451</v>
      </c>
      <c r="L59" s="24"/>
      <c r="M59" s="61" t="s">
        <v>324</v>
      </c>
      <c r="N59" s="31"/>
    </row>
    <row r="60" spans="2:14" x14ac:dyDescent="0.35">
      <c r="B60" s="23"/>
      <c r="C60" s="64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</row>
    <row r="61" spans="2:14" ht="22" customHeight="1" x14ac:dyDescent="0.35">
      <c r="B61" s="23">
        <v>432</v>
      </c>
      <c r="C61" s="61" t="s">
        <v>201</v>
      </c>
      <c r="D61" s="31"/>
      <c r="E61" s="31"/>
      <c r="F61" s="31"/>
      <c r="G61" s="31"/>
      <c r="H61" s="31"/>
      <c r="I61" s="24">
        <v>6</v>
      </c>
      <c r="J61" s="24">
        <v>1000</v>
      </c>
      <c r="K61" s="24">
        <v>451</v>
      </c>
      <c r="L61" s="24"/>
      <c r="M61" s="61" t="s">
        <v>324</v>
      </c>
      <c r="N61" s="31"/>
    </row>
    <row r="62" spans="2:14" x14ac:dyDescent="0.35">
      <c r="B62" s="23"/>
      <c r="C62" s="64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</row>
    <row r="63" spans="2:14" ht="22" customHeight="1" x14ac:dyDescent="0.35">
      <c r="B63" s="23">
        <v>433</v>
      </c>
      <c r="C63" s="61" t="s">
        <v>201</v>
      </c>
      <c r="D63" s="31"/>
      <c r="E63" s="31"/>
      <c r="F63" s="31"/>
      <c r="G63" s="31"/>
      <c r="H63" s="31"/>
      <c r="I63" s="24">
        <v>6</v>
      </c>
      <c r="J63" s="24">
        <v>1000</v>
      </c>
      <c r="K63" s="24">
        <v>451</v>
      </c>
      <c r="L63" s="24"/>
      <c r="M63" s="61" t="s">
        <v>324</v>
      </c>
      <c r="N63" s="31"/>
    </row>
    <row r="64" spans="2:14" x14ac:dyDescent="0.35">
      <c r="B64" s="23"/>
      <c r="C64" s="64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</row>
    <row r="65" spans="2:14" ht="22" customHeight="1" x14ac:dyDescent="0.35">
      <c r="B65" s="23">
        <v>434</v>
      </c>
      <c r="C65" s="61" t="s">
        <v>201</v>
      </c>
      <c r="D65" s="31"/>
      <c r="E65" s="31"/>
      <c r="F65" s="31"/>
      <c r="G65" s="31"/>
      <c r="H65" s="31"/>
      <c r="I65" s="24">
        <v>6</v>
      </c>
      <c r="J65" s="24">
        <v>1000</v>
      </c>
      <c r="K65" s="24">
        <v>451</v>
      </c>
      <c r="L65" s="24"/>
      <c r="M65" s="61" t="s">
        <v>324</v>
      </c>
      <c r="N65" s="31"/>
    </row>
    <row r="66" spans="2:14" x14ac:dyDescent="0.35">
      <c r="B66" s="23"/>
      <c r="C66" s="64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</row>
    <row r="67" spans="2:14" ht="22" customHeight="1" x14ac:dyDescent="0.35">
      <c r="B67" s="23">
        <v>435</v>
      </c>
      <c r="C67" s="61" t="s">
        <v>215</v>
      </c>
      <c r="D67" s="31"/>
      <c r="E67" s="31"/>
      <c r="F67" s="31"/>
      <c r="G67" s="31"/>
      <c r="H67" s="31"/>
      <c r="I67" s="24">
        <v>6</v>
      </c>
      <c r="J67" s="24">
        <v>1000</v>
      </c>
      <c r="K67" s="24">
        <v>363</v>
      </c>
      <c r="L67" s="24"/>
      <c r="M67" s="61" t="s">
        <v>319</v>
      </c>
      <c r="N67" s="31"/>
    </row>
    <row r="68" spans="2:14" x14ac:dyDescent="0.35">
      <c r="B68" s="23"/>
      <c r="C68" s="64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</row>
    <row r="69" spans="2:14" ht="22" customHeight="1" x14ac:dyDescent="0.35">
      <c r="B69" s="23">
        <v>436</v>
      </c>
      <c r="C69" s="61" t="s">
        <v>221</v>
      </c>
      <c r="D69" s="31"/>
      <c r="E69" s="31"/>
      <c r="F69" s="31"/>
      <c r="G69" s="31"/>
      <c r="H69" s="31"/>
      <c r="I69" s="24">
        <v>8</v>
      </c>
      <c r="J69" s="24">
        <v>1000</v>
      </c>
      <c r="K69" s="24">
        <v>105</v>
      </c>
      <c r="L69" s="24"/>
      <c r="M69" s="61" t="s">
        <v>318</v>
      </c>
      <c r="N69" s="31"/>
    </row>
    <row r="70" spans="2:14" x14ac:dyDescent="0.35">
      <c r="B70" s="23"/>
      <c r="C70" s="64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</row>
    <row r="71" spans="2:14" ht="22" customHeight="1" x14ac:dyDescent="0.35">
      <c r="B71" s="23">
        <v>437</v>
      </c>
      <c r="C71" s="61" t="s">
        <v>222</v>
      </c>
      <c r="D71" s="31"/>
      <c r="E71" s="31"/>
      <c r="F71" s="31"/>
      <c r="G71" s="31"/>
      <c r="H71" s="31"/>
      <c r="I71" s="24">
        <v>8</v>
      </c>
      <c r="J71" s="24">
        <v>1000</v>
      </c>
      <c r="K71" s="24">
        <v>105</v>
      </c>
      <c r="L71" s="24"/>
      <c r="M71" s="61" t="s">
        <v>315</v>
      </c>
      <c r="N71" s="31"/>
    </row>
    <row r="72" spans="2:14" x14ac:dyDescent="0.35">
      <c r="B72" s="23"/>
      <c r="C72" s="64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</row>
    <row r="73" spans="2:14" ht="22" customHeight="1" x14ac:dyDescent="0.35">
      <c r="B73" s="23">
        <v>438</v>
      </c>
      <c r="C73" s="61" t="s">
        <v>224</v>
      </c>
      <c r="D73" s="31"/>
      <c r="E73" s="31"/>
      <c r="F73" s="31"/>
      <c r="G73" s="31"/>
      <c r="H73" s="31"/>
      <c r="I73" s="24">
        <v>8</v>
      </c>
      <c r="J73" s="24">
        <v>1000</v>
      </c>
      <c r="K73" s="24">
        <v>105</v>
      </c>
      <c r="L73" s="24"/>
      <c r="M73" s="61" t="s">
        <v>314</v>
      </c>
      <c r="N73" s="31"/>
    </row>
    <row r="74" spans="2:14" x14ac:dyDescent="0.35">
      <c r="B74" s="23"/>
      <c r="C74" s="64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</row>
    <row r="75" spans="2:14" ht="22" customHeight="1" x14ac:dyDescent="0.35">
      <c r="B75" s="23">
        <v>439</v>
      </c>
      <c r="C75" s="61" t="s">
        <v>224</v>
      </c>
      <c r="D75" s="31"/>
      <c r="E75" s="31"/>
      <c r="F75" s="31"/>
      <c r="G75" s="31"/>
      <c r="H75" s="31"/>
      <c r="I75" s="24">
        <v>8</v>
      </c>
      <c r="J75" s="24">
        <v>1000</v>
      </c>
      <c r="K75" s="24">
        <v>105</v>
      </c>
      <c r="L75" s="24"/>
      <c r="M75" s="61" t="s">
        <v>314</v>
      </c>
      <c r="N75" s="31"/>
    </row>
    <row r="76" spans="2:14" x14ac:dyDescent="0.35">
      <c r="B76" s="23"/>
      <c r="C76" s="64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</row>
    <row r="77" spans="2:14" x14ac:dyDescent="0.35">
      <c r="B77" s="23"/>
      <c r="C77" s="64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</row>
  </sheetData>
  <mergeCells count="113">
    <mergeCell ref="B43:N43"/>
    <mergeCell ref="C53:H53"/>
    <mergeCell ref="C25:H25"/>
    <mergeCell ref="C55:H55"/>
    <mergeCell ref="M59:N59"/>
    <mergeCell ref="C75:H75"/>
    <mergeCell ref="C59:H59"/>
    <mergeCell ref="C21:N21"/>
    <mergeCell ref="C11:H11"/>
    <mergeCell ref="C46:H46"/>
    <mergeCell ref="M35:N35"/>
    <mergeCell ref="C60:N60"/>
    <mergeCell ref="C52:H52"/>
    <mergeCell ref="M75:N75"/>
    <mergeCell ref="C72:N72"/>
    <mergeCell ref="M71:N71"/>
    <mergeCell ref="C65:H65"/>
    <mergeCell ref="C77:N77"/>
    <mergeCell ref="C15:H15"/>
    <mergeCell ref="C34:N34"/>
    <mergeCell ref="C24:H24"/>
    <mergeCell ref="M47:N47"/>
    <mergeCell ref="C58:N58"/>
    <mergeCell ref="M19:N19"/>
    <mergeCell ref="M50:N50"/>
    <mergeCell ref="C73:H73"/>
    <mergeCell ref="C63:H63"/>
    <mergeCell ref="C16:H16"/>
    <mergeCell ref="C50:H50"/>
    <mergeCell ref="M44:N44"/>
    <mergeCell ref="M73:N73"/>
    <mergeCell ref="C51:N51"/>
    <mergeCell ref="C70:N70"/>
    <mergeCell ref="C74:N74"/>
    <mergeCell ref="C71:H71"/>
    <mergeCell ref="M69:N69"/>
    <mergeCell ref="C27:H27"/>
    <mergeCell ref="C61:H61"/>
    <mergeCell ref="C23:N23"/>
    <mergeCell ref="C48:H48"/>
    <mergeCell ref="M16:N16"/>
    <mergeCell ref="C4:H4"/>
    <mergeCell ref="M63:N63"/>
    <mergeCell ref="C26:N26"/>
    <mergeCell ref="M53:N53"/>
    <mergeCell ref="M55:N55"/>
    <mergeCell ref="M52:N52"/>
    <mergeCell ref="M67:N67"/>
    <mergeCell ref="M5:N5"/>
    <mergeCell ref="C9:N9"/>
    <mergeCell ref="M48:N48"/>
    <mergeCell ref="M11:N11"/>
    <mergeCell ref="M8:N8"/>
    <mergeCell ref="C10:H10"/>
    <mergeCell ref="C12:N12"/>
    <mergeCell ref="C8:H8"/>
    <mergeCell ref="M10:N10"/>
    <mergeCell ref="M25:N25"/>
    <mergeCell ref="C13:H13"/>
    <mergeCell ref="M18:N18"/>
    <mergeCell ref="M33:N33"/>
    <mergeCell ref="M45:N45"/>
    <mergeCell ref="M31:N31"/>
    <mergeCell ref="C57:H57"/>
    <mergeCell ref="M15:N15"/>
    <mergeCell ref="B2:N2"/>
    <mergeCell ref="B42:N42"/>
    <mergeCell ref="C6:N6"/>
    <mergeCell ref="C62:N62"/>
    <mergeCell ref="M29:N29"/>
    <mergeCell ref="C5:H5"/>
    <mergeCell ref="C45:H45"/>
    <mergeCell ref="C20:H20"/>
    <mergeCell ref="C64:N64"/>
    <mergeCell ref="C29:H29"/>
    <mergeCell ref="C47:H47"/>
    <mergeCell ref="C54:N54"/>
    <mergeCell ref="C44:H44"/>
    <mergeCell ref="C22:H22"/>
    <mergeCell ref="C31:H31"/>
    <mergeCell ref="C56:N56"/>
    <mergeCell ref="M20:N20"/>
    <mergeCell ref="M4:N4"/>
    <mergeCell ref="B3:N3"/>
    <mergeCell ref="M13:N13"/>
    <mergeCell ref="M7:N7"/>
    <mergeCell ref="C32:N32"/>
    <mergeCell ref="C19:H19"/>
    <mergeCell ref="M27:N27"/>
    <mergeCell ref="C76:N76"/>
    <mergeCell ref="C36:N36"/>
    <mergeCell ref="C17:N17"/>
    <mergeCell ref="C7:H7"/>
    <mergeCell ref="M22:N22"/>
    <mergeCell ref="M30:N30"/>
    <mergeCell ref="C66:N66"/>
    <mergeCell ref="M46:N46"/>
    <mergeCell ref="C28:N28"/>
    <mergeCell ref="C18:H18"/>
    <mergeCell ref="M61:N61"/>
    <mergeCell ref="C68:N68"/>
    <mergeCell ref="C33:H33"/>
    <mergeCell ref="M57:N57"/>
    <mergeCell ref="M14:N14"/>
    <mergeCell ref="C35:H35"/>
    <mergeCell ref="C67:H67"/>
    <mergeCell ref="M65:N65"/>
    <mergeCell ref="C69:H69"/>
    <mergeCell ref="C30:H30"/>
    <mergeCell ref="C49:N49"/>
    <mergeCell ref="M24:N24"/>
    <mergeCell ref="C14:H14"/>
    <mergeCell ref="C37:N3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93"/>
  <sheetViews>
    <sheetView zoomScale="75" zoomScaleNormal="75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AA2" sqref="AA2"/>
    </sheetView>
  </sheetViews>
  <sheetFormatPr defaultColWidth="8.54296875" defaultRowHeight="14.5" x14ac:dyDescent="0.35"/>
  <cols>
    <col min="2" max="2" width="15" style="2" customWidth="1"/>
    <col min="3" max="3" width="10.26953125" style="2" customWidth="1"/>
    <col min="4" max="5" width="10.36328125" style="2" customWidth="1"/>
    <col min="6" max="7" width="10.26953125" style="2" customWidth="1"/>
    <col min="8" max="8" width="43.1796875" style="2" customWidth="1"/>
    <col min="9" max="9" width="10.26953125" style="2" customWidth="1"/>
    <col min="10" max="11" width="8.7265625" style="2" customWidth="1"/>
    <col min="12" max="12" width="8.7265625" style="3" customWidth="1"/>
    <col min="13" max="13" width="8.7265625" style="4" customWidth="1"/>
    <col min="14" max="14" width="8.7265625" style="5" customWidth="1"/>
    <col min="15" max="15" width="1.81640625" style="2" hidden="1" customWidth="1"/>
    <col min="16" max="16" width="5.54296875" style="2" hidden="1" customWidth="1"/>
    <col min="17" max="17" width="5.453125" style="2" hidden="1" customWidth="1"/>
    <col min="18" max="18" width="5" style="2" hidden="1" customWidth="1"/>
    <col min="19" max="19" width="7.54296875" style="2" hidden="1" customWidth="1"/>
    <col min="20" max="20" width="3.1796875" style="2" hidden="1" customWidth="1"/>
    <col min="21" max="21" width="4.54296875" style="2" hidden="1" customWidth="1"/>
    <col min="22" max="22" width="6.7265625" style="2" hidden="1" customWidth="1"/>
    <col min="23" max="23" width="8.81640625" style="2" hidden="1" customWidth="1"/>
    <col min="24" max="26" width="8.54296875" style="2" hidden="1" customWidth="1"/>
  </cols>
  <sheetData>
    <row r="1" spans="1:28" ht="34.5" customHeight="1" x14ac:dyDescent="0.35">
      <c r="A1" s="6" t="s">
        <v>144</v>
      </c>
      <c r="B1" s="7" t="s">
        <v>145</v>
      </c>
      <c r="C1" s="7" t="s">
        <v>146</v>
      </c>
      <c r="D1" s="7" t="s">
        <v>147</v>
      </c>
      <c r="E1" s="7" t="s">
        <v>148</v>
      </c>
      <c r="F1" s="7" t="s">
        <v>149</v>
      </c>
      <c r="G1" s="7" t="s">
        <v>150</v>
      </c>
      <c r="H1" s="7" t="s">
        <v>151</v>
      </c>
      <c r="I1" s="7" t="s">
        <v>152</v>
      </c>
      <c r="J1" s="7" t="s">
        <v>153</v>
      </c>
      <c r="K1" s="7" t="s">
        <v>154</v>
      </c>
      <c r="L1" s="7" t="s">
        <v>155</v>
      </c>
      <c r="M1" s="8" t="s">
        <v>156</v>
      </c>
      <c r="N1" s="8" t="s">
        <v>157</v>
      </c>
      <c r="O1" s="7" t="s">
        <v>158</v>
      </c>
      <c r="Q1" s="7" t="s">
        <v>159</v>
      </c>
      <c r="R1" s="7" t="s">
        <v>160</v>
      </c>
      <c r="S1" s="7">
        <v>0</v>
      </c>
      <c r="T1" s="6" t="s">
        <v>161</v>
      </c>
      <c r="U1" s="6" t="s">
        <v>162</v>
      </c>
      <c r="V1" s="6" t="s">
        <v>163</v>
      </c>
      <c r="W1" s="6" t="s">
        <v>164</v>
      </c>
      <c r="X1" s="9" t="s">
        <v>165</v>
      </c>
    </row>
    <row r="2" spans="1:28" ht="13.75" customHeight="1" x14ac:dyDescent="0.35">
      <c r="A2" s="10">
        <f t="shared" ref="A2:A33" ca="1" si="0">IF(O2="-", "", 1 + SUM(INDIRECT(ADDRESS(2,COLUMN(R2)) &amp; ":" &amp; ADDRESS(ROW(),COLUMN(R2)))))</f>
        <v>1</v>
      </c>
      <c r="B2" s="11" t="s">
        <v>166</v>
      </c>
      <c r="C2" s="10">
        <v>1000</v>
      </c>
      <c r="D2" s="10" t="s">
        <v>167</v>
      </c>
      <c r="E2" s="10" t="s">
        <v>168</v>
      </c>
      <c r="F2" s="10" t="s">
        <v>169</v>
      </c>
      <c r="G2" s="10" t="s">
        <v>170</v>
      </c>
      <c r="H2" s="10" t="s">
        <v>171</v>
      </c>
      <c r="I2" s="10">
        <v>167</v>
      </c>
      <c r="J2" s="3" t="str">
        <f t="shared" ref="J2:J33" ca="1" si="1">IF(M2="", IF(O2="","",X2+(INDIRECT("S" &amp; ROW() - 1) - S2)),IF(O2="", "", INDIRECT("S" &amp; ROW() - 1) - S2))</f>
        <v/>
      </c>
      <c r="K2" s="10">
        <v>1</v>
      </c>
      <c r="L2" s="10"/>
      <c r="M2" s="12"/>
      <c r="N2" s="2" t="str">
        <f t="shared" ref="N2:N33" ca="1" si="2">IF(O2="", "", MAX(ROUND(-(INDIRECT("S" &amp; ROW() - 1) - S2)/INDIRECT("C" &amp; ROW() - 1), 0), 1) * INDIRECT("C" &amp; ROW() - 1))</f>
        <v/>
      </c>
      <c r="P2" s="2">
        <f t="shared" ref="P2:P33" si="3">IF(O2 = "-", -W2,I2)</f>
        <v>167</v>
      </c>
      <c r="Q2" s="2">
        <f t="shared" ref="Q2:Q33" ca="1" si="4">IF(O2 = "-", SUM(INDIRECT(ADDRESS(2,COLUMN(P2)) &amp; ":" &amp; ADDRESS(ROW(),COLUMN(P2)))), 0)</f>
        <v>0</v>
      </c>
      <c r="R2" s="2">
        <f t="shared" ref="R2:R33" si="5">IF(O2="-",1,0)</f>
        <v>0</v>
      </c>
      <c r="S2" s="2">
        <f t="shared" ref="S2:S33" ca="1" si="6">IF(Q2 = 0, INDIRECT("S" &amp; ROW() - 1), Q2)</f>
        <v>0</v>
      </c>
      <c r="T2" s="2" t="str">
        <f>IF(H2="","",VLOOKUP(H2,'Вода SKU'!$A$1:$B$150,2,0))</f>
        <v>2.7, Альче, без лактозы</v>
      </c>
      <c r="U2" s="2">
        <f t="shared" ref="U2:U33" ca="1" si="7">IF(C2 = "", 8, IF(C2 = "-", 8000 / INDIRECT("C" &amp; ROW() - 1), 8000/C2))</f>
        <v>8</v>
      </c>
      <c r="V2" s="2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2">
        <f t="shared" ref="W2:W33" ca="1" si="9">IF(O2 = "-", INDIRECT("C" &amp; ROW() - 1), 0)</f>
        <v>0</v>
      </c>
      <c r="X2" s="2" t="str">
        <f t="shared" ref="X2:X33" ca="1" si="10">IF(O2="", "", MAX(ROUND(-(INDIRECT("S" &amp; ROW() - 1) - S2)/INDIRECT("C" &amp; ROW() - 1), 0), 1) * INDIRECT("C" &amp; ROW() - 1))</f>
        <v/>
      </c>
      <c r="AB2" s="2" t="str">
        <f ca="1">X2</f>
        <v/>
      </c>
    </row>
    <row r="3" spans="1:28" ht="13.75" customHeight="1" x14ac:dyDescent="0.35">
      <c r="A3" s="10">
        <f t="shared" ca="1" si="0"/>
        <v>1</v>
      </c>
      <c r="B3" s="10" t="s">
        <v>166</v>
      </c>
      <c r="C3" s="10">
        <v>1000</v>
      </c>
      <c r="D3" s="10" t="s">
        <v>167</v>
      </c>
      <c r="E3" s="10" t="s">
        <v>168</v>
      </c>
      <c r="F3" s="10" t="s">
        <v>169</v>
      </c>
      <c r="G3" s="10" t="s">
        <v>170</v>
      </c>
      <c r="H3" s="10" t="s">
        <v>172</v>
      </c>
      <c r="I3" s="10">
        <v>131</v>
      </c>
      <c r="J3" s="3" t="str">
        <f t="shared" ca="1" si="1"/>
        <v/>
      </c>
      <c r="K3" s="10">
        <v>1</v>
      </c>
      <c r="L3" s="10"/>
      <c r="M3" s="13"/>
      <c r="N3" s="2" t="str">
        <f t="shared" ca="1" si="2"/>
        <v/>
      </c>
      <c r="P3" s="2">
        <f t="shared" si="3"/>
        <v>131</v>
      </c>
      <c r="Q3" s="2">
        <f t="shared" ca="1" si="4"/>
        <v>0</v>
      </c>
      <c r="R3" s="2">
        <f t="shared" si="5"/>
        <v>0</v>
      </c>
      <c r="S3" s="2">
        <f t="shared" ca="1" si="6"/>
        <v>0</v>
      </c>
      <c r="T3" s="2" t="str">
        <f>IF(H3="","",VLOOKUP(H3,'Вода SKU'!$A$1:$B$150,2,0))</f>
        <v>2.7, Альче</v>
      </c>
      <c r="U3" s="2">
        <f t="shared" ca="1" si="7"/>
        <v>8</v>
      </c>
      <c r="V3" s="2">
        <f t="shared" si="8"/>
        <v>0</v>
      </c>
      <c r="W3" s="2">
        <f t="shared" ca="1" si="9"/>
        <v>0</v>
      </c>
      <c r="X3" s="2" t="str">
        <f t="shared" ca="1" si="10"/>
        <v/>
      </c>
    </row>
    <row r="4" spans="1:28" ht="13.75" customHeight="1" x14ac:dyDescent="0.35">
      <c r="A4" s="10">
        <f t="shared" ca="1" si="0"/>
        <v>1</v>
      </c>
      <c r="B4" s="10" t="s">
        <v>166</v>
      </c>
      <c r="C4" s="10">
        <v>1000</v>
      </c>
      <c r="D4" s="10" t="s">
        <v>167</v>
      </c>
      <c r="E4" s="10" t="s">
        <v>168</v>
      </c>
      <c r="F4" s="10" t="s">
        <v>169</v>
      </c>
      <c r="G4" s="10" t="s">
        <v>170</v>
      </c>
      <c r="H4" s="10" t="s">
        <v>173</v>
      </c>
      <c r="I4" s="10">
        <v>161</v>
      </c>
      <c r="J4" s="3" t="str">
        <f t="shared" ca="1" si="1"/>
        <v/>
      </c>
      <c r="K4" s="10">
        <v>1</v>
      </c>
      <c r="L4" s="10"/>
      <c r="M4" s="13"/>
      <c r="N4" s="2" t="str">
        <f t="shared" ca="1" si="2"/>
        <v/>
      </c>
      <c r="P4" s="2">
        <f t="shared" si="3"/>
        <v>161</v>
      </c>
      <c r="Q4" s="2">
        <f t="shared" ca="1" si="4"/>
        <v>0</v>
      </c>
      <c r="R4" s="2">
        <f t="shared" si="5"/>
        <v>0</v>
      </c>
      <c r="S4" s="2">
        <f t="shared" ca="1" si="6"/>
        <v>0</v>
      </c>
      <c r="T4" s="2" t="str">
        <f>IF(H4="","",VLOOKUP(H4,'Вода SKU'!$A$1:$B$150,2,0))</f>
        <v>2.7, Альче</v>
      </c>
      <c r="U4" s="2">
        <f t="shared" ca="1" si="7"/>
        <v>8</v>
      </c>
      <c r="V4" s="2">
        <f t="shared" si="8"/>
        <v>0</v>
      </c>
      <c r="W4" s="2">
        <f t="shared" ca="1" si="9"/>
        <v>0</v>
      </c>
      <c r="X4" s="2" t="str">
        <f t="shared" ca="1" si="10"/>
        <v/>
      </c>
    </row>
    <row r="5" spans="1:28" ht="13.75" customHeight="1" x14ac:dyDescent="0.35">
      <c r="A5" s="10">
        <f t="shared" ca="1" si="0"/>
        <v>1</v>
      </c>
      <c r="B5" s="10" t="s">
        <v>166</v>
      </c>
      <c r="C5" s="10">
        <v>1000</v>
      </c>
      <c r="D5" s="10" t="s">
        <v>167</v>
      </c>
      <c r="E5" s="10" t="s">
        <v>168</v>
      </c>
      <c r="F5" s="10" t="s">
        <v>169</v>
      </c>
      <c r="G5" s="10" t="s">
        <v>170</v>
      </c>
      <c r="H5" s="10" t="s">
        <v>174</v>
      </c>
      <c r="I5" s="10">
        <v>500</v>
      </c>
      <c r="J5" s="3" t="str">
        <f t="shared" ca="1" si="1"/>
        <v/>
      </c>
      <c r="K5" s="10">
        <v>1</v>
      </c>
      <c r="L5" s="10"/>
      <c r="M5" s="13"/>
      <c r="N5" s="2" t="str">
        <f t="shared" ca="1" si="2"/>
        <v/>
      </c>
      <c r="P5" s="2">
        <f t="shared" si="3"/>
        <v>500</v>
      </c>
      <c r="Q5" s="2">
        <f t="shared" ca="1" si="4"/>
        <v>0</v>
      </c>
      <c r="R5" s="2">
        <f t="shared" si="5"/>
        <v>0</v>
      </c>
      <c r="S5" s="2">
        <f t="shared" ca="1" si="6"/>
        <v>0</v>
      </c>
      <c r="T5" s="2" t="str">
        <f>IF(H5="","",VLOOKUP(H5,'Вода SKU'!$A$1:$B$150,2,0))</f>
        <v>2.7, Альче</v>
      </c>
      <c r="U5" s="2">
        <f t="shared" ca="1" si="7"/>
        <v>8</v>
      </c>
      <c r="V5" s="2">
        <f t="shared" si="8"/>
        <v>0</v>
      </c>
      <c r="W5" s="2">
        <f t="shared" ca="1" si="9"/>
        <v>0</v>
      </c>
      <c r="X5" s="2" t="str">
        <f t="shared" ca="1" si="10"/>
        <v/>
      </c>
    </row>
    <row r="6" spans="1:28" ht="13.75" customHeight="1" x14ac:dyDescent="0.35">
      <c r="A6" s="14" t="str">
        <f t="shared" ca="1" si="0"/>
        <v/>
      </c>
      <c r="B6" s="14" t="s">
        <v>175</v>
      </c>
      <c r="C6" s="14" t="s">
        <v>175</v>
      </c>
      <c r="D6" s="14" t="s">
        <v>175</v>
      </c>
      <c r="E6" s="14" t="s">
        <v>175</v>
      </c>
      <c r="F6" s="14" t="s">
        <v>175</v>
      </c>
      <c r="G6" s="14" t="s">
        <v>175</v>
      </c>
      <c r="H6" s="14" t="s">
        <v>175</v>
      </c>
      <c r="J6" s="3">
        <f t="shared" ca="1" si="1"/>
        <v>41</v>
      </c>
      <c r="M6" s="15">
        <v>8300</v>
      </c>
      <c r="N6" s="2">
        <f t="shared" ca="1" si="2"/>
        <v>1000</v>
      </c>
      <c r="O6" s="14" t="s">
        <v>175</v>
      </c>
      <c r="P6" s="2">
        <f t="shared" ca="1" si="3"/>
        <v>-1000</v>
      </c>
      <c r="Q6" s="2">
        <f t="shared" ca="1" si="4"/>
        <v>-41</v>
      </c>
      <c r="R6" s="2">
        <f t="shared" si="5"/>
        <v>1</v>
      </c>
      <c r="S6" s="2">
        <f t="shared" ca="1" si="6"/>
        <v>-41</v>
      </c>
      <c r="T6" s="2" t="str">
        <f>IF(H6="","",VLOOKUP(H6,'Вода SKU'!$A$1:$B$150,2,0))</f>
        <v>-</v>
      </c>
      <c r="U6" s="2">
        <f t="shared" ca="1" si="7"/>
        <v>8</v>
      </c>
      <c r="V6" s="2">
        <f t="shared" si="8"/>
        <v>8300</v>
      </c>
      <c r="W6" s="2">
        <f t="shared" ca="1" si="9"/>
        <v>1000</v>
      </c>
      <c r="X6" s="2">
        <f t="shared" ca="1" si="10"/>
        <v>1000</v>
      </c>
    </row>
    <row r="7" spans="1:28" ht="13.75" customHeight="1" x14ac:dyDescent="0.35">
      <c r="A7" s="16">
        <f t="shared" ca="1" si="0"/>
        <v>2</v>
      </c>
      <c r="B7" s="16" t="s">
        <v>176</v>
      </c>
      <c r="C7" s="16">
        <v>1000</v>
      </c>
      <c r="D7" s="16" t="s">
        <v>177</v>
      </c>
      <c r="E7" s="16" t="s">
        <v>168</v>
      </c>
      <c r="F7" s="16" t="s">
        <v>169</v>
      </c>
      <c r="G7" s="16" t="s">
        <v>170</v>
      </c>
      <c r="H7" s="16" t="s">
        <v>178</v>
      </c>
      <c r="I7" s="16">
        <v>1000</v>
      </c>
      <c r="J7" s="3" t="str">
        <f t="shared" ca="1" si="1"/>
        <v/>
      </c>
      <c r="K7" s="16">
        <v>1</v>
      </c>
      <c r="L7" s="16"/>
      <c r="M7" s="13"/>
      <c r="N7" s="2" t="str">
        <f t="shared" ca="1" si="2"/>
        <v/>
      </c>
      <c r="P7" s="2">
        <f t="shared" si="3"/>
        <v>1000</v>
      </c>
      <c r="Q7" s="2">
        <f t="shared" ca="1" si="4"/>
        <v>0</v>
      </c>
      <c r="R7" s="2">
        <f t="shared" si="5"/>
        <v>0</v>
      </c>
      <c r="S7" s="2">
        <f t="shared" ca="1" si="6"/>
        <v>-41</v>
      </c>
      <c r="T7" s="2" t="str">
        <f>IF(H7="","",VLOOKUP(H7,'Вода SKU'!$A$1:$B$150,2,0))</f>
        <v>2.7, Альче</v>
      </c>
      <c r="U7" s="2">
        <f t="shared" ca="1" si="7"/>
        <v>8</v>
      </c>
      <c r="V7" s="2">
        <f t="shared" si="8"/>
        <v>0</v>
      </c>
      <c r="W7" s="2">
        <f t="shared" ca="1" si="9"/>
        <v>0</v>
      </c>
      <c r="X7" s="2" t="str">
        <f t="shared" ca="1" si="10"/>
        <v/>
      </c>
    </row>
    <row r="8" spans="1:28" ht="13.75" customHeight="1" x14ac:dyDescent="0.35">
      <c r="A8" s="14" t="str">
        <f t="shared" ca="1" si="0"/>
        <v/>
      </c>
      <c r="B8" s="14" t="s">
        <v>175</v>
      </c>
      <c r="C8" s="14" t="s">
        <v>175</v>
      </c>
      <c r="D8" s="14" t="s">
        <v>175</v>
      </c>
      <c r="E8" s="14" t="s">
        <v>175</v>
      </c>
      <c r="F8" s="14" t="s">
        <v>175</v>
      </c>
      <c r="G8" s="14" t="s">
        <v>175</v>
      </c>
      <c r="H8" s="14" t="s">
        <v>175</v>
      </c>
      <c r="J8" s="3">
        <f t="shared" ca="1" si="1"/>
        <v>0</v>
      </c>
      <c r="M8" s="15">
        <v>8300</v>
      </c>
      <c r="N8" s="2">
        <f t="shared" ca="1" si="2"/>
        <v>1000</v>
      </c>
      <c r="O8" s="14" t="s">
        <v>175</v>
      </c>
      <c r="P8" s="2">
        <f t="shared" ca="1" si="3"/>
        <v>-1000</v>
      </c>
      <c r="Q8" s="2">
        <f t="shared" ca="1" si="4"/>
        <v>-41</v>
      </c>
      <c r="R8" s="2">
        <f t="shared" si="5"/>
        <v>1</v>
      </c>
      <c r="S8" s="2">
        <f t="shared" ca="1" si="6"/>
        <v>-41</v>
      </c>
      <c r="T8" s="2" t="str">
        <f>IF(H8="","",VLOOKUP(H8,'Вода SKU'!$A$1:$B$150,2,0))</f>
        <v>-</v>
      </c>
      <c r="U8" s="2">
        <f t="shared" ca="1" si="7"/>
        <v>8</v>
      </c>
      <c r="V8" s="2">
        <f t="shared" si="8"/>
        <v>8300</v>
      </c>
      <c r="W8" s="2">
        <f t="shared" ca="1" si="9"/>
        <v>1000</v>
      </c>
      <c r="X8" s="2">
        <f t="shared" ca="1" si="10"/>
        <v>1000</v>
      </c>
    </row>
    <row r="9" spans="1:28" ht="13.75" customHeight="1" x14ac:dyDescent="0.35">
      <c r="A9" s="17">
        <f t="shared" ca="1" si="0"/>
        <v>3</v>
      </c>
      <c r="B9" s="17" t="s">
        <v>179</v>
      </c>
      <c r="C9" s="17">
        <v>1150</v>
      </c>
      <c r="D9" s="17" t="s">
        <v>180</v>
      </c>
      <c r="E9" s="17" t="s">
        <v>181</v>
      </c>
      <c r="F9" s="17" t="s">
        <v>182</v>
      </c>
      <c r="G9" s="17" t="s">
        <v>183</v>
      </c>
      <c r="H9" s="17" t="s">
        <v>184</v>
      </c>
      <c r="I9" s="17">
        <v>1150</v>
      </c>
      <c r="J9" s="3" t="str">
        <f t="shared" ca="1" si="1"/>
        <v/>
      </c>
      <c r="K9" s="17">
        <v>1</v>
      </c>
      <c r="L9" s="17"/>
      <c r="M9" s="13"/>
      <c r="N9" s="2" t="str">
        <f t="shared" ca="1" si="2"/>
        <v/>
      </c>
      <c r="P9" s="2">
        <f t="shared" si="3"/>
        <v>1150</v>
      </c>
      <c r="Q9" s="2">
        <f t="shared" ca="1" si="4"/>
        <v>0</v>
      </c>
      <c r="R9" s="2">
        <f t="shared" si="5"/>
        <v>0</v>
      </c>
      <c r="S9" s="2">
        <f t="shared" ca="1" si="6"/>
        <v>-41</v>
      </c>
      <c r="T9" s="2" t="str">
        <f>IF(H9="","",VLOOKUP(H9,'Вода SKU'!$A$1:$B$150,2,0))</f>
        <v>3.2, Сакко</v>
      </c>
      <c r="U9" s="2">
        <f t="shared" ca="1" si="7"/>
        <v>6.9565217391304346</v>
      </c>
      <c r="V9" s="2">
        <f t="shared" si="8"/>
        <v>0</v>
      </c>
      <c r="W9" s="2">
        <f t="shared" ca="1" si="9"/>
        <v>0</v>
      </c>
      <c r="X9" s="2" t="str">
        <f t="shared" ca="1" si="10"/>
        <v/>
      </c>
    </row>
    <row r="10" spans="1:28" ht="13.75" customHeight="1" x14ac:dyDescent="0.35">
      <c r="A10" s="14" t="str">
        <f t="shared" ca="1" si="0"/>
        <v/>
      </c>
      <c r="B10" s="14" t="s">
        <v>175</v>
      </c>
      <c r="C10" s="14" t="s">
        <v>175</v>
      </c>
      <c r="D10" s="14" t="s">
        <v>175</v>
      </c>
      <c r="E10" s="14" t="s">
        <v>175</v>
      </c>
      <c r="F10" s="14" t="s">
        <v>175</v>
      </c>
      <c r="G10" s="14" t="s">
        <v>175</v>
      </c>
      <c r="H10" s="14" t="s">
        <v>175</v>
      </c>
      <c r="J10" s="3">
        <f t="shared" ca="1" si="1"/>
        <v>0</v>
      </c>
      <c r="M10" s="15">
        <v>8300</v>
      </c>
      <c r="N10" s="2">
        <f t="shared" ca="1" si="2"/>
        <v>1150</v>
      </c>
      <c r="O10" s="14" t="s">
        <v>175</v>
      </c>
      <c r="P10" s="2">
        <f t="shared" ca="1" si="3"/>
        <v>-1150</v>
      </c>
      <c r="Q10" s="2">
        <f t="shared" ca="1" si="4"/>
        <v>-41</v>
      </c>
      <c r="R10" s="2">
        <f t="shared" si="5"/>
        <v>1</v>
      </c>
      <c r="S10" s="2">
        <f t="shared" ca="1" si="6"/>
        <v>-41</v>
      </c>
      <c r="T10" s="2" t="str">
        <f>IF(H10="","",VLOOKUP(H10,'Вода SKU'!$A$1:$B$150,2,0))</f>
        <v>-</v>
      </c>
      <c r="U10" s="2">
        <f t="shared" ca="1" si="7"/>
        <v>6.9565217391304346</v>
      </c>
      <c r="V10" s="2">
        <f t="shared" si="8"/>
        <v>8300</v>
      </c>
      <c r="W10" s="2">
        <f t="shared" ca="1" si="9"/>
        <v>1150</v>
      </c>
      <c r="X10" s="2">
        <f t="shared" ca="1" si="10"/>
        <v>1150</v>
      </c>
    </row>
    <row r="11" spans="1:28" ht="13.75" customHeight="1" x14ac:dyDescent="0.35">
      <c r="A11" s="18">
        <f t="shared" ca="1" si="0"/>
        <v>4</v>
      </c>
      <c r="B11" s="18" t="s">
        <v>179</v>
      </c>
      <c r="C11" s="18">
        <v>1150</v>
      </c>
      <c r="D11" s="18" t="s">
        <v>185</v>
      </c>
      <c r="E11" s="18" t="s">
        <v>186</v>
      </c>
      <c r="F11" s="18" t="s">
        <v>187</v>
      </c>
      <c r="G11" s="18" t="s">
        <v>183</v>
      </c>
      <c r="H11" s="18" t="s">
        <v>188</v>
      </c>
      <c r="I11" s="18">
        <v>322</v>
      </c>
      <c r="J11" s="3" t="str">
        <f t="shared" ca="1" si="1"/>
        <v/>
      </c>
      <c r="K11" s="18">
        <v>1</v>
      </c>
      <c r="L11" s="18"/>
      <c r="M11" s="13"/>
      <c r="N11" s="2" t="str">
        <f t="shared" ca="1" si="2"/>
        <v/>
      </c>
      <c r="P11" s="2">
        <f t="shared" si="3"/>
        <v>322</v>
      </c>
      <c r="Q11" s="2">
        <f t="shared" ca="1" si="4"/>
        <v>0</v>
      </c>
      <c r="R11" s="2">
        <f t="shared" si="5"/>
        <v>0</v>
      </c>
      <c r="S11" s="2">
        <f t="shared" ca="1" si="6"/>
        <v>-41</v>
      </c>
      <c r="T11" s="2" t="str">
        <f>IF(H11="","",VLOOKUP(H11,'Вода SKU'!$A$1:$B$150,2,0))</f>
        <v>3.2, Сакко</v>
      </c>
      <c r="U11" s="2">
        <f t="shared" ca="1" si="7"/>
        <v>6.9565217391304346</v>
      </c>
      <c r="V11" s="2">
        <f t="shared" si="8"/>
        <v>0</v>
      </c>
      <c r="W11" s="2">
        <f t="shared" ca="1" si="9"/>
        <v>0</v>
      </c>
      <c r="X11" s="2" t="str">
        <f t="shared" ca="1" si="10"/>
        <v/>
      </c>
    </row>
    <row r="12" spans="1:28" ht="13.75" customHeight="1" x14ac:dyDescent="0.35">
      <c r="A12" s="18">
        <f t="shared" ca="1" si="0"/>
        <v>4</v>
      </c>
      <c r="B12" s="18" t="s">
        <v>179</v>
      </c>
      <c r="C12" s="18">
        <v>1150</v>
      </c>
      <c r="D12" s="18" t="s">
        <v>185</v>
      </c>
      <c r="E12" s="18" t="s">
        <v>186</v>
      </c>
      <c r="F12" s="18" t="s">
        <v>187</v>
      </c>
      <c r="G12" s="18" t="s">
        <v>183</v>
      </c>
      <c r="H12" s="18" t="s">
        <v>189</v>
      </c>
      <c r="I12" s="18">
        <v>828</v>
      </c>
      <c r="J12" s="3" t="str">
        <f t="shared" ca="1" si="1"/>
        <v/>
      </c>
      <c r="K12" s="18">
        <v>1</v>
      </c>
      <c r="L12" s="18"/>
      <c r="M12" s="13"/>
      <c r="N12" s="2" t="str">
        <f t="shared" ca="1" si="2"/>
        <v/>
      </c>
      <c r="P12" s="2">
        <f t="shared" si="3"/>
        <v>828</v>
      </c>
      <c r="Q12" s="2">
        <f t="shared" ca="1" si="4"/>
        <v>0</v>
      </c>
      <c r="R12" s="2">
        <f t="shared" si="5"/>
        <v>0</v>
      </c>
      <c r="S12" s="2">
        <f t="shared" ca="1" si="6"/>
        <v>-41</v>
      </c>
      <c r="T12" s="2" t="str">
        <f>IF(H12="","",VLOOKUP(H12,'Вода SKU'!$A$1:$B$150,2,0))</f>
        <v>3.2, Сакко</v>
      </c>
      <c r="U12" s="2">
        <f t="shared" ca="1" si="7"/>
        <v>6.9565217391304346</v>
      </c>
      <c r="V12" s="2">
        <f t="shared" si="8"/>
        <v>0</v>
      </c>
      <c r="W12" s="2">
        <f t="shared" ca="1" si="9"/>
        <v>0</v>
      </c>
      <c r="X12" s="2" t="str">
        <f t="shared" ca="1" si="10"/>
        <v/>
      </c>
    </row>
    <row r="13" spans="1:28" ht="13.75" customHeight="1" x14ac:dyDescent="0.35">
      <c r="A13" s="14" t="str">
        <f t="shared" ca="1" si="0"/>
        <v/>
      </c>
      <c r="B13" s="14" t="s">
        <v>175</v>
      </c>
      <c r="C13" s="14" t="s">
        <v>175</v>
      </c>
      <c r="D13" s="14" t="s">
        <v>175</v>
      </c>
      <c r="E13" s="14" t="s">
        <v>175</v>
      </c>
      <c r="F13" s="14" t="s">
        <v>175</v>
      </c>
      <c r="G13" s="14" t="s">
        <v>175</v>
      </c>
      <c r="H13" s="14" t="s">
        <v>175</v>
      </c>
      <c r="J13" s="3">
        <f t="shared" ca="1" si="1"/>
        <v>0</v>
      </c>
      <c r="M13" s="15">
        <v>8300</v>
      </c>
      <c r="N13" s="2">
        <f t="shared" ca="1" si="2"/>
        <v>1150</v>
      </c>
      <c r="O13" s="14" t="s">
        <v>175</v>
      </c>
      <c r="P13" s="2">
        <f t="shared" ca="1" si="3"/>
        <v>-1150</v>
      </c>
      <c r="Q13" s="2">
        <f t="shared" ca="1" si="4"/>
        <v>-41</v>
      </c>
      <c r="R13" s="2">
        <f t="shared" si="5"/>
        <v>1</v>
      </c>
      <c r="S13" s="2">
        <f t="shared" ca="1" si="6"/>
        <v>-41</v>
      </c>
      <c r="T13" s="2" t="str">
        <f>IF(H13="","",VLOOKUP(H13,'Вода SKU'!$A$1:$B$150,2,0))</f>
        <v>-</v>
      </c>
      <c r="U13" s="2">
        <f t="shared" ca="1" si="7"/>
        <v>6.9565217391304346</v>
      </c>
      <c r="V13" s="2">
        <f t="shared" si="8"/>
        <v>8300</v>
      </c>
      <c r="W13" s="2">
        <f t="shared" ca="1" si="9"/>
        <v>1150</v>
      </c>
      <c r="X13" s="2">
        <f t="shared" ca="1" si="10"/>
        <v>1150</v>
      </c>
    </row>
    <row r="14" spans="1:28" ht="13.75" customHeight="1" x14ac:dyDescent="0.35">
      <c r="A14" s="19">
        <f t="shared" ca="1" si="0"/>
        <v>5</v>
      </c>
      <c r="B14" s="19" t="s">
        <v>176</v>
      </c>
      <c r="C14" s="19">
        <v>1000</v>
      </c>
      <c r="D14" s="19" t="s">
        <v>167</v>
      </c>
      <c r="E14" s="19" t="s">
        <v>190</v>
      </c>
      <c r="F14" s="19" t="s">
        <v>191</v>
      </c>
      <c r="G14" s="19" t="s">
        <v>192</v>
      </c>
      <c r="H14" s="19" t="s">
        <v>193</v>
      </c>
      <c r="I14" s="19">
        <v>150</v>
      </c>
      <c r="J14" s="3" t="str">
        <f t="shared" ca="1" si="1"/>
        <v/>
      </c>
      <c r="K14" s="19">
        <v>2</v>
      </c>
      <c r="L14" s="19"/>
      <c r="M14" s="13"/>
      <c r="N14" s="2" t="str">
        <f t="shared" ca="1" si="2"/>
        <v/>
      </c>
      <c r="P14" s="2">
        <f t="shared" si="3"/>
        <v>150</v>
      </c>
      <c r="Q14" s="2">
        <f t="shared" ca="1" si="4"/>
        <v>0</v>
      </c>
      <c r="R14" s="2">
        <f t="shared" si="5"/>
        <v>0</v>
      </c>
      <c r="S14" s="2">
        <f t="shared" ca="1" si="6"/>
        <v>-41</v>
      </c>
      <c r="T14" s="2" t="str">
        <f>IF(H14="","",VLOOKUP(H14,'Вода SKU'!$A$1:$B$150,2,0))</f>
        <v>2.7, Альче</v>
      </c>
      <c r="U14" s="2">
        <f t="shared" ca="1" si="7"/>
        <v>8</v>
      </c>
      <c r="V14" s="2">
        <f t="shared" si="8"/>
        <v>0</v>
      </c>
      <c r="W14" s="2">
        <f t="shared" ca="1" si="9"/>
        <v>0</v>
      </c>
      <c r="X14" s="2" t="str">
        <f t="shared" ca="1" si="10"/>
        <v/>
      </c>
    </row>
    <row r="15" spans="1:28" ht="13.75" customHeight="1" x14ac:dyDescent="0.35">
      <c r="A15" s="10">
        <f t="shared" ca="1" si="0"/>
        <v>5</v>
      </c>
      <c r="B15" s="10" t="s">
        <v>176</v>
      </c>
      <c r="C15" s="10">
        <v>1000</v>
      </c>
      <c r="D15" s="10" t="s">
        <v>167</v>
      </c>
      <c r="E15" s="10" t="s">
        <v>194</v>
      </c>
      <c r="F15" s="10" t="s">
        <v>195</v>
      </c>
      <c r="G15" s="10" t="s">
        <v>170</v>
      </c>
      <c r="H15" s="10" t="s">
        <v>196</v>
      </c>
      <c r="I15" s="10">
        <v>850</v>
      </c>
      <c r="J15" s="3" t="str">
        <f t="shared" ca="1" si="1"/>
        <v/>
      </c>
      <c r="K15" s="10">
        <v>1</v>
      </c>
      <c r="L15" s="10"/>
      <c r="M15" s="13"/>
      <c r="N15" s="2" t="str">
        <f t="shared" ca="1" si="2"/>
        <v/>
      </c>
      <c r="P15" s="2">
        <f t="shared" si="3"/>
        <v>850</v>
      </c>
      <c r="Q15" s="2">
        <f t="shared" ca="1" si="4"/>
        <v>0</v>
      </c>
      <c r="R15" s="2">
        <f t="shared" si="5"/>
        <v>0</v>
      </c>
      <c r="S15" s="2">
        <f t="shared" ca="1" si="6"/>
        <v>-41</v>
      </c>
      <c r="T15" s="2" t="str">
        <f>IF(H15="","",VLOOKUP(H15,'Вода SKU'!$A$1:$B$150,2,0))</f>
        <v>2.7, Сакко</v>
      </c>
      <c r="U15" s="2">
        <f t="shared" ca="1" si="7"/>
        <v>8</v>
      </c>
      <c r="V15" s="2">
        <f t="shared" si="8"/>
        <v>0</v>
      </c>
      <c r="W15" s="2">
        <f t="shared" ca="1" si="9"/>
        <v>0</v>
      </c>
      <c r="X15" s="2" t="str">
        <f t="shared" ca="1" si="10"/>
        <v/>
      </c>
    </row>
    <row r="16" spans="1:28" ht="13.75" customHeight="1" x14ac:dyDescent="0.35">
      <c r="A16" s="14" t="str">
        <f t="shared" ca="1" si="0"/>
        <v/>
      </c>
      <c r="B16" s="14" t="s">
        <v>175</v>
      </c>
      <c r="C16" s="14" t="s">
        <v>175</v>
      </c>
      <c r="D16" s="14" t="s">
        <v>175</v>
      </c>
      <c r="E16" s="14" t="s">
        <v>175</v>
      </c>
      <c r="F16" s="14" t="s">
        <v>175</v>
      </c>
      <c r="G16" s="14" t="s">
        <v>175</v>
      </c>
      <c r="H16" s="14" t="s">
        <v>175</v>
      </c>
      <c r="J16" s="3">
        <f t="shared" ca="1" si="1"/>
        <v>0</v>
      </c>
      <c r="M16" s="15">
        <v>8300</v>
      </c>
      <c r="N16" s="2">
        <f t="shared" ca="1" si="2"/>
        <v>1000</v>
      </c>
      <c r="O16" s="14" t="s">
        <v>175</v>
      </c>
      <c r="P16" s="2">
        <f t="shared" ca="1" si="3"/>
        <v>-1000</v>
      </c>
      <c r="Q16" s="2">
        <f t="shared" ca="1" si="4"/>
        <v>-41</v>
      </c>
      <c r="R16" s="2">
        <f t="shared" si="5"/>
        <v>1</v>
      </c>
      <c r="S16" s="2">
        <f t="shared" ca="1" si="6"/>
        <v>-41</v>
      </c>
      <c r="T16" s="2" t="str">
        <f>IF(H16="","",VLOOKUP(H16,'Вода SKU'!$A$1:$B$150,2,0))</f>
        <v>-</v>
      </c>
      <c r="U16" s="2">
        <f t="shared" ca="1" si="7"/>
        <v>8</v>
      </c>
      <c r="V16" s="2">
        <f t="shared" si="8"/>
        <v>8300</v>
      </c>
      <c r="W16" s="2">
        <f t="shared" ca="1" si="9"/>
        <v>1000</v>
      </c>
      <c r="X16" s="2">
        <f t="shared" ca="1" si="10"/>
        <v>1000</v>
      </c>
    </row>
    <row r="17" spans="1:24" ht="13.75" customHeight="1" x14ac:dyDescent="0.35">
      <c r="A17" s="18">
        <f t="shared" ca="1" si="0"/>
        <v>6</v>
      </c>
      <c r="B17" s="18" t="s">
        <v>179</v>
      </c>
      <c r="C17" s="18">
        <v>1150</v>
      </c>
      <c r="D17" s="18" t="s">
        <v>185</v>
      </c>
      <c r="E17" s="18" t="s">
        <v>186</v>
      </c>
      <c r="F17" s="18" t="s">
        <v>187</v>
      </c>
      <c r="G17" s="18" t="s">
        <v>183</v>
      </c>
      <c r="H17" s="18" t="s">
        <v>189</v>
      </c>
      <c r="I17" s="18">
        <v>103</v>
      </c>
      <c r="J17" s="3" t="str">
        <f t="shared" ca="1" si="1"/>
        <v/>
      </c>
      <c r="K17" s="18">
        <v>1</v>
      </c>
      <c r="L17" s="18" t="s">
        <v>79</v>
      </c>
      <c r="M17" s="13"/>
      <c r="N17" s="2" t="str">
        <f t="shared" ca="1" si="2"/>
        <v/>
      </c>
      <c r="P17" s="2">
        <f t="shared" si="3"/>
        <v>103</v>
      </c>
      <c r="Q17" s="2">
        <f t="shared" ca="1" si="4"/>
        <v>0</v>
      </c>
      <c r="R17" s="2">
        <f t="shared" si="5"/>
        <v>0</v>
      </c>
      <c r="S17" s="2">
        <f t="shared" ca="1" si="6"/>
        <v>-41</v>
      </c>
      <c r="T17" s="2" t="str">
        <f>IF(H17="","",VLOOKUP(H17,'Вода SKU'!$A$1:$B$150,2,0))</f>
        <v>3.2, Сакко</v>
      </c>
      <c r="U17" s="2">
        <f t="shared" ca="1" si="7"/>
        <v>6.9565217391304346</v>
      </c>
      <c r="V17" s="2">
        <f t="shared" si="8"/>
        <v>0</v>
      </c>
      <c r="W17" s="2">
        <f t="shared" ca="1" si="9"/>
        <v>0</v>
      </c>
      <c r="X17" s="2" t="str">
        <f t="shared" ca="1" si="10"/>
        <v/>
      </c>
    </row>
    <row r="18" spans="1:24" ht="13.75" customHeight="1" x14ac:dyDescent="0.35">
      <c r="A18" s="18">
        <f t="shared" ca="1" si="0"/>
        <v>6</v>
      </c>
      <c r="B18" s="18" t="s">
        <v>179</v>
      </c>
      <c r="C18" s="18">
        <v>1150</v>
      </c>
      <c r="D18" s="18" t="s">
        <v>185</v>
      </c>
      <c r="E18" s="18" t="s">
        <v>186</v>
      </c>
      <c r="F18" s="18" t="s">
        <v>187</v>
      </c>
      <c r="G18" s="18" t="s">
        <v>183</v>
      </c>
      <c r="H18" s="18" t="s">
        <v>197</v>
      </c>
      <c r="I18" s="18">
        <v>1047</v>
      </c>
      <c r="J18" s="3" t="str">
        <f t="shared" ca="1" si="1"/>
        <v/>
      </c>
      <c r="K18" s="18">
        <v>1</v>
      </c>
      <c r="L18" s="18"/>
      <c r="M18" s="13"/>
      <c r="N18" s="2" t="str">
        <f t="shared" ca="1" si="2"/>
        <v/>
      </c>
      <c r="P18" s="2">
        <f t="shared" si="3"/>
        <v>1047</v>
      </c>
      <c r="Q18" s="2">
        <f t="shared" ca="1" si="4"/>
        <v>0</v>
      </c>
      <c r="R18" s="2">
        <f t="shared" si="5"/>
        <v>0</v>
      </c>
      <c r="S18" s="2">
        <f t="shared" ca="1" si="6"/>
        <v>-41</v>
      </c>
      <c r="T18" s="2" t="str">
        <f>IF(H18="","",VLOOKUP(H18,'Вода SKU'!$A$1:$B$150,2,0))</f>
        <v>3.2, Сакко</v>
      </c>
      <c r="U18" s="2">
        <f t="shared" ca="1" si="7"/>
        <v>6.9565217391304346</v>
      </c>
      <c r="V18" s="2">
        <f t="shared" si="8"/>
        <v>0</v>
      </c>
      <c r="W18" s="2">
        <f t="shared" ca="1" si="9"/>
        <v>0</v>
      </c>
      <c r="X18" s="2" t="str">
        <f t="shared" ca="1" si="10"/>
        <v/>
      </c>
    </row>
    <row r="19" spans="1:24" ht="13.75" customHeight="1" x14ac:dyDescent="0.35">
      <c r="A19" s="14" t="str">
        <f t="shared" ca="1" si="0"/>
        <v/>
      </c>
      <c r="B19" s="14" t="s">
        <v>175</v>
      </c>
      <c r="C19" s="14" t="s">
        <v>175</v>
      </c>
      <c r="D19" s="14" t="s">
        <v>175</v>
      </c>
      <c r="E19" s="14" t="s">
        <v>175</v>
      </c>
      <c r="F19" s="14" t="s">
        <v>175</v>
      </c>
      <c r="G19" s="14" t="s">
        <v>175</v>
      </c>
      <c r="H19" s="14" t="s">
        <v>175</v>
      </c>
      <c r="J19" s="3">
        <f t="shared" ca="1" si="1"/>
        <v>0</v>
      </c>
      <c r="M19" s="15">
        <v>8300</v>
      </c>
      <c r="N19" s="2">
        <f t="shared" ca="1" si="2"/>
        <v>1150</v>
      </c>
      <c r="O19" s="14" t="s">
        <v>175</v>
      </c>
      <c r="P19" s="2">
        <f t="shared" ca="1" si="3"/>
        <v>-1150</v>
      </c>
      <c r="Q19" s="2">
        <f t="shared" ca="1" si="4"/>
        <v>-41</v>
      </c>
      <c r="R19" s="2">
        <f t="shared" si="5"/>
        <v>1</v>
      </c>
      <c r="S19" s="2">
        <f t="shared" ca="1" si="6"/>
        <v>-41</v>
      </c>
      <c r="T19" s="2" t="str">
        <f>IF(H19="","",VLOOKUP(H19,'Вода SKU'!$A$1:$B$150,2,0))</f>
        <v>-</v>
      </c>
      <c r="U19" s="2">
        <f t="shared" ca="1" si="7"/>
        <v>6.9565217391304346</v>
      </c>
      <c r="V19" s="2">
        <f t="shared" si="8"/>
        <v>8300</v>
      </c>
      <c r="W19" s="2">
        <f t="shared" ca="1" si="9"/>
        <v>1150</v>
      </c>
      <c r="X19" s="2">
        <f t="shared" ca="1" si="10"/>
        <v>1150</v>
      </c>
    </row>
    <row r="20" spans="1:24" ht="13.75" customHeight="1" x14ac:dyDescent="0.35">
      <c r="A20" s="16">
        <f t="shared" ca="1" si="0"/>
        <v>7</v>
      </c>
      <c r="B20" s="16" t="s">
        <v>198</v>
      </c>
      <c r="C20" s="16">
        <v>1000</v>
      </c>
      <c r="D20" s="16" t="s">
        <v>177</v>
      </c>
      <c r="E20" s="16" t="s">
        <v>199</v>
      </c>
      <c r="F20" s="16" t="s">
        <v>200</v>
      </c>
      <c r="G20" s="16" t="s">
        <v>170</v>
      </c>
      <c r="H20" s="16" t="s">
        <v>201</v>
      </c>
      <c r="I20" s="16">
        <v>1000</v>
      </c>
      <c r="J20" s="3" t="str">
        <f t="shared" ca="1" si="1"/>
        <v/>
      </c>
      <c r="K20" s="16">
        <v>1</v>
      </c>
      <c r="L20" s="16"/>
      <c r="M20" s="13"/>
      <c r="N20" s="2" t="str">
        <f t="shared" ca="1" si="2"/>
        <v/>
      </c>
      <c r="P20" s="2">
        <f t="shared" si="3"/>
        <v>1000</v>
      </c>
      <c r="Q20" s="2">
        <f t="shared" ca="1" si="4"/>
        <v>0</v>
      </c>
      <c r="R20" s="2">
        <f t="shared" si="5"/>
        <v>0</v>
      </c>
      <c r="S20" s="2">
        <f t="shared" ca="1" si="6"/>
        <v>-41</v>
      </c>
      <c r="T20" s="2" t="str">
        <f>IF(H20="","",VLOOKUP(H20,'Вода SKU'!$A$1:$B$150,2,0))</f>
        <v>2.7, Сакко</v>
      </c>
      <c r="U20" s="2">
        <f t="shared" ca="1" si="7"/>
        <v>8</v>
      </c>
      <c r="V20" s="2">
        <f t="shared" si="8"/>
        <v>0</v>
      </c>
      <c r="W20" s="2">
        <f t="shared" ca="1" si="9"/>
        <v>0</v>
      </c>
      <c r="X20" s="2" t="str">
        <f t="shared" ca="1" si="10"/>
        <v/>
      </c>
    </row>
    <row r="21" spans="1:24" ht="13.75" customHeight="1" x14ac:dyDescent="0.35">
      <c r="A21" s="14" t="str">
        <f t="shared" ca="1" si="0"/>
        <v/>
      </c>
      <c r="B21" s="14" t="s">
        <v>175</v>
      </c>
      <c r="C21" s="14" t="s">
        <v>175</v>
      </c>
      <c r="D21" s="14" t="s">
        <v>175</v>
      </c>
      <c r="E21" s="14" t="s">
        <v>175</v>
      </c>
      <c r="F21" s="14" t="s">
        <v>175</v>
      </c>
      <c r="G21" s="14" t="s">
        <v>175</v>
      </c>
      <c r="H21" s="14" t="s">
        <v>175</v>
      </c>
      <c r="J21" s="3">
        <f t="shared" ca="1" si="1"/>
        <v>0</v>
      </c>
      <c r="M21" s="15">
        <v>8300</v>
      </c>
      <c r="N21" s="2">
        <f t="shared" ca="1" si="2"/>
        <v>1000</v>
      </c>
      <c r="O21" s="14" t="s">
        <v>175</v>
      </c>
      <c r="P21" s="2">
        <f t="shared" ca="1" si="3"/>
        <v>-1000</v>
      </c>
      <c r="Q21" s="2">
        <f t="shared" ca="1" si="4"/>
        <v>-41</v>
      </c>
      <c r="R21" s="2">
        <f t="shared" si="5"/>
        <v>1</v>
      </c>
      <c r="S21" s="2">
        <f t="shared" ca="1" si="6"/>
        <v>-41</v>
      </c>
      <c r="T21" s="2" t="str">
        <f>IF(H21="","",VLOOKUP(H21,'Вода SKU'!$A$1:$B$150,2,0))</f>
        <v>-</v>
      </c>
      <c r="U21" s="2">
        <f t="shared" ca="1" si="7"/>
        <v>8</v>
      </c>
      <c r="V21" s="2">
        <f t="shared" si="8"/>
        <v>8300</v>
      </c>
      <c r="W21" s="2">
        <f t="shared" ca="1" si="9"/>
        <v>1000</v>
      </c>
      <c r="X21" s="2">
        <f t="shared" ca="1" si="10"/>
        <v>1000</v>
      </c>
    </row>
    <row r="22" spans="1:24" ht="13.75" customHeight="1" x14ac:dyDescent="0.35">
      <c r="A22" s="18">
        <f t="shared" ca="1" si="0"/>
        <v>8</v>
      </c>
      <c r="B22" s="18" t="s">
        <v>179</v>
      </c>
      <c r="C22" s="18">
        <v>1150</v>
      </c>
      <c r="D22" s="18" t="s">
        <v>185</v>
      </c>
      <c r="E22" s="18" t="s">
        <v>186</v>
      </c>
      <c r="F22" s="18" t="s">
        <v>187</v>
      </c>
      <c r="G22" s="18" t="s">
        <v>183</v>
      </c>
      <c r="H22" s="18" t="s">
        <v>197</v>
      </c>
      <c r="I22" s="18">
        <v>678</v>
      </c>
      <c r="J22" s="3" t="str">
        <f t="shared" ca="1" si="1"/>
        <v/>
      </c>
      <c r="K22" s="18">
        <v>1</v>
      </c>
      <c r="L22" s="18"/>
      <c r="M22" s="13"/>
      <c r="N22" s="2" t="str">
        <f t="shared" ca="1" si="2"/>
        <v/>
      </c>
      <c r="P22" s="2">
        <f t="shared" si="3"/>
        <v>678</v>
      </c>
      <c r="Q22" s="2">
        <f t="shared" ca="1" si="4"/>
        <v>0</v>
      </c>
      <c r="R22" s="2">
        <f t="shared" si="5"/>
        <v>0</v>
      </c>
      <c r="S22" s="2">
        <f t="shared" ca="1" si="6"/>
        <v>-41</v>
      </c>
      <c r="T22" s="2" t="str">
        <f>IF(H22="","",VLOOKUP(H22,'Вода SKU'!$A$1:$B$150,2,0))</f>
        <v>3.2, Сакко</v>
      </c>
      <c r="U22" s="2">
        <f t="shared" ca="1" si="7"/>
        <v>6.9565217391304346</v>
      </c>
      <c r="V22" s="2">
        <f t="shared" si="8"/>
        <v>0</v>
      </c>
      <c r="W22" s="2">
        <f t="shared" ca="1" si="9"/>
        <v>0</v>
      </c>
      <c r="X22" s="2" t="str">
        <f t="shared" ca="1" si="10"/>
        <v/>
      </c>
    </row>
    <row r="23" spans="1:24" ht="13.75" customHeight="1" x14ac:dyDescent="0.35">
      <c r="A23" s="18">
        <f t="shared" ca="1" si="0"/>
        <v>8</v>
      </c>
      <c r="B23" s="18" t="s">
        <v>179</v>
      </c>
      <c r="C23" s="18">
        <v>1150</v>
      </c>
      <c r="D23" s="18" t="s">
        <v>185</v>
      </c>
      <c r="E23" s="18" t="s">
        <v>202</v>
      </c>
      <c r="F23" s="18" t="s">
        <v>203</v>
      </c>
      <c r="G23" s="18" t="s">
        <v>183</v>
      </c>
      <c r="H23" s="18" t="s">
        <v>204</v>
      </c>
      <c r="I23" s="18">
        <v>167</v>
      </c>
      <c r="J23" s="3" t="str">
        <f t="shared" ca="1" si="1"/>
        <v/>
      </c>
      <c r="K23" s="18">
        <v>1</v>
      </c>
      <c r="L23" s="18"/>
      <c r="M23" s="13"/>
      <c r="N23" s="2" t="str">
        <f t="shared" ca="1" si="2"/>
        <v/>
      </c>
      <c r="P23" s="2">
        <f t="shared" si="3"/>
        <v>167</v>
      </c>
      <c r="Q23" s="2">
        <f t="shared" ca="1" si="4"/>
        <v>0</v>
      </c>
      <c r="R23" s="2">
        <f t="shared" si="5"/>
        <v>0</v>
      </c>
      <c r="S23" s="2">
        <f t="shared" ca="1" si="6"/>
        <v>-41</v>
      </c>
      <c r="T23" s="2" t="str">
        <f>IF(H23="","",VLOOKUP(H23,'Вода SKU'!$A$1:$B$150,2,0))</f>
        <v>3.2, Сакко</v>
      </c>
      <c r="U23" s="2">
        <f t="shared" ca="1" si="7"/>
        <v>6.9565217391304346</v>
      </c>
      <c r="V23" s="2">
        <f t="shared" si="8"/>
        <v>0</v>
      </c>
      <c r="W23" s="2">
        <f t="shared" ca="1" si="9"/>
        <v>0</v>
      </c>
      <c r="X23" s="2" t="str">
        <f t="shared" ca="1" si="10"/>
        <v/>
      </c>
    </row>
    <row r="24" spans="1:24" ht="13.75" customHeight="1" x14ac:dyDescent="0.35">
      <c r="A24" s="18">
        <f t="shared" ca="1" si="0"/>
        <v>8</v>
      </c>
      <c r="B24" s="18" t="s">
        <v>179</v>
      </c>
      <c r="C24" s="18">
        <v>1150</v>
      </c>
      <c r="D24" s="18" t="s">
        <v>185</v>
      </c>
      <c r="E24" s="18" t="s">
        <v>202</v>
      </c>
      <c r="F24" s="18" t="s">
        <v>203</v>
      </c>
      <c r="G24" s="18" t="s">
        <v>183</v>
      </c>
      <c r="H24" s="18" t="s">
        <v>205</v>
      </c>
      <c r="I24" s="18">
        <v>262</v>
      </c>
      <c r="J24" s="3" t="str">
        <f t="shared" ca="1" si="1"/>
        <v/>
      </c>
      <c r="K24" s="18">
        <v>1</v>
      </c>
      <c r="L24" s="18"/>
      <c r="M24" s="13"/>
      <c r="N24" s="2" t="str">
        <f t="shared" ca="1" si="2"/>
        <v/>
      </c>
      <c r="P24" s="2">
        <f t="shared" si="3"/>
        <v>262</v>
      </c>
      <c r="Q24" s="2">
        <f t="shared" ca="1" si="4"/>
        <v>0</v>
      </c>
      <c r="R24" s="2">
        <f t="shared" si="5"/>
        <v>0</v>
      </c>
      <c r="S24" s="2">
        <f t="shared" ca="1" si="6"/>
        <v>-41</v>
      </c>
      <c r="T24" s="2" t="str">
        <f>IF(H24="","",VLOOKUP(H24,'Вода SKU'!$A$1:$B$150,2,0))</f>
        <v>3.2, Сакко</v>
      </c>
      <c r="U24" s="2">
        <f t="shared" ca="1" si="7"/>
        <v>6.9565217391304346</v>
      </c>
      <c r="V24" s="2">
        <f t="shared" si="8"/>
        <v>0</v>
      </c>
      <c r="W24" s="2">
        <f t="shared" ca="1" si="9"/>
        <v>0</v>
      </c>
      <c r="X24" s="2" t="str">
        <f t="shared" ca="1" si="10"/>
        <v/>
      </c>
    </row>
    <row r="25" spans="1:24" ht="13.75" customHeight="1" x14ac:dyDescent="0.35">
      <c r="A25" s="18">
        <f t="shared" ca="1" si="0"/>
        <v>8</v>
      </c>
      <c r="B25" s="18" t="s">
        <v>179</v>
      </c>
      <c r="C25" s="18">
        <v>1150</v>
      </c>
      <c r="D25" s="18" t="s">
        <v>185</v>
      </c>
      <c r="E25" s="18" t="s">
        <v>202</v>
      </c>
      <c r="F25" s="18" t="s">
        <v>203</v>
      </c>
      <c r="G25" s="18" t="s">
        <v>183</v>
      </c>
      <c r="H25" s="18" t="s">
        <v>206</v>
      </c>
      <c r="I25" s="18">
        <v>43</v>
      </c>
      <c r="J25" s="3" t="str">
        <f t="shared" ca="1" si="1"/>
        <v/>
      </c>
      <c r="K25" s="18">
        <v>1</v>
      </c>
      <c r="L25" s="18"/>
      <c r="M25" s="13"/>
      <c r="N25" s="2" t="str">
        <f t="shared" ca="1" si="2"/>
        <v/>
      </c>
      <c r="P25" s="2">
        <f t="shared" si="3"/>
        <v>43</v>
      </c>
      <c r="Q25" s="2">
        <f t="shared" ca="1" si="4"/>
        <v>0</v>
      </c>
      <c r="R25" s="2">
        <f t="shared" si="5"/>
        <v>0</v>
      </c>
      <c r="S25" s="2">
        <f t="shared" ca="1" si="6"/>
        <v>-41</v>
      </c>
      <c r="T25" s="2" t="str">
        <f>IF(H25="","",VLOOKUP(H25,'Вода SKU'!$A$1:$B$150,2,0))</f>
        <v>3.2, Сакко</v>
      </c>
      <c r="U25" s="2">
        <f t="shared" ca="1" si="7"/>
        <v>6.9565217391304346</v>
      </c>
      <c r="V25" s="2">
        <f t="shared" si="8"/>
        <v>0</v>
      </c>
      <c r="W25" s="2">
        <f t="shared" ca="1" si="9"/>
        <v>0</v>
      </c>
      <c r="X25" s="2" t="str">
        <f t="shared" ca="1" si="10"/>
        <v/>
      </c>
    </row>
    <row r="26" spans="1:24" ht="13.75" customHeight="1" x14ac:dyDescent="0.35">
      <c r="A26" s="14" t="str">
        <f t="shared" ca="1" si="0"/>
        <v/>
      </c>
      <c r="B26" s="14" t="s">
        <v>175</v>
      </c>
      <c r="C26" s="14" t="s">
        <v>175</v>
      </c>
      <c r="D26" s="14" t="s">
        <v>175</v>
      </c>
      <c r="E26" s="14" t="s">
        <v>175</v>
      </c>
      <c r="F26" s="14" t="s">
        <v>175</v>
      </c>
      <c r="G26" s="14" t="s">
        <v>175</v>
      </c>
      <c r="H26" s="14" t="s">
        <v>175</v>
      </c>
      <c r="J26" s="3">
        <f t="shared" ca="1" si="1"/>
        <v>0</v>
      </c>
      <c r="M26" s="15">
        <v>8300</v>
      </c>
      <c r="N26" s="2">
        <f t="shared" ca="1" si="2"/>
        <v>1150</v>
      </c>
      <c r="O26" s="14" t="s">
        <v>175</v>
      </c>
      <c r="P26" s="2">
        <f t="shared" ca="1" si="3"/>
        <v>-1150</v>
      </c>
      <c r="Q26" s="2">
        <f t="shared" ca="1" si="4"/>
        <v>-41</v>
      </c>
      <c r="R26" s="2">
        <f t="shared" si="5"/>
        <v>1</v>
      </c>
      <c r="S26" s="2">
        <f t="shared" ca="1" si="6"/>
        <v>-41</v>
      </c>
      <c r="T26" s="2" t="str">
        <f>IF(H26="","",VLOOKUP(H26,'Вода SKU'!$A$1:$B$150,2,0))</f>
        <v>-</v>
      </c>
      <c r="U26" s="2">
        <f t="shared" ca="1" si="7"/>
        <v>6.9565217391304346</v>
      </c>
      <c r="V26" s="2">
        <f t="shared" si="8"/>
        <v>8300</v>
      </c>
      <c r="W26" s="2">
        <f t="shared" ca="1" si="9"/>
        <v>1150</v>
      </c>
      <c r="X26" s="2">
        <f t="shared" ca="1" si="10"/>
        <v>1150</v>
      </c>
    </row>
    <row r="27" spans="1:24" ht="13.75" customHeight="1" x14ac:dyDescent="0.35">
      <c r="A27" s="16">
        <f t="shared" ca="1" si="0"/>
        <v>9</v>
      </c>
      <c r="B27" s="16" t="s">
        <v>198</v>
      </c>
      <c r="C27" s="16">
        <v>1000</v>
      </c>
      <c r="D27" s="16" t="s">
        <v>177</v>
      </c>
      <c r="E27" s="16" t="s">
        <v>199</v>
      </c>
      <c r="F27" s="16" t="s">
        <v>200</v>
      </c>
      <c r="G27" s="16" t="s">
        <v>170</v>
      </c>
      <c r="H27" s="16" t="s">
        <v>201</v>
      </c>
      <c r="I27" s="16">
        <v>1000</v>
      </c>
      <c r="J27" s="3" t="str">
        <f t="shared" ca="1" si="1"/>
        <v/>
      </c>
      <c r="K27" s="16">
        <v>1</v>
      </c>
      <c r="L27" s="16"/>
      <c r="M27" s="13"/>
      <c r="N27" s="2" t="str">
        <f t="shared" ca="1" si="2"/>
        <v/>
      </c>
      <c r="P27" s="2">
        <f t="shared" si="3"/>
        <v>1000</v>
      </c>
      <c r="Q27" s="2">
        <f t="shared" ca="1" si="4"/>
        <v>0</v>
      </c>
      <c r="R27" s="2">
        <f t="shared" si="5"/>
        <v>0</v>
      </c>
      <c r="S27" s="2">
        <f t="shared" ca="1" si="6"/>
        <v>-41</v>
      </c>
      <c r="T27" s="2" t="str">
        <f>IF(H27="","",VLOOKUP(H27,'Вода SKU'!$A$1:$B$150,2,0))</f>
        <v>2.7, Сакко</v>
      </c>
      <c r="U27" s="2">
        <f t="shared" ca="1" si="7"/>
        <v>8</v>
      </c>
      <c r="V27" s="2">
        <f t="shared" si="8"/>
        <v>0</v>
      </c>
      <c r="W27" s="2">
        <f t="shared" ca="1" si="9"/>
        <v>0</v>
      </c>
      <c r="X27" s="2" t="str">
        <f t="shared" ca="1" si="10"/>
        <v/>
      </c>
    </row>
    <row r="28" spans="1:24" ht="13.75" customHeight="1" x14ac:dyDescent="0.35">
      <c r="A28" s="14" t="str">
        <f t="shared" ca="1" si="0"/>
        <v/>
      </c>
      <c r="B28" s="14" t="s">
        <v>175</v>
      </c>
      <c r="C28" s="14" t="s">
        <v>175</v>
      </c>
      <c r="D28" s="14" t="s">
        <v>175</v>
      </c>
      <c r="E28" s="14" t="s">
        <v>175</v>
      </c>
      <c r="F28" s="14" t="s">
        <v>175</v>
      </c>
      <c r="G28" s="14" t="s">
        <v>175</v>
      </c>
      <c r="H28" s="14" t="s">
        <v>175</v>
      </c>
      <c r="J28" s="3">
        <f t="shared" ca="1" si="1"/>
        <v>0</v>
      </c>
      <c r="M28" s="15">
        <v>8300</v>
      </c>
      <c r="N28" s="2">
        <f t="shared" ca="1" si="2"/>
        <v>1000</v>
      </c>
      <c r="O28" s="14" t="s">
        <v>175</v>
      </c>
      <c r="P28" s="2">
        <f t="shared" ca="1" si="3"/>
        <v>-1000</v>
      </c>
      <c r="Q28" s="2">
        <f t="shared" ca="1" si="4"/>
        <v>-41</v>
      </c>
      <c r="R28" s="2">
        <f t="shared" si="5"/>
        <v>1</v>
      </c>
      <c r="S28" s="2">
        <f t="shared" ca="1" si="6"/>
        <v>-41</v>
      </c>
      <c r="T28" s="2" t="str">
        <f>IF(H28="","",VLOOKUP(H28,'Вода SKU'!$A$1:$B$150,2,0))</f>
        <v>-</v>
      </c>
      <c r="U28" s="2">
        <f t="shared" ca="1" si="7"/>
        <v>8</v>
      </c>
      <c r="V28" s="2">
        <f t="shared" si="8"/>
        <v>8300</v>
      </c>
      <c r="W28" s="2">
        <f t="shared" ca="1" si="9"/>
        <v>1000</v>
      </c>
      <c r="X28" s="2">
        <f t="shared" ca="1" si="10"/>
        <v>1000</v>
      </c>
    </row>
    <row r="29" spans="1:24" ht="13.75" customHeight="1" x14ac:dyDescent="0.35">
      <c r="A29" s="18">
        <f t="shared" ca="1" si="0"/>
        <v>10</v>
      </c>
      <c r="B29" s="18" t="s">
        <v>207</v>
      </c>
      <c r="C29" s="18">
        <v>1150</v>
      </c>
      <c r="D29" s="18" t="s">
        <v>185</v>
      </c>
      <c r="E29" s="18" t="s">
        <v>202</v>
      </c>
      <c r="F29" s="18" t="s">
        <v>203</v>
      </c>
      <c r="G29" s="18" t="s">
        <v>183</v>
      </c>
      <c r="H29" s="18" t="s">
        <v>206</v>
      </c>
      <c r="I29" s="18">
        <v>810</v>
      </c>
      <c r="J29" s="3" t="str">
        <f t="shared" ca="1" si="1"/>
        <v/>
      </c>
      <c r="K29" s="18">
        <v>1</v>
      </c>
      <c r="L29" s="18"/>
      <c r="M29" s="13"/>
      <c r="N29" s="2" t="str">
        <f t="shared" ca="1" si="2"/>
        <v/>
      </c>
      <c r="P29" s="2">
        <f t="shared" si="3"/>
        <v>810</v>
      </c>
      <c r="Q29" s="2">
        <f t="shared" ca="1" si="4"/>
        <v>0</v>
      </c>
      <c r="R29" s="2">
        <f t="shared" si="5"/>
        <v>0</v>
      </c>
      <c r="S29" s="2">
        <f t="shared" ca="1" si="6"/>
        <v>-41</v>
      </c>
      <c r="T29" s="2" t="str">
        <f>IF(H29="","",VLOOKUP(H29,'Вода SKU'!$A$1:$B$150,2,0))</f>
        <v>3.2, Сакко</v>
      </c>
      <c r="U29" s="2">
        <f t="shared" ca="1" si="7"/>
        <v>6.9565217391304346</v>
      </c>
      <c r="V29" s="2">
        <f t="shared" si="8"/>
        <v>0</v>
      </c>
      <c r="W29" s="2">
        <f t="shared" ca="1" si="9"/>
        <v>0</v>
      </c>
      <c r="X29" s="2" t="str">
        <f t="shared" ca="1" si="10"/>
        <v/>
      </c>
    </row>
    <row r="30" spans="1:24" ht="13.75" customHeight="1" x14ac:dyDescent="0.35">
      <c r="A30" s="18">
        <f t="shared" ca="1" si="0"/>
        <v>10</v>
      </c>
      <c r="B30" s="18" t="s">
        <v>207</v>
      </c>
      <c r="C30" s="18">
        <v>1150</v>
      </c>
      <c r="D30" s="18" t="s">
        <v>185</v>
      </c>
      <c r="E30" s="18" t="s">
        <v>194</v>
      </c>
      <c r="F30" s="18" t="s">
        <v>208</v>
      </c>
      <c r="G30" s="18" t="s">
        <v>209</v>
      </c>
      <c r="H30" s="18" t="s">
        <v>210</v>
      </c>
      <c r="I30" s="18">
        <v>250</v>
      </c>
      <c r="J30" s="3" t="str">
        <f t="shared" ca="1" si="1"/>
        <v/>
      </c>
      <c r="K30" s="18">
        <v>1</v>
      </c>
      <c r="L30" s="18"/>
      <c r="M30" s="13"/>
      <c r="N30" s="2" t="str">
        <f t="shared" ca="1" si="2"/>
        <v/>
      </c>
      <c r="P30" s="2">
        <f t="shared" si="3"/>
        <v>250</v>
      </c>
      <c r="Q30" s="2">
        <f t="shared" ca="1" si="4"/>
        <v>0</v>
      </c>
      <c r="R30" s="2">
        <f t="shared" si="5"/>
        <v>0</v>
      </c>
      <c r="S30" s="2">
        <f t="shared" ca="1" si="6"/>
        <v>-41</v>
      </c>
      <c r="T30" s="2" t="str">
        <f>IF(H30="","",VLOOKUP(H30,'Вода SKU'!$A$1:$B$150,2,0))</f>
        <v>3.2, Biotec</v>
      </c>
      <c r="U30" s="2">
        <f t="shared" ca="1" si="7"/>
        <v>6.9565217391304346</v>
      </c>
      <c r="V30" s="2">
        <f t="shared" si="8"/>
        <v>0</v>
      </c>
      <c r="W30" s="2">
        <f t="shared" ca="1" si="9"/>
        <v>0</v>
      </c>
      <c r="X30" s="2" t="str">
        <f t="shared" ca="1" si="10"/>
        <v/>
      </c>
    </row>
    <row r="31" spans="1:24" ht="13.75" customHeight="1" x14ac:dyDescent="0.35">
      <c r="A31" s="18">
        <f t="shared" ca="1" si="0"/>
        <v>10</v>
      </c>
      <c r="B31" s="18" t="s">
        <v>207</v>
      </c>
      <c r="C31" s="18">
        <v>1150</v>
      </c>
      <c r="D31" s="18" t="s">
        <v>185</v>
      </c>
      <c r="E31" s="18" t="s">
        <v>186</v>
      </c>
      <c r="F31" s="18" t="s">
        <v>187</v>
      </c>
      <c r="G31" s="18" t="s">
        <v>183</v>
      </c>
      <c r="H31" s="18" t="s">
        <v>211</v>
      </c>
      <c r="I31" s="18">
        <v>100</v>
      </c>
      <c r="J31" s="3" t="str">
        <f t="shared" ca="1" si="1"/>
        <v/>
      </c>
      <c r="K31" s="18">
        <v>1</v>
      </c>
      <c r="L31" s="18"/>
      <c r="M31" s="13"/>
      <c r="N31" s="2" t="str">
        <f t="shared" ca="1" si="2"/>
        <v/>
      </c>
      <c r="P31" s="2">
        <f t="shared" si="3"/>
        <v>100</v>
      </c>
      <c r="Q31" s="2">
        <f t="shared" ca="1" si="4"/>
        <v>0</v>
      </c>
      <c r="R31" s="2">
        <f t="shared" si="5"/>
        <v>0</v>
      </c>
      <c r="S31" s="2">
        <f t="shared" ca="1" si="6"/>
        <v>-41</v>
      </c>
      <c r="T31" s="2" t="str">
        <f>IF(H31="","",VLOOKUP(H31,'Вода SKU'!$A$1:$B$150,2,0))</f>
        <v>3.2, Biotec</v>
      </c>
      <c r="U31" s="2">
        <f t="shared" ca="1" si="7"/>
        <v>6.9565217391304346</v>
      </c>
      <c r="V31" s="2">
        <f t="shared" si="8"/>
        <v>0</v>
      </c>
      <c r="W31" s="2">
        <f t="shared" ca="1" si="9"/>
        <v>0</v>
      </c>
      <c r="X31" s="2" t="str">
        <f t="shared" ca="1" si="10"/>
        <v/>
      </c>
    </row>
    <row r="32" spans="1:24" ht="13.75" customHeight="1" x14ac:dyDescent="0.35">
      <c r="A32" s="14" t="str">
        <f t="shared" ca="1" si="0"/>
        <v/>
      </c>
      <c r="B32" s="14" t="s">
        <v>175</v>
      </c>
      <c r="C32" s="14" t="s">
        <v>175</v>
      </c>
      <c r="D32" s="14" t="s">
        <v>175</v>
      </c>
      <c r="E32" s="14" t="s">
        <v>175</v>
      </c>
      <c r="F32" s="14" t="s">
        <v>175</v>
      </c>
      <c r="G32" s="14" t="s">
        <v>175</v>
      </c>
      <c r="H32" s="14" t="s">
        <v>175</v>
      </c>
      <c r="J32" s="3">
        <f t="shared" ca="1" si="1"/>
        <v>-10</v>
      </c>
      <c r="M32" s="15">
        <v>8300</v>
      </c>
      <c r="N32" s="2">
        <f t="shared" ca="1" si="2"/>
        <v>1150</v>
      </c>
      <c r="O32" s="14" t="s">
        <v>175</v>
      </c>
      <c r="P32" s="2">
        <f t="shared" ca="1" si="3"/>
        <v>-1150</v>
      </c>
      <c r="Q32" s="2">
        <f t="shared" ca="1" si="4"/>
        <v>-31</v>
      </c>
      <c r="R32" s="2">
        <f t="shared" si="5"/>
        <v>1</v>
      </c>
      <c r="S32" s="2">
        <f t="shared" ca="1" si="6"/>
        <v>-31</v>
      </c>
      <c r="T32" s="2" t="str">
        <f>IF(H32="","",VLOOKUP(H32,'Вода SKU'!$A$1:$B$150,2,0))</f>
        <v>-</v>
      </c>
      <c r="U32" s="2">
        <f t="shared" ca="1" si="7"/>
        <v>6.9565217391304346</v>
      </c>
      <c r="V32" s="2">
        <f t="shared" si="8"/>
        <v>8300</v>
      </c>
      <c r="W32" s="2">
        <f t="shared" ca="1" si="9"/>
        <v>1150</v>
      </c>
      <c r="X32" s="2">
        <f t="shared" ca="1" si="10"/>
        <v>1150</v>
      </c>
    </row>
    <row r="33" spans="1:24" ht="13.75" customHeight="1" x14ac:dyDescent="0.35">
      <c r="A33" s="16">
        <f t="shared" ca="1" si="0"/>
        <v>11</v>
      </c>
      <c r="B33" s="16" t="s">
        <v>198</v>
      </c>
      <c r="C33" s="16">
        <v>1000</v>
      </c>
      <c r="D33" s="16" t="s">
        <v>177</v>
      </c>
      <c r="E33" s="16" t="s">
        <v>199</v>
      </c>
      <c r="F33" s="16" t="s">
        <v>200</v>
      </c>
      <c r="G33" s="16" t="s">
        <v>170</v>
      </c>
      <c r="H33" s="16" t="s">
        <v>201</v>
      </c>
      <c r="I33" s="16">
        <v>1000</v>
      </c>
      <c r="J33" s="3" t="str">
        <f t="shared" ca="1" si="1"/>
        <v/>
      </c>
      <c r="K33" s="16">
        <v>1</v>
      </c>
      <c r="L33" s="16"/>
      <c r="M33" s="13"/>
      <c r="N33" s="2" t="str">
        <f t="shared" ca="1" si="2"/>
        <v/>
      </c>
      <c r="P33" s="2">
        <f t="shared" si="3"/>
        <v>1000</v>
      </c>
      <c r="Q33" s="2">
        <f t="shared" ca="1" si="4"/>
        <v>0</v>
      </c>
      <c r="R33" s="2">
        <f t="shared" si="5"/>
        <v>0</v>
      </c>
      <c r="S33" s="2">
        <f t="shared" ca="1" si="6"/>
        <v>-31</v>
      </c>
      <c r="T33" s="2" t="str">
        <f>IF(H33="","",VLOOKUP(H33,'Вода SKU'!$A$1:$B$150,2,0))</f>
        <v>2.7, Сакко</v>
      </c>
      <c r="U33" s="2">
        <f t="shared" ca="1" si="7"/>
        <v>8</v>
      </c>
      <c r="V33" s="2">
        <f t="shared" si="8"/>
        <v>0</v>
      </c>
      <c r="W33" s="2">
        <f t="shared" ca="1" si="9"/>
        <v>0</v>
      </c>
      <c r="X33" s="2" t="str">
        <f t="shared" ca="1" si="10"/>
        <v/>
      </c>
    </row>
    <row r="34" spans="1:24" ht="13.75" customHeight="1" x14ac:dyDescent="0.35">
      <c r="A34" s="14" t="str">
        <f t="shared" ref="A34:A65" ca="1" si="11">IF(O34="-", "", 1 + SUM(INDIRECT(ADDRESS(2,COLUMN(R34)) &amp; ":" &amp; ADDRESS(ROW(),COLUMN(R34)))))</f>
        <v/>
      </c>
      <c r="B34" s="14" t="s">
        <v>175</v>
      </c>
      <c r="C34" s="14" t="s">
        <v>175</v>
      </c>
      <c r="D34" s="14" t="s">
        <v>175</v>
      </c>
      <c r="E34" s="14" t="s">
        <v>175</v>
      </c>
      <c r="F34" s="14" t="s">
        <v>175</v>
      </c>
      <c r="G34" s="14" t="s">
        <v>175</v>
      </c>
      <c r="H34" s="14" t="s">
        <v>175</v>
      </c>
      <c r="J34" s="3">
        <f t="shared" ref="J34:J65" ca="1" si="12">IF(M34="", IF(O34="","",X34+(INDIRECT("S" &amp; ROW() - 1) - S34)),IF(O34="", "", INDIRECT("S" &amp; ROW() - 1) - S34))</f>
        <v>0</v>
      </c>
      <c r="M34" s="15">
        <v>8300</v>
      </c>
      <c r="N34" s="2">
        <f t="shared" ref="N34:N65" ca="1" si="13">IF(O34="", "", MAX(ROUND(-(INDIRECT("S" &amp; ROW() - 1) - S34)/INDIRECT("C" &amp; ROW() - 1), 0), 1) * INDIRECT("C" &amp; ROW() - 1))</f>
        <v>1000</v>
      </c>
      <c r="O34" s="14" t="s">
        <v>175</v>
      </c>
      <c r="P34" s="2">
        <f t="shared" ref="P34:P65" ca="1" si="14">IF(O34 = "-", -W34,I34)</f>
        <v>-1000</v>
      </c>
      <c r="Q34" s="2">
        <f t="shared" ref="Q34:Q65" ca="1" si="15">IF(O34 = "-", SUM(INDIRECT(ADDRESS(2,COLUMN(P34)) &amp; ":" &amp; ADDRESS(ROW(),COLUMN(P34)))), 0)</f>
        <v>-31</v>
      </c>
      <c r="R34" s="2">
        <f t="shared" ref="R34:R65" si="16">IF(O34="-",1,0)</f>
        <v>1</v>
      </c>
      <c r="S34" s="2">
        <f t="shared" ref="S34:S65" ca="1" si="17">IF(Q34 = 0, INDIRECT("S" &amp; ROW() - 1), Q34)</f>
        <v>-31</v>
      </c>
      <c r="T34" s="2" t="str">
        <f>IF(H34="","",VLOOKUP(H34,'Вода SKU'!$A$1:$B$150,2,0))</f>
        <v>-</v>
      </c>
      <c r="U34" s="2">
        <f t="shared" ref="U34:U65" ca="1" si="18">IF(C34 = "", 8, IF(C34 = "-", 8000 / INDIRECT("C" &amp; ROW() - 1), 8000/C34))</f>
        <v>8</v>
      </c>
      <c r="V34" s="2">
        <f t="shared" ref="V34:V65" si="19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8300</v>
      </c>
      <c r="W34" s="2">
        <f t="shared" ref="W34:W65" ca="1" si="20">IF(O34 = "-", INDIRECT("C" &amp; ROW() - 1), 0)</f>
        <v>1000</v>
      </c>
      <c r="X34" s="2">
        <f t="shared" ref="X34:X65" ca="1" si="21">IF(O34="", "", MAX(ROUND(-(INDIRECT("S" &amp; ROW() - 1) - S34)/INDIRECT("C" &amp; ROW() - 1), 0), 1) * INDIRECT("C" &amp; ROW() - 1))</f>
        <v>1000</v>
      </c>
    </row>
    <row r="35" spans="1:24" ht="13.75" customHeight="1" x14ac:dyDescent="0.35">
      <c r="A35" s="18">
        <f t="shared" ca="1" si="11"/>
        <v>12</v>
      </c>
      <c r="B35" s="18" t="s">
        <v>207</v>
      </c>
      <c r="C35" s="18">
        <v>1150</v>
      </c>
      <c r="D35" s="18" t="s">
        <v>185</v>
      </c>
      <c r="E35" s="18" t="s">
        <v>186</v>
      </c>
      <c r="F35" s="18" t="s">
        <v>187</v>
      </c>
      <c r="G35" s="18" t="s">
        <v>183</v>
      </c>
      <c r="H35" s="18" t="s">
        <v>211</v>
      </c>
      <c r="I35" s="18">
        <v>1150</v>
      </c>
      <c r="J35" s="3" t="str">
        <f t="shared" ca="1" si="12"/>
        <v/>
      </c>
      <c r="K35" s="18">
        <v>1</v>
      </c>
      <c r="L35" s="18"/>
      <c r="M35" s="13"/>
      <c r="N35" s="2" t="str">
        <f t="shared" ca="1" si="13"/>
        <v/>
      </c>
      <c r="P35" s="2">
        <f t="shared" si="14"/>
        <v>1150</v>
      </c>
      <c r="Q35" s="2">
        <f t="shared" ca="1" si="15"/>
        <v>0</v>
      </c>
      <c r="R35" s="2">
        <f t="shared" si="16"/>
        <v>0</v>
      </c>
      <c r="S35" s="2">
        <f t="shared" ca="1" si="17"/>
        <v>-31</v>
      </c>
      <c r="T35" s="2" t="str">
        <f>IF(H35="","",VLOOKUP(H35,'Вода SKU'!$A$1:$B$150,2,0))</f>
        <v>3.2, Biotec</v>
      </c>
      <c r="U35" s="2">
        <f t="shared" ca="1" si="18"/>
        <v>6.9565217391304346</v>
      </c>
      <c r="V35" s="2">
        <f t="shared" si="19"/>
        <v>0</v>
      </c>
      <c r="W35" s="2">
        <f t="shared" ca="1" si="20"/>
        <v>0</v>
      </c>
      <c r="X35" s="2" t="str">
        <f t="shared" ca="1" si="21"/>
        <v/>
      </c>
    </row>
    <row r="36" spans="1:24" ht="13.75" customHeight="1" x14ac:dyDescent="0.35">
      <c r="A36" s="14" t="str">
        <f t="shared" ca="1" si="11"/>
        <v/>
      </c>
      <c r="B36" s="14" t="s">
        <v>175</v>
      </c>
      <c r="C36" s="14" t="s">
        <v>175</v>
      </c>
      <c r="D36" s="14" t="s">
        <v>175</v>
      </c>
      <c r="E36" s="14" t="s">
        <v>175</v>
      </c>
      <c r="F36" s="14" t="s">
        <v>175</v>
      </c>
      <c r="G36" s="14" t="s">
        <v>175</v>
      </c>
      <c r="H36" s="14" t="s">
        <v>175</v>
      </c>
      <c r="J36" s="3">
        <f t="shared" ca="1" si="12"/>
        <v>0</v>
      </c>
      <c r="M36" s="15">
        <v>8300</v>
      </c>
      <c r="N36" s="2">
        <f t="shared" ca="1" si="13"/>
        <v>1150</v>
      </c>
      <c r="O36" s="14" t="s">
        <v>175</v>
      </c>
      <c r="P36" s="2">
        <f t="shared" ca="1" si="14"/>
        <v>-1150</v>
      </c>
      <c r="Q36" s="2">
        <f t="shared" ca="1" si="15"/>
        <v>-31</v>
      </c>
      <c r="R36" s="2">
        <f t="shared" si="16"/>
        <v>1</v>
      </c>
      <c r="S36" s="2">
        <f t="shared" ca="1" si="17"/>
        <v>-31</v>
      </c>
      <c r="T36" s="2" t="str">
        <f>IF(H36="","",VLOOKUP(H36,'Вода SKU'!$A$1:$B$150,2,0))</f>
        <v>-</v>
      </c>
      <c r="U36" s="2">
        <f t="shared" ca="1" si="18"/>
        <v>6.9565217391304346</v>
      </c>
      <c r="V36" s="2">
        <f t="shared" si="19"/>
        <v>8300</v>
      </c>
      <c r="W36" s="2">
        <f t="shared" ca="1" si="20"/>
        <v>1150</v>
      </c>
      <c r="X36" s="2">
        <f t="shared" ca="1" si="21"/>
        <v>1150</v>
      </c>
    </row>
    <row r="37" spans="1:24" ht="13.75" customHeight="1" x14ac:dyDescent="0.35">
      <c r="A37" s="16">
        <f t="shared" ca="1" si="11"/>
        <v>13</v>
      </c>
      <c r="B37" s="16" t="s">
        <v>198</v>
      </c>
      <c r="C37" s="16">
        <v>1000</v>
      </c>
      <c r="D37" s="16" t="s">
        <v>177</v>
      </c>
      <c r="E37" s="16" t="s">
        <v>199</v>
      </c>
      <c r="F37" s="16" t="s">
        <v>200</v>
      </c>
      <c r="G37" s="16" t="s">
        <v>170</v>
      </c>
      <c r="H37" s="16" t="s">
        <v>201</v>
      </c>
      <c r="I37" s="16">
        <v>1000</v>
      </c>
      <c r="J37" s="3" t="str">
        <f t="shared" ca="1" si="12"/>
        <v/>
      </c>
      <c r="K37" s="16">
        <v>1</v>
      </c>
      <c r="L37" s="16"/>
      <c r="M37" s="13"/>
      <c r="N37" s="2" t="str">
        <f t="shared" ca="1" si="13"/>
        <v/>
      </c>
      <c r="P37" s="2">
        <f t="shared" si="14"/>
        <v>1000</v>
      </c>
      <c r="Q37" s="2">
        <f t="shared" ca="1" si="15"/>
        <v>0</v>
      </c>
      <c r="R37" s="2">
        <f t="shared" si="16"/>
        <v>0</v>
      </c>
      <c r="S37" s="2">
        <f t="shared" ca="1" si="17"/>
        <v>-31</v>
      </c>
      <c r="T37" s="2" t="str">
        <f>IF(H37="","",VLOOKUP(H37,'Вода SKU'!$A$1:$B$150,2,0))</f>
        <v>2.7, Сакко</v>
      </c>
      <c r="U37" s="2">
        <f t="shared" ca="1" si="18"/>
        <v>8</v>
      </c>
      <c r="V37" s="2">
        <f t="shared" si="19"/>
        <v>0</v>
      </c>
      <c r="W37" s="2">
        <f t="shared" ca="1" si="20"/>
        <v>0</v>
      </c>
      <c r="X37" s="2" t="str">
        <f t="shared" ca="1" si="21"/>
        <v/>
      </c>
    </row>
    <row r="38" spans="1:24" ht="13.75" customHeight="1" x14ac:dyDescent="0.35">
      <c r="A38" s="14" t="str">
        <f t="shared" ca="1" si="11"/>
        <v/>
      </c>
      <c r="B38" s="14" t="s">
        <v>175</v>
      </c>
      <c r="C38" s="14" t="s">
        <v>175</v>
      </c>
      <c r="D38" s="14" t="s">
        <v>175</v>
      </c>
      <c r="E38" s="14" t="s">
        <v>175</v>
      </c>
      <c r="F38" s="14" t="s">
        <v>175</v>
      </c>
      <c r="G38" s="14" t="s">
        <v>175</v>
      </c>
      <c r="H38" s="14" t="s">
        <v>175</v>
      </c>
      <c r="J38" s="3">
        <f t="shared" ca="1" si="12"/>
        <v>0</v>
      </c>
      <c r="M38" s="15">
        <v>8300</v>
      </c>
      <c r="N38" s="2">
        <f t="shared" ca="1" si="13"/>
        <v>1000</v>
      </c>
      <c r="O38" s="14" t="s">
        <v>175</v>
      </c>
      <c r="P38" s="2">
        <f t="shared" ca="1" si="14"/>
        <v>-1000</v>
      </c>
      <c r="Q38" s="2">
        <f t="shared" ca="1" si="15"/>
        <v>-31</v>
      </c>
      <c r="R38" s="2">
        <f t="shared" si="16"/>
        <v>1</v>
      </c>
      <c r="S38" s="2">
        <f t="shared" ca="1" si="17"/>
        <v>-31</v>
      </c>
      <c r="T38" s="2" t="str">
        <f>IF(H38="","",VLOOKUP(H38,'Вода SKU'!$A$1:$B$150,2,0))</f>
        <v>-</v>
      </c>
      <c r="U38" s="2">
        <f t="shared" ca="1" si="18"/>
        <v>8</v>
      </c>
      <c r="V38" s="2">
        <f t="shared" si="19"/>
        <v>8300</v>
      </c>
      <c r="W38" s="2">
        <f t="shared" ca="1" si="20"/>
        <v>1000</v>
      </c>
      <c r="X38" s="2">
        <f t="shared" ca="1" si="21"/>
        <v>1000</v>
      </c>
    </row>
    <row r="39" spans="1:24" ht="13.75" customHeight="1" x14ac:dyDescent="0.35">
      <c r="A39" s="18">
        <f t="shared" ca="1" si="11"/>
        <v>14</v>
      </c>
      <c r="B39" s="18" t="s">
        <v>207</v>
      </c>
      <c r="C39" s="18">
        <v>1150</v>
      </c>
      <c r="D39" s="18" t="s">
        <v>185</v>
      </c>
      <c r="E39" s="18" t="s">
        <v>186</v>
      </c>
      <c r="F39" s="18" t="s">
        <v>187</v>
      </c>
      <c r="G39" s="18" t="s">
        <v>183</v>
      </c>
      <c r="H39" s="18" t="s">
        <v>211</v>
      </c>
      <c r="I39" s="18">
        <v>450</v>
      </c>
      <c r="J39" s="3" t="str">
        <f t="shared" ca="1" si="12"/>
        <v/>
      </c>
      <c r="K39" s="18">
        <v>1</v>
      </c>
      <c r="L39" s="18"/>
      <c r="M39" s="13"/>
      <c r="N39" s="2" t="str">
        <f t="shared" ca="1" si="13"/>
        <v/>
      </c>
      <c r="P39" s="2">
        <f t="shared" si="14"/>
        <v>450</v>
      </c>
      <c r="Q39" s="2">
        <f t="shared" ca="1" si="15"/>
        <v>0</v>
      </c>
      <c r="R39" s="2">
        <f t="shared" si="16"/>
        <v>0</v>
      </c>
      <c r="S39" s="2">
        <f t="shared" ca="1" si="17"/>
        <v>-31</v>
      </c>
      <c r="T39" s="2" t="str">
        <f>IF(H39="","",VLOOKUP(H39,'Вода SKU'!$A$1:$B$150,2,0))</f>
        <v>3.2, Biotec</v>
      </c>
      <c r="U39" s="2">
        <f t="shared" ca="1" si="18"/>
        <v>6.9565217391304346</v>
      </c>
      <c r="V39" s="2">
        <f t="shared" si="19"/>
        <v>0</v>
      </c>
      <c r="W39" s="2">
        <f t="shared" ca="1" si="20"/>
        <v>0</v>
      </c>
      <c r="X39" s="2" t="str">
        <f t="shared" ca="1" si="21"/>
        <v/>
      </c>
    </row>
    <row r="40" spans="1:24" ht="13.75" customHeight="1" x14ac:dyDescent="0.35">
      <c r="A40" s="17">
        <f t="shared" ca="1" si="11"/>
        <v>14</v>
      </c>
      <c r="B40" s="17" t="s">
        <v>207</v>
      </c>
      <c r="C40" s="17">
        <v>1150</v>
      </c>
      <c r="D40" s="17" t="s">
        <v>180</v>
      </c>
      <c r="E40" s="17" t="s">
        <v>181</v>
      </c>
      <c r="F40" s="17" t="s">
        <v>182</v>
      </c>
      <c r="G40" s="17" t="s">
        <v>183</v>
      </c>
      <c r="H40" s="17" t="s">
        <v>212</v>
      </c>
      <c r="I40" s="17">
        <v>694</v>
      </c>
      <c r="J40" s="3" t="str">
        <f t="shared" ca="1" si="12"/>
        <v/>
      </c>
      <c r="K40" s="17">
        <v>1</v>
      </c>
      <c r="L40" s="17"/>
      <c r="M40" s="13"/>
      <c r="N40" s="2" t="str">
        <f t="shared" ca="1" si="13"/>
        <v/>
      </c>
      <c r="P40" s="2">
        <f t="shared" si="14"/>
        <v>694</v>
      </c>
      <c r="Q40" s="2">
        <f t="shared" ca="1" si="15"/>
        <v>0</v>
      </c>
      <c r="R40" s="2">
        <f t="shared" si="16"/>
        <v>0</v>
      </c>
      <c r="S40" s="2">
        <f t="shared" ca="1" si="17"/>
        <v>-31</v>
      </c>
      <c r="T40" s="2" t="str">
        <f>IF(H40="","",VLOOKUP(H40,'Вода SKU'!$A$1:$B$150,2,0))</f>
        <v>3.2, Biotec</v>
      </c>
      <c r="U40" s="2">
        <f t="shared" ca="1" si="18"/>
        <v>6.9565217391304346</v>
      </c>
      <c r="V40" s="2">
        <f t="shared" si="19"/>
        <v>0</v>
      </c>
      <c r="W40" s="2">
        <f t="shared" ca="1" si="20"/>
        <v>0</v>
      </c>
      <c r="X40" s="2" t="str">
        <f t="shared" ca="1" si="21"/>
        <v/>
      </c>
    </row>
    <row r="41" spans="1:24" ht="13.75" customHeight="1" x14ac:dyDescent="0.35">
      <c r="A41" s="14" t="str">
        <f t="shared" ca="1" si="11"/>
        <v/>
      </c>
      <c r="B41" s="14" t="s">
        <v>175</v>
      </c>
      <c r="C41" s="14" t="s">
        <v>175</v>
      </c>
      <c r="D41" s="14" t="s">
        <v>175</v>
      </c>
      <c r="E41" s="14" t="s">
        <v>175</v>
      </c>
      <c r="F41" s="14" t="s">
        <v>175</v>
      </c>
      <c r="G41" s="14" t="s">
        <v>175</v>
      </c>
      <c r="H41" s="14" t="s">
        <v>175</v>
      </c>
      <c r="J41" s="3">
        <f t="shared" ca="1" si="12"/>
        <v>6</v>
      </c>
      <c r="M41" s="15">
        <v>8300</v>
      </c>
      <c r="N41" s="2">
        <f t="shared" ca="1" si="13"/>
        <v>1150</v>
      </c>
      <c r="O41" s="14" t="s">
        <v>175</v>
      </c>
      <c r="P41" s="2">
        <f t="shared" ca="1" si="14"/>
        <v>-1150</v>
      </c>
      <c r="Q41" s="2">
        <f t="shared" ca="1" si="15"/>
        <v>-37</v>
      </c>
      <c r="R41" s="2">
        <f t="shared" si="16"/>
        <v>1</v>
      </c>
      <c r="S41" s="2">
        <f t="shared" ca="1" si="17"/>
        <v>-37</v>
      </c>
      <c r="T41" s="2" t="str">
        <f>IF(H41="","",VLOOKUP(H41,'Вода SKU'!$A$1:$B$150,2,0))</f>
        <v>-</v>
      </c>
      <c r="U41" s="2">
        <f t="shared" ca="1" si="18"/>
        <v>6.9565217391304346</v>
      </c>
      <c r="V41" s="2">
        <f t="shared" si="19"/>
        <v>8300</v>
      </c>
      <c r="W41" s="2">
        <f t="shared" ca="1" si="20"/>
        <v>1150</v>
      </c>
      <c r="X41" s="2">
        <f t="shared" ca="1" si="21"/>
        <v>1150</v>
      </c>
    </row>
    <row r="42" spans="1:24" ht="13.75" customHeight="1" x14ac:dyDescent="0.35">
      <c r="A42" s="16">
        <f t="shared" ca="1" si="11"/>
        <v>15</v>
      </c>
      <c r="B42" s="16" t="s">
        <v>198</v>
      </c>
      <c r="C42" s="16">
        <v>1000</v>
      </c>
      <c r="D42" s="16" t="s">
        <v>177</v>
      </c>
      <c r="E42" s="16" t="s">
        <v>199</v>
      </c>
      <c r="F42" s="16" t="s">
        <v>200</v>
      </c>
      <c r="G42" s="16" t="s">
        <v>170</v>
      </c>
      <c r="H42" s="16" t="s">
        <v>201</v>
      </c>
      <c r="I42" s="16">
        <v>1000</v>
      </c>
      <c r="J42" s="3" t="str">
        <f t="shared" ca="1" si="12"/>
        <v/>
      </c>
      <c r="K42" s="16">
        <v>1</v>
      </c>
      <c r="L42" s="16"/>
      <c r="M42" s="13"/>
      <c r="N42" s="2" t="str">
        <f t="shared" ca="1" si="13"/>
        <v/>
      </c>
      <c r="P42" s="2">
        <f t="shared" si="14"/>
        <v>1000</v>
      </c>
      <c r="Q42" s="2">
        <f t="shared" ca="1" si="15"/>
        <v>0</v>
      </c>
      <c r="R42" s="2">
        <f t="shared" si="16"/>
        <v>0</v>
      </c>
      <c r="S42" s="2">
        <f t="shared" ca="1" si="17"/>
        <v>-37</v>
      </c>
      <c r="T42" s="2" t="str">
        <f>IF(H42="","",VLOOKUP(H42,'Вода SKU'!$A$1:$B$150,2,0))</f>
        <v>2.7, Сакко</v>
      </c>
      <c r="U42" s="2">
        <f t="shared" ca="1" si="18"/>
        <v>8</v>
      </c>
      <c r="V42" s="2">
        <f t="shared" si="19"/>
        <v>0</v>
      </c>
      <c r="W42" s="2">
        <f t="shared" ca="1" si="20"/>
        <v>0</v>
      </c>
      <c r="X42" s="2" t="str">
        <f t="shared" ca="1" si="21"/>
        <v/>
      </c>
    </row>
    <row r="43" spans="1:24" ht="13.75" customHeight="1" x14ac:dyDescent="0.35">
      <c r="A43" s="14" t="str">
        <f t="shared" ca="1" si="11"/>
        <v/>
      </c>
      <c r="B43" s="14" t="s">
        <v>175</v>
      </c>
      <c r="C43" s="14" t="s">
        <v>175</v>
      </c>
      <c r="D43" s="14" t="s">
        <v>175</v>
      </c>
      <c r="E43" s="14" t="s">
        <v>175</v>
      </c>
      <c r="F43" s="14" t="s">
        <v>175</v>
      </c>
      <c r="G43" s="14" t="s">
        <v>175</v>
      </c>
      <c r="H43" s="14" t="s">
        <v>175</v>
      </c>
      <c r="J43" s="3">
        <f t="shared" ca="1" si="12"/>
        <v>0</v>
      </c>
      <c r="M43" s="15">
        <v>8300</v>
      </c>
      <c r="N43" s="2">
        <f t="shared" ca="1" si="13"/>
        <v>1000</v>
      </c>
      <c r="O43" s="14" t="s">
        <v>175</v>
      </c>
      <c r="P43" s="2">
        <f t="shared" ca="1" si="14"/>
        <v>-1000</v>
      </c>
      <c r="Q43" s="2">
        <f t="shared" ca="1" si="15"/>
        <v>-37</v>
      </c>
      <c r="R43" s="2">
        <f t="shared" si="16"/>
        <v>1</v>
      </c>
      <c r="S43" s="2">
        <f t="shared" ca="1" si="17"/>
        <v>-37</v>
      </c>
      <c r="T43" s="2" t="str">
        <f>IF(H43="","",VLOOKUP(H43,'Вода SKU'!$A$1:$B$150,2,0))</f>
        <v>-</v>
      </c>
      <c r="U43" s="2">
        <f t="shared" ca="1" si="18"/>
        <v>8</v>
      </c>
      <c r="V43" s="2">
        <f t="shared" si="19"/>
        <v>8300</v>
      </c>
      <c r="W43" s="2">
        <f t="shared" ca="1" si="20"/>
        <v>1000</v>
      </c>
      <c r="X43" s="2">
        <f t="shared" ca="1" si="21"/>
        <v>1000</v>
      </c>
    </row>
    <row r="44" spans="1:24" ht="13.75" customHeight="1" x14ac:dyDescent="0.35">
      <c r="A44" s="16">
        <f t="shared" ca="1" si="11"/>
        <v>16</v>
      </c>
      <c r="B44" s="16" t="s">
        <v>198</v>
      </c>
      <c r="C44" s="16">
        <v>1000</v>
      </c>
      <c r="D44" s="16" t="s">
        <v>177</v>
      </c>
      <c r="E44" s="16" t="s">
        <v>199</v>
      </c>
      <c r="F44" s="16" t="s">
        <v>200</v>
      </c>
      <c r="G44" s="16" t="s">
        <v>170</v>
      </c>
      <c r="H44" s="16" t="s">
        <v>201</v>
      </c>
      <c r="I44" s="16">
        <v>1000</v>
      </c>
      <c r="J44" s="3" t="str">
        <f t="shared" ca="1" si="12"/>
        <v/>
      </c>
      <c r="K44" s="16">
        <v>1</v>
      </c>
      <c r="L44" s="16"/>
      <c r="M44" s="13"/>
      <c r="N44" s="2" t="str">
        <f t="shared" ca="1" si="13"/>
        <v/>
      </c>
      <c r="P44" s="2">
        <f t="shared" si="14"/>
        <v>1000</v>
      </c>
      <c r="Q44" s="2">
        <f t="shared" ca="1" si="15"/>
        <v>0</v>
      </c>
      <c r="R44" s="2">
        <f t="shared" si="16"/>
        <v>0</v>
      </c>
      <c r="S44" s="2">
        <f t="shared" ca="1" si="17"/>
        <v>-37</v>
      </c>
      <c r="T44" s="2" t="str">
        <f>IF(H44="","",VLOOKUP(H44,'Вода SKU'!$A$1:$B$150,2,0))</f>
        <v>2.7, Сакко</v>
      </c>
      <c r="U44" s="2">
        <f t="shared" ca="1" si="18"/>
        <v>8</v>
      </c>
      <c r="V44" s="2">
        <f t="shared" si="19"/>
        <v>0</v>
      </c>
      <c r="W44" s="2">
        <f t="shared" ca="1" si="20"/>
        <v>0</v>
      </c>
      <c r="X44" s="2" t="str">
        <f t="shared" ca="1" si="21"/>
        <v/>
      </c>
    </row>
    <row r="45" spans="1:24" ht="13.75" customHeight="1" x14ac:dyDescent="0.35">
      <c r="A45" s="14" t="str">
        <f t="shared" ca="1" si="11"/>
        <v/>
      </c>
      <c r="B45" s="14" t="s">
        <v>175</v>
      </c>
      <c r="C45" s="14" t="s">
        <v>175</v>
      </c>
      <c r="D45" s="14" t="s">
        <v>175</v>
      </c>
      <c r="E45" s="14" t="s">
        <v>175</v>
      </c>
      <c r="F45" s="14" t="s">
        <v>175</v>
      </c>
      <c r="G45" s="14" t="s">
        <v>175</v>
      </c>
      <c r="H45" s="14" t="s">
        <v>175</v>
      </c>
      <c r="J45" s="3">
        <f t="shared" ca="1" si="12"/>
        <v>0</v>
      </c>
      <c r="M45" s="15">
        <v>8300</v>
      </c>
      <c r="N45" s="2">
        <f t="shared" ca="1" si="13"/>
        <v>1000</v>
      </c>
      <c r="O45" s="14" t="s">
        <v>175</v>
      </c>
      <c r="P45" s="2">
        <f t="shared" ca="1" si="14"/>
        <v>-1000</v>
      </c>
      <c r="Q45" s="2">
        <f t="shared" ca="1" si="15"/>
        <v>-37</v>
      </c>
      <c r="R45" s="2">
        <f t="shared" si="16"/>
        <v>1</v>
      </c>
      <c r="S45" s="2">
        <f t="shared" ca="1" si="17"/>
        <v>-37</v>
      </c>
      <c r="T45" s="2" t="str">
        <f>IF(H45="","",VLOOKUP(H45,'Вода SKU'!$A$1:$B$150,2,0))</f>
        <v>-</v>
      </c>
      <c r="U45" s="2">
        <f t="shared" ca="1" si="18"/>
        <v>8</v>
      </c>
      <c r="V45" s="2">
        <f t="shared" si="19"/>
        <v>8300</v>
      </c>
      <c r="W45" s="2">
        <f t="shared" ca="1" si="20"/>
        <v>1000</v>
      </c>
      <c r="X45" s="2">
        <f t="shared" ca="1" si="21"/>
        <v>1000</v>
      </c>
    </row>
    <row r="46" spans="1:24" ht="13.75" customHeight="1" x14ac:dyDescent="0.35">
      <c r="A46" s="17">
        <f t="shared" ca="1" si="11"/>
        <v>17</v>
      </c>
      <c r="B46" s="17" t="s">
        <v>207</v>
      </c>
      <c r="C46" s="17">
        <v>1150</v>
      </c>
      <c r="D46" s="17" t="s">
        <v>180</v>
      </c>
      <c r="E46" s="17" t="s">
        <v>181</v>
      </c>
      <c r="F46" s="17" t="s">
        <v>182</v>
      </c>
      <c r="G46" s="17" t="s">
        <v>183</v>
      </c>
      <c r="H46" s="17" t="s">
        <v>212</v>
      </c>
      <c r="I46" s="17">
        <v>1150</v>
      </c>
      <c r="J46" s="3" t="str">
        <f t="shared" ca="1" si="12"/>
        <v/>
      </c>
      <c r="K46" s="17">
        <v>1</v>
      </c>
      <c r="L46" s="17"/>
      <c r="M46" s="13"/>
      <c r="N46" s="2" t="str">
        <f t="shared" ca="1" si="13"/>
        <v/>
      </c>
      <c r="P46" s="2">
        <f t="shared" si="14"/>
        <v>1150</v>
      </c>
      <c r="Q46" s="2">
        <f t="shared" ca="1" si="15"/>
        <v>0</v>
      </c>
      <c r="R46" s="2">
        <f t="shared" si="16"/>
        <v>0</v>
      </c>
      <c r="S46" s="2">
        <f t="shared" ca="1" si="17"/>
        <v>-37</v>
      </c>
      <c r="T46" s="2" t="str">
        <f>IF(H46="","",VLOOKUP(H46,'Вода SKU'!$A$1:$B$150,2,0))</f>
        <v>3.2, Biotec</v>
      </c>
      <c r="U46" s="2">
        <f t="shared" ca="1" si="18"/>
        <v>6.9565217391304346</v>
      </c>
      <c r="V46" s="2">
        <f t="shared" si="19"/>
        <v>0</v>
      </c>
      <c r="W46" s="2">
        <f t="shared" ca="1" si="20"/>
        <v>0</v>
      </c>
      <c r="X46" s="2" t="str">
        <f t="shared" ca="1" si="21"/>
        <v/>
      </c>
    </row>
    <row r="47" spans="1:24" ht="13.75" customHeight="1" x14ac:dyDescent="0.35">
      <c r="A47" s="14" t="str">
        <f t="shared" ca="1" si="11"/>
        <v/>
      </c>
      <c r="B47" s="14" t="s">
        <v>175</v>
      </c>
      <c r="C47" s="14" t="s">
        <v>175</v>
      </c>
      <c r="D47" s="14" t="s">
        <v>175</v>
      </c>
      <c r="E47" s="14" t="s">
        <v>175</v>
      </c>
      <c r="F47" s="14" t="s">
        <v>175</v>
      </c>
      <c r="G47" s="14" t="s">
        <v>175</v>
      </c>
      <c r="H47" s="14" t="s">
        <v>175</v>
      </c>
      <c r="J47" s="3">
        <f t="shared" ca="1" si="12"/>
        <v>0</v>
      </c>
      <c r="M47" s="15">
        <v>8300</v>
      </c>
      <c r="N47" s="2">
        <f t="shared" ca="1" si="13"/>
        <v>1150</v>
      </c>
      <c r="O47" s="14" t="s">
        <v>175</v>
      </c>
      <c r="P47" s="2">
        <f t="shared" ca="1" si="14"/>
        <v>-1150</v>
      </c>
      <c r="Q47" s="2">
        <f t="shared" ca="1" si="15"/>
        <v>-37</v>
      </c>
      <c r="R47" s="2">
        <f t="shared" si="16"/>
        <v>1</v>
      </c>
      <c r="S47" s="2">
        <f t="shared" ca="1" si="17"/>
        <v>-37</v>
      </c>
      <c r="T47" s="2" t="str">
        <f>IF(H47="","",VLOOKUP(H47,'Вода SKU'!$A$1:$B$150,2,0))</f>
        <v>-</v>
      </c>
      <c r="U47" s="2">
        <f t="shared" ca="1" si="18"/>
        <v>6.9565217391304346</v>
      </c>
      <c r="V47" s="2">
        <f t="shared" si="19"/>
        <v>8300</v>
      </c>
      <c r="W47" s="2">
        <f t="shared" ca="1" si="20"/>
        <v>1150</v>
      </c>
      <c r="X47" s="2">
        <f t="shared" ca="1" si="21"/>
        <v>1150</v>
      </c>
    </row>
    <row r="48" spans="1:24" ht="13.75" customHeight="1" x14ac:dyDescent="0.35">
      <c r="A48" s="10">
        <f t="shared" ca="1" si="11"/>
        <v>18</v>
      </c>
      <c r="B48" s="10" t="s">
        <v>176</v>
      </c>
      <c r="C48" s="10">
        <v>1000</v>
      </c>
      <c r="D48" s="10" t="s">
        <v>167</v>
      </c>
      <c r="E48" s="10" t="s">
        <v>213</v>
      </c>
      <c r="F48" s="10" t="s">
        <v>191</v>
      </c>
      <c r="G48" s="10" t="s">
        <v>214</v>
      </c>
      <c r="H48" s="10" t="s">
        <v>215</v>
      </c>
      <c r="I48" s="10">
        <v>1000</v>
      </c>
      <c r="J48" s="3" t="str">
        <f t="shared" ca="1" si="12"/>
        <v/>
      </c>
      <c r="K48" s="10">
        <v>1</v>
      </c>
      <c r="L48" s="10"/>
      <c r="M48" s="13"/>
      <c r="N48" s="2" t="str">
        <f t="shared" ca="1" si="13"/>
        <v/>
      </c>
      <c r="P48" s="2">
        <f t="shared" si="14"/>
        <v>1000</v>
      </c>
      <c r="Q48" s="2">
        <f t="shared" ca="1" si="15"/>
        <v>0</v>
      </c>
      <c r="R48" s="2">
        <f t="shared" si="16"/>
        <v>0</v>
      </c>
      <c r="S48" s="2">
        <f t="shared" ca="1" si="17"/>
        <v>-37</v>
      </c>
      <c r="T48" s="2" t="str">
        <f>IF(H48="","",VLOOKUP(H48,'Вода SKU'!$A$1:$B$150,2,0))</f>
        <v>2.7, Альче</v>
      </c>
      <c r="U48" s="2">
        <f t="shared" ca="1" si="18"/>
        <v>8</v>
      </c>
      <c r="V48" s="2">
        <f t="shared" si="19"/>
        <v>0</v>
      </c>
      <c r="W48" s="2">
        <f t="shared" ca="1" si="20"/>
        <v>0</v>
      </c>
      <c r="X48" s="2" t="str">
        <f t="shared" ca="1" si="21"/>
        <v/>
      </c>
    </row>
    <row r="49" spans="1:24" ht="13.75" customHeight="1" x14ac:dyDescent="0.35">
      <c r="A49" s="14" t="str">
        <f t="shared" ca="1" si="11"/>
        <v/>
      </c>
      <c r="B49" s="14" t="s">
        <v>175</v>
      </c>
      <c r="C49" s="14" t="s">
        <v>175</v>
      </c>
      <c r="D49" s="14" t="s">
        <v>175</v>
      </c>
      <c r="E49" s="14" t="s">
        <v>175</v>
      </c>
      <c r="F49" s="14" t="s">
        <v>175</v>
      </c>
      <c r="G49" s="14" t="s">
        <v>175</v>
      </c>
      <c r="H49" s="14" t="s">
        <v>175</v>
      </c>
      <c r="J49" s="3">
        <f t="shared" ca="1" si="12"/>
        <v>0</v>
      </c>
      <c r="M49" s="15">
        <v>8300</v>
      </c>
      <c r="N49" s="2">
        <f t="shared" ca="1" si="13"/>
        <v>1000</v>
      </c>
      <c r="O49" s="14" t="s">
        <v>175</v>
      </c>
      <c r="P49" s="2">
        <f t="shared" ca="1" si="14"/>
        <v>-1000</v>
      </c>
      <c r="Q49" s="2">
        <f t="shared" ca="1" si="15"/>
        <v>-37</v>
      </c>
      <c r="R49" s="2">
        <f t="shared" si="16"/>
        <v>1</v>
      </c>
      <c r="S49" s="2">
        <f t="shared" ca="1" si="17"/>
        <v>-37</v>
      </c>
      <c r="T49" s="2" t="str">
        <f>IF(H49="","",VLOOKUP(H49,'Вода SKU'!$A$1:$B$150,2,0))</f>
        <v>-</v>
      </c>
      <c r="U49" s="2">
        <f t="shared" ca="1" si="18"/>
        <v>8</v>
      </c>
      <c r="V49" s="2">
        <f t="shared" si="19"/>
        <v>8300</v>
      </c>
      <c r="W49" s="2">
        <f t="shared" ca="1" si="20"/>
        <v>1000</v>
      </c>
      <c r="X49" s="2">
        <f t="shared" ca="1" si="21"/>
        <v>1000</v>
      </c>
    </row>
    <row r="50" spans="1:24" ht="13.75" customHeight="1" x14ac:dyDescent="0.35">
      <c r="A50" s="17">
        <f t="shared" ca="1" si="11"/>
        <v>19</v>
      </c>
      <c r="B50" s="17" t="s">
        <v>179</v>
      </c>
      <c r="C50" s="17">
        <v>1150</v>
      </c>
      <c r="D50" s="17" t="s">
        <v>180</v>
      </c>
      <c r="E50" s="17" t="s">
        <v>181</v>
      </c>
      <c r="F50" s="17" t="s">
        <v>182</v>
      </c>
      <c r="G50" s="17" t="s">
        <v>183</v>
      </c>
      <c r="H50" s="17" t="s">
        <v>216</v>
      </c>
      <c r="I50" s="17">
        <v>183</v>
      </c>
      <c r="J50" s="3" t="str">
        <f t="shared" ca="1" si="12"/>
        <v/>
      </c>
      <c r="K50" s="17">
        <v>1</v>
      </c>
      <c r="L50" s="17"/>
      <c r="M50" s="13"/>
      <c r="N50" s="2" t="str">
        <f t="shared" ca="1" si="13"/>
        <v/>
      </c>
      <c r="P50" s="2">
        <f t="shared" si="14"/>
        <v>183</v>
      </c>
      <c r="Q50" s="2">
        <f t="shared" ca="1" si="15"/>
        <v>0</v>
      </c>
      <c r="R50" s="2">
        <f t="shared" si="16"/>
        <v>0</v>
      </c>
      <c r="S50" s="2">
        <f t="shared" ca="1" si="17"/>
        <v>-37</v>
      </c>
      <c r="T50" s="2" t="str">
        <f>IF(H50="","",VLOOKUP(H50,'Вода SKU'!$A$1:$B$150,2,0))</f>
        <v>3.2, Сакко</v>
      </c>
      <c r="U50" s="2">
        <f t="shared" ca="1" si="18"/>
        <v>6.9565217391304346</v>
      </c>
      <c r="V50" s="2">
        <f t="shared" si="19"/>
        <v>0</v>
      </c>
      <c r="W50" s="2">
        <f t="shared" ca="1" si="20"/>
        <v>0</v>
      </c>
      <c r="X50" s="2" t="str">
        <f t="shared" ca="1" si="21"/>
        <v/>
      </c>
    </row>
    <row r="51" spans="1:24" ht="13.75" customHeight="1" x14ac:dyDescent="0.35">
      <c r="A51" s="17">
        <f t="shared" ca="1" si="11"/>
        <v>19</v>
      </c>
      <c r="B51" s="17" t="s">
        <v>179</v>
      </c>
      <c r="C51" s="17">
        <v>1150</v>
      </c>
      <c r="D51" s="17" t="s">
        <v>180</v>
      </c>
      <c r="E51" s="17" t="s">
        <v>181</v>
      </c>
      <c r="F51" s="17" t="s">
        <v>182</v>
      </c>
      <c r="G51" s="17" t="s">
        <v>183</v>
      </c>
      <c r="H51" s="17" t="s">
        <v>217</v>
      </c>
      <c r="I51" s="17">
        <v>269</v>
      </c>
      <c r="J51" s="3" t="str">
        <f t="shared" ca="1" si="12"/>
        <v/>
      </c>
      <c r="K51" s="17">
        <v>1</v>
      </c>
      <c r="L51" s="17"/>
      <c r="M51" s="13"/>
      <c r="N51" s="2" t="str">
        <f t="shared" ca="1" si="13"/>
        <v/>
      </c>
      <c r="P51" s="2">
        <f t="shared" si="14"/>
        <v>269</v>
      </c>
      <c r="Q51" s="2">
        <f t="shared" ca="1" si="15"/>
        <v>0</v>
      </c>
      <c r="R51" s="2">
        <f t="shared" si="16"/>
        <v>0</v>
      </c>
      <c r="S51" s="2">
        <f t="shared" ca="1" si="17"/>
        <v>-37</v>
      </c>
      <c r="T51" s="2" t="str">
        <f>IF(H51="","",VLOOKUP(H51,'Вода SKU'!$A$1:$B$150,2,0))</f>
        <v>3.2, Сакко</v>
      </c>
      <c r="U51" s="2">
        <f t="shared" ca="1" si="18"/>
        <v>6.9565217391304346</v>
      </c>
      <c r="V51" s="2">
        <f t="shared" si="19"/>
        <v>0</v>
      </c>
      <c r="W51" s="2">
        <f t="shared" ca="1" si="20"/>
        <v>0</v>
      </c>
      <c r="X51" s="2" t="str">
        <f t="shared" ca="1" si="21"/>
        <v/>
      </c>
    </row>
    <row r="52" spans="1:24" ht="13.75" customHeight="1" x14ac:dyDescent="0.35">
      <c r="A52" s="17">
        <f t="shared" ca="1" si="11"/>
        <v>19</v>
      </c>
      <c r="B52" s="17" t="s">
        <v>179</v>
      </c>
      <c r="C52" s="17">
        <v>1150</v>
      </c>
      <c r="D52" s="17" t="s">
        <v>180</v>
      </c>
      <c r="E52" s="17" t="s">
        <v>181</v>
      </c>
      <c r="F52" s="17" t="s">
        <v>182</v>
      </c>
      <c r="G52" s="17" t="s">
        <v>183</v>
      </c>
      <c r="H52" s="17" t="s">
        <v>218</v>
      </c>
      <c r="I52" s="17">
        <v>729</v>
      </c>
      <c r="J52" s="3" t="str">
        <f t="shared" ca="1" si="12"/>
        <v/>
      </c>
      <c r="K52" s="17">
        <v>1</v>
      </c>
      <c r="L52" s="17"/>
      <c r="M52" s="13"/>
      <c r="N52" s="2" t="str">
        <f t="shared" ca="1" si="13"/>
        <v/>
      </c>
      <c r="P52" s="2">
        <f t="shared" si="14"/>
        <v>729</v>
      </c>
      <c r="Q52" s="2">
        <f t="shared" ca="1" si="15"/>
        <v>0</v>
      </c>
      <c r="R52" s="2">
        <f t="shared" si="16"/>
        <v>0</v>
      </c>
      <c r="S52" s="2">
        <f t="shared" ca="1" si="17"/>
        <v>-37</v>
      </c>
      <c r="T52" s="2" t="str">
        <f>IF(H52="","",VLOOKUP(H52,'Вода SKU'!$A$1:$B$150,2,0))</f>
        <v>3.2, Сакко</v>
      </c>
      <c r="U52" s="2">
        <f t="shared" ca="1" si="18"/>
        <v>6.9565217391304346</v>
      </c>
      <c r="V52" s="2">
        <f t="shared" si="19"/>
        <v>0</v>
      </c>
      <c r="W52" s="2">
        <f t="shared" ca="1" si="20"/>
        <v>0</v>
      </c>
      <c r="X52" s="2" t="str">
        <f t="shared" ca="1" si="21"/>
        <v/>
      </c>
    </row>
    <row r="53" spans="1:24" ht="13.75" customHeight="1" x14ac:dyDescent="0.35">
      <c r="A53" s="14" t="str">
        <f t="shared" ca="1" si="11"/>
        <v/>
      </c>
      <c r="B53" s="14" t="s">
        <v>175</v>
      </c>
      <c r="C53" s="14" t="s">
        <v>175</v>
      </c>
      <c r="D53" s="14" t="s">
        <v>175</v>
      </c>
      <c r="E53" s="14" t="s">
        <v>175</v>
      </c>
      <c r="F53" s="14" t="s">
        <v>175</v>
      </c>
      <c r="G53" s="14" t="s">
        <v>175</v>
      </c>
      <c r="H53" s="14" t="s">
        <v>175</v>
      </c>
      <c r="J53" s="3">
        <f t="shared" ca="1" si="12"/>
        <v>-31</v>
      </c>
      <c r="M53" s="15">
        <v>8300</v>
      </c>
      <c r="N53" s="2">
        <f t="shared" ca="1" si="13"/>
        <v>1150</v>
      </c>
      <c r="O53" s="14" t="s">
        <v>175</v>
      </c>
      <c r="P53" s="2">
        <f t="shared" ca="1" si="14"/>
        <v>-1150</v>
      </c>
      <c r="Q53" s="2">
        <f t="shared" ca="1" si="15"/>
        <v>-6</v>
      </c>
      <c r="R53" s="2">
        <f t="shared" si="16"/>
        <v>1</v>
      </c>
      <c r="S53" s="2">
        <f t="shared" ca="1" si="17"/>
        <v>-6</v>
      </c>
      <c r="T53" s="2" t="str">
        <f>IF(H53="","",VLOOKUP(H53,'Вода SKU'!$A$1:$B$150,2,0))</f>
        <v>-</v>
      </c>
      <c r="U53" s="2">
        <f t="shared" ca="1" si="18"/>
        <v>6.9565217391304346</v>
      </c>
      <c r="V53" s="2">
        <f t="shared" si="19"/>
        <v>8300</v>
      </c>
      <c r="W53" s="2">
        <f t="shared" ca="1" si="20"/>
        <v>1150</v>
      </c>
      <c r="X53" s="2">
        <f t="shared" ca="1" si="21"/>
        <v>1150</v>
      </c>
    </row>
    <row r="54" spans="1:24" ht="13.75" customHeight="1" x14ac:dyDescent="0.35">
      <c r="A54" s="10">
        <f t="shared" ca="1" si="11"/>
        <v>20</v>
      </c>
      <c r="B54" s="10" t="s">
        <v>176</v>
      </c>
      <c r="C54" s="10">
        <v>1000</v>
      </c>
      <c r="D54" s="10" t="s">
        <v>167</v>
      </c>
      <c r="E54" s="10" t="s">
        <v>219</v>
      </c>
      <c r="F54" s="10" t="s">
        <v>220</v>
      </c>
      <c r="G54" s="10" t="s">
        <v>170</v>
      </c>
      <c r="H54" s="10" t="s">
        <v>221</v>
      </c>
      <c r="I54" s="10">
        <v>1000</v>
      </c>
      <c r="J54" s="3" t="str">
        <f t="shared" ca="1" si="12"/>
        <v/>
      </c>
      <c r="K54" s="10">
        <v>1</v>
      </c>
      <c r="L54" s="10"/>
      <c r="M54" s="13"/>
      <c r="N54" s="2" t="str">
        <f t="shared" ca="1" si="13"/>
        <v/>
      </c>
      <c r="P54" s="2">
        <f t="shared" si="14"/>
        <v>1000</v>
      </c>
      <c r="Q54" s="2">
        <f t="shared" ca="1" si="15"/>
        <v>0</v>
      </c>
      <c r="R54" s="2">
        <f t="shared" si="16"/>
        <v>0</v>
      </c>
      <c r="S54" s="2">
        <f t="shared" ca="1" si="17"/>
        <v>-6</v>
      </c>
      <c r="T54" s="2" t="str">
        <f>IF(H54="","",VLOOKUP(H54,'Вода SKU'!$A$1:$B$150,2,0))</f>
        <v>2.7, Сакко</v>
      </c>
      <c r="U54" s="2">
        <f t="shared" ca="1" si="18"/>
        <v>8</v>
      </c>
      <c r="V54" s="2">
        <f t="shared" si="19"/>
        <v>0</v>
      </c>
      <c r="W54" s="2">
        <f t="shared" ca="1" si="20"/>
        <v>0</v>
      </c>
      <c r="X54" s="2" t="str">
        <f t="shared" ca="1" si="21"/>
        <v/>
      </c>
    </row>
    <row r="55" spans="1:24" ht="13.75" customHeight="1" x14ac:dyDescent="0.35">
      <c r="A55" s="14" t="str">
        <f t="shared" ca="1" si="11"/>
        <v/>
      </c>
      <c r="B55" s="14" t="s">
        <v>175</v>
      </c>
      <c r="C55" s="14" t="s">
        <v>175</v>
      </c>
      <c r="D55" s="14" t="s">
        <v>175</v>
      </c>
      <c r="E55" s="14" t="s">
        <v>175</v>
      </c>
      <c r="F55" s="14" t="s">
        <v>175</v>
      </c>
      <c r="G55" s="14" t="s">
        <v>175</v>
      </c>
      <c r="H55" s="14" t="s">
        <v>175</v>
      </c>
      <c r="J55" s="3">
        <f t="shared" ca="1" si="12"/>
        <v>0</v>
      </c>
      <c r="M55" s="15">
        <v>8300</v>
      </c>
      <c r="N55" s="2">
        <f t="shared" ca="1" si="13"/>
        <v>1000</v>
      </c>
      <c r="O55" s="14" t="s">
        <v>175</v>
      </c>
      <c r="P55" s="2">
        <f t="shared" ca="1" si="14"/>
        <v>-1000</v>
      </c>
      <c r="Q55" s="2">
        <f t="shared" ca="1" si="15"/>
        <v>-6</v>
      </c>
      <c r="R55" s="2">
        <f t="shared" si="16"/>
        <v>1</v>
      </c>
      <c r="S55" s="2">
        <f t="shared" ca="1" si="17"/>
        <v>-6</v>
      </c>
      <c r="T55" s="2" t="str">
        <f>IF(H55="","",VLOOKUP(H55,'Вода SKU'!$A$1:$B$150,2,0))</f>
        <v>-</v>
      </c>
      <c r="U55" s="2">
        <f t="shared" ca="1" si="18"/>
        <v>8</v>
      </c>
      <c r="V55" s="2">
        <f t="shared" si="19"/>
        <v>8300</v>
      </c>
      <c r="W55" s="2">
        <f t="shared" ca="1" si="20"/>
        <v>1000</v>
      </c>
      <c r="X55" s="2">
        <f t="shared" ca="1" si="21"/>
        <v>1000</v>
      </c>
    </row>
    <row r="56" spans="1:24" ht="13.75" customHeight="1" x14ac:dyDescent="0.35">
      <c r="A56" s="10">
        <f t="shared" ca="1" si="11"/>
        <v>21</v>
      </c>
      <c r="B56" s="10" t="s">
        <v>176</v>
      </c>
      <c r="C56" s="10">
        <v>1000</v>
      </c>
      <c r="D56" s="10" t="s">
        <v>167</v>
      </c>
      <c r="E56" s="10" t="s">
        <v>219</v>
      </c>
      <c r="F56" s="10" t="s">
        <v>220</v>
      </c>
      <c r="G56" s="10" t="s">
        <v>170</v>
      </c>
      <c r="H56" s="10" t="s">
        <v>222</v>
      </c>
      <c r="I56" s="10">
        <v>1000</v>
      </c>
      <c r="J56" s="3" t="str">
        <f t="shared" ca="1" si="12"/>
        <v/>
      </c>
      <c r="K56" s="10">
        <v>1</v>
      </c>
      <c r="L56" s="10"/>
      <c r="M56" s="13"/>
      <c r="N56" s="2" t="str">
        <f t="shared" ca="1" si="13"/>
        <v/>
      </c>
      <c r="P56" s="2">
        <f t="shared" si="14"/>
        <v>1000</v>
      </c>
      <c r="Q56" s="2">
        <f t="shared" ca="1" si="15"/>
        <v>0</v>
      </c>
      <c r="R56" s="2">
        <f t="shared" si="16"/>
        <v>0</v>
      </c>
      <c r="S56" s="2">
        <f t="shared" ca="1" si="17"/>
        <v>-6</v>
      </c>
      <c r="T56" s="2" t="str">
        <f>IF(H56="","",VLOOKUP(H56,'Вода SKU'!$A$1:$B$150,2,0))</f>
        <v>2.7, Альче</v>
      </c>
      <c r="U56" s="2">
        <f t="shared" ca="1" si="18"/>
        <v>8</v>
      </c>
      <c r="V56" s="2">
        <f t="shared" si="19"/>
        <v>0</v>
      </c>
      <c r="W56" s="2">
        <f t="shared" ca="1" si="20"/>
        <v>0</v>
      </c>
      <c r="X56" s="2" t="str">
        <f t="shared" ca="1" si="21"/>
        <v/>
      </c>
    </row>
    <row r="57" spans="1:24" ht="13.75" customHeight="1" x14ac:dyDescent="0.35">
      <c r="A57" s="14" t="str">
        <f t="shared" ca="1" si="11"/>
        <v/>
      </c>
      <c r="B57" s="14" t="s">
        <v>175</v>
      </c>
      <c r="C57" s="14" t="s">
        <v>175</v>
      </c>
      <c r="D57" s="14" t="s">
        <v>175</v>
      </c>
      <c r="E57" s="14" t="s">
        <v>175</v>
      </c>
      <c r="F57" s="14" t="s">
        <v>175</v>
      </c>
      <c r="G57" s="14" t="s">
        <v>175</v>
      </c>
      <c r="H57" s="14" t="s">
        <v>175</v>
      </c>
      <c r="J57" s="3">
        <f t="shared" ca="1" si="12"/>
        <v>0</v>
      </c>
      <c r="M57" s="15">
        <v>8300</v>
      </c>
      <c r="N57" s="2">
        <f t="shared" ca="1" si="13"/>
        <v>1000</v>
      </c>
      <c r="O57" s="14" t="s">
        <v>175</v>
      </c>
      <c r="P57" s="2">
        <f t="shared" ca="1" si="14"/>
        <v>-1000</v>
      </c>
      <c r="Q57" s="2">
        <f t="shared" ca="1" si="15"/>
        <v>-6</v>
      </c>
      <c r="R57" s="2">
        <f t="shared" si="16"/>
        <v>1</v>
      </c>
      <c r="S57" s="2">
        <f t="shared" ca="1" si="17"/>
        <v>-6</v>
      </c>
      <c r="T57" s="2" t="str">
        <f>IF(H57="","",VLOOKUP(H57,'Вода SKU'!$A$1:$B$150,2,0))</f>
        <v>-</v>
      </c>
      <c r="U57" s="2">
        <f t="shared" ca="1" si="18"/>
        <v>8</v>
      </c>
      <c r="V57" s="2">
        <f t="shared" si="19"/>
        <v>8300</v>
      </c>
      <c r="W57" s="2">
        <f t="shared" ca="1" si="20"/>
        <v>1000</v>
      </c>
      <c r="X57" s="2">
        <f t="shared" ca="1" si="21"/>
        <v>1000</v>
      </c>
    </row>
    <row r="58" spans="1:24" ht="13.75" customHeight="1" x14ac:dyDescent="0.35">
      <c r="A58" s="17">
        <f t="shared" ca="1" si="11"/>
        <v>22</v>
      </c>
      <c r="B58" s="17" t="s">
        <v>179</v>
      </c>
      <c r="C58" s="17">
        <v>1150</v>
      </c>
      <c r="D58" s="17" t="s">
        <v>180</v>
      </c>
      <c r="E58" s="17" t="s">
        <v>181</v>
      </c>
      <c r="F58" s="17" t="s">
        <v>182</v>
      </c>
      <c r="G58" s="17" t="s">
        <v>183</v>
      </c>
      <c r="H58" s="17" t="s">
        <v>223</v>
      </c>
      <c r="I58" s="17">
        <v>1150</v>
      </c>
      <c r="J58" s="3" t="str">
        <f t="shared" ca="1" si="12"/>
        <v/>
      </c>
      <c r="K58" s="17">
        <v>1</v>
      </c>
      <c r="L58" s="17"/>
      <c r="M58" s="13"/>
      <c r="N58" s="2" t="str">
        <f t="shared" ca="1" si="13"/>
        <v/>
      </c>
      <c r="P58" s="2">
        <f t="shared" si="14"/>
        <v>1150</v>
      </c>
      <c r="Q58" s="2">
        <f t="shared" ca="1" si="15"/>
        <v>0</v>
      </c>
      <c r="R58" s="2">
        <f t="shared" si="16"/>
        <v>0</v>
      </c>
      <c r="S58" s="2">
        <f t="shared" ca="1" si="17"/>
        <v>-6</v>
      </c>
      <c r="T58" s="2" t="str">
        <f>IF(H58="","",VLOOKUP(H58,'Вода SKU'!$A$1:$B$150,2,0))</f>
        <v>3.2, Сакко</v>
      </c>
      <c r="U58" s="2">
        <f t="shared" ca="1" si="18"/>
        <v>6.9565217391304346</v>
      </c>
      <c r="V58" s="2">
        <f t="shared" si="19"/>
        <v>0</v>
      </c>
      <c r="W58" s="2">
        <f t="shared" ca="1" si="20"/>
        <v>0</v>
      </c>
      <c r="X58" s="2" t="str">
        <f t="shared" ca="1" si="21"/>
        <v/>
      </c>
    </row>
    <row r="59" spans="1:24" ht="13.75" customHeight="1" x14ac:dyDescent="0.35">
      <c r="A59" s="14" t="str">
        <f t="shared" ca="1" si="11"/>
        <v/>
      </c>
      <c r="B59" s="14" t="s">
        <v>175</v>
      </c>
      <c r="C59" s="14" t="s">
        <v>175</v>
      </c>
      <c r="D59" s="14" t="s">
        <v>175</v>
      </c>
      <c r="E59" s="14" t="s">
        <v>175</v>
      </c>
      <c r="F59" s="14" t="s">
        <v>175</v>
      </c>
      <c r="G59" s="14" t="s">
        <v>175</v>
      </c>
      <c r="H59" s="14" t="s">
        <v>175</v>
      </c>
      <c r="J59" s="3">
        <f t="shared" ca="1" si="12"/>
        <v>0</v>
      </c>
      <c r="M59" s="15">
        <v>8300</v>
      </c>
      <c r="N59" s="2">
        <f t="shared" ca="1" si="13"/>
        <v>1150</v>
      </c>
      <c r="O59" s="14" t="s">
        <v>175</v>
      </c>
      <c r="P59" s="2">
        <f t="shared" ca="1" si="14"/>
        <v>-1150</v>
      </c>
      <c r="Q59" s="2">
        <f t="shared" ca="1" si="15"/>
        <v>-6</v>
      </c>
      <c r="R59" s="2">
        <f t="shared" si="16"/>
        <v>1</v>
      </c>
      <c r="S59" s="2">
        <f t="shared" ca="1" si="17"/>
        <v>-6</v>
      </c>
      <c r="T59" s="2" t="str">
        <f>IF(H59="","",VLOOKUP(H59,'Вода SKU'!$A$1:$B$150,2,0))</f>
        <v>-</v>
      </c>
      <c r="U59" s="2">
        <f t="shared" ca="1" si="18"/>
        <v>6.9565217391304346</v>
      </c>
      <c r="V59" s="2">
        <f t="shared" si="19"/>
        <v>8300</v>
      </c>
      <c r="W59" s="2">
        <f t="shared" ca="1" si="20"/>
        <v>1150</v>
      </c>
      <c r="X59" s="2">
        <f t="shared" ca="1" si="21"/>
        <v>1150</v>
      </c>
    </row>
    <row r="60" spans="1:24" ht="13.75" customHeight="1" x14ac:dyDescent="0.35">
      <c r="A60" s="10">
        <f t="shared" ca="1" si="11"/>
        <v>23</v>
      </c>
      <c r="B60" s="10" t="s">
        <v>176</v>
      </c>
      <c r="C60" s="10">
        <v>1000</v>
      </c>
      <c r="D60" s="10" t="s">
        <v>167</v>
      </c>
      <c r="E60" s="10" t="s">
        <v>219</v>
      </c>
      <c r="F60" s="10" t="s">
        <v>220</v>
      </c>
      <c r="G60" s="10" t="s">
        <v>170</v>
      </c>
      <c r="H60" s="10" t="s">
        <v>224</v>
      </c>
      <c r="I60" s="10">
        <v>1000</v>
      </c>
      <c r="J60" s="3" t="str">
        <f t="shared" ca="1" si="12"/>
        <v/>
      </c>
      <c r="K60" s="10">
        <v>1</v>
      </c>
      <c r="L60" s="10"/>
      <c r="M60" s="13"/>
      <c r="N60" s="2" t="str">
        <f t="shared" ca="1" si="13"/>
        <v/>
      </c>
      <c r="P60" s="2">
        <f t="shared" si="14"/>
        <v>1000</v>
      </c>
      <c r="Q60" s="2">
        <f t="shared" ca="1" si="15"/>
        <v>0</v>
      </c>
      <c r="R60" s="2">
        <f t="shared" si="16"/>
        <v>0</v>
      </c>
      <c r="S60" s="2">
        <f t="shared" ca="1" si="17"/>
        <v>-6</v>
      </c>
      <c r="T60" s="2" t="str">
        <f>IF(H60="","",VLOOKUP(H60,'Вода SKU'!$A$1:$B$150,2,0))</f>
        <v>2.7, Альче</v>
      </c>
      <c r="U60" s="2">
        <f t="shared" ca="1" si="18"/>
        <v>8</v>
      </c>
      <c r="V60" s="2">
        <f t="shared" si="19"/>
        <v>0</v>
      </c>
      <c r="W60" s="2">
        <f t="shared" ca="1" si="20"/>
        <v>0</v>
      </c>
      <c r="X60" s="2" t="str">
        <f t="shared" ca="1" si="21"/>
        <v/>
      </c>
    </row>
    <row r="61" spans="1:24" ht="13.75" customHeight="1" x14ac:dyDescent="0.35">
      <c r="A61" s="14" t="str">
        <f t="shared" ca="1" si="11"/>
        <v/>
      </c>
      <c r="B61" s="14" t="s">
        <v>175</v>
      </c>
      <c r="C61" s="14" t="s">
        <v>175</v>
      </c>
      <c r="D61" s="14" t="s">
        <v>175</v>
      </c>
      <c r="E61" s="14" t="s">
        <v>175</v>
      </c>
      <c r="F61" s="14" t="s">
        <v>175</v>
      </c>
      <c r="G61" s="14" t="s">
        <v>175</v>
      </c>
      <c r="H61" s="14" t="s">
        <v>175</v>
      </c>
      <c r="J61" s="3">
        <f t="shared" ca="1" si="12"/>
        <v>0</v>
      </c>
      <c r="M61" s="15">
        <v>8300</v>
      </c>
      <c r="N61" s="2">
        <f t="shared" ca="1" si="13"/>
        <v>1000</v>
      </c>
      <c r="O61" s="14" t="s">
        <v>175</v>
      </c>
      <c r="P61" s="2">
        <f t="shared" ca="1" si="14"/>
        <v>-1000</v>
      </c>
      <c r="Q61" s="2">
        <f t="shared" ca="1" si="15"/>
        <v>-6</v>
      </c>
      <c r="R61" s="2">
        <f t="shared" si="16"/>
        <v>1</v>
      </c>
      <c r="S61" s="2">
        <f t="shared" ca="1" si="17"/>
        <v>-6</v>
      </c>
      <c r="T61" s="2" t="str">
        <f>IF(H61="","",VLOOKUP(H61,'Вода SKU'!$A$1:$B$150,2,0))</f>
        <v>-</v>
      </c>
      <c r="U61" s="2">
        <f t="shared" ca="1" si="18"/>
        <v>8</v>
      </c>
      <c r="V61" s="2">
        <f t="shared" si="19"/>
        <v>8300</v>
      </c>
      <c r="W61" s="2">
        <f t="shared" ca="1" si="20"/>
        <v>1000</v>
      </c>
      <c r="X61" s="2">
        <f t="shared" ca="1" si="21"/>
        <v>1000</v>
      </c>
    </row>
    <row r="62" spans="1:24" ht="13.75" customHeight="1" x14ac:dyDescent="0.35">
      <c r="A62" s="17">
        <f t="shared" ca="1" si="11"/>
        <v>24</v>
      </c>
      <c r="B62" s="17" t="s">
        <v>179</v>
      </c>
      <c r="C62" s="17">
        <v>1150</v>
      </c>
      <c r="D62" s="17" t="s">
        <v>180</v>
      </c>
      <c r="E62" s="17" t="s">
        <v>181</v>
      </c>
      <c r="F62" s="17" t="s">
        <v>182</v>
      </c>
      <c r="G62" s="17" t="s">
        <v>183</v>
      </c>
      <c r="H62" s="17" t="s">
        <v>184</v>
      </c>
      <c r="I62" s="17">
        <v>1150</v>
      </c>
      <c r="J62" s="3" t="str">
        <f t="shared" ca="1" si="12"/>
        <v/>
      </c>
      <c r="K62" s="17">
        <v>1</v>
      </c>
      <c r="L62" s="17"/>
      <c r="M62" s="13"/>
      <c r="N62" s="2" t="str">
        <f t="shared" ca="1" si="13"/>
        <v/>
      </c>
      <c r="P62" s="2">
        <f t="shared" si="14"/>
        <v>1150</v>
      </c>
      <c r="Q62" s="2">
        <f t="shared" ca="1" si="15"/>
        <v>0</v>
      </c>
      <c r="R62" s="2">
        <f t="shared" si="16"/>
        <v>0</v>
      </c>
      <c r="S62" s="2">
        <f t="shared" ca="1" si="17"/>
        <v>-6</v>
      </c>
      <c r="T62" s="2" t="str">
        <f>IF(H62="","",VLOOKUP(H62,'Вода SKU'!$A$1:$B$150,2,0))</f>
        <v>3.2, Сакко</v>
      </c>
      <c r="U62" s="2">
        <f t="shared" ca="1" si="18"/>
        <v>6.9565217391304346</v>
      </c>
      <c r="V62" s="2">
        <f t="shared" si="19"/>
        <v>0</v>
      </c>
      <c r="W62" s="2">
        <f t="shared" ca="1" si="20"/>
        <v>0</v>
      </c>
      <c r="X62" s="2" t="str">
        <f t="shared" ca="1" si="21"/>
        <v/>
      </c>
    </row>
    <row r="63" spans="1:24" ht="13.75" customHeight="1" x14ac:dyDescent="0.35">
      <c r="A63" s="14" t="str">
        <f t="shared" ca="1" si="11"/>
        <v/>
      </c>
      <c r="B63" s="14" t="s">
        <v>175</v>
      </c>
      <c r="C63" s="14" t="s">
        <v>175</v>
      </c>
      <c r="D63" s="14" t="s">
        <v>175</v>
      </c>
      <c r="E63" s="14" t="s">
        <v>175</v>
      </c>
      <c r="F63" s="14" t="s">
        <v>175</v>
      </c>
      <c r="G63" s="14" t="s">
        <v>175</v>
      </c>
      <c r="H63" s="14" t="s">
        <v>175</v>
      </c>
      <c r="J63" s="3">
        <f t="shared" ca="1" si="12"/>
        <v>0</v>
      </c>
      <c r="M63" s="15">
        <v>8300</v>
      </c>
      <c r="N63" s="2">
        <f t="shared" ca="1" si="13"/>
        <v>1150</v>
      </c>
      <c r="O63" s="14" t="s">
        <v>175</v>
      </c>
      <c r="P63" s="2">
        <f t="shared" ca="1" si="14"/>
        <v>-1150</v>
      </c>
      <c r="Q63" s="2">
        <f t="shared" ca="1" si="15"/>
        <v>-6</v>
      </c>
      <c r="R63" s="2">
        <f t="shared" si="16"/>
        <v>1</v>
      </c>
      <c r="S63" s="2">
        <f t="shared" ca="1" si="17"/>
        <v>-6</v>
      </c>
      <c r="T63" s="2" t="str">
        <f>IF(H63="","",VLOOKUP(H63,'Вода SKU'!$A$1:$B$150,2,0))</f>
        <v>-</v>
      </c>
      <c r="U63" s="2">
        <f t="shared" ca="1" si="18"/>
        <v>6.9565217391304346</v>
      </c>
      <c r="V63" s="2">
        <f t="shared" si="19"/>
        <v>8300</v>
      </c>
      <c r="W63" s="2">
        <f t="shared" ca="1" si="20"/>
        <v>1150</v>
      </c>
      <c r="X63" s="2">
        <f t="shared" ca="1" si="21"/>
        <v>1150</v>
      </c>
    </row>
    <row r="64" spans="1:24" ht="13.75" customHeight="1" x14ac:dyDescent="0.35">
      <c r="A64" s="10">
        <f t="shared" ca="1" si="11"/>
        <v>25</v>
      </c>
      <c r="B64" s="10" t="s">
        <v>176</v>
      </c>
      <c r="C64" s="10">
        <v>1000</v>
      </c>
      <c r="D64" s="10" t="s">
        <v>167</v>
      </c>
      <c r="E64" s="10" t="s">
        <v>219</v>
      </c>
      <c r="F64" s="10" t="s">
        <v>220</v>
      </c>
      <c r="G64" s="10" t="s">
        <v>170</v>
      </c>
      <c r="H64" s="10" t="s">
        <v>224</v>
      </c>
      <c r="I64" s="10">
        <v>1000</v>
      </c>
      <c r="J64" s="3" t="str">
        <f t="shared" ca="1" si="12"/>
        <v/>
      </c>
      <c r="K64" s="10">
        <v>1</v>
      </c>
      <c r="L64" s="10"/>
      <c r="M64" s="13"/>
      <c r="N64" s="2" t="str">
        <f t="shared" ca="1" si="13"/>
        <v/>
      </c>
      <c r="P64" s="2">
        <f t="shared" si="14"/>
        <v>1000</v>
      </c>
      <c r="Q64" s="2">
        <f t="shared" ca="1" si="15"/>
        <v>0</v>
      </c>
      <c r="R64" s="2">
        <f t="shared" si="16"/>
        <v>0</v>
      </c>
      <c r="S64" s="2">
        <f t="shared" ca="1" si="17"/>
        <v>-6</v>
      </c>
      <c r="T64" s="2" t="str">
        <f>IF(H64="","",VLOOKUP(H64,'Вода SKU'!$A$1:$B$150,2,0))</f>
        <v>2.7, Альче</v>
      </c>
      <c r="U64" s="2">
        <f t="shared" ca="1" si="18"/>
        <v>8</v>
      </c>
      <c r="V64" s="2">
        <f t="shared" si="19"/>
        <v>0</v>
      </c>
      <c r="W64" s="2">
        <f t="shared" ca="1" si="20"/>
        <v>0</v>
      </c>
      <c r="X64" s="2" t="str">
        <f t="shared" ca="1" si="21"/>
        <v/>
      </c>
    </row>
    <row r="65" spans="1:24" ht="13.75" customHeight="1" x14ac:dyDescent="0.35">
      <c r="A65" s="14" t="str">
        <f t="shared" ca="1" si="11"/>
        <v/>
      </c>
      <c r="B65" s="14" t="s">
        <v>175</v>
      </c>
      <c r="C65" s="14" t="s">
        <v>175</v>
      </c>
      <c r="D65" s="14" t="s">
        <v>175</v>
      </c>
      <c r="E65" s="14" t="s">
        <v>175</v>
      </c>
      <c r="F65" s="14" t="s">
        <v>175</v>
      </c>
      <c r="G65" s="14" t="s">
        <v>175</v>
      </c>
      <c r="H65" s="14" t="s">
        <v>175</v>
      </c>
      <c r="J65" s="3">
        <f t="shared" ca="1" si="12"/>
        <v>0</v>
      </c>
      <c r="M65" s="15">
        <v>8300</v>
      </c>
      <c r="N65" s="2">
        <f t="shared" ca="1" si="13"/>
        <v>1000</v>
      </c>
      <c r="O65" s="14" t="s">
        <v>175</v>
      </c>
      <c r="P65" s="2">
        <f t="shared" ca="1" si="14"/>
        <v>-1000</v>
      </c>
      <c r="Q65" s="2">
        <f t="shared" ca="1" si="15"/>
        <v>-6</v>
      </c>
      <c r="R65" s="2">
        <f t="shared" si="16"/>
        <v>1</v>
      </c>
      <c r="S65" s="2">
        <f t="shared" ca="1" si="17"/>
        <v>-6</v>
      </c>
      <c r="T65" s="2" t="str">
        <f>IF(H65="","",VLOOKUP(H65,'Вода SKU'!$A$1:$B$150,2,0))</f>
        <v>-</v>
      </c>
      <c r="U65" s="2">
        <f t="shared" ca="1" si="18"/>
        <v>8</v>
      </c>
      <c r="V65" s="2">
        <f t="shared" si="19"/>
        <v>8300</v>
      </c>
      <c r="W65" s="2">
        <f t="shared" ca="1" si="20"/>
        <v>1000</v>
      </c>
      <c r="X65" s="2">
        <f t="shared" ca="1" si="21"/>
        <v>1000</v>
      </c>
    </row>
    <row r="66" spans="1:24" ht="13.75" customHeight="1" x14ac:dyDescent="0.35">
      <c r="J66" s="3" t="str">
        <f t="shared" ref="J66:J97" ca="1" si="22">IF(M66="", IF(O66="","",X66+(INDIRECT("S" &amp; ROW() - 1) - S66)),IF(O66="", "", INDIRECT("S" &amp; ROW() - 1) - S66))</f>
        <v/>
      </c>
      <c r="M66" s="13"/>
      <c r="N66" s="2" t="str">
        <f t="shared" ref="N66:N97" ca="1" si="23">IF(O66="", "", MAX(ROUND(-(INDIRECT("S" &amp; ROW() - 1) - S66)/INDIRECT("C" &amp; ROW() - 1), 0), 1) * INDIRECT("C" &amp; ROW() - 1))</f>
        <v/>
      </c>
      <c r="P66" s="2">
        <f t="shared" ref="P66:P97" si="24">IF(O66 = "-", -W66,I66)</f>
        <v>0</v>
      </c>
      <c r="Q66" s="2">
        <f t="shared" ref="Q66:Q73" ca="1" si="25">IF(O66 = "-", SUM(INDIRECT(ADDRESS(2,COLUMN(P66)) &amp; ":" &amp; ADDRESS(ROW(),COLUMN(P66)))), 0)</f>
        <v>0</v>
      </c>
      <c r="R66" s="2">
        <f t="shared" ref="R66:R97" si="26">IF(O66="-",1,0)</f>
        <v>0</v>
      </c>
      <c r="S66" s="2">
        <f t="shared" ref="S66:S97" ca="1" si="27">IF(Q66 = 0, INDIRECT("S" &amp; ROW() - 1), Q66)</f>
        <v>-6</v>
      </c>
      <c r="T66" s="2" t="str">
        <f>IF(H66="","",VLOOKUP(H66,'Вода SKU'!$A$1:$B$150,2,0))</f>
        <v/>
      </c>
      <c r="U66" s="2">
        <f t="shared" ref="U66:U97" ca="1" si="28">IF(C66 = "", 8, IF(C66 = "-", 8000 / INDIRECT("C" &amp; ROW() - 1), 8000/C66))</f>
        <v>8</v>
      </c>
      <c r="V66" s="2">
        <f t="shared" ref="V66:V97" si="29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2">
        <f t="shared" ref="W66:W97" ca="1" si="30">IF(O66 = "-", INDIRECT("C" &amp; ROW() - 1), 0)</f>
        <v>0</v>
      </c>
      <c r="X66" s="2" t="str">
        <f t="shared" ref="X66:X97" ca="1" si="31">IF(O66="", "", MAX(ROUND(-(INDIRECT("S" &amp; ROW() - 1) - S66)/INDIRECT("C" &amp; ROW() - 1), 0), 1) * INDIRECT("C" &amp; ROW() - 1))</f>
        <v/>
      </c>
    </row>
    <row r="67" spans="1:24" ht="13.75" customHeight="1" x14ac:dyDescent="0.35">
      <c r="J67" s="3" t="str">
        <f t="shared" ca="1" si="22"/>
        <v/>
      </c>
      <c r="M67" s="13"/>
      <c r="N67" s="2" t="str">
        <f t="shared" ca="1" si="23"/>
        <v/>
      </c>
      <c r="P67" s="2">
        <f t="shared" si="24"/>
        <v>0</v>
      </c>
      <c r="Q67" s="2">
        <f t="shared" ca="1" si="25"/>
        <v>0</v>
      </c>
      <c r="R67" s="2">
        <f t="shared" si="26"/>
        <v>0</v>
      </c>
      <c r="S67" s="2">
        <f t="shared" ca="1" si="27"/>
        <v>-6</v>
      </c>
      <c r="T67" s="2" t="str">
        <f>IF(H67="","",VLOOKUP(H67,'Вода SKU'!$A$1:$B$150,2,0))</f>
        <v/>
      </c>
      <c r="U67" s="2">
        <f t="shared" ca="1" si="28"/>
        <v>8</v>
      </c>
      <c r="V67" s="2">
        <f t="shared" si="29"/>
        <v>0</v>
      </c>
      <c r="W67" s="2">
        <f t="shared" ca="1" si="30"/>
        <v>0</v>
      </c>
      <c r="X67" s="2" t="str">
        <f t="shared" ca="1" si="31"/>
        <v/>
      </c>
    </row>
    <row r="68" spans="1:24" ht="13.75" customHeight="1" x14ac:dyDescent="0.35">
      <c r="J68" s="3" t="str">
        <f t="shared" ca="1" si="22"/>
        <v/>
      </c>
      <c r="M68" s="13"/>
      <c r="N68" s="2" t="str">
        <f t="shared" ca="1" si="23"/>
        <v/>
      </c>
      <c r="P68" s="2">
        <f t="shared" si="24"/>
        <v>0</v>
      </c>
      <c r="Q68" s="2">
        <f t="shared" ca="1" si="25"/>
        <v>0</v>
      </c>
      <c r="R68" s="2">
        <f t="shared" si="26"/>
        <v>0</v>
      </c>
      <c r="S68" s="2">
        <f t="shared" ca="1" si="27"/>
        <v>-6</v>
      </c>
      <c r="T68" s="2" t="str">
        <f>IF(H68="","",VLOOKUP(H68,'Вода SKU'!$A$1:$B$150,2,0))</f>
        <v/>
      </c>
      <c r="U68" s="2">
        <f t="shared" ca="1" si="28"/>
        <v>8</v>
      </c>
      <c r="V68" s="2">
        <f t="shared" si="29"/>
        <v>0</v>
      </c>
      <c r="W68" s="2">
        <f t="shared" ca="1" si="30"/>
        <v>0</v>
      </c>
      <c r="X68" s="2" t="str">
        <f t="shared" ca="1" si="31"/>
        <v/>
      </c>
    </row>
    <row r="69" spans="1:24" ht="13.75" customHeight="1" x14ac:dyDescent="0.35">
      <c r="J69" s="3" t="str">
        <f t="shared" ca="1" si="22"/>
        <v/>
      </c>
      <c r="M69" s="13"/>
      <c r="N69" s="2" t="str">
        <f t="shared" ca="1" si="23"/>
        <v/>
      </c>
      <c r="P69" s="2">
        <f t="shared" si="24"/>
        <v>0</v>
      </c>
      <c r="Q69" s="2">
        <f t="shared" ca="1" si="25"/>
        <v>0</v>
      </c>
      <c r="R69" s="2">
        <f t="shared" si="26"/>
        <v>0</v>
      </c>
      <c r="S69" s="2">
        <f t="shared" ca="1" si="27"/>
        <v>-6</v>
      </c>
      <c r="T69" s="2" t="str">
        <f>IF(H69="","",VLOOKUP(H69,'Вода SKU'!$A$1:$B$150,2,0))</f>
        <v/>
      </c>
      <c r="U69" s="2">
        <f t="shared" ca="1" si="28"/>
        <v>8</v>
      </c>
      <c r="V69" s="2">
        <f t="shared" si="29"/>
        <v>0</v>
      </c>
      <c r="W69" s="2">
        <f t="shared" ca="1" si="30"/>
        <v>0</v>
      </c>
      <c r="X69" s="2" t="str">
        <f t="shared" ca="1" si="31"/>
        <v/>
      </c>
    </row>
    <row r="70" spans="1:24" ht="13.75" customHeight="1" x14ac:dyDescent="0.35">
      <c r="J70" s="3" t="str">
        <f t="shared" ca="1" si="22"/>
        <v/>
      </c>
      <c r="M70" s="13"/>
      <c r="N70" s="2" t="str">
        <f t="shared" ca="1" si="23"/>
        <v/>
      </c>
      <c r="P70" s="2">
        <f t="shared" si="24"/>
        <v>0</v>
      </c>
      <c r="Q70" s="2">
        <f t="shared" ca="1" si="25"/>
        <v>0</v>
      </c>
      <c r="R70" s="2">
        <f t="shared" si="26"/>
        <v>0</v>
      </c>
      <c r="S70" s="2">
        <f t="shared" ca="1" si="27"/>
        <v>-6</v>
      </c>
      <c r="T70" s="2" t="str">
        <f>IF(H70="","",VLOOKUP(H70,'Вода SKU'!$A$1:$B$150,2,0))</f>
        <v/>
      </c>
      <c r="U70" s="2">
        <f t="shared" ca="1" si="28"/>
        <v>8</v>
      </c>
      <c r="V70" s="2">
        <f t="shared" si="29"/>
        <v>0</v>
      </c>
      <c r="W70" s="2">
        <f t="shared" ca="1" si="30"/>
        <v>0</v>
      </c>
      <c r="X70" s="2" t="str">
        <f t="shared" ca="1" si="31"/>
        <v/>
      </c>
    </row>
    <row r="71" spans="1:24" ht="13.75" customHeight="1" x14ac:dyDescent="0.35">
      <c r="J71" s="3" t="str">
        <f t="shared" ca="1" si="22"/>
        <v/>
      </c>
      <c r="M71" s="13"/>
      <c r="N71" s="2" t="str">
        <f t="shared" ca="1" si="23"/>
        <v/>
      </c>
      <c r="P71" s="2">
        <f t="shared" si="24"/>
        <v>0</v>
      </c>
      <c r="Q71" s="2">
        <f t="shared" ca="1" si="25"/>
        <v>0</v>
      </c>
      <c r="R71" s="2">
        <f t="shared" si="26"/>
        <v>0</v>
      </c>
      <c r="S71" s="2">
        <f t="shared" ca="1" si="27"/>
        <v>-6</v>
      </c>
      <c r="T71" s="2" t="str">
        <f>IF(H71="","",VLOOKUP(H71,'Вода SKU'!$A$1:$B$150,2,0))</f>
        <v/>
      </c>
      <c r="U71" s="2">
        <f t="shared" ca="1" si="28"/>
        <v>8</v>
      </c>
      <c r="V71" s="2">
        <f t="shared" si="29"/>
        <v>0</v>
      </c>
      <c r="W71" s="2">
        <f t="shared" ca="1" si="30"/>
        <v>0</v>
      </c>
      <c r="X71" s="2" t="str">
        <f t="shared" ca="1" si="31"/>
        <v/>
      </c>
    </row>
    <row r="72" spans="1:24" ht="13.75" customHeight="1" x14ac:dyDescent="0.35">
      <c r="J72" s="3" t="str">
        <f t="shared" ca="1" si="22"/>
        <v/>
      </c>
      <c r="M72" s="13"/>
      <c r="N72" s="2" t="str">
        <f t="shared" ca="1" si="23"/>
        <v/>
      </c>
      <c r="P72" s="2">
        <f t="shared" si="24"/>
        <v>0</v>
      </c>
      <c r="Q72" s="2">
        <f t="shared" ca="1" si="25"/>
        <v>0</v>
      </c>
      <c r="R72" s="2">
        <f t="shared" si="26"/>
        <v>0</v>
      </c>
      <c r="S72" s="2">
        <f t="shared" ca="1" si="27"/>
        <v>-6</v>
      </c>
      <c r="T72" s="2" t="str">
        <f>IF(H72="","",VLOOKUP(H72,'Вода SKU'!$A$1:$B$150,2,0))</f>
        <v/>
      </c>
      <c r="U72" s="2">
        <f t="shared" ca="1" si="28"/>
        <v>8</v>
      </c>
      <c r="V72" s="2">
        <f t="shared" si="29"/>
        <v>0</v>
      </c>
      <c r="W72" s="2">
        <f t="shared" ca="1" si="30"/>
        <v>0</v>
      </c>
      <c r="X72" s="2" t="str">
        <f t="shared" ca="1" si="31"/>
        <v/>
      </c>
    </row>
    <row r="73" spans="1:24" ht="13.75" customHeight="1" x14ac:dyDescent="0.35">
      <c r="J73" s="3" t="str">
        <f t="shared" ca="1" si="22"/>
        <v/>
      </c>
      <c r="M73" s="13"/>
      <c r="N73" s="2" t="str">
        <f t="shared" ca="1" si="23"/>
        <v/>
      </c>
      <c r="P73" s="2">
        <f t="shared" si="24"/>
        <v>0</v>
      </c>
      <c r="Q73" s="2">
        <f t="shared" ca="1" si="25"/>
        <v>0</v>
      </c>
      <c r="R73" s="2">
        <f t="shared" si="26"/>
        <v>0</v>
      </c>
      <c r="S73" s="2">
        <f t="shared" ca="1" si="27"/>
        <v>-6</v>
      </c>
      <c r="T73" s="2" t="str">
        <f>IF(H73="","",VLOOKUP(H73,'Вода SKU'!$A$1:$B$150,2,0))</f>
        <v/>
      </c>
      <c r="U73" s="2">
        <f t="shared" ca="1" si="28"/>
        <v>8</v>
      </c>
      <c r="V73" s="2">
        <f t="shared" si="29"/>
        <v>0</v>
      </c>
      <c r="W73" s="2">
        <f t="shared" ca="1" si="30"/>
        <v>0</v>
      </c>
      <c r="X73" s="2" t="str">
        <f t="shared" ca="1" si="31"/>
        <v/>
      </c>
    </row>
    <row r="74" spans="1:24" ht="13.75" customHeight="1" x14ac:dyDescent="0.35">
      <c r="J74" s="3" t="str">
        <f t="shared" ca="1" si="22"/>
        <v/>
      </c>
      <c r="M74" s="13"/>
      <c r="N74" s="2" t="str">
        <f t="shared" ca="1" si="23"/>
        <v/>
      </c>
      <c r="P74" s="2">
        <f t="shared" si="24"/>
        <v>0</v>
      </c>
      <c r="Q74" s="2">
        <f t="shared" ref="Q74:Q99" ca="1" si="32">IF(O74="-",SUM(INDIRECT(ADDRESS(2,COLUMN(P74))&amp;":"&amp;ADDRESS(ROW(),COLUMN(P74)))),0)</f>
        <v>0</v>
      </c>
      <c r="R74" s="2">
        <f t="shared" si="26"/>
        <v>0</v>
      </c>
      <c r="S74" s="2">
        <f t="shared" ca="1" si="27"/>
        <v>-6</v>
      </c>
      <c r="T74" s="2" t="str">
        <f>IF(H74="","",VLOOKUP(H74,'Вода SKU'!$A$1:$B$150,2,0))</f>
        <v/>
      </c>
      <c r="U74" s="2">
        <f t="shared" ca="1" si="28"/>
        <v>8</v>
      </c>
      <c r="V74" s="2">
        <f t="shared" si="29"/>
        <v>0</v>
      </c>
      <c r="W74" s="2">
        <f t="shared" ca="1" si="30"/>
        <v>0</v>
      </c>
      <c r="X74" s="2" t="str">
        <f t="shared" ca="1" si="31"/>
        <v/>
      </c>
    </row>
    <row r="75" spans="1:24" ht="13.75" customHeight="1" x14ac:dyDescent="0.35">
      <c r="J75" s="3" t="str">
        <f t="shared" ca="1" si="22"/>
        <v/>
      </c>
      <c r="M75" s="13"/>
      <c r="N75" s="2" t="str">
        <f t="shared" ca="1" si="23"/>
        <v/>
      </c>
      <c r="P75" s="2">
        <f t="shared" si="24"/>
        <v>0</v>
      </c>
      <c r="Q75" s="2">
        <f t="shared" ca="1" si="32"/>
        <v>0</v>
      </c>
      <c r="R75" s="2">
        <f t="shared" si="26"/>
        <v>0</v>
      </c>
      <c r="S75" s="2">
        <f t="shared" ca="1" si="27"/>
        <v>-6</v>
      </c>
      <c r="T75" s="2" t="str">
        <f>IF(H75="","",VLOOKUP(H75,'Вода SKU'!$A$1:$B$150,2,0))</f>
        <v/>
      </c>
      <c r="U75" s="2">
        <f t="shared" ca="1" si="28"/>
        <v>8</v>
      </c>
      <c r="V75" s="2">
        <f t="shared" si="29"/>
        <v>0</v>
      </c>
      <c r="W75" s="2">
        <f t="shared" ca="1" si="30"/>
        <v>0</v>
      </c>
      <c r="X75" s="2" t="str">
        <f t="shared" ca="1" si="31"/>
        <v/>
      </c>
    </row>
    <row r="76" spans="1:24" ht="13.75" customHeight="1" x14ac:dyDescent="0.35">
      <c r="J76" s="3" t="str">
        <f t="shared" ca="1" si="22"/>
        <v/>
      </c>
      <c r="M76" s="13"/>
      <c r="N76" s="2" t="str">
        <f t="shared" ca="1" si="23"/>
        <v/>
      </c>
      <c r="P76" s="2">
        <f t="shared" si="24"/>
        <v>0</v>
      </c>
      <c r="Q76" s="2">
        <f t="shared" ca="1" si="32"/>
        <v>0</v>
      </c>
      <c r="R76" s="2">
        <f t="shared" si="26"/>
        <v>0</v>
      </c>
      <c r="S76" s="2">
        <f t="shared" ca="1" si="27"/>
        <v>-6</v>
      </c>
      <c r="T76" s="2" t="str">
        <f>IF(H76="","",VLOOKUP(H76,'Вода SKU'!$A$1:$B$150,2,0))</f>
        <v/>
      </c>
      <c r="U76" s="2">
        <f t="shared" ca="1" si="28"/>
        <v>8</v>
      </c>
      <c r="V76" s="2">
        <f t="shared" si="29"/>
        <v>0</v>
      </c>
      <c r="W76" s="2">
        <f t="shared" ca="1" si="30"/>
        <v>0</v>
      </c>
      <c r="X76" s="2" t="str">
        <f t="shared" ca="1" si="31"/>
        <v/>
      </c>
    </row>
    <row r="77" spans="1:24" ht="13.75" customHeight="1" x14ac:dyDescent="0.35">
      <c r="J77" s="3" t="str">
        <f t="shared" ca="1" si="22"/>
        <v/>
      </c>
      <c r="M77" s="13"/>
      <c r="N77" s="2" t="str">
        <f t="shared" ca="1" si="23"/>
        <v/>
      </c>
      <c r="P77" s="2">
        <f t="shared" si="24"/>
        <v>0</v>
      </c>
      <c r="Q77" s="2">
        <f t="shared" ca="1" si="32"/>
        <v>0</v>
      </c>
      <c r="R77" s="2">
        <f t="shared" si="26"/>
        <v>0</v>
      </c>
      <c r="S77" s="2">
        <f t="shared" ca="1" si="27"/>
        <v>-6</v>
      </c>
      <c r="T77" s="2" t="str">
        <f>IF(H77="","",VLOOKUP(H77,'Вода SKU'!$A$1:$B$150,2,0))</f>
        <v/>
      </c>
      <c r="U77" s="2">
        <f t="shared" ca="1" si="28"/>
        <v>8</v>
      </c>
      <c r="V77" s="2">
        <f t="shared" si="29"/>
        <v>0</v>
      </c>
      <c r="W77" s="2">
        <f t="shared" ca="1" si="30"/>
        <v>0</v>
      </c>
      <c r="X77" s="2" t="str">
        <f t="shared" ca="1" si="31"/>
        <v/>
      </c>
    </row>
    <row r="78" spans="1:24" ht="13.75" customHeight="1" x14ac:dyDescent="0.35">
      <c r="J78" s="3" t="str">
        <f t="shared" ca="1" si="22"/>
        <v/>
      </c>
      <c r="M78" s="13"/>
      <c r="N78" s="2" t="str">
        <f t="shared" ca="1" si="23"/>
        <v/>
      </c>
      <c r="P78" s="2">
        <f t="shared" si="24"/>
        <v>0</v>
      </c>
      <c r="Q78" s="2">
        <f t="shared" ca="1" si="32"/>
        <v>0</v>
      </c>
      <c r="R78" s="2">
        <f t="shared" si="26"/>
        <v>0</v>
      </c>
      <c r="S78" s="2">
        <f t="shared" ca="1" si="27"/>
        <v>-6</v>
      </c>
      <c r="T78" s="2" t="str">
        <f>IF(H78="","",VLOOKUP(H78,'Вода SKU'!$A$1:$B$150,2,0))</f>
        <v/>
      </c>
      <c r="U78" s="2">
        <f t="shared" ca="1" si="28"/>
        <v>8</v>
      </c>
      <c r="V78" s="2">
        <f t="shared" si="29"/>
        <v>0</v>
      </c>
      <c r="W78" s="2">
        <f t="shared" ca="1" si="30"/>
        <v>0</v>
      </c>
      <c r="X78" s="2" t="str">
        <f t="shared" ca="1" si="31"/>
        <v/>
      </c>
    </row>
    <row r="79" spans="1:24" ht="13.75" customHeight="1" x14ac:dyDescent="0.35">
      <c r="J79" s="3" t="str">
        <f t="shared" ca="1" si="22"/>
        <v/>
      </c>
      <c r="M79" s="13"/>
      <c r="N79" s="2" t="str">
        <f t="shared" ca="1" si="23"/>
        <v/>
      </c>
      <c r="P79" s="2">
        <f t="shared" si="24"/>
        <v>0</v>
      </c>
      <c r="Q79" s="2">
        <f t="shared" ca="1" si="32"/>
        <v>0</v>
      </c>
      <c r="R79" s="2">
        <f t="shared" si="26"/>
        <v>0</v>
      </c>
      <c r="S79" s="2">
        <f t="shared" ca="1" si="27"/>
        <v>-6</v>
      </c>
      <c r="T79" s="2" t="str">
        <f>IF(H79="","",VLOOKUP(H79,'Вода SKU'!$A$1:$B$150,2,0))</f>
        <v/>
      </c>
      <c r="U79" s="2">
        <f t="shared" ca="1" si="28"/>
        <v>8</v>
      </c>
      <c r="V79" s="2">
        <f t="shared" si="29"/>
        <v>0</v>
      </c>
      <c r="W79" s="2">
        <f t="shared" ca="1" si="30"/>
        <v>0</v>
      </c>
      <c r="X79" s="2" t="str">
        <f t="shared" ca="1" si="31"/>
        <v/>
      </c>
    </row>
    <row r="80" spans="1:24" ht="13.75" customHeight="1" x14ac:dyDescent="0.35">
      <c r="J80" s="3" t="str">
        <f t="shared" ca="1" si="22"/>
        <v/>
      </c>
      <c r="M80" s="13"/>
      <c r="N80" s="2" t="str">
        <f t="shared" ca="1" si="23"/>
        <v/>
      </c>
      <c r="P80" s="2">
        <f t="shared" si="24"/>
        <v>0</v>
      </c>
      <c r="Q80" s="2">
        <f t="shared" ca="1" si="32"/>
        <v>0</v>
      </c>
      <c r="R80" s="2">
        <f t="shared" si="26"/>
        <v>0</v>
      </c>
      <c r="S80" s="2">
        <f t="shared" ca="1" si="27"/>
        <v>-6</v>
      </c>
      <c r="T80" s="2" t="str">
        <f>IF(H80="","",VLOOKUP(H80,'Вода SKU'!$A$1:$B$150,2,0))</f>
        <v/>
      </c>
      <c r="U80" s="2">
        <f t="shared" ca="1" si="28"/>
        <v>8</v>
      </c>
      <c r="V80" s="2">
        <f t="shared" si="29"/>
        <v>0</v>
      </c>
      <c r="W80" s="2">
        <f t="shared" ca="1" si="30"/>
        <v>0</v>
      </c>
      <c r="X80" s="2" t="str">
        <f t="shared" ca="1" si="31"/>
        <v/>
      </c>
    </row>
    <row r="81" spans="10:24" ht="13.75" customHeight="1" x14ac:dyDescent="0.35">
      <c r="J81" s="3" t="str">
        <f t="shared" ca="1" si="22"/>
        <v/>
      </c>
      <c r="M81" s="13"/>
      <c r="N81" s="2" t="str">
        <f t="shared" ca="1" si="23"/>
        <v/>
      </c>
      <c r="P81" s="2">
        <f t="shared" si="24"/>
        <v>0</v>
      </c>
      <c r="Q81" s="2">
        <f t="shared" ca="1" si="32"/>
        <v>0</v>
      </c>
      <c r="R81" s="2">
        <f t="shared" si="26"/>
        <v>0</v>
      </c>
      <c r="S81" s="2">
        <f t="shared" ca="1" si="27"/>
        <v>-6</v>
      </c>
      <c r="T81" s="2" t="str">
        <f>IF(H81="","",VLOOKUP(H81,'Вода SKU'!$A$1:$B$150,2,0))</f>
        <v/>
      </c>
      <c r="U81" s="2">
        <f t="shared" ca="1" si="28"/>
        <v>8</v>
      </c>
      <c r="V81" s="2">
        <f t="shared" si="29"/>
        <v>0</v>
      </c>
      <c r="W81" s="2">
        <f t="shared" ca="1" si="30"/>
        <v>0</v>
      </c>
      <c r="X81" s="2" t="str">
        <f t="shared" ca="1" si="31"/>
        <v/>
      </c>
    </row>
    <row r="82" spans="10:24" ht="13.75" customHeight="1" x14ac:dyDescent="0.35">
      <c r="J82" s="3" t="str">
        <f t="shared" ca="1" si="22"/>
        <v/>
      </c>
      <c r="M82" s="13"/>
      <c r="N82" s="2" t="str">
        <f t="shared" ca="1" si="23"/>
        <v/>
      </c>
      <c r="P82" s="2">
        <f t="shared" si="24"/>
        <v>0</v>
      </c>
      <c r="Q82" s="2">
        <f t="shared" ca="1" si="32"/>
        <v>0</v>
      </c>
      <c r="R82" s="2">
        <f t="shared" si="26"/>
        <v>0</v>
      </c>
      <c r="S82" s="2">
        <f t="shared" ca="1" si="27"/>
        <v>-6</v>
      </c>
      <c r="T82" s="2" t="str">
        <f>IF(H82="","",VLOOKUP(H82,'Вода SKU'!$A$1:$B$150,2,0))</f>
        <v/>
      </c>
      <c r="U82" s="2">
        <f t="shared" ca="1" si="28"/>
        <v>8</v>
      </c>
      <c r="V82" s="2">
        <f t="shared" si="29"/>
        <v>0</v>
      </c>
      <c r="W82" s="2">
        <f t="shared" ca="1" si="30"/>
        <v>0</v>
      </c>
      <c r="X82" s="2" t="str">
        <f t="shared" ca="1" si="31"/>
        <v/>
      </c>
    </row>
    <row r="83" spans="10:24" ht="13.75" customHeight="1" x14ac:dyDescent="0.35">
      <c r="J83" s="3" t="str">
        <f t="shared" ca="1" si="22"/>
        <v/>
      </c>
      <c r="M83" s="13"/>
      <c r="N83" s="2" t="str">
        <f t="shared" ca="1" si="23"/>
        <v/>
      </c>
      <c r="P83" s="2">
        <f t="shared" si="24"/>
        <v>0</v>
      </c>
      <c r="Q83" s="2">
        <f t="shared" ca="1" si="32"/>
        <v>0</v>
      </c>
      <c r="R83" s="2">
        <f t="shared" si="26"/>
        <v>0</v>
      </c>
      <c r="S83" s="2">
        <f t="shared" ca="1" si="27"/>
        <v>-6</v>
      </c>
      <c r="T83" s="2" t="str">
        <f>IF(H83="","",VLOOKUP(H83,'Вода SKU'!$A$1:$B$150,2,0))</f>
        <v/>
      </c>
      <c r="U83" s="2">
        <f t="shared" ca="1" si="28"/>
        <v>8</v>
      </c>
      <c r="V83" s="2">
        <f t="shared" si="29"/>
        <v>0</v>
      </c>
      <c r="W83" s="2">
        <f t="shared" ca="1" si="30"/>
        <v>0</v>
      </c>
      <c r="X83" s="2" t="str">
        <f t="shared" ca="1" si="31"/>
        <v/>
      </c>
    </row>
    <row r="84" spans="10:24" ht="13.75" customHeight="1" x14ac:dyDescent="0.35">
      <c r="J84" s="3" t="str">
        <f t="shared" ca="1" si="22"/>
        <v/>
      </c>
      <c r="M84" s="13"/>
      <c r="N84" s="2" t="str">
        <f t="shared" ca="1" si="23"/>
        <v/>
      </c>
      <c r="P84" s="2">
        <f t="shared" si="24"/>
        <v>0</v>
      </c>
      <c r="Q84" s="2">
        <f t="shared" ca="1" si="32"/>
        <v>0</v>
      </c>
      <c r="R84" s="2">
        <f t="shared" si="26"/>
        <v>0</v>
      </c>
      <c r="S84" s="2">
        <f t="shared" ca="1" si="27"/>
        <v>-6</v>
      </c>
      <c r="T84" s="2" t="str">
        <f>IF(H84="","",VLOOKUP(H84,'Вода SKU'!$A$1:$B$150,2,0))</f>
        <v/>
      </c>
      <c r="U84" s="2">
        <f t="shared" ca="1" si="28"/>
        <v>8</v>
      </c>
      <c r="V84" s="2">
        <f t="shared" si="29"/>
        <v>0</v>
      </c>
      <c r="W84" s="2">
        <f t="shared" ca="1" si="30"/>
        <v>0</v>
      </c>
      <c r="X84" s="2" t="str">
        <f t="shared" ca="1" si="31"/>
        <v/>
      </c>
    </row>
    <row r="85" spans="10:24" ht="13.75" customHeight="1" x14ac:dyDescent="0.35">
      <c r="J85" s="3" t="str">
        <f t="shared" ca="1" si="22"/>
        <v/>
      </c>
      <c r="M85" s="13"/>
      <c r="N85" s="2" t="str">
        <f t="shared" ca="1" si="23"/>
        <v/>
      </c>
      <c r="P85" s="2">
        <f t="shared" si="24"/>
        <v>0</v>
      </c>
      <c r="Q85" s="2">
        <f t="shared" ca="1" si="32"/>
        <v>0</v>
      </c>
      <c r="R85" s="2">
        <f t="shared" si="26"/>
        <v>0</v>
      </c>
      <c r="S85" s="2">
        <f t="shared" ca="1" si="27"/>
        <v>-6</v>
      </c>
      <c r="T85" s="2" t="str">
        <f>IF(H85="","",VLOOKUP(H85,'Вода SKU'!$A$1:$B$150,2,0))</f>
        <v/>
      </c>
      <c r="U85" s="2">
        <f t="shared" ca="1" si="28"/>
        <v>8</v>
      </c>
      <c r="V85" s="2">
        <f t="shared" si="29"/>
        <v>0</v>
      </c>
      <c r="W85" s="2">
        <f t="shared" ca="1" si="30"/>
        <v>0</v>
      </c>
      <c r="X85" s="2" t="str">
        <f t="shared" ca="1" si="31"/>
        <v/>
      </c>
    </row>
    <row r="86" spans="10:24" ht="13.75" customHeight="1" x14ac:dyDescent="0.35">
      <c r="J86" s="3" t="str">
        <f t="shared" ca="1" si="22"/>
        <v/>
      </c>
      <c r="M86" s="13"/>
      <c r="N86" s="2" t="str">
        <f t="shared" ca="1" si="23"/>
        <v/>
      </c>
      <c r="P86" s="2">
        <f t="shared" si="24"/>
        <v>0</v>
      </c>
      <c r="Q86" s="2">
        <f t="shared" ca="1" si="32"/>
        <v>0</v>
      </c>
      <c r="R86" s="2">
        <f t="shared" si="26"/>
        <v>0</v>
      </c>
      <c r="S86" s="2">
        <f t="shared" ca="1" si="27"/>
        <v>-6</v>
      </c>
      <c r="T86" s="2" t="str">
        <f>IF(H86="","",VLOOKUP(H86,'Вода SKU'!$A$1:$B$150,2,0))</f>
        <v/>
      </c>
      <c r="U86" s="2">
        <f t="shared" ca="1" si="28"/>
        <v>8</v>
      </c>
      <c r="V86" s="2">
        <f t="shared" si="29"/>
        <v>0</v>
      </c>
      <c r="W86" s="2">
        <f t="shared" ca="1" si="30"/>
        <v>0</v>
      </c>
      <c r="X86" s="2" t="str">
        <f t="shared" ca="1" si="31"/>
        <v/>
      </c>
    </row>
    <row r="87" spans="10:24" ht="13.75" customHeight="1" x14ac:dyDescent="0.35">
      <c r="J87" s="3" t="str">
        <f t="shared" ca="1" si="22"/>
        <v/>
      </c>
      <c r="M87" s="13"/>
      <c r="N87" s="2" t="str">
        <f t="shared" ca="1" si="23"/>
        <v/>
      </c>
      <c r="P87" s="2">
        <f t="shared" si="24"/>
        <v>0</v>
      </c>
      <c r="Q87" s="2">
        <f t="shared" ca="1" si="32"/>
        <v>0</v>
      </c>
      <c r="R87" s="2">
        <f t="shared" si="26"/>
        <v>0</v>
      </c>
      <c r="S87" s="2">
        <f t="shared" ca="1" si="27"/>
        <v>-6</v>
      </c>
      <c r="T87" s="2" t="str">
        <f>IF(H87="","",VLOOKUP(H87,'Вода SKU'!$A$1:$B$150,2,0))</f>
        <v/>
      </c>
      <c r="U87" s="2">
        <f t="shared" ca="1" si="28"/>
        <v>8</v>
      </c>
      <c r="V87" s="2">
        <f t="shared" si="29"/>
        <v>0</v>
      </c>
      <c r="W87" s="2">
        <f t="shared" ca="1" si="30"/>
        <v>0</v>
      </c>
      <c r="X87" s="2" t="str">
        <f t="shared" ca="1" si="31"/>
        <v/>
      </c>
    </row>
    <row r="88" spans="10:24" ht="13.75" customHeight="1" x14ac:dyDescent="0.35">
      <c r="J88" s="3" t="str">
        <f t="shared" ca="1" si="22"/>
        <v/>
      </c>
      <c r="M88" s="13"/>
      <c r="N88" s="2" t="str">
        <f t="shared" ca="1" si="23"/>
        <v/>
      </c>
      <c r="P88" s="2">
        <f t="shared" si="24"/>
        <v>0</v>
      </c>
      <c r="Q88" s="2">
        <f t="shared" ca="1" si="32"/>
        <v>0</v>
      </c>
      <c r="R88" s="2">
        <f t="shared" si="26"/>
        <v>0</v>
      </c>
      <c r="S88" s="2">
        <f t="shared" ca="1" si="27"/>
        <v>-6</v>
      </c>
      <c r="T88" s="2" t="str">
        <f>IF(H88="","",VLOOKUP(H88,'Вода SKU'!$A$1:$B$150,2,0))</f>
        <v/>
      </c>
      <c r="U88" s="2">
        <f t="shared" ca="1" si="28"/>
        <v>8</v>
      </c>
      <c r="V88" s="2">
        <f t="shared" si="29"/>
        <v>0</v>
      </c>
      <c r="W88" s="2">
        <f t="shared" ca="1" si="30"/>
        <v>0</v>
      </c>
      <c r="X88" s="2" t="str">
        <f t="shared" ca="1" si="31"/>
        <v/>
      </c>
    </row>
    <row r="89" spans="10:24" ht="13.75" customHeight="1" x14ac:dyDescent="0.35">
      <c r="J89" s="3" t="str">
        <f t="shared" ca="1" si="22"/>
        <v/>
      </c>
      <c r="M89" s="13"/>
      <c r="N89" s="2" t="str">
        <f t="shared" ca="1" si="23"/>
        <v/>
      </c>
      <c r="P89" s="2">
        <f t="shared" si="24"/>
        <v>0</v>
      </c>
      <c r="Q89" s="2">
        <f t="shared" ca="1" si="32"/>
        <v>0</v>
      </c>
      <c r="R89" s="2">
        <f t="shared" si="26"/>
        <v>0</v>
      </c>
      <c r="S89" s="2">
        <f t="shared" ca="1" si="27"/>
        <v>-6</v>
      </c>
      <c r="T89" s="2" t="str">
        <f>IF(H89="","",VLOOKUP(H89,'Вода SKU'!$A$1:$B$150,2,0))</f>
        <v/>
      </c>
      <c r="U89" s="2">
        <f t="shared" ca="1" si="28"/>
        <v>8</v>
      </c>
      <c r="V89" s="2">
        <f t="shared" si="29"/>
        <v>0</v>
      </c>
      <c r="W89" s="2">
        <f t="shared" ca="1" si="30"/>
        <v>0</v>
      </c>
      <c r="X89" s="2" t="str">
        <f t="shared" ca="1" si="31"/>
        <v/>
      </c>
    </row>
    <row r="90" spans="10:24" ht="13.75" customHeight="1" x14ac:dyDescent="0.35">
      <c r="J90" s="3" t="str">
        <f t="shared" ca="1" si="22"/>
        <v/>
      </c>
      <c r="M90" s="13"/>
      <c r="N90" s="2" t="str">
        <f t="shared" ca="1" si="23"/>
        <v/>
      </c>
      <c r="P90" s="2">
        <f t="shared" si="24"/>
        <v>0</v>
      </c>
      <c r="Q90" s="2">
        <f t="shared" ca="1" si="32"/>
        <v>0</v>
      </c>
      <c r="R90" s="2">
        <f t="shared" si="26"/>
        <v>0</v>
      </c>
      <c r="S90" s="2">
        <f t="shared" ca="1" si="27"/>
        <v>-6</v>
      </c>
      <c r="T90" s="2" t="str">
        <f>IF(H90="","",VLOOKUP(H90,'Вода SKU'!$A$1:$B$150,2,0))</f>
        <v/>
      </c>
      <c r="U90" s="2">
        <f t="shared" ca="1" si="28"/>
        <v>8</v>
      </c>
      <c r="V90" s="2">
        <f t="shared" si="29"/>
        <v>0</v>
      </c>
      <c r="W90" s="2">
        <f t="shared" ca="1" si="30"/>
        <v>0</v>
      </c>
      <c r="X90" s="2" t="str">
        <f t="shared" ca="1" si="31"/>
        <v/>
      </c>
    </row>
    <row r="91" spans="10:24" ht="13.75" customHeight="1" x14ac:dyDescent="0.35">
      <c r="J91" s="3" t="str">
        <f t="shared" ca="1" si="22"/>
        <v/>
      </c>
      <c r="M91" s="13"/>
      <c r="N91" s="2" t="str">
        <f t="shared" ca="1" si="23"/>
        <v/>
      </c>
      <c r="P91" s="2">
        <f t="shared" si="24"/>
        <v>0</v>
      </c>
      <c r="Q91" s="2">
        <f t="shared" ca="1" si="32"/>
        <v>0</v>
      </c>
      <c r="R91" s="2">
        <f t="shared" si="26"/>
        <v>0</v>
      </c>
      <c r="S91" s="2">
        <f t="shared" ca="1" si="27"/>
        <v>-6</v>
      </c>
      <c r="T91" s="2" t="str">
        <f>IF(H91="","",VLOOKUP(H91,'Вода SKU'!$A$1:$B$150,2,0))</f>
        <v/>
      </c>
      <c r="U91" s="2">
        <f t="shared" ca="1" si="28"/>
        <v>8</v>
      </c>
      <c r="V91" s="2">
        <f t="shared" si="29"/>
        <v>0</v>
      </c>
      <c r="W91" s="2">
        <f t="shared" ca="1" si="30"/>
        <v>0</v>
      </c>
      <c r="X91" s="2" t="str">
        <f t="shared" ca="1" si="31"/>
        <v/>
      </c>
    </row>
    <row r="92" spans="10:24" ht="13.75" customHeight="1" x14ac:dyDescent="0.35">
      <c r="J92" s="3" t="str">
        <f t="shared" ca="1" si="22"/>
        <v/>
      </c>
      <c r="M92" s="13"/>
      <c r="N92" s="2" t="str">
        <f t="shared" ca="1" si="23"/>
        <v/>
      </c>
      <c r="P92" s="2">
        <f t="shared" si="24"/>
        <v>0</v>
      </c>
      <c r="Q92" s="2">
        <f t="shared" ca="1" si="32"/>
        <v>0</v>
      </c>
      <c r="R92" s="2">
        <f t="shared" si="26"/>
        <v>0</v>
      </c>
      <c r="S92" s="2">
        <f t="shared" ca="1" si="27"/>
        <v>-6</v>
      </c>
      <c r="T92" s="2" t="str">
        <f>IF(H92="","",VLOOKUP(H92,'Вода SKU'!$A$1:$B$150,2,0))</f>
        <v/>
      </c>
      <c r="U92" s="2">
        <f t="shared" ca="1" si="28"/>
        <v>8</v>
      </c>
      <c r="V92" s="2">
        <f t="shared" si="29"/>
        <v>0</v>
      </c>
      <c r="W92" s="2">
        <f t="shared" ca="1" si="30"/>
        <v>0</v>
      </c>
      <c r="X92" s="2" t="str">
        <f t="shared" ca="1" si="31"/>
        <v/>
      </c>
    </row>
    <row r="93" spans="10:24" ht="13.75" customHeight="1" x14ac:dyDescent="0.35">
      <c r="J93" s="3" t="str">
        <f t="shared" ca="1" si="22"/>
        <v/>
      </c>
      <c r="M93" s="13"/>
      <c r="N93" s="2" t="str">
        <f t="shared" ca="1" si="23"/>
        <v/>
      </c>
      <c r="P93" s="2">
        <f t="shared" si="24"/>
        <v>0</v>
      </c>
      <c r="Q93" s="2">
        <f t="shared" ca="1" si="32"/>
        <v>0</v>
      </c>
      <c r="R93" s="2">
        <f t="shared" si="26"/>
        <v>0</v>
      </c>
      <c r="S93" s="2">
        <f t="shared" ca="1" si="27"/>
        <v>-6</v>
      </c>
      <c r="T93" s="2" t="str">
        <f>IF(H93="","",VLOOKUP(H93,'Вода SKU'!$A$1:$B$150,2,0))</f>
        <v/>
      </c>
      <c r="U93" s="2">
        <f t="shared" ca="1" si="28"/>
        <v>8</v>
      </c>
      <c r="V93" s="2">
        <f t="shared" si="29"/>
        <v>0</v>
      </c>
      <c r="W93" s="2">
        <f t="shared" ca="1" si="30"/>
        <v>0</v>
      </c>
      <c r="X93" s="2" t="str">
        <f t="shared" ca="1" si="31"/>
        <v/>
      </c>
    </row>
    <row r="94" spans="10:24" ht="13.75" customHeight="1" x14ac:dyDescent="0.35">
      <c r="J94" s="3" t="str">
        <f t="shared" ca="1" si="22"/>
        <v/>
      </c>
      <c r="M94" s="13"/>
      <c r="N94" s="2" t="str">
        <f t="shared" ca="1" si="23"/>
        <v/>
      </c>
      <c r="P94" s="2">
        <f t="shared" si="24"/>
        <v>0</v>
      </c>
      <c r="Q94" s="2">
        <f t="shared" ca="1" si="32"/>
        <v>0</v>
      </c>
      <c r="R94" s="2">
        <f t="shared" si="26"/>
        <v>0</v>
      </c>
      <c r="S94" s="2">
        <f t="shared" ca="1" si="27"/>
        <v>-6</v>
      </c>
      <c r="T94" s="2" t="str">
        <f>IF(H94="","",VLOOKUP(H94,'Вода SKU'!$A$1:$B$150,2,0))</f>
        <v/>
      </c>
      <c r="U94" s="2">
        <f t="shared" ca="1" si="28"/>
        <v>8</v>
      </c>
      <c r="V94" s="2">
        <f t="shared" si="29"/>
        <v>0</v>
      </c>
      <c r="W94" s="2">
        <f t="shared" ca="1" si="30"/>
        <v>0</v>
      </c>
      <c r="X94" s="2" t="str">
        <f t="shared" ca="1" si="31"/>
        <v/>
      </c>
    </row>
    <row r="95" spans="10:24" ht="13.75" customHeight="1" x14ac:dyDescent="0.35">
      <c r="J95" s="3" t="str">
        <f t="shared" ca="1" si="22"/>
        <v/>
      </c>
      <c r="M95" s="13"/>
      <c r="N95" s="2" t="str">
        <f t="shared" ca="1" si="23"/>
        <v/>
      </c>
      <c r="P95" s="2">
        <f t="shared" si="24"/>
        <v>0</v>
      </c>
      <c r="Q95" s="2">
        <f t="shared" ca="1" si="32"/>
        <v>0</v>
      </c>
      <c r="R95" s="2">
        <f t="shared" si="26"/>
        <v>0</v>
      </c>
      <c r="S95" s="2">
        <f t="shared" ca="1" si="27"/>
        <v>-6</v>
      </c>
      <c r="T95" s="2" t="str">
        <f>IF(H95="","",VLOOKUP(H95,'Вода SKU'!$A$1:$B$150,2,0))</f>
        <v/>
      </c>
      <c r="U95" s="2">
        <f t="shared" ca="1" si="28"/>
        <v>8</v>
      </c>
      <c r="V95" s="2">
        <f t="shared" si="29"/>
        <v>0</v>
      </c>
      <c r="W95" s="2">
        <f t="shared" ca="1" si="30"/>
        <v>0</v>
      </c>
      <c r="X95" s="2" t="str">
        <f t="shared" ca="1" si="31"/>
        <v/>
      </c>
    </row>
    <row r="96" spans="10:24" ht="13.75" customHeight="1" x14ac:dyDescent="0.35">
      <c r="J96" s="3" t="str">
        <f t="shared" ca="1" si="22"/>
        <v/>
      </c>
      <c r="M96" s="13"/>
      <c r="N96" s="2" t="str">
        <f t="shared" ca="1" si="23"/>
        <v/>
      </c>
      <c r="P96" s="2">
        <f t="shared" si="24"/>
        <v>0</v>
      </c>
      <c r="Q96" s="2">
        <f t="shared" ca="1" si="32"/>
        <v>0</v>
      </c>
      <c r="R96" s="2">
        <f t="shared" si="26"/>
        <v>0</v>
      </c>
      <c r="S96" s="2">
        <f t="shared" ca="1" si="27"/>
        <v>-6</v>
      </c>
      <c r="T96" s="2" t="str">
        <f>IF(H96="","",VLOOKUP(H96,'Вода SKU'!$A$1:$B$150,2,0))</f>
        <v/>
      </c>
      <c r="U96" s="2">
        <f t="shared" ca="1" si="28"/>
        <v>8</v>
      </c>
      <c r="V96" s="2">
        <f t="shared" si="29"/>
        <v>0</v>
      </c>
      <c r="W96" s="2">
        <f t="shared" ca="1" si="30"/>
        <v>0</v>
      </c>
      <c r="X96" s="2" t="str">
        <f t="shared" ca="1" si="31"/>
        <v/>
      </c>
    </row>
    <row r="97" spans="10:24" ht="13.75" customHeight="1" x14ac:dyDescent="0.35">
      <c r="J97" s="3" t="str">
        <f t="shared" ca="1" si="22"/>
        <v/>
      </c>
      <c r="M97" s="13"/>
      <c r="N97" s="2" t="str">
        <f t="shared" ca="1" si="23"/>
        <v/>
      </c>
      <c r="P97" s="2">
        <f t="shared" si="24"/>
        <v>0</v>
      </c>
      <c r="Q97" s="2">
        <f t="shared" ca="1" si="32"/>
        <v>0</v>
      </c>
      <c r="R97" s="2">
        <f t="shared" si="26"/>
        <v>0</v>
      </c>
      <c r="S97" s="2">
        <f t="shared" ca="1" si="27"/>
        <v>-6</v>
      </c>
      <c r="T97" s="2" t="str">
        <f>IF(H97="","",VLOOKUP(H97,'Вода SKU'!$A$1:$B$150,2,0))</f>
        <v/>
      </c>
      <c r="U97" s="2">
        <f t="shared" ca="1" si="28"/>
        <v>8</v>
      </c>
      <c r="V97" s="2">
        <f t="shared" si="29"/>
        <v>0</v>
      </c>
      <c r="W97" s="2">
        <f t="shared" ca="1" si="30"/>
        <v>0</v>
      </c>
      <c r="X97" s="2" t="str">
        <f t="shared" ca="1" si="31"/>
        <v/>
      </c>
    </row>
    <row r="98" spans="10:24" ht="13.75" customHeight="1" x14ac:dyDescent="0.35">
      <c r="J98" s="3" t="str">
        <f t="shared" ref="J98:J122" ca="1" si="33">IF(M98="", IF(O98="","",X98+(INDIRECT("S" &amp; ROW() - 1) - S98)),IF(O98="", "", INDIRECT("S" &amp; ROW() - 1) - S98))</f>
        <v/>
      </c>
      <c r="M98" s="13"/>
      <c r="N98" s="2" t="str">
        <f t="shared" ref="N98:N122" ca="1" si="34">IF(O98="", "", MAX(ROUND(-(INDIRECT("S" &amp; ROW() - 1) - S98)/INDIRECT("C" &amp; ROW() - 1), 0), 1) * INDIRECT("C" &amp; ROW() - 1))</f>
        <v/>
      </c>
      <c r="P98" s="2">
        <f t="shared" ref="P98:P122" si="35">IF(O98 = "-", -W98,I98)</f>
        <v>0</v>
      </c>
      <c r="Q98" s="2">
        <f t="shared" ca="1" si="32"/>
        <v>0</v>
      </c>
      <c r="R98" s="2">
        <f t="shared" ref="R98:R122" si="36">IF(O98="-",1,0)</f>
        <v>0</v>
      </c>
      <c r="S98" s="2">
        <f t="shared" ref="S98:S122" ca="1" si="37">IF(Q98 = 0, INDIRECT("S" &amp; ROW() - 1), Q98)</f>
        <v>-6</v>
      </c>
      <c r="T98" s="2" t="str">
        <f>IF(H98="","",VLOOKUP(H98,'Вода SKU'!$A$1:$B$150,2,0))</f>
        <v/>
      </c>
      <c r="U98" s="2">
        <f t="shared" ref="U98:U122" ca="1" si="38">IF(C98 = "", 8, IF(C98 = "-", 8000 / INDIRECT("C" &amp; ROW() - 1), 8000/C98))</f>
        <v>8</v>
      </c>
      <c r="V98" s="2">
        <f t="shared" ref="V98:V122" si="39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2">
        <f t="shared" ref="W98:W122" ca="1" si="40">IF(O98 = "-", INDIRECT("C" &amp; ROW() - 1), 0)</f>
        <v>0</v>
      </c>
      <c r="X98" s="2" t="str">
        <f t="shared" ref="X98:X122" ca="1" si="41">IF(O98="", "", MAX(ROUND(-(INDIRECT("S" &amp; ROW() - 1) - S98)/INDIRECT("C" &amp; ROW() - 1), 0), 1) * INDIRECT("C" &amp; ROW() - 1))</f>
        <v/>
      </c>
    </row>
    <row r="99" spans="10:24" ht="13.75" customHeight="1" x14ac:dyDescent="0.35">
      <c r="J99" s="3" t="str">
        <f t="shared" ca="1" si="33"/>
        <v/>
      </c>
      <c r="M99" s="13"/>
      <c r="N99" s="2" t="str">
        <f t="shared" ca="1" si="34"/>
        <v/>
      </c>
      <c r="P99" s="2">
        <f t="shared" si="35"/>
        <v>0</v>
      </c>
      <c r="Q99" s="2">
        <f t="shared" ca="1" si="32"/>
        <v>0</v>
      </c>
      <c r="R99" s="2">
        <f t="shared" si="36"/>
        <v>0</v>
      </c>
      <c r="S99" s="2">
        <f t="shared" ca="1" si="37"/>
        <v>-6</v>
      </c>
      <c r="T99" s="2" t="str">
        <f>IF(H99="","",VLOOKUP(H99,'Вода SKU'!$A$1:$B$150,2,0))</f>
        <v/>
      </c>
      <c r="U99" s="2">
        <f t="shared" ca="1" si="38"/>
        <v>8</v>
      </c>
      <c r="V99" s="2">
        <f t="shared" si="39"/>
        <v>0</v>
      </c>
      <c r="W99" s="2">
        <f t="shared" ca="1" si="40"/>
        <v>0</v>
      </c>
      <c r="X99" s="2" t="str">
        <f t="shared" ca="1" si="41"/>
        <v/>
      </c>
    </row>
    <row r="100" spans="10:24" ht="13.75" customHeight="1" x14ac:dyDescent="0.35">
      <c r="J100" s="3" t="str">
        <f t="shared" ca="1" si="33"/>
        <v/>
      </c>
      <c r="M100" s="13"/>
      <c r="N100" s="2" t="str">
        <f t="shared" ca="1" si="34"/>
        <v/>
      </c>
      <c r="P100" s="2">
        <f t="shared" si="35"/>
        <v>0</v>
      </c>
      <c r="Q100" s="2">
        <f t="shared" ref="Q100:Q122" ca="1" si="42">IF(O100 = "-", SUM(INDIRECT(ADDRESS(2,COLUMN(P100)) &amp; ":" &amp; ADDRESS(ROW(),COLUMN(P100)))), 0)</f>
        <v>0</v>
      </c>
      <c r="R100" s="2">
        <f t="shared" si="36"/>
        <v>0</v>
      </c>
      <c r="S100" s="2">
        <f t="shared" ca="1" si="37"/>
        <v>-6</v>
      </c>
      <c r="T100" s="2" t="str">
        <f>IF(H100="","",VLOOKUP(H100,'Вода SKU'!$A$1:$B$150,2,0))</f>
        <v/>
      </c>
      <c r="U100" s="2">
        <f t="shared" ca="1" si="38"/>
        <v>8</v>
      </c>
      <c r="V100" s="2">
        <f t="shared" si="39"/>
        <v>0</v>
      </c>
      <c r="W100" s="2">
        <f t="shared" ca="1" si="40"/>
        <v>0</v>
      </c>
      <c r="X100" s="2" t="str">
        <f t="shared" ca="1" si="41"/>
        <v/>
      </c>
    </row>
    <row r="101" spans="10:24" ht="13.75" customHeight="1" x14ac:dyDescent="0.35">
      <c r="J101" s="3" t="str">
        <f t="shared" ca="1" si="33"/>
        <v/>
      </c>
      <c r="M101" s="13"/>
      <c r="N101" s="2" t="str">
        <f t="shared" ca="1" si="34"/>
        <v/>
      </c>
      <c r="P101" s="2">
        <f t="shared" si="35"/>
        <v>0</v>
      </c>
      <c r="Q101" s="2">
        <f t="shared" ca="1" si="42"/>
        <v>0</v>
      </c>
      <c r="R101" s="2">
        <f t="shared" si="36"/>
        <v>0</v>
      </c>
      <c r="S101" s="2">
        <f t="shared" ca="1" si="37"/>
        <v>-6</v>
      </c>
      <c r="T101" s="2" t="str">
        <f>IF(H101="","",VLOOKUP(H101,'Вода SKU'!$A$1:$B$150,2,0))</f>
        <v/>
      </c>
      <c r="U101" s="2">
        <f t="shared" ca="1" si="38"/>
        <v>8</v>
      </c>
      <c r="V101" s="2">
        <f t="shared" si="39"/>
        <v>0</v>
      </c>
      <c r="W101" s="2">
        <f t="shared" ca="1" si="40"/>
        <v>0</v>
      </c>
      <c r="X101" s="2" t="str">
        <f t="shared" ca="1" si="41"/>
        <v/>
      </c>
    </row>
    <row r="102" spans="10:24" ht="13.75" customHeight="1" x14ac:dyDescent="0.35">
      <c r="J102" s="3" t="str">
        <f t="shared" ca="1" si="33"/>
        <v/>
      </c>
      <c r="M102" s="13"/>
      <c r="N102" s="2" t="str">
        <f t="shared" ca="1" si="34"/>
        <v/>
      </c>
      <c r="P102" s="2">
        <f t="shared" si="35"/>
        <v>0</v>
      </c>
      <c r="Q102" s="2">
        <f t="shared" ca="1" si="42"/>
        <v>0</v>
      </c>
      <c r="R102" s="2">
        <f t="shared" si="36"/>
        <v>0</v>
      </c>
      <c r="S102" s="2">
        <f t="shared" ca="1" si="37"/>
        <v>-6</v>
      </c>
      <c r="T102" s="2" t="str">
        <f>IF(H102="","",VLOOKUP(H102,'Вода SKU'!$A$1:$B$150,2,0))</f>
        <v/>
      </c>
      <c r="U102" s="2">
        <f t="shared" ca="1" si="38"/>
        <v>8</v>
      </c>
      <c r="V102" s="2">
        <f t="shared" si="39"/>
        <v>0</v>
      </c>
      <c r="W102" s="2">
        <f t="shared" ca="1" si="40"/>
        <v>0</v>
      </c>
      <c r="X102" s="2" t="str">
        <f t="shared" ca="1" si="41"/>
        <v/>
      </c>
    </row>
    <row r="103" spans="10:24" ht="13.75" customHeight="1" x14ac:dyDescent="0.35">
      <c r="J103" s="3" t="str">
        <f t="shared" ca="1" si="33"/>
        <v/>
      </c>
      <c r="M103" s="13"/>
      <c r="N103" s="2" t="str">
        <f t="shared" ca="1" si="34"/>
        <v/>
      </c>
      <c r="P103" s="2">
        <f t="shared" si="35"/>
        <v>0</v>
      </c>
      <c r="Q103" s="2">
        <f t="shared" ca="1" si="42"/>
        <v>0</v>
      </c>
      <c r="R103" s="2">
        <f t="shared" si="36"/>
        <v>0</v>
      </c>
      <c r="S103" s="2">
        <f t="shared" ca="1" si="37"/>
        <v>-6</v>
      </c>
      <c r="T103" s="2" t="str">
        <f>IF(H103="","",VLOOKUP(H103,'Вода SKU'!$A$1:$B$150,2,0))</f>
        <v/>
      </c>
      <c r="U103" s="2">
        <f t="shared" ca="1" si="38"/>
        <v>8</v>
      </c>
      <c r="V103" s="2">
        <f t="shared" si="39"/>
        <v>0</v>
      </c>
      <c r="W103" s="2">
        <f t="shared" ca="1" si="40"/>
        <v>0</v>
      </c>
      <c r="X103" s="2" t="str">
        <f t="shared" ca="1" si="41"/>
        <v/>
      </c>
    </row>
    <row r="104" spans="10:24" ht="13.75" customHeight="1" x14ac:dyDescent="0.35">
      <c r="J104" s="3" t="str">
        <f t="shared" ca="1" si="33"/>
        <v/>
      </c>
      <c r="M104" s="13"/>
      <c r="N104" s="2" t="str">
        <f t="shared" ca="1" si="34"/>
        <v/>
      </c>
      <c r="P104" s="2">
        <f t="shared" si="35"/>
        <v>0</v>
      </c>
      <c r="Q104" s="2">
        <f t="shared" ca="1" si="42"/>
        <v>0</v>
      </c>
      <c r="R104" s="2">
        <f t="shared" si="36"/>
        <v>0</v>
      </c>
      <c r="S104" s="2">
        <f t="shared" ca="1" si="37"/>
        <v>-6</v>
      </c>
      <c r="T104" s="2" t="str">
        <f>IF(H104="","",VLOOKUP(H104,'Вода SKU'!$A$1:$B$150,2,0))</f>
        <v/>
      </c>
      <c r="U104" s="2">
        <f t="shared" ca="1" si="38"/>
        <v>8</v>
      </c>
      <c r="V104" s="2">
        <f t="shared" si="39"/>
        <v>0</v>
      </c>
      <c r="W104" s="2">
        <f t="shared" ca="1" si="40"/>
        <v>0</v>
      </c>
      <c r="X104" s="2" t="str">
        <f t="shared" ca="1" si="41"/>
        <v/>
      </c>
    </row>
    <row r="105" spans="10:24" ht="13.75" customHeight="1" x14ac:dyDescent="0.35">
      <c r="J105" s="3" t="str">
        <f t="shared" ca="1" si="33"/>
        <v/>
      </c>
      <c r="M105" s="13"/>
      <c r="N105" s="2" t="str">
        <f t="shared" ca="1" si="34"/>
        <v/>
      </c>
      <c r="P105" s="2">
        <f t="shared" si="35"/>
        <v>0</v>
      </c>
      <c r="Q105" s="2">
        <f t="shared" ca="1" si="42"/>
        <v>0</v>
      </c>
      <c r="R105" s="2">
        <f t="shared" si="36"/>
        <v>0</v>
      </c>
      <c r="S105" s="2">
        <f t="shared" ca="1" si="37"/>
        <v>-6</v>
      </c>
      <c r="T105" s="2" t="str">
        <f>IF(H105="","",VLOOKUP(H105,'Вода SKU'!$A$1:$B$150,2,0))</f>
        <v/>
      </c>
      <c r="U105" s="2">
        <f t="shared" ca="1" si="38"/>
        <v>8</v>
      </c>
      <c r="V105" s="2">
        <f t="shared" si="39"/>
        <v>0</v>
      </c>
      <c r="W105" s="2">
        <f t="shared" ca="1" si="40"/>
        <v>0</v>
      </c>
      <c r="X105" s="2" t="str">
        <f t="shared" ca="1" si="41"/>
        <v/>
      </c>
    </row>
    <row r="106" spans="10:24" ht="13.75" customHeight="1" x14ac:dyDescent="0.35">
      <c r="J106" s="3" t="str">
        <f t="shared" ca="1" si="33"/>
        <v/>
      </c>
      <c r="M106" s="13"/>
      <c r="N106" s="2" t="str">
        <f t="shared" ca="1" si="34"/>
        <v/>
      </c>
      <c r="P106" s="2">
        <f t="shared" si="35"/>
        <v>0</v>
      </c>
      <c r="Q106" s="2">
        <f t="shared" ca="1" si="42"/>
        <v>0</v>
      </c>
      <c r="R106" s="2">
        <f t="shared" si="36"/>
        <v>0</v>
      </c>
      <c r="S106" s="2">
        <f t="shared" ca="1" si="37"/>
        <v>-6</v>
      </c>
      <c r="T106" s="2" t="str">
        <f>IF(H106="","",VLOOKUP(H106,'Вода SKU'!$A$1:$B$150,2,0))</f>
        <v/>
      </c>
      <c r="U106" s="2">
        <f t="shared" ca="1" si="38"/>
        <v>8</v>
      </c>
      <c r="V106" s="2">
        <f t="shared" si="39"/>
        <v>0</v>
      </c>
      <c r="W106" s="2">
        <f t="shared" ca="1" si="40"/>
        <v>0</v>
      </c>
      <c r="X106" s="2" t="str">
        <f t="shared" ca="1" si="41"/>
        <v/>
      </c>
    </row>
    <row r="107" spans="10:24" ht="13.75" customHeight="1" x14ac:dyDescent="0.35">
      <c r="J107" s="3" t="str">
        <f t="shared" ca="1" si="33"/>
        <v/>
      </c>
      <c r="M107" s="13"/>
      <c r="N107" s="2" t="str">
        <f t="shared" ca="1" si="34"/>
        <v/>
      </c>
      <c r="P107" s="2">
        <f t="shared" si="35"/>
        <v>0</v>
      </c>
      <c r="Q107" s="2">
        <f t="shared" ca="1" si="42"/>
        <v>0</v>
      </c>
      <c r="R107" s="2">
        <f t="shared" si="36"/>
        <v>0</v>
      </c>
      <c r="S107" s="2">
        <f t="shared" ca="1" si="37"/>
        <v>-6</v>
      </c>
      <c r="T107" s="2" t="str">
        <f>IF(H107="","",VLOOKUP(H107,'Вода SKU'!$A$1:$B$150,2,0))</f>
        <v/>
      </c>
      <c r="U107" s="2">
        <f t="shared" ca="1" si="38"/>
        <v>8</v>
      </c>
      <c r="V107" s="2">
        <f t="shared" si="39"/>
        <v>0</v>
      </c>
      <c r="W107" s="2">
        <f t="shared" ca="1" si="40"/>
        <v>0</v>
      </c>
      <c r="X107" s="2" t="str">
        <f t="shared" ca="1" si="41"/>
        <v/>
      </c>
    </row>
    <row r="108" spans="10:24" ht="13.75" customHeight="1" x14ac:dyDescent="0.35">
      <c r="J108" s="3" t="str">
        <f t="shared" ca="1" si="33"/>
        <v/>
      </c>
      <c r="M108" s="13"/>
      <c r="N108" s="2" t="str">
        <f t="shared" ca="1" si="34"/>
        <v/>
      </c>
      <c r="P108" s="2">
        <f t="shared" si="35"/>
        <v>0</v>
      </c>
      <c r="Q108" s="2">
        <f t="shared" ca="1" si="42"/>
        <v>0</v>
      </c>
      <c r="R108" s="2">
        <f t="shared" si="36"/>
        <v>0</v>
      </c>
      <c r="S108" s="2">
        <f t="shared" ca="1" si="37"/>
        <v>-6</v>
      </c>
      <c r="T108" s="2" t="str">
        <f>IF(H108="","",VLOOKUP(H108,'Вода SKU'!$A$1:$B$150,2,0))</f>
        <v/>
      </c>
      <c r="U108" s="2">
        <f t="shared" ca="1" si="38"/>
        <v>8</v>
      </c>
      <c r="V108" s="2">
        <f t="shared" si="39"/>
        <v>0</v>
      </c>
      <c r="W108" s="2">
        <f t="shared" ca="1" si="40"/>
        <v>0</v>
      </c>
      <c r="X108" s="2" t="str">
        <f t="shared" ca="1" si="41"/>
        <v/>
      </c>
    </row>
    <row r="109" spans="10:24" ht="13.75" customHeight="1" x14ac:dyDescent="0.35">
      <c r="J109" s="3" t="str">
        <f t="shared" ca="1" si="33"/>
        <v/>
      </c>
      <c r="M109" s="13"/>
      <c r="N109" s="2" t="str">
        <f t="shared" ca="1" si="34"/>
        <v/>
      </c>
      <c r="P109" s="2">
        <f t="shared" si="35"/>
        <v>0</v>
      </c>
      <c r="Q109" s="2">
        <f t="shared" ca="1" si="42"/>
        <v>0</v>
      </c>
      <c r="R109" s="2">
        <f t="shared" si="36"/>
        <v>0</v>
      </c>
      <c r="S109" s="2">
        <f t="shared" ca="1" si="37"/>
        <v>-6</v>
      </c>
      <c r="T109" s="2" t="str">
        <f>IF(H109="","",VLOOKUP(H109,'Вода SKU'!$A$1:$B$150,2,0))</f>
        <v/>
      </c>
      <c r="U109" s="2">
        <f t="shared" ca="1" si="38"/>
        <v>8</v>
      </c>
      <c r="V109" s="2">
        <f t="shared" si="39"/>
        <v>0</v>
      </c>
      <c r="W109" s="2">
        <f t="shared" ca="1" si="40"/>
        <v>0</v>
      </c>
      <c r="X109" s="2" t="str">
        <f t="shared" ca="1" si="41"/>
        <v/>
      </c>
    </row>
    <row r="110" spans="10:24" ht="13.75" customHeight="1" x14ac:dyDescent="0.35">
      <c r="J110" s="3" t="str">
        <f t="shared" ca="1" si="33"/>
        <v/>
      </c>
      <c r="M110" s="13"/>
      <c r="N110" s="2" t="str">
        <f t="shared" ca="1" si="34"/>
        <v/>
      </c>
      <c r="P110" s="2">
        <f t="shared" si="35"/>
        <v>0</v>
      </c>
      <c r="Q110" s="2">
        <f t="shared" ca="1" si="42"/>
        <v>0</v>
      </c>
      <c r="R110" s="2">
        <f t="shared" si="36"/>
        <v>0</v>
      </c>
      <c r="S110" s="2">
        <f t="shared" ca="1" si="37"/>
        <v>-6</v>
      </c>
      <c r="T110" s="2" t="str">
        <f>IF(H110="","",VLOOKUP(H110,'Вода SKU'!$A$1:$B$150,2,0))</f>
        <v/>
      </c>
      <c r="U110" s="2">
        <f t="shared" ca="1" si="38"/>
        <v>8</v>
      </c>
      <c r="V110" s="2">
        <f t="shared" si="39"/>
        <v>0</v>
      </c>
      <c r="W110" s="2">
        <f t="shared" ca="1" si="40"/>
        <v>0</v>
      </c>
      <c r="X110" s="2" t="str">
        <f t="shared" ca="1" si="41"/>
        <v/>
      </c>
    </row>
    <row r="111" spans="10:24" ht="13.75" customHeight="1" x14ac:dyDescent="0.35">
      <c r="J111" s="3" t="str">
        <f t="shared" ca="1" si="33"/>
        <v/>
      </c>
      <c r="M111" s="13"/>
      <c r="N111" s="2" t="str">
        <f t="shared" ca="1" si="34"/>
        <v/>
      </c>
      <c r="P111" s="2">
        <f t="shared" si="35"/>
        <v>0</v>
      </c>
      <c r="Q111" s="2">
        <f t="shared" ca="1" si="42"/>
        <v>0</v>
      </c>
      <c r="R111" s="2">
        <f t="shared" si="36"/>
        <v>0</v>
      </c>
      <c r="S111" s="2">
        <f t="shared" ca="1" si="37"/>
        <v>-6</v>
      </c>
      <c r="T111" s="2" t="str">
        <f>IF(H111="","",VLOOKUP(H111,'Вода SKU'!$A$1:$B$150,2,0))</f>
        <v/>
      </c>
      <c r="U111" s="2">
        <f t="shared" ca="1" si="38"/>
        <v>8</v>
      </c>
      <c r="V111" s="2">
        <f t="shared" si="39"/>
        <v>0</v>
      </c>
      <c r="W111" s="2">
        <f t="shared" ca="1" si="40"/>
        <v>0</v>
      </c>
      <c r="X111" s="2" t="str">
        <f t="shared" ca="1" si="41"/>
        <v/>
      </c>
    </row>
    <row r="112" spans="10:24" ht="13.75" customHeight="1" x14ac:dyDescent="0.35">
      <c r="J112" s="3" t="str">
        <f t="shared" ca="1" si="33"/>
        <v/>
      </c>
      <c r="M112" s="13"/>
      <c r="N112" s="2" t="str">
        <f t="shared" ca="1" si="34"/>
        <v/>
      </c>
      <c r="P112" s="2">
        <f t="shared" si="35"/>
        <v>0</v>
      </c>
      <c r="Q112" s="2">
        <f t="shared" ca="1" si="42"/>
        <v>0</v>
      </c>
      <c r="R112" s="2">
        <f t="shared" si="36"/>
        <v>0</v>
      </c>
      <c r="S112" s="2">
        <f t="shared" ca="1" si="37"/>
        <v>-6</v>
      </c>
      <c r="T112" s="2" t="str">
        <f>IF(H112="","",VLOOKUP(H112,'Вода SKU'!$A$1:$B$150,2,0))</f>
        <v/>
      </c>
      <c r="U112" s="2">
        <f t="shared" ca="1" si="38"/>
        <v>8</v>
      </c>
      <c r="V112" s="2">
        <f t="shared" si="39"/>
        <v>0</v>
      </c>
      <c r="W112" s="2">
        <f t="shared" ca="1" si="40"/>
        <v>0</v>
      </c>
      <c r="X112" s="2" t="str">
        <f t="shared" ca="1" si="41"/>
        <v/>
      </c>
    </row>
    <row r="113" spans="10:24" ht="13.75" customHeight="1" x14ac:dyDescent="0.35">
      <c r="J113" s="3" t="str">
        <f t="shared" ca="1" si="33"/>
        <v/>
      </c>
      <c r="M113" s="13"/>
      <c r="N113" s="2" t="str">
        <f t="shared" ca="1" si="34"/>
        <v/>
      </c>
      <c r="P113" s="2">
        <f t="shared" si="35"/>
        <v>0</v>
      </c>
      <c r="Q113" s="2">
        <f t="shared" ca="1" si="42"/>
        <v>0</v>
      </c>
      <c r="R113" s="2">
        <f t="shared" si="36"/>
        <v>0</v>
      </c>
      <c r="S113" s="2">
        <f t="shared" ca="1" si="37"/>
        <v>-6</v>
      </c>
      <c r="T113" s="2" t="str">
        <f>IF(H113="","",VLOOKUP(H113,'Вода SKU'!$A$1:$B$150,2,0))</f>
        <v/>
      </c>
      <c r="U113" s="2">
        <f t="shared" ca="1" si="38"/>
        <v>8</v>
      </c>
      <c r="V113" s="2">
        <f t="shared" si="39"/>
        <v>0</v>
      </c>
      <c r="W113" s="2">
        <f t="shared" ca="1" si="40"/>
        <v>0</v>
      </c>
      <c r="X113" s="2" t="str">
        <f t="shared" ca="1" si="41"/>
        <v/>
      </c>
    </row>
    <row r="114" spans="10:24" ht="13.75" customHeight="1" x14ac:dyDescent="0.35">
      <c r="J114" s="3" t="str">
        <f t="shared" ca="1" si="33"/>
        <v/>
      </c>
      <c r="M114" s="13"/>
      <c r="N114" s="2" t="str">
        <f t="shared" ca="1" si="34"/>
        <v/>
      </c>
      <c r="P114" s="2">
        <f t="shared" si="35"/>
        <v>0</v>
      </c>
      <c r="Q114" s="2">
        <f t="shared" ca="1" si="42"/>
        <v>0</v>
      </c>
      <c r="R114" s="2">
        <f t="shared" si="36"/>
        <v>0</v>
      </c>
      <c r="S114" s="2">
        <f t="shared" ca="1" si="37"/>
        <v>-6</v>
      </c>
      <c r="T114" s="2" t="str">
        <f>IF(H114="","",VLOOKUP(H114,'Вода SKU'!$A$1:$B$150,2,0))</f>
        <v/>
      </c>
      <c r="U114" s="2">
        <f t="shared" ca="1" si="38"/>
        <v>8</v>
      </c>
      <c r="V114" s="2">
        <f t="shared" si="39"/>
        <v>0</v>
      </c>
      <c r="W114" s="2">
        <f t="shared" ca="1" si="40"/>
        <v>0</v>
      </c>
      <c r="X114" s="2" t="str">
        <f t="shared" ca="1" si="41"/>
        <v/>
      </c>
    </row>
    <row r="115" spans="10:24" ht="13.75" customHeight="1" x14ac:dyDescent="0.35">
      <c r="J115" s="3" t="str">
        <f t="shared" ca="1" si="33"/>
        <v/>
      </c>
      <c r="M115" s="13"/>
      <c r="N115" s="2" t="str">
        <f t="shared" ca="1" si="34"/>
        <v/>
      </c>
      <c r="P115" s="2">
        <f t="shared" si="35"/>
        <v>0</v>
      </c>
      <c r="Q115" s="2">
        <f t="shared" ca="1" si="42"/>
        <v>0</v>
      </c>
      <c r="R115" s="2">
        <f t="shared" si="36"/>
        <v>0</v>
      </c>
      <c r="S115" s="2">
        <f t="shared" ca="1" si="37"/>
        <v>-6</v>
      </c>
      <c r="T115" s="2" t="str">
        <f>IF(H115="","",VLOOKUP(H115,'Вода SKU'!$A$1:$B$150,2,0))</f>
        <v/>
      </c>
      <c r="U115" s="2">
        <f t="shared" ca="1" si="38"/>
        <v>8</v>
      </c>
      <c r="V115" s="2">
        <f t="shared" si="39"/>
        <v>0</v>
      </c>
      <c r="W115" s="2">
        <f t="shared" ca="1" si="40"/>
        <v>0</v>
      </c>
      <c r="X115" s="2" t="str">
        <f t="shared" ca="1" si="41"/>
        <v/>
      </c>
    </row>
    <row r="116" spans="10:24" ht="13.75" customHeight="1" x14ac:dyDescent="0.35">
      <c r="J116" s="3" t="str">
        <f t="shared" ca="1" si="33"/>
        <v/>
      </c>
      <c r="M116" s="13"/>
      <c r="N116" s="2" t="str">
        <f t="shared" ca="1" si="34"/>
        <v/>
      </c>
      <c r="P116" s="2">
        <f t="shared" si="35"/>
        <v>0</v>
      </c>
      <c r="Q116" s="2">
        <f t="shared" ca="1" si="42"/>
        <v>0</v>
      </c>
      <c r="R116" s="2">
        <f t="shared" si="36"/>
        <v>0</v>
      </c>
      <c r="S116" s="2">
        <f t="shared" ca="1" si="37"/>
        <v>-6</v>
      </c>
      <c r="T116" s="2" t="str">
        <f>IF(H116="","",VLOOKUP(H116,'Вода SKU'!$A$1:$B$150,2,0))</f>
        <v/>
      </c>
      <c r="U116" s="2">
        <f t="shared" ca="1" si="38"/>
        <v>8</v>
      </c>
      <c r="V116" s="2">
        <f t="shared" si="39"/>
        <v>0</v>
      </c>
      <c r="W116" s="2">
        <f t="shared" ca="1" si="40"/>
        <v>0</v>
      </c>
      <c r="X116" s="2" t="str">
        <f t="shared" ca="1" si="41"/>
        <v/>
      </c>
    </row>
    <row r="117" spans="10:24" ht="13.75" customHeight="1" x14ac:dyDescent="0.35">
      <c r="J117" s="3" t="str">
        <f t="shared" ca="1" si="33"/>
        <v/>
      </c>
      <c r="M117" s="13"/>
      <c r="N117" s="2" t="str">
        <f t="shared" ca="1" si="34"/>
        <v/>
      </c>
      <c r="P117" s="2">
        <f t="shared" si="35"/>
        <v>0</v>
      </c>
      <c r="Q117" s="2">
        <f t="shared" ca="1" si="42"/>
        <v>0</v>
      </c>
      <c r="R117" s="2">
        <f t="shared" si="36"/>
        <v>0</v>
      </c>
      <c r="S117" s="2">
        <f t="shared" ca="1" si="37"/>
        <v>-6</v>
      </c>
      <c r="T117" s="2" t="str">
        <f>IF(H117="","",VLOOKUP(H117,'Вода SKU'!$A$1:$B$150,2,0))</f>
        <v/>
      </c>
      <c r="U117" s="2">
        <f t="shared" ca="1" si="38"/>
        <v>8</v>
      </c>
      <c r="V117" s="2">
        <f t="shared" si="39"/>
        <v>0</v>
      </c>
      <c r="W117" s="2">
        <f t="shared" ca="1" si="40"/>
        <v>0</v>
      </c>
      <c r="X117" s="2" t="str">
        <f t="shared" ca="1" si="41"/>
        <v/>
      </c>
    </row>
    <row r="118" spans="10:24" ht="13.75" customHeight="1" x14ac:dyDescent="0.35">
      <c r="J118" s="3" t="str">
        <f t="shared" ca="1" si="33"/>
        <v/>
      </c>
      <c r="M118" s="13"/>
      <c r="N118" s="2" t="str">
        <f t="shared" ca="1" si="34"/>
        <v/>
      </c>
      <c r="P118" s="2">
        <f t="shared" si="35"/>
        <v>0</v>
      </c>
      <c r="Q118" s="2">
        <f t="shared" ca="1" si="42"/>
        <v>0</v>
      </c>
      <c r="R118" s="2">
        <f t="shared" si="36"/>
        <v>0</v>
      </c>
      <c r="S118" s="2">
        <f t="shared" ca="1" si="37"/>
        <v>-6</v>
      </c>
      <c r="T118" s="2" t="str">
        <f>IF(H118="","",VLOOKUP(H118,'Вода SKU'!$A$1:$B$150,2,0))</f>
        <v/>
      </c>
      <c r="U118" s="2">
        <f t="shared" ca="1" si="38"/>
        <v>8</v>
      </c>
      <c r="V118" s="2">
        <f t="shared" si="39"/>
        <v>0</v>
      </c>
      <c r="W118" s="2">
        <f t="shared" ca="1" si="40"/>
        <v>0</v>
      </c>
      <c r="X118" s="2" t="str">
        <f t="shared" ca="1" si="41"/>
        <v/>
      </c>
    </row>
    <row r="119" spans="10:24" ht="13.75" customHeight="1" x14ac:dyDescent="0.35">
      <c r="J119" s="3" t="str">
        <f t="shared" ca="1" si="33"/>
        <v/>
      </c>
      <c r="M119" s="13"/>
      <c r="N119" s="2" t="str">
        <f t="shared" ca="1" si="34"/>
        <v/>
      </c>
      <c r="P119" s="2">
        <f t="shared" si="35"/>
        <v>0</v>
      </c>
      <c r="Q119" s="2">
        <f t="shared" ca="1" si="42"/>
        <v>0</v>
      </c>
      <c r="R119" s="2">
        <f t="shared" si="36"/>
        <v>0</v>
      </c>
      <c r="S119" s="2">
        <f t="shared" ca="1" si="37"/>
        <v>-6</v>
      </c>
      <c r="T119" s="2" t="str">
        <f>IF(H119="","",VLOOKUP(H119,'Вода SKU'!$A$1:$B$150,2,0))</f>
        <v/>
      </c>
      <c r="U119" s="2">
        <f t="shared" ca="1" si="38"/>
        <v>8</v>
      </c>
      <c r="V119" s="2">
        <f t="shared" si="39"/>
        <v>0</v>
      </c>
      <c r="W119" s="2">
        <f t="shared" ca="1" si="40"/>
        <v>0</v>
      </c>
      <c r="X119" s="2" t="str">
        <f t="shared" ca="1" si="41"/>
        <v/>
      </c>
    </row>
    <row r="120" spans="10:24" ht="13.75" customHeight="1" x14ac:dyDescent="0.35">
      <c r="J120" s="3" t="str">
        <f t="shared" ca="1" si="33"/>
        <v/>
      </c>
      <c r="M120" s="13"/>
      <c r="N120" s="2" t="str">
        <f t="shared" ca="1" si="34"/>
        <v/>
      </c>
      <c r="P120" s="2">
        <f t="shared" si="35"/>
        <v>0</v>
      </c>
      <c r="Q120" s="2">
        <f t="shared" ca="1" si="42"/>
        <v>0</v>
      </c>
      <c r="R120" s="2">
        <f t="shared" si="36"/>
        <v>0</v>
      </c>
      <c r="S120" s="2">
        <f t="shared" ca="1" si="37"/>
        <v>-6</v>
      </c>
      <c r="T120" s="2" t="str">
        <f>IF(H120="","",VLOOKUP(H120,'Вода SKU'!$A$1:$B$150,2,0))</f>
        <v/>
      </c>
      <c r="U120" s="2">
        <f t="shared" ca="1" si="38"/>
        <v>8</v>
      </c>
      <c r="V120" s="2">
        <f t="shared" si="39"/>
        <v>0</v>
      </c>
      <c r="W120" s="2">
        <f t="shared" ca="1" si="40"/>
        <v>0</v>
      </c>
      <c r="X120" s="2" t="str">
        <f t="shared" ca="1" si="41"/>
        <v/>
      </c>
    </row>
    <row r="121" spans="10:24" ht="13.75" customHeight="1" x14ac:dyDescent="0.35">
      <c r="J121" s="3" t="str">
        <f t="shared" ca="1" si="33"/>
        <v/>
      </c>
      <c r="M121" s="13"/>
      <c r="N121" s="2" t="str">
        <f t="shared" ca="1" si="34"/>
        <v/>
      </c>
      <c r="P121" s="2">
        <f t="shared" si="35"/>
        <v>0</v>
      </c>
      <c r="Q121" s="2">
        <f t="shared" ca="1" si="42"/>
        <v>0</v>
      </c>
      <c r="R121" s="2">
        <f t="shared" si="36"/>
        <v>0</v>
      </c>
      <c r="S121" s="2">
        <f t="shared" ca="1" si="37"/>
        <v>-6</v>
      </c>
      <c r="T121" s="2" t="str">
        <f>IF(H121="","",VLOOKUP(H121,'Вода SKU'!$A$1:$B$150,2,0))</f>
        <v/>
      </c>
      <c r="U121" s="2">
        <f t="shared" ca="1" si="38"/>
        <v>8</v>
      </c>
      <c r="V121" s="2">
        <f t="shared" si="39"/>
        <v>0</v>
      </c>
      <c r="W121" s="2">
        <f t="shared" ca="1" si="40"/>
        <v>0</v>
      </c>
      <c r="X121" s="2" t="str">
        <f t="shared" ca="1" si="41"/>
        <v/>
      </c>
    </row>
    <row r="122" spans="10:24" ht="13.75" customHeight="1" x14ac:dyDescent="0.35">
      <c r="J122" s="3" t="str">
        <f t="shared" ca="1" si="33"/>
        <v/>
      </c>
      <c r="M122" s="13"/>
      <c r="N122" s="2" t="str">
        <f t="shared" ca="1" si="34"/>
        <v/>
      </c>
      <c r="P122" s="2">
        <f t="shared" si="35"/>
        <v>0</v>
      </c>
      <c r="Q122" s="2">
        <f t="shared" ca="1" si="42"/>
        <v>0</v>
      </c>
      <c r="R122" s="2">
        <f t="shared" si="36"/>
        <v>0</v>
      </c>
      <c r="S122" s="2">
        <f t="shared" ca="1" si="37"/>
        <v>-6</v>
      </c>
      <c r="T122" s="2" t="str">
        <f>IF(H122="","",VLOOKUP(H122,'Вода SKU'!$A$1:$B$150,2,0))</f>
        <v/>
      </c>
      <c r="U122" s="2">
        <f t="shared" ca="1" si="38"/>
        <v>8</v>
      </c>
      <c r="V122" s="2">
        <f t="shared" si="39"/>
        <v>0</v>
      </c>
      <c r="W122" s="2">
        <f t="shared" ca="1" si="40"/>
        <v>0</v>
      </c>
      <c r="X122" s="2" t="str">
        <f t="shared" ca="1" si="41"/>
        <v/>
      </c>
    </row>
    <row r="123" spans="10:24" ht="13.75" customHeight="1" x14ac:dyDescent="0.35">
      <c r="N123" s="2" t="str">
        <f t="shared" ref="N123:N154" ca="1" si="43">IF(E123="", "", MAX(ROUND(-(INDIRECT("S" &amp; ROW() - 1) - I123)/INDIRECT("C" &amp; ROW() - 1), 0), 1) * INDIRECT("C" &amp; ROW() - 1))</f>
        <v/>
      </c>
    </row>
    <row r="124" spans="10:24" ht="13.75" customHeight="1" x14ac:dyDescent="0.35">
      <c r="N124" s="2" t="str">
        <f t="shared" ca="1" si="43"/>
        <v/>
      </c>
    </row>
    <row r="125" spans="10:24" ht="13.75" customHeight="1" x14ac:dyDescent="0.35">
      <c r="N125" s="2" t="str">
        <f t="shared" ca="1" si="43"/>
        <v/>
      </c>
    </row>
    <row r="126" spans="10:24" ht="13.75" customHeight="1" x14ac:dyDescent="0.35">
      <c r="N126" s="2" t="str">
        <f t="shared" ca="1" si="43"/>
        <v/>
      </c>
    </row>
    <row r="127" spans="10:24" ht="13.75" customHeight="1" x14ac:dyDescent="0.35">
      <c r="N127" s="2" t="str">
        <f t="shared" ca="1" si="43"/>
        <v/>
      </c>
    </row>
    <row r="128" spans="10:24" ht="13.75" customHeight="1" x14ac:dyDescent="0.35">
      <c r="N128" s="2" t="str">
        <f t="shared" ca="1" si="43"/>
        <v/>
      </c>
    </row>
    <row r="129" spans="14:14" ht="13.75" customHeight="1" x14ac:dyDescent="0.35">
      <c r="N129" s="2" t="str">
        <f t="shared" ca="1" si="43"/>
        <v/>
      </c>
    </row>
    <row r="130" spans="14:14" ht="13.75" customHeight="1" x14ac:dyDescent="0.35">
      <c r="N130" s="2" t="str">
        <f t="shared" ca="1" si="43"/>
        <v/>
      </c>
    </row>
    <row r="131" spans="14:14" ht="13.75" customHeight="1" x14ac:dyDescent="0.35">
      <c r="N131" s="2" t="str">
        <f t="shared" ca="1" si="43"/>
        <v/>
      </c>
    </row>
    <row r="132" spans="14:14" ht="13.75" customHeight="1" x14ac:dyDescent="0.35">
      <c r="N132" s="2" t="str">
        <f t="shared" ca="1" si="43"/>
        <v/>
      </c>
    </row>
    <row r="133" spans="14:14" ht="13.75" customHeight="1" x14ac:dyDescent="0.35">
      <c r="N133" s="2" t="str">
        <f t="shared" ca="1" si="43"/>
        <v/>
      </c>
    </row>
    <row r="134" spans="14:14" ht="13.75" customHeight="1" x14ac:dyDescent="0.35">
      <c r="N134" s="2" t="str">
        <f t="shared" ca="1" si="43"/>
        <v/>
      </c>
    </row>
    <row r="135" spans="14:14" ht="13.75" customHeight="1" x14ac:dyDescent="0.35">
      <c r="N135" s="2" t="str">
        <f t="shared" ca="1" si="43"/>
        <v/>
      </c>
    </row>
    <row r="136" spans="14:14" ht="13.75" customHeight="1" x14ac:dyDescent="0.35">
      <c r="N136" s="2" t="str">
        <f t="shared" ca="1" si="43"/>
        <v/>
      </c>
    </row>
    <row r="137" spans="14:14" ht="13.75" customHeight="1" x14ac:dyDescent="0.35">
      <c r="N137" s="2" t="str">
        <f t="shared" ca="1" si="43"/>
        <v/>
      </c>
    </row>
    <row r="138" spans="14:14" ht="13.75" customHeight="1" x14ac:dyDescent="0.35">
      <c r="N138" s="2" t="str">
        <f t="shared" ca="1" si="43"/>
        <v/>
      </c>
    </row>
    <row r="139" spans="14:14" ht="13.75" customHeight="1" x14ac:dyDescent="0.35">
      <c r="N139" s="2" t="str">
        <f t="shared" ca="1" si="43"/>
        <v/>
      </c>
    </row>
    <row r="140" spans="14:14" ht="13.75" customHeight="1" x14ac:dyDescent="0.35">
      <c r="N140" s="2" t="str">
        <f t="shared" ca="1" si="43"/>
        <v/>
      </c>
    </row>
    <row r="141" spans="14:14" ht="13.75" customHeight="1" x14ac:dyDescent="0.35">
      <c r="N141" s="2" t="str">
        <f t="shared" ca="1" si="43"/>
        <v/>
      </c>
    </row>
    <row r="142" spans="14:14" ht="13.75" customHeight="1" x14ac:dyDescent="0.35">
      <c r="N142" s="2" t="str">
        <f t="shared" ca="1" si="43"/>
        <v/>
      </c>
    </row>
    <row r="143" spans="14:14" ht="13.75" customHeight="1" x14ac:dyDescent="0.35">
      <c r="N143" s="2" t="str">
        <f t="shared" ca="1" si="43"/>
        <v/>
      </c>
    </row>
    <row r="144" spans="14:14" ht="13.75" customHeight="1" x14ac:dyDescent="0.35">
      <c r="N144" s="2" t="str">
        <f t="shared" ca="1" si="43"/>
        <v/>
      </c>
    </row>
    <row r="145" spans="14:14" ht="13.75" customHeight="1" x14ac:dyDescent="0.35">
      <c r="N145" s="2" t="str">
        <f t="shared" ca="1" si="43"/>
        <v/>
      </c>
    </row>
    <row r="146" spans="14:14" ht="13.75" customHeight="1" x14ac:dyDescent="0.35">
      <c r="N146" s="2" t="str">
        <f t="shared" ca="1" si="43"/>
        <v/>
      </c>
    </row>
    <row r="147" spans="14:14" ht="13.75" customHeight="1" x14ac:dyDescent="0.35">
      <c r="N147" s="2" t="str">
        <f t="shared" ca="1" si="43"/>
        <v/>
      </c>
    </row>
    <row r="148" spans="14:14" ht="13.75" customHeight="1" x14ac:dyDescent="0.35">
      <c r="N148" s="2" t="str">
        <f t="shared" ca="1" si="43"/>
        <v/>
      </c>
    </row>
    <row r="149" spans="14:14" ht="13.75" customHeight="1" x14ac:dyDescent="0.35">
      <c r="N149" s="2" t="str">
        <f t="shared" ca="1" si="43"/>
        <v/>
      </c>
    </row>
    <row r="150" spans="14:14" ht="13.75" customHeight="1" x14ac:dyDescent="0.35">
      <c r="N150" s="2" t="str">
        <f t="shared" ca="1" si="43"/>
        <v/>
      </c>
    </row>
    <row r="151" spans="14:14" ht="13.75" customHeight="1" x14ac:dyDescent="0.35">
      <c r="N151" s="2" t="str">
        <f t="shared" ca="1" si="43"/>
        <v/>
      </c>
    </row>
    <row r="152" spans="14:14" ht="13.75" customHeight="1" x14ac:dyDescent="0.35">
      <c r="N152" s="2" t="str">
        <f t="shared" ca="1" si="43"/>
        <v/>
      </c>
    </row>
    <row r="153" spans="14:14" ht="13.75" customHeight="1" x14ac:dyDescent="0.35">
      <c r="N153" s="2" t="str">
        <f t="shared" ca="1" si="43"/>
        <v/>
      </c>
    </row>
    <row r="154" spans="14:14" ht="13.75" customHeight="1" x14ac:dyDescent="0.35">
      <c r="N154" s="2" t="str">
        <f t="shared" ca="1" si="43"/>
        <v/>
      </c>
    </row>
    <row r="155" spans="14:14" ht="13.75" customHeight="1" x14ac:dyDescent="0.35">
      <c r="N155" s="2" t="str">
        <f t="shared" ref="N155:N186" ca="1" si="44">IF(E155="", "", MAX(ROUND(-(INDIRECT("S" &amp; ROW() - 1) - I155)/INDIRECT("C" &amp; ROW() - 1), 0), 1) * INDIRECT("C" &amp; ROW() - 1))</f>
        <v/>
      </c>
    </row>
    <row r="156" spans="14:14" ht="13.75" customHeight="1" x14ac:dyDescent="0.35">
      <c r="N156" s="2" t="str">
        <f t="shared" ca="1" si="44"/>
        <v/>
      </c>
    </row>
    <row r="157" spans="14:14" ht="13.75" customHeight="1" x14ac:dyDescent="0.35">
      <c r="N157" s="2" t="str">
        <f t="shared" ca="1" si="44"/>
        <v/>
      </c>
    </row>
    <row r="158" spans="14:14" ht="13.75" customHeight="1" x14ac:dyDescent="0.35">
      <c r="N158" s="2" t="str">
        <f t="shared" ca="1" si="44"/>
        <v/>
      </c>
    </row>
    <row r="159" spans="14:14" ht="13.75" customHeight="1" x14ac:dyDescent="0.35">
      <c r="N159" s="2" t="str">
        <f t="shared" ca="1" si="44"/>
        <v/>
      </c>
    </row>
    <row r="160" spans="14:14" ht="13.75" customHeight="1" x14ac:dyDescent="0.35">
      <c r="N160" s="2" t="str">
        <f t="shared" ca="1" si="44"/>
        <v/>
      </c>
    </row>
    <row r="161" spans="14:14" ht="13.75" customHeight="1" x14ac:dyDescent="0.35">
      <c r="N161" s="2" t="str">
        <f t="shared" ca="1" si="44"/>
        <v/>
      </c>
    </row>
    <row r="162" spans="14:14" ht="13.75" customHeight="1" x14ac:dyDescent="0.35">
      <c r="N162" s="2" t="str">
        <f t="shared" ca="1" si="44"/>
        <v/>
      </c>
    </row>
    <row r="163" spans="14:14" ht="13.75" customHeight="1" x14ac:dyDescent="0.35">
      <c r="N163" s="2" t="str">
        <f t="shared" ca="1" si="44"/>
        <v/>
      </c>
    </row>
    <row r="164" spans="14:14" ht="13.75" customHeight="1" x14ac:dyDescent="0.35">
      <c r="N164" s="2" t="str">
        <f t="shared" ca="1" si="44"/>
        <v/>
      </c>
    </row>
    <row r="165" spans="14:14" ht="13.75" customHeight="1" x14ac:dyDescent="0.35">
      <c r="N165" s="2" t="str">
        <f t="shared" ca="1" si="44"/>
        <v/>
      </c>
    </row>
    <row r="166" spans="14:14" ht="13.75" customHeight="1" x14ac:dyDescent="0.35">
      <c r="N166" s="2" t="str">
        <f t="shared" ca="1" si="44"/>
        <v/>
      </c>
    </row>
    <row r="167" spans="14:14" ht="13.75" customHeight="1" x14ac:dyDescent="0.35">
      <c r="N167" s="2" t="str">
        <f t="shared" ca="1" si="44"/>
        <v/>
      </c>
    </row>
    <row r="168" spans="14:14" ht="13.75" customHeight="1" x14ac:dyDescent="0.35">
      <c r="N168" s="2" t="str">
        <f t="shared" ca="1" si="44"/>
        <v/>
      </c>
    </row>
    <row r="169" spans="14:14" ht="13.75" customHeight="1" x14ac:dyDescent="0.35">
      <c r="N169" s="2" t="str">
        <f t="shared" ca="1" si="44"/>
        <v/>
      </c>
    </row>
    <row r="170" spans="14:14" ht="13.75" customHeight="1" x14ac:dyDescent="0.35">
      <c r="N170" s="2" t="str">
        <f t="shared" ca="1" si="44"/>
        <v/>
      </c>
    </row>
    <row r="171" spans="14:14" ht="13.75" customHeight="1" x14ac:dyDescent="0.35">
      <c r="N171" s="2" t="str">
        <f t="shared" ca="1" si="44"/>
        <v/>
      </c>
    </row>
    <row r="172" spans="14:14" ht="13.75" customHeight="1" x14ac:dyDescent="0.35">
      <c r="N172" s="2" t="str">
        <f t="shared" ca="1" si="44"/>
        <v/>
      </c>
    </row>
    <row r="173" spans="14:14" ht="13.75" customHeight="1" x14ac:dyDescent="0.35">
      <c r="N173" s="2" t="str">
        <f t="shared" ca="1" si="44"/>
        <v/>
      </c>
    </row>
    <row r="174" spans="14:14" ht="13.75" customHeight="1" x14ac:dyDescent="0.35">
      <c r="N174" s="2" t="str">
        <f t="shared" ca="1" si="44"/>
        <v/>
      </c>
    </row>
    <row r="175" spans="14:14" ht="13.75" customHeight="1" x14ac:dyDescent="0.35">
      <c r="N175" s="2" t="str">
        <f t="shared" ca="1" si="44"/>
        <v/>
      </c>
    </row>
    <row r="176" spans="14:14" ht="13.75" customHeight="1" x14ac:dyDescent="0.35">
      <c r="N176" s="2" t="str">
        <f t="shared" ca="1" si="44"/>
        <v/>
      </c>
    </row>
    <row r="177" spans="14:14" ht="13.75" customHeight="1" x14ac:dyDescent="0.35">
      <c r="N177" s="2" t="str">
        <f t="shared" ca="1" si="44"/>
        <v/>
      </c>
    </row>
    <row r="178" spans="14:14" ht="13.75" customHeight="1" x14ac:dyDescent="0.35">
      <c r="N178" s="2" t="str">
        <f t="shared" ca="1" si="44"/>
        <v/>
      </c>
    </row>
    <row r="179" spans="14:14" ht="13.75" customHeight="1" x14ac:dyDescent="0.35">
      <c r="N179" s="2" t="str">
        <f t="shared" ca="1" si="44"/>
        <v/>
      </c>
    </row>
    <row r="180" spans="14:14" ht="13.75" customHeight="1" x14ac:dyDescent="0.35">
      <c r="N180" s="2" t="str">
        <f t="shared" ca="1" si="44"/>
        <v/>
      </c>
    </row>
    <row r="181" spans="14:14" ht="13.75" customHeight="1" x14ac:dyDescent="0.35">
      <c r="N181" s="2" t="str">
        <f t="shared" ca="1" si="44"/>
        <v/>
      </c>
    </row>
    <row r="182" spans="14:14" ht="13.75" customHeight="1" x14ac:dyDescent="0.35">
      <c r="N182" s="2" t="str">
        <f t="shared" ca="1" si="44"/>
        <v/>
      </c>
    </row>
    <row r="183" spans="14:14" ht="13.75" customHeight="1" x14ac:dyDescent="0.35">
      <c r="N183" s="2" t="str">
        <f t="shared" ca="1" si="44"/>
        <v/>
      </c>
    </row>
    <row r="184" spans="14:14" ht="13.75" customHeight="1" x14ac:dyDescent="0.35">
      <c r="N184" s="2" t="str">
        <f t="shared" ca="1" si="44"/>
        <v/>
      </c>
    </row>
    <row r="185" spans="14:14" ht="13.75" customHeight="1" x14ac:dyDescent="0.35">
      <c r="N185" s="2" t="str">
        <f t="shared" ca="1" si="44"/>
        <v/>
      </c>
    </row>
    <row r="186" spans="14:14" ht="13.75" customHeight="1" x14ac:dyDescent="0.35">
      <c r="N186" s="2" t="str">
        <f t="shared" ca="1" si="44"/>
        <v/>
      </c>
    </row>
    <row r="187" spans="14:14" ht="13.75" customHeight="1" x14ac:dyDescent="0.35">
      <c r="N187" s="2" t="str">
        <f t="shared" ref="N187:N193" ca="1" si="45">IF(E187="", "", MAX(ROUND(-(INDIRECT("S" &amp; ROW() - 1) - I187)/INDIRECT("C" &amp; ROW() - 1), 0), 1) * INDIRECT("C" &amp; ROW() - 1))</f>
        <v/>
      </c>
    </row>
    <row r="188" spans="14:14" ht="13.75" customHeight="1" x14ac:dyDescent="0.35">
      <c r="N188" s="2" t="str">
        <f t="shared" ca="1" si="45"/>
        <v/>
      </c>
    </row>
    <row r="189" spans="14:14" ht="13.75" customHeight="1" x14ac:dyDescent="0.35">
      <c r="N189" s="2" t="str">
        <f t="shared" ca="1" si="45"/>
        <v/>
      </c>
    </row>
    <row r="190" spans="14:14" ht="13.75" customHeight="1" x14ac:dyDescent="0.35">
      <c r="N190" s="2" t="str">
        <f t="shared" ca="1" si="45"/>
        <v/>
      </c>
    </row>
    <row r="191" spans="14:14" ht="13.75" customHeight="1" x14ac:dyDescent="0.35">
      <c r="N191" s="2" t="str">
        <f t="shared" ca="1" si="45"/>
        <v/>
      </c>
    </row>
    <row r="192" spans="14:14" ht="13.75" customHeight="1" x14ac:dyDescent="0.35">
      <c r="N192" s="2" t="str">
        <f t="shared" ca="1" si="45"/>
        <v/>
      </c>
    </row>
    <row r="193" spans="14:14" ht="13.75" customHeight="1" x14ac:dyDescent="0.35">
      <c r="N193" s="2" t="str">
        <f t="shared" ca="1" si="45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">
    <cfRule type="expression" dxfId="4" priority="4">
      <formula>SUMIF(J2:J122,"&gt;0")-SUMIF(J2:J122,"&lt;0") &gt; 1</formula>
    </cfRule>
  </conditionalFormatting>
  <conditionalFormatting sqref="J1:J1048576">
    <cfRule type="expression" dxfId="3" priority="5">
      <formula>IF(N1="",0, J1)  &lt; - 0.05* IF(N1="",0,N1)</formula>
    </cfRule>
    <cfRule type="expression" dxfId="2" priority="6">
      <formula>AND(IF(N1="",0, J1)  &gt;= - 0.05* IF(N1="",0,N1), IF(N1="",0, J1) &lt; 0)</formula>
    </cfRule>
    <cfRule type="expression" dxfId="1" priority="7">
      <formula>AND(IF(N1="",0, J1)  &lt;= 0.05* IF(N1="",0,N1), IF(N1="",0, J1) &gt; 0)</formula>
    </cfRule>
    <cfRule type="expression" dxfId="0" priority="8">
      <formula>IF(N1="",0,J1)  &gt; 0.05* IF(N1="",0,N1)</formula>
    </cfRule>
  </conditionalFormatting>
  <pageMargins left="0.75" right="0.75" top="1" bottom="1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00000000-0002-0000-0100-000000000000}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allowBlank="1" showInputMessage="1" xr:uid="{00000000-0002-0000-0100-000001000000}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allowBlank="1" showInputMessage="1" xr:uid="{00000000-0002-0000-0100-000002000000}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allowBlank="1" showInputMessage="1" showErrorMessage="1" xr:uid="{00000000-0002-0000-0100-000003000000}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zoomScale="75" zoomScaleNormal="75" workbookViewId="0">
      <selection activeCell="A2" sqref="A2"/>
    </sheetView>
  </sheetViews>
  <sheetFormatPr defaultColWidth="8.54296875" defaultRowHeight="14.5" x14ac:dyDescent="0.35"/>
  <sheetData>
    <row r="1" spans="1:1" ht="14.25" customHeight="1" x14ac:dyDescent="0.35">
      <c r="A1" s="2" t="s">
        <v>175</v>
      </c>
    </row>
    <row r="2" spans="1:1" ht="14.25" customHeight="1" x14ac:dyDescent="0.35">
      <c r="A2" s="2" t="s">
        <v>79</v>
      </c>
    </row>
    <row r="3" spans="1:1" ht="14.25" customHeight="1" x14ac:dyDescent="0.35">
      <c r="A3" s="2" t="s">
        <v>225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75" zoomScaleNormal="75" workbookViewId="0">
      <selection activeCell="A2" sqref="A2"/>
    </sheetView>
  </sheetViews>
  <sheetFormatPr defaultColWidth="8.54296875" defaultRowHeight="14.5" x14ac:dyDescent="0.3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8"/>
  <sheetViews>
    <sheetView zoomScale="75" zoomScaleNormal="75" workbookViewId="0">
      <selection activeCell="F26" sqref="F26"/>
    </sheetView>
  </sheetViews>
  <sheetFormatPr defaultColWidth="8.54296875" defaultRowHeight="14.5" x14ac:dyDescent="0.35"/>
  <cols>
    <col min="1" max="1" width="43.6328125" style="2" customWidth="1"/>
  </cols>
  <sheetData>
    <row r="1" spans="1:2" x14ac:dyDescent="0.35">
      <c r="A1" s="14" t="s">
        <v>175</v>
      </c>
      <c r="B1" s="14" t="s">
        <v>175</v>
      </c>
    </row>
    <row r="2" spans="1:2" x14ac:dyDescent="0.35">
      <c r="A2" s="14" t="s">
        <v>226</v>
      </c>
      <c r="B2" s="14" t="s">
        <v>198</v>
      </c>
    </row>
    <row r="3" spans="1:2" x14ac:dyDescent="0.35">
      <c r="A3" s="14" t="s">
        <v>227</v>
      </c>
      <c r="B3" s="14" t="s">
        <v>198</v>
      </c>
    </row>
    <row r="4" spans="1:2" x14ac:dyDescent="0.35">
      <c r="A4" s="14" t="s">
        <v>228</v>
      </c>
      <c r="B4" s="14" t="s">
        <v>198</v>
      </c>
    </row>
    <row r="5" spans="1:2" x14ac:dyDescent="0.35">
      <c r="A5" s="14" t="s">
        <v>229</v>
      </c>
      <c r="B5" s="14" t="s">
        <v>176</v>
      </c>
    </row>
    <row r="6" spans="1:2" x14ac:dyDescent="0.35">
      <c r="A6" s="14" t="s">
        <v>224</v>
      </c>
      <c r="B6" s="14" t="s">
        <v>176</v>
      </c>
    </row>
    <row r="7" spans="1:2" x14ac:dyDescent="0.35">
      <c r="A7" s="14" t="s">
        <v>222</v>
      </c>
      <c r="B7" s="14" t="s">
        <v>176</v>
      </c>
    </row>
    <row r="8" spans="1:2" x14ac:dyDescent="0.35">
      <c r="A8" s="14" t="s">
        <v>193</v>
      </c>
      <c r="B8" s="14" t="s">
        <v>176</v>
      </c>
    </row>
    <row r="9" spans="1:2" x14ac:dyDescent="0.35">
      <c r="A9" s="14" t="s">
        <v>230</v>
      </c>
      <c r="B9" s="14" t="s">
        <v>166</v>
      </c>
    </row>
    <row r="10" spans="1:2" x14ac:dyDescent="0.35">
      <c r="A10" s="14" t="s">
        <v>231</v>
      </c>
      <c r="B10" s="14" t="s">
        <v>166</v>
      </c>
    </row>
    <row r="11" spans="1:2" x14ac:dyDescent="0.35">
      <c r="A11" s="14" t="s">
        <v>210</v>
      </c>
      <c r="B11" s="14" t="s">
        <v>207</v>
      </c>
    </row>
    <row r="12" spans="1:2" x14ac:dyDescent="0.35">
      <c r="A12" s="14" t="s">
        <v>204</v>
      </c>
      <c r="B12" s="14" t="s">
        <v>179</v>
      </c>
    </row>
    <row r="13" spans="1:2" x14ac:dyDescent="0.35">
      <c r="A13" s="14" t="s">
        <v>197</v>
      </c>
      <c r="B13" s="14" t="s">
        <v>179</v>
      </c>
    </row>
    <row r="14" spans="1:2" x14ac:dyDescent="0.35">
      <c r="A14" s="14" t="s">
        <v>232</v>
      </c>
      <c r="B14" s="14" t="s">
        <v>179</v>
      </c>
    </row>
    <row r="15" spans="1:2" x14ac:dyDescent="0.35">
      <c r="A15" s="14" t="s">
        <v>205</v>
      </c>
      <c r="B15" s="14" t="s">
        <v>179</v>
      </c>
    </row>
    <row r="16" spans="1:2" x14ac:dyDescent="0.35">
      <c r="A16" s="14" t="s">
        <v>206</v>
      </c>
      <c r="B16" s="14" t="s">
        <v>179</v>
      </c>
    </row>
    <row r="17" spans="1:2" x14ac:dyDescent="0.35">
      <c r="A17" s="14" t="s">
        <v>233</v>
      </c>
      <c r="B17" s="14" t="s">
        <v>179</v>
      </c>
    </row>
    <row r="18" spans="1:2" x14ac:dyDescent="0.35">
      <c r="A18" s="14" t="s">
        <v>234</v>
      </c>
      <c r="B18" s="14" t="s">
        <v>179</v>
      </c>
    </row>
    <row r="19" spans="1:2" x14ac:dyDescent="0.35">
      <c r="A19" s="14" t="s">
        <v>189</v>
      </c>
      <c r="B19" s="14" t="s">
        <v>179</v>
      </c>
    </row>
    <row r="20" spans="1:2" x14ac:dyDescent="0.35">
      <c r="A20" s="14" t="s">
        <v>211</v>
      </c>
      <c r="B20" s="14" t="s">
        <v>207</v>
      </c>
    </row>
    <row r="21" spans="1:2" x14ac:dyDescent="0.35">
      <c r="A21" s="14" t="s">
        <v>235</v>
      </c>
      <c r="B21" s="14" t="s">
        <v>207</v>
      </c>
    </row>
    <row r="22" spans="1:2" x14ac:dyDescent="0.35">
      <c r="A22" s="14" t="s">
        <v>236</v>
      </c>
      <c r="B22" s="14" t="s">
        <v>179</v>
      </c>
    </row>
    <row r="23" spans="1:2" x14ac:dyDescent="0.35">
      <c r="A23" s="14" t="s">
        <v>188</v>
      </c>
      <c r="B23" s="14" t="s">
        <v>179</v>
      </c>
    </row>
    <row r="24" spans="1:2" x14ac:dyDescent="0.35">
      <c r="A24" s="14" t="s">
        <v>237</v>
      </c>
      <c r="B24" s="14" t="s">
        <v>179</v>
      </c>
    </row>
    <row r="25" spans="1:2" x14ac:dyDescent="0.35">
      <c r="A25" s="14" t="s">
        <v>238</v>
      </c>
      <c r="B25" s="14" t="s">
        <v>179</v>
      </c>
    </row>
    <row r="26" spans="1:2" x14ac:dyDescent="0.35">
      <c r="A26" s="14" t="s">
        <v>239</v>
      </c>
      <c r="B26" s="14" t="s">
        <v>179</v>
      </c>
    </row>
    <row r="27" spans="1:2" x14ac:dyDescent="0.35">
      <c r="A27" s="14" t="s">
        <v>240</v>
      </c>
      <c r="B27" s="14" t="s">
        <v>179</v>
      </c>
    </row>
    <row r="28" spans="1:2" x14ac:dyDescent="0.35">
      <c r="A28" s="14" t="s">
        <v>241</v>
      </c>
      <c r="B28" s="14" t="s">
        <v>242</v>
      </c>
    </row>
    <row r="29" spans="1:2" x14ac:dyDescent="0.35">
      <c r="A29" s="14" t="s">
        <v>243</v>
      </c>
      <c r="B29" s="14" t="s">
        <v>242</v>
      </c>
    </row>
    <row r="30" spans="1:2" x14ac:dyDescent="0.35">
      <c r="A30" s="14" t="s">
        <v>216</v>
      </c>
      <c r="B30" s="14" t="s">
        <v>179</v>
      </c>
    </row>
    <row r="31" spans="1:2" x14ac:dyDescent="0.35">
      <c r="A31" s="14" t="s">
        <v>244</v>
      </c>
      <c r="B31" s="14" t="s">
        <v>179</v>
      </c>
    </row>
    <row r="32" spans="1:2" x14ac:dyDescent="0.35">
      <c r="A32" s="14" t="s">
        <v>217</v>
      </c>
      <c r="B32" s="14" t="s">
        <v>179</v>
      </c>
    </row>
    <row r="33" spans="1:2" x14ac:dyDescent="0.35">
      <c r="A33" s="14" t="s">
        <v>184</v>
      </c>
      <c r="B33" s="14" t="s">
        <v>179</v>
      </c>
    </row>
    <row r="34" spans="1:2" x14ac:dyDescent="0.35">
      <c r="A34" s="14" t="s">
        <v>245</v>
      </c>
      <c r="B34" s="14" t="s">
        <v>179</v>
      </c>
    </row>
    <row r="35" spans="1:2" x14ac:dyDescent="0.35">
      <c r="A35" s="14" t="s">
        <v>218</v>
      </c>
      <c r="B35" s="14" t="s">
        <v>179</v>
      </c>
    </row>
    <row r="36" spans="1:2" x14ac:dyDescent="0.35">
      <c r="A36" s="14" t="s">
        <v>212</v>
      </c>
      <c r="B36" s="14" t="s">
        <v>207</v>
      </c>
    </row>
    <row r="37" spans="1:2" x14ac:dyDescent="0.35">
      <c r="A37" s="14" t="s">
        <v>246</v>
      </c>
      <c r="B37" s="14" t="s">
        <v>207</v>
      </c>
    </row>
    <row r="38" spans="1:2" x14ac:dyDescent="0.35">
      <c r="A38" s="14" t="s">
        <v>247</v>
      </c>
      <c r="B38" s="14" t="s">
        <v>179</v>
      </c>
    </row>
    <row r="39" spans="1:2" x14ac:dyDescent="0.35">
      <c r="A39" s="14" t="s">
        <v>223</v>
      </c>
      <c r="B39" s="14" t="s">
        <v>179</v>
      </c>
    </row>
    <row r="40" spans="1:2" x14ac:dyDescent="0.35">
      <c r="A40" s="14" t="s">
        <v>248</v>
      </c>
      <c r="B40" s="14" t="s">
        <v>179</v>
      </c>
    </row>
    <row r="41" spans="1:2" x14ac:dyDescent="0.35">
      <c r="A41" s="14" t="s">
        <v>249</v>
      </c>
      <c r="B41" s="14" t="s">
        <v>179</v>
      </c>
    </row>
    <row r="42" spans="1:2" x14ac:dyDescent="0.35">
      <c r="A42" s="14" t="s">
        <v>250</v>
      </c>
      <c r="B42" s="14" t="s">
        <v>179</v>
      </c>
    </row>
    <row r="43" spans="1:2" x14ac:dyDescent="0.35">
      <c r="A43" s="14" t="s">
        <v>251</v>
      </c>
      <c r="B43" s="14" t="s">
        <v>242</v>
      </c>
    </row>
    <row r="44" spans="1:2" x14ac:dyDescent="0.35">
      <c r="A44" s="14" t="s">
        <v>252</v>
      </c>
      <c r="B44" s="14" t="s">
        <v>253</v>
      </c>
    </row>
    <row r="45" spans="1:2" x14ac:dyDescent="0.35">
      <c r="A45" s="14" t="s">
        <v>254</v>
      </c>
      <c r="B45" s="14" t="s">
        <v>198</v>
      </c>
    </row>
    <row r="46" spans="1:2" x14ac:dyDescent="0.35">
      <c r="A46" s="14" t="s">
        <v>255</v>
      </c>
      <c r="B46" s="14" t="s">
        <v>198</v>
      </c>
    </row>
    <row r="47" spans="1:2" x14ac:dyDescent="0.35">
      <c r="A47" s="14" t="s">
        <v>196</v>
      </c>
      <c r="B47" s="14" t="s">
        <v>198</v>
      </c>
    </row>
    <row r="48" spans="1:2" x14ac:dyDescent="0.35">
      <c r="A48" s="14" t="s">
        <v>256</v>
      </c>
      <c r="B48" s="14" t="s">
        <v>198</v>
      </c>
    </row>
    <row r="49" spans="1:2" x14ac:dyDescent="0.35">
      <c r="A49" s="14" t="s">
        <v>221</v>
      </c>
      <c r="B49" s="14" t="s">
        <v>198</v>
      </c>
    </row>
    <row r="50" spans="1:2" x14ac:dyDescent="0.35">
      <c r="A50" s="14" t="s">
        <v>257</v>
      </c>
      <c r="B50" s="14" t="s">
        <v>176</v>
      </c>
    </row>
    <row r="51" spans="1:2" x14ac:dyDescent="0.35">
      <c r="A51" s="14" t="s">
        <v>215</v>
      </c>
      <c r="B51" s="14" t="s">
        <v>176</v>
      </c>
    </row>
    <row r="52" spans="1:2" x14ac:dyDescent="0.35">
      <c r="A52" s="14" t="s">
        <v>258</v>
      </c>
      <c r="B52" s="14" t="s">
        <v>198</v>
      </c>
    </row>
    <row r="53" spans="1:2" x14ac:dyDescent="0.35">
      <c r="A53" s="14" t="s">
        <v>259</v>
      </c>
      <c r="B53" s="14" t="s">
        <v>176</v>
      </c>
    </row>
    <row r="54" spans="1:2" x14ac:dyDescent="0.35">
      <c r="A54" s="14" t="s">
        <v>174</v>
      </c>
      <c r="B54" s="14" t="s">
        <v>176</v>
      </c>
    </row>
    <row r="55" spans="1:2" x14ac:dyDescent="0.35">
      <c r="A55" s="14" t="s">
        <v>173</v>
      </c>
      <c r="B55" s="14" t="s">
        <v>176</v>
      </c>
    </row>
    <row r="56" spans="1:2" x14ac:dyDescent="0.35">
      <c r="A56" s="14" t="s">
        <v>260</v>
      </c>
      <c r="B56" s="14" t="s">
        <v>198</v>
      </c>
    </row>
    <row r="57" spans="1:2" x14ac:dyDescent="0.35">
      <c r="A57" s="14" t="s">
        <v>172</v>
      </c>
      <c r="B57" s="14" t="s">
        <v>176</v>
      </c>
    </row>
    <row r="58" spans="1:2" x14ac:dyDescent="0.35">
      <c r="A58" s="14" t="s">
        <v>261</v>
      </c>
      <c r="B58" s="14" t="s">
        <v>198</v>
      </c>
    </row>
    <row r="59" spans="1:2" x14ac:dyDescent="0.35">
      <c r="A59" s="14" t="s">
        <v>262</v>
      </c>
      <c r="B59" s="14" t="s">
        <v>198</v>
      </c>
    </row>
    <row r="60" spans="1:2" x14ac:dyDescent="0.35">
      <c r="A60" s="14" t="s">
        <v>263</v>
      </c>
      <c r="B60" s="14" t="s">
        <v>198</v>
      </c>
    </row>
    <row r="61" spans="1:2" x14ac:dyDescent="0.35">
      <c r="A61" s="14" t="s">
        <v>171</v>
      </c>
      <c r="B61" s="14" t="s">
        <v>166</v>
      </c>
    </row>
    <row r="62" spans="1:2" x14ac:dyDescent="0.35">
      <c r="A62" s="14" t="s">
        <v>264</v>
      </c>
      <c r="B62" s="14" t="s">
        <v>166</v>
      </c>
    </row>
    <row r="63" spans="1:2" x14ac:dyDescent="0.35">
      <c r="A63" s="14" t="s">
        <v>265</v>
      </c>
      <c r="B63" s="14" t="s">
        <v>266</v>
      </c>
    </row>
    <row r="64" spans="1:2" x14ac:dyDescent="0.35">
      <c r="A64" s="14" t="s">
        <v>267</v>
      </c>
      <c r="B64" s="14" t="s">
        <v>266</v>
      </c>
    </row>
    <row r="65" spans="1:2" x14ac:dyDescent="0.35">
      <c r="A65" s="14" t="s">
        <v>268</v>
      </c>
      <c r="B65" s="14" t="s">
        <v>166</v>
      </c>
    </row>
    <row r="66" spans="1:2" x14ac:dyDescent="0.35">
      <c r="A66" s="14" t="s">
        <v>269</v>
      </c>
      <c r="B66" s="14" t="s">
        <v>253</v>
      </c>
    </row>
    <row r="67" spans="1:2" x14ac:dyDescent="0.35">
      <c r="A67" s="14" t="s">
        <v>270</v>
      </c>
      <c r="B67" s="14" t="s">
        <v>253</v>
      </c>
    </row>
    <row r="68" spans="1:2" x14ac:dyDescent="0.35">
      <c r="A68" s="14" t="s">
        <v>271</v>
      </c>
      <c r="B68" s="14" t="s">
        <v>166</v>
      </c>
    </row>
    <row r="69" spans="1:2" x14ac:dyDescent="0.35">
      <c r="A69" s="14" t="s">
        <v>272</v>
      </c>
      <c r="B69" s="14" t="s">
        <v>166</v>
      </c>
    </row>
    <row r="70" spans="1:2" x14ac:dyDescent="0.35">
      <c r="A70" s="14" t="s">
        <v>201</v>
      </c>
      <c r="B70" s="14" t="s">
        <v>198</v>
      </c>
    </row>
    <row r="71" spans="1:2" x14ac:dyDescent="0.35">
      <c r="A71" s="14" t="s">
        <v>273</v>
      </c>
      <c r="B71" s="14" t="s">
        <v>198</v>
      </c>
    </row>
    <row r="72" spans="1:2" x14ac:dyDescent="0.35">
      <c r="A72" s="14" t="s">
        <v>274</v>
      </c>
      <c r="B72" s="14" t="s">
        <v>198</v>
      </c>
    </row>
    <row r="73" spans="1:2" x14ac:dyDescent="0.35">
      <c r="A73" s="14" t="s">
        <v>275</v>
      </c>
      <c r="B73" s="14" t="s">
        <v>198</v>
      </c>
    </row>
    <row r="74" spans="1:2" x14ac:dyDescent="0.35">
      <c r="A74" s="14" t="s">
        <v>276</v>
      </c>
      <c r="B74" s="14" t="s">
        <v>198</v>
      </c>
    </row>
    <row r="75" spans="1:2" x14ac:dyDescent="0.35">
      <c r="A75" s="14" t="s">
        <v>277</v>
      </c>
      <c r="B75" s="14" t="s">
        <v>198</v>
      </c>
    </row>
    <row r="76" spans="1:2" x14ac:dyDescent="0.35">
      <c r="A76" s="14" t="s">
        <v>278</v>
      </c>
      <c r="B76" s="14" t="s">
        <v>176</v>
      </c>
    </row>
    <row r="77" spans="1:2" x14ac:dyDescent="0.35">
      <c r="A77" s="14" t="s">
        <v>279</v>
      </c>
      <c r="B77" s="14" t="s">
        <v>176</v>
      </c>
    </row>
    <row r="78" spans="1:2" x14ac:dyDescent="0.35">
      <c r="A78" s="14" t="s">
        <v>280</v>
      </c>
      <c r="B78" s="14" t="s">
        <v>176</v>
      </c>
    </row>
    <row r="79" spans="1:2" x14ac:dyDescent="0.35">
      <c r="A79" s="14" t="s">
        <v>281</v>
      </c>
      <c r="B79" s="14" t="s">
        <v>176</v>
      </c>
    </row>
    <row r="80" spans="1:2" x14ac:dyDescent="0.35">
      <c r="A80" s="14" t="s">
        <v>282</v>
      </c>
      <c r="B80" s="14" t="s">
        <v>176</v>
      </c>
    </row>
    <row r="81" spans="1:2" x14ac:dyDescent="0.35">
      <c r="A81" s="14" t="s">
        <v>283</v>
      </c>
      <c r="B81" s="14" t="s">
        <v>198</v>
      </c>
    </row>
    <row r="82" spans="1:2" x14ac:dyDescent="0.35">
      <c r="A82" s="14" t="s">
        <v>284</v>
      </c>
      <c r="B82" s="14" t="s">
        <v>166</v>
      </c>
    </row>
    <row r="83" spans="1:2" x14ac:dyDescent="0.35">
      <c r="A83" s="14" t="s">
        <v>285</v>
      </c>
      <c r="B83" s="14" t="s">
        <v>198</v>
      </c>
    </row>
    <row r="84" spans="1:2" x14ac:dyDescent="0.35">
      <c r="A84" s="14" t="s">
        <v>286</v>
      </c>
      <c r="B84" s="14" t="s">
        <v>198</v>
      </c>
    </row>
    <row r="85" spans="1:2" x14ac:dyDescent="0.35">
      <c r="A85" s="14" t="s">
        <v>287</v>
      </c>
      <c r="B85" s="14" t="s">
        <v>198</v>
      </c>
    </row>
    <row r="86" spans="1:2" x14ac:dyDescent="0.35">
      <c r="A86" s="14" t="s">
        <v>288</v>
      </c>
      <c r="B86" s="14" t="s">
        <v>198</v>
      </c>
    </row>
    <row r="87" spans="1:2" x14ac:dyDescent="0.35">
      <c r="A87" s="14" t="s">
        <v>178</v>
      </c>
      <c r="B87" s="14" t="s">
        <v>176</v>
      </c>
    </row>
    <row r="88" spans="1:2" x14ac:dyDescent="0.35">
      <c r="A88" s="14" t="s">
        <v>289</v>
      </c>
      <c r="B88" s="14" t="s">
        <v>176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28" zoomScale="75" zoomScaleNormal="75" workbookViewId="0">
      <selection activeCell="A34" sqref="A34"/>
    </sheetView>
  </sheetViews>
  <sheetFormatPr defaultColWidth="8.54296875" defaultRowHeight="14.5" x14ac:dyDescent="0.35"/>
  <cols>
    <col min="1" max="1" width="43.7265625" style="2" customWidth="1"/>
  </cols>
  <sheetData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9"/>
  <sheetViews>
    <sheetView zoomScale="75" zoomScaleNormal="75" workbookViewId="0">
      <selection activeCell="A10" sqref="A10"/>
    </sheetView>
  </sheetViews>
  <sheetFormatPr defaultColWidth="8.54296875" defaultRowHeight="14.5" x14ac:dyDescent="0.35"/>
  <cols>
    <col min="1" max="1" width="69.81640625" style="2" customWidth="1"/>
  </cols>
  <sheetData>
    <row r="1" spans="1:1" x14ac:dyDescent="0.35">
      <c r="A1" s="20" t="s">
        <v>175</v>
      </c>
    </row>
    <row r="2" spans="1:1" x14ac:dyDescent="0.35">
      <c r="A2" s="14" t="s">
        <v>176</v>
      </c>
    </row>
    <row r="3" spans="1:1" x14ac:dyDescent="0.35">
      <c r="A3" s="14" t="s">
        <v>166</v>
      </c>
    </row>
    <row r="4" spans="1:1" x14ac:dyDescent="0.35">
      <c r="A4" s="14" t="s">
        <v>207</v>
      </c>
    </row>
    <row r="5" spans="1:1" x14ac:dyDescent="0.35">
      <c r="A5" s="14" t="s">
        <v>253</v>
      </c>
    </row>
    <row r="6" spans="1:1" x14ac:dyDescent="0.35">
      <c r="A6" s="14" t="s">
        <v>179</v>
      </c>
    </row>
    <row r="7" spans="1:1" x14ac:dyDescent="0.35">
      <c r="A7" s="14" t="s">
        <v>242</v>
      </c>
    </row>
    <row r="8" spans="1:1" x14ac:dyDescent="0.35">
      <c r="A8" s="14" t="s">
        <v>266</v>
      </c>
    </row>
    <row r="9" spans="1:1" x14ac:dyDescent="0.35">
      <c r="A9" s="14" t="s">
        <v>198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5" x14ac:dyDescent="0.35"/>
  <sheetData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5" x14ac:dyDescent="0.35"/>
  <sheetData>
    <row r="1" spans="1:1" x14ac:dyDescent="0.35">
      <c r="A1" t="s">
        <v>290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Дополнительная фасовка</vt:lpstr>
      <vt:lpstr>_metadata</vt:lpstr>
      <vt:lpstr>Печать заданий</vt:lpstr>
      <vt:lpstr>Печать заданий 2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Атрохов Александр  Иванович</cp:lastModifiedBy>
  <cp:revision>62</cp:revision>
  <dcterms:created xsi:type="dcterms:W3CDTF">2020-12-13T08:44:49Z</dcterms:created>
  <dcterms:modified xsi:type="dcterms:W3CDTF">2024-12-17T17:41:08Z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