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krueck\Documents\Github\ParksSA\Data\"/>
    </mc:Choice>
  </mc:AlternateContent>
  <xr:revisionPtr revIDLastSave="0" documentId="13_ncr:1_{79C9D037-1C38-48D2-9C2A-18EB57A8F28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put_parameters_upda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2" i="1"/>
  <c r="L3" i="1"/>
  <c r="L4" i="1"/>
  <c r="L5" i="1"/>
  <c r="L6" i="1"/>
  <c r="L7" i="1"/>
  <c r="L8" i="1"/>
  <c r="L9" i="1"/>
  <c r="L10" i="1"/>
  <c r="L11" i="1"/>
  <c r="L2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2" i="1"/>
  <c r="H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2" i="1"/>
  <c r="E2" i="1" s="1"/>
  <c r="K3" i="1"/>
  <c r="K4" i="1"/>
  <c r="K5" i="1"/>
  <c r="K6" i="1"/>
  <c r="K7" i="1"/>
  <c r="K8" i="1"/>
  <c r="K9" i="1"/>
  <c r="K10" i="1"/>
  <c r="K11" i="1"/>
  <c r="K2" i="1"/>
</calcChain>
</file>

<file path=xl/sharedStrings.xml><?xml version="1.0" encoding="utf-8"?>
<sst xmlns="http://schemas.openxmlformats.org/spreadsheetml/2006/main" count="71" uniqueCount="43">
  <si>
    <t>common.name</t>
  </si>
  <si>
    <t>genus.species</t>
  </si>
  <si>
    <t>max.age</t>
  </si>
  <si>
    <t>age.at.maturity</t>
  </si>
  <si>
    <t>species.group</t>
  </si>
  <si>
    <t>Western_Blue_Groper</t>
  </si>
  <si>
    <t>Achoerodus_gouldii</t>
  </si>
  <si>
    <t>Fish</t>
  </si>
  <si>
    <t>Bronze_Whaler</t>
  </si>
  <si>
    <t>Carcharhinus_brachyurus</t>
  </si>
  <si>
    <t>Shark</t>
  </si>
  <si>
    <t>Bluethroat_Wrasse</t>
  </si>
  <si>
    <t>Notolabrus_tetricus</t>
  </si>
  <si>
    <t>Dusky_Whaler</t>
  </si>
  <si>
    <t>Carcharhinus_obscurus</t>
  </si>
  <si>
    <t>Southern_Eagle_Ray</t>
  </si>
  <si>
    <t>Myliobatis_goodei</t>
  </si>
  <si>
    <t>Ray</t>
  </si>
  <si>
    <t>Harlequin</t>
  </si>
  <si>
    <t>Othos_dentex</t>
  </si>
  <si>
    <t>Yellowtail_Kingfish</t>
  </si>
  <si>
    <t>Seriola_lalandi</t>
  </si>
  <si>
    <t>Snapper</t>
  </si>
  <si>
    <t>Pagrus_auratus</t>
  </si>
  <si>
    <t>Silver_Trevally</t>
  </si>
  <si>
    <t>Pseudocaranx_dentex</t>
  </si>
  <si>
    <t>White_Shark</t>
  </si>
  <si>
    <t>Carcharodon_carcharias</t>
  </si>
  <si>
    <t>Ratio (Maturity/Longevity)</t>
  </si>
  <si>
    <t>Small</t>
  </si>
  <si>
    <t>Scale of movement</t>
  </si>
  <si>
    <t>Large</t>
  </si>
  <si>
    <t>Intraspecific variability</t>
  </si>
  <si>
    <t>Medium</t>
  </si>
  <si>
    <t>Large/residency</t>
  </si>
  <si>
    <t>Fishing risk</t>
  </si>
  <si>
    <t>Mean_dist</t>
  </si>
  <si>
    <t>SD_dist</t>
  </si>
  <si>
    <t>Name_validation</t>
  </si>
  <si>
    <t>Potential benefits</t>
  </si>
  <si>
    <t>Species</t>
  </si>
  <si>
    <t>Likely to benefit</t>
  </si>
  <si>
    <t>Protection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</si>
</sst>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9" fontId="0" fillId="33" borderId="0" xfId="1" applyFont="1" applyFill="1"/>
    <xf numFmtId="0" fontId="0" fillId="0" borderId="0" xfId="0" applyFill="1"/>
    <xf numFmtId="9" fontId="0" fillId="34" borderId="0" xfId="1" applyFont="1" applyFill="1"/>
    <xf numFmtId="9" fontId="0" fillId="35" borderId="0" xfId="1" applyFont="1" applyFill="1"/>
    <xf numFmtId="0" fontId="0" fillId="35" borderId="0" xfId="0" applyFill="1"/>
    <xf numFmtId="0" fontId="0" fillId="34" borderId="0" xfId="0" applyFill="1"/>
    <xf numFmtId="0" fontId="16" fillId="0" borderId="0" xfId="0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tabSelected="1" workbookViewId="0">
      <selection activeCell="J6" sqref="J6"/>
    </sheetView>
  </sheetViews>
  <sheetFormatPr defaultRowHeight="15" x14ac:dyDescent="0.25"/>
  <cols>
    <col min="1" max="1" width="21" style="3" bestFit="1" customWidth="1"/>
    <col min="2" max="2" width="23.5703125" style="3" bestFit="1" customWidth="1"/>
    <col min="3" max="3" width="9.140625" style="3"/>
    <col min="4" max="4" width="12" style="3" customWidth="1"/>
    <col min="5" max="5" width="5.42578125" style="3" customWidth="1"/>
    <col min="6" max="6" width="14.7109375" style="3" bestFit="1" customWidth="1"/>
    <col min="7" max="7" width="10.7109375" style="3" customWidth="1"/>
    <col min="8" max="8" width="6.42578125" style="3" customWidth="1"/>
    <col min="9" max="9" width="13.42578125" style="3" bestFit="1" customWidth="1"/>
    <col min="10" max="10" width="18.28515625" style="3" bestFit="1" customWidth="1"/>
    <col min="11" max="11" width="16.140625" style="3" customWidth="1"/>
    <col min="12" max="12" width="21.5703125" style="3" bestFit="1" customWidth="1"/>
    <col min="13" max="13" width="10.28515625" style="3" bestFit="1" customWidth="1"/>
    <col min="14" max="14" width="9.140625" style="3"/>
    <col min="15" max="15" width="16.28515625" style="3" bestFit="1" customWidth="1"/>
    <col min="16" max="16384" width="9.140625" style="3"/>
  </cols>
  <sheetData>
    <row r="1" spans="1:16" s="8" customFormat="1" x14ac:dyDescent="0.25">
      <c r="A1" s="8" t="s">
        <v>0</v>
      </c>
      <c r="B1" s="8" t="s">
        <v>1</v>
      </c>
      <c r="C1" s="8" t="s">
        <v>2</v>
      </c>
      <c r="D1" s="8" t="s">
        <v>35</v>
      </c>
      <c r="E1" s="8" t="s">
        <v>39</v>
      </c>
      <c r="F1" s="8" t="s">
        <v>3</v>
      </c>
      <c r="G1" s="8" t="s">
        <v>35</v>
      </c>
      <c r="H1" s="8" t="s">
        <v>39</v>
      </c>
      <c r="I1" s="8" t="s">
        <v>4</v>
      </c>
      <c r="J1" s="8" t="s">
        <v>30</v>
      </c>
      <c r="K1" s="8" t="s">
        <v>28</v>
      </c>
      <c r="L1" s="8" t="s">
        <v>32</v>
      </c>
      <c r="M1" s="8" t="s">
        <v>36</v>
      </c>
      <c r="N1" s="8" t="s">
        <v>37</v>
      </c>
      <c r="O1" s="8" t="s">
        <v>38</v>
      </c>
      <c r="P1" s="8" t="s">
        <v>40</v>
      </c>
    </row>
    <row r="2" spans="1:16" x14ac:dyDescent="0.25">
      <c r="A2" s="6" t="s">
        <v>5</v>
      </c>
      <c r="B2" s="3" t="s">
        <v>6</v>
      </c>
      <c r="C2" s="1">
        <v>70</v>
      </c>
      <c r="D2" s="3">
        <f t="shared" ref="D2:D11" si="0">C2*D$13</f>
        <v>7</v>
      </c>
      <c r="E2" s="3" t="str">
        <f>IF(D2&lt;1,"YES","")</f>
        <v/>
      </c>
      <c r="F2" s="1">
        <v>17</v>
      </c>
      <c r="G2" s="3">
        <f t="shared" ref="G2:G11" si="1">F2*D$13</f>
        <v>1.7000000000000002</v>
      </c>
      <c r="H2" s="3" t="str">
        <f>IF(G2&lt;1,"YES","")</f>
        <v/>
      </c>
      <c r="I2" s="3" t="s">
        <v>7</v>
      </c>
      <c r="J2" s="7" t="s">
        <v>29</v>
      </c>
      <c r="K2" s="4">
        <f>F2/C2</f>
        <v>0.24285714285714285</v>
      </c>
      <c r="L2" s="2">
        <f>N2/M2</f>
        <v>0.31203007518796994</v>
      </c>
      <c r="M2" s="3">
        <v>1064</v>
      </c>
      <c r="N2" s="3">
        <v>332</v>
      </c>
      <c r="O2" s="3" t="b">
        <f>P2=A2</f>
        <v>1</v>
      </c>
      <c r="P2" s="3" t="s">
        <v>5</v>
      </c>
    </row>
    <row r="3" spans="1:16" x14ac:dyDescent="0.25">
      <c r="A3" s="3" t="s">
        <v>8</v>
      </c>
      <c r="B3" s="3" t="s">
        <v>9</v>
      </c>
      <c r="C3" s="1">
        <v>30</v>
      </c>
      <c r="D3" s="3">
        <f t="shared" si="0"/>
        <v>3</v>
      </c>
      <c r="E3" s="3" t="str">
        <f t="shared" ref="E3:E11" si="2">IF(D3&lt;1,"YES","")</f>
        <v/>
      </c>
      <c r="F3" s="1">
        <v>20</v>
      </c>
      <c r="G3" s="3">
        <f t="shared" si="1"/>
        <v>2</v>
      </c>
      <c r="H3" s="3" t="str">
        <f t="shared" ref="H3:H11" si="3">IF(G3&lt;1,"YES","")</f>
        <v/>
      </c>
      <c r="I3" s="3" t="s">
        <v>10</v>
      </c>
      <c r="J3" s="1" t="s">
        <v>31</v>
      </c>
      <c r="K3" s="2">
        <f t="shared" ref="K3:K11" si="4">F3/C3</f>
        <v>0.66666666666666663</v>
      </c>
      <c r="L3" s="5">
        <f t="shared" ref="L3:L11" si="5">N3/M3</f>
        <v>0.94998057498057498</v>
      </c>
      <c r="M3" s="3">
        <v>10296</v>
      </c>
      <c r="N3" s="3">
        <v>9781</v>
      </c>
      <c r="O3" s="3" t="b">
        <f>P3=A3</f>
        <v>1</v>
      </c>
      <c r="P3" s="3" t="s">
        <v>8</v>
      </c>
    </row>
    <row r="4" spans="1:16" x14ac:dyDescent="0.25">
      <c r="A4" s="3" t="s">
        <v>11</v>
      </c>
      <c r="B4" s="3" t="s">
        <v>12</v>
      </c>
      <c r="C4" s="3">
        <v>11</v>
      </c>
      <c r="D4" s="3">
        <f t="shared" si="0"/>
        <v>1.1000000000000001</v>
      </c>
      <c r="E4" s="3" t="str">
        <f t="shared" si="2"/>
        <v/>
      </c>
      <c r="F4" s="6">
        <v>6</v>
      </c>
      <c r="G4" s="3">
        <f t="shared" si="1"/>
        <v>0.60000000000000009</v>
      </c>
      <c r="H4" s="3" t="str">
        <f t="shared" si="3"/>
        <v>YES</v>
      </c>
      <c r="I4" s="3" t="s">
        <v>7</v>
      </c>
      <c r="J4" s="7" t="s">
        <v>29</v>
      </c>
      <c r="K4" s="2">
        <f t="shared" si="4"/>
        <v>0.54545454545454541</v>
      </c>
      <c r="L4" s="5">
        <f t="shared" si="5"/>
        <v>0.67714884696016775</v>
      </c>
      <c r="M4" s="3">
        <v>477</v>
      </c>
      <c r="N4" s="3">
        <v>323</v>
      </c>
      <c r="O4" s="3" t="b">
        <f>P4=A4</f>
        <v>1</v>
      </c>
      <c r="P4" s="3" t="s">
        <v>11</v>
      </c>
    </row>
    <row r="5" spans="1:16" x14ac:dyDescent="0.25">
      <c r="A5" s="1" t="s">
        <v>13</v>
      </c>
      <c r="B5" s="1" t="s">
        <v>14</v>
      </c>
      <c r="C5" s="1">
        <v>40</v>
      </c>
      <c r="D5" s="1">
        <f t="shared" si="0"/>
        <v>4</v>
      </c>
      <c r="E5" s="1" t="str">
        <f t="shared" si="2"/>
        <v/>
      </c>
      <c r="F5" s="1">
        <v>20</v>
      </c>
      <c r="G5" s="1">
        <f t="shared" si="1"/>
        <v>2</v>
      </c>
      <c r="H5" s="1" t="str">
        <f t="shared" si="3"/>
        <v/>
      </c>
      <c r="I5" s="1" t="s">
        <v>10</v>
      </c>
      <c r="J5" s="1" t="s">
        <v>31</v>
      </c>
      <c r="K5" s="2">
        <f t="shared" si="4"/>
        <v>0.5</v>
      </c>
      <c r="L5" s="5">
        <f t="shared" si="5"/>
        <v>0.8369353754730996</v>
      </c>
      <c r="M5" s="3">
        <v>28271</v>
      </c>
      <c r="N5" s="3">
        <v>23661</v>
      </c>
      <c r="O5" s="3" t="b">
        <f>P5=A5</f>
        <v>1</v>
      </c>
      <c r="P5" s="3" t="s">
        <v>13</v>
      </c>
    </row>
    <row r="6" spans="1:16" x14ac:dyDescent="0.25">
      <c r="A6" s="7" t="s">
        <v>15</v>
      </c>
      <c r="B6" s="3" t="s">
        <v>16</v>
      </c>
      <c r="C6" s="3">
        <v>25</v>
      </c>
      <c r="D6" s="3">
        <f t="shared" si="0"/>
        <v>2.5</v>
      </c>
      <c r="E6" s="3" t="str">
        <f t="shared" si="2"/>
        <v/>
      </c>
      <c r="F6" s="6">
        <v>8</v>
      </c>
      <c r="G6" s="3">
        <f t="shared" si="1"/>
        <v>0.8</v>
      </c>
      <c r="H6" s="3" t="str">
        <f t="shared" si="3"/>
        <v>YES</v>
      </c>
      <c r="I6" s="3" t="s">
        <v>17</v>
      </c>
      <c r="J6" s="6" t="s">
        <v>33</v>
      </c>
      <c r="K6" s="5">
        <f t="shared" si="4"/>
        <v>0.32</v>
      </c>
      <c r="L6" s="4">
        <f t="shared" si="5"/>
        <v>0.99091569767441856</v>
      </c>
      <c r="M6" s="3">
        <v>2752</v>
      </c>
      <c r="N6" s="3">
        <v>2727</v>
      </c>
      <c r="O6" s="3" t="b">
        <f>P6=A6</f>
        <v>1</v>
      </c>
      <c r="P6" s="3" t="s">
        <v>15</v>
      </c>
    </row>
    <row r="7" spans="1:16" x14ac:dyDescent="0.25">
      <c r="A7" s="3" t="s">
        <v>18</v>
      </c>
      <c r="B7" s="3" t="s">
        <v>19</v>
      </c>
      <c r="C7" s="1">
        <v>42</v>
      </c>
      <c r="D7" s="3">
        <f t="shared" si="0"/>
        <v>4.2</v>
      </c>
      <c r="E7" s="3" t="str">
        <f t="shared" si="2"/>
        <v/>
      </c>
      <c r="F7" s="6">
        <v>6</v>
      </c>
      <c r="G7" s="3">
        <f t="shared" si="1"/>
        <v>0.60000000000000009</v>
      </c>
      <c r="H7" s="3" t="str">
        <f t="shared" si="3"/>
        <v>YES</v>
      </c>
      <c r="I7" s="3" t="s">
        <v>7</v>
      </c>
      <c r="J7" s="7" t="s">
        <v>29</v>
      </c>
      <c r="K7" s="4">
        <f t="shared" si="4"/>
        <v>0.14285714285714285</v>
      </c>
      <c r="L7" s="5">
        <f t="shared" si="5"/>
        <v>0.71704180064308687</v>
      </c>
      <c r="M7" s="3">
        <v>311</v>
      </c>
      <c r="N7" s="3">
        <v>223</v>
      </c>
      <c r="O7" s="3" t="b">
        <f>P7=A7</f>
        <v>1</v>
      </c>
      <c r="P7" s="3" t="s">
        <v>18</v>
      </c>
    </row>
    <row r="8" spans="1:16" x14ac:dyDescent="0.25">
      <c r="A8" s="7" t="s">
        <v>20</v>
      </c>
      <c r="B8" s="3" t="s">
        <v>21</v>
      </c>
      <c r="C8" s="3">
        <v>12</v>
      </c>
      <c r="D8" s="3">
        <f t="shared" si="0"/>
        <v>1.2000000000000002</v>
      </c>
      <c r="E8" s="3" t="str">
        <f t="shared" si="2"/>
        <v/>
      </c>
      <c r="F8" s="6">
        <v>5</v>
      </c>
      <c r="G8" s="3">
        <f t="shared" si="1"/>
        <v>0.5</v>
      </c>
      <c r="H8" s="3" t="str">
        <f t="shared" si="3"/>
        <v>YES</v>
      </c>
      <c r="I8" s="3" t="s">
        <v>7</v>
      </c>
      <c r="J8" s="6" t="s">
        <v>33</v>
      </c>
      <c r="K8" s="5">
        <f t="shared" si="4"/>
        <v>0.41666666666666669</v>
      </c>
      <c r="L8" s="4">
        <f t="shared" si="5"/>
        <v>1.12770485987939</v>
      </c>
      <c r="M8" s="3">
        <v>2819</v>
      </c>
      <c r="N8" s="3">
        <v>3179</v>
      </c>
      <c r="O8" s="3" t="b">
        <f>P8=A8</f>
        <v>1</v>
      </c>
      <c r="P8" s="3" t="s">
        <v>20</v>
      </c>
    </row>
    <row r="9" spans="1:16" x14ac:dyDescent="0.25">
      <c r="A9" s="3" t="s">
        <v>22</v>
      </c>
      <c r="B9" s="3" t="s">
        <v>23</v>
      </c>
      <c r="C9" s="1">
        <v>35</v>
      </c>
      <c r="D9" s="3">
        <f t="shared" si="0"/>
        <v>3.5</v>
      </c>
      <c r="E9" s="3" t="str">
        <f t="shared" si="2"/>
        <v/>
      </c>
      <c r="F9" s="6">
        <v>6</v>
      </c>
      <c r="G9" s="3">
        <f t="shared" si="1"/>
        <v>0.60000000000000009</v>
      </c>
      <c r="H9" s="3" t="str">
        <f t="shared" si="3"/>
        <v>YES</v>
      </c>
      <c r="I9" s="3" t="s">
        <v>7</v>
      </c>
      <c r="J9" s="1" t="s">
        <v>31</v>
      </c>
      <c r="K9" s="4">
        <f t="shared" si="4"/>
        <v>0.17142857142857143</v>
      </c>
      <c r="L9" s="5">
        <f t="shared" si="5"/>
        <v>0.97633587786259546</v>
      </c>
      <c r="M9" s="3">
        <v>2620</v>
      </c>
      <c r="N9" s="3">
        <v>2558</v>
      </c>
      <c r="O9" s="3" t="b">
        <f>P9=A9</f>
        <v>1</v>
      </c>
      <c r="P9" s="3" t="s">
        <v>22</v>
      </c>
    </row>
    <row r="10" spans="1:16" x14ac:dyDescent="0.25">
      <c r="A10" s="6" t="s">
        <v>24</v>
      </c>
      <c r="B10" s="3" t="s">
        <v>25</v>
      </c>
      <c r="C10" s="1">
        <v>45</v>
      </c>
      <c r="D10" s="3">
        <f t="shared" si="0"/>
        <v>4.5</v>
      </c>
      <c r="E10" s="3" t="str">
        <f t="shared" si="2"/>
        <v/>
      </c>
      <c r="F10" s="6">
        <v>6</v>
      </c>
      <c r="G10" s="3">
        <f t="shared" si="1"/>
        <v>0.60000000000000009</v>
      </c>
      <c r="H10" s="3" t="str">
        <f t="shared" si="3"/>
        <v>YES</v>
      </c>
      <c r="I10" s="3" t="s">
        <v>7</v>
      </c>
      <c r="J10" s="7" t="s">
        <v>29</v>
      </c>
      <c r="K10" s="4">
        <f t="shared" si="4"/>
        <v>0.13333333333333333</v>
      </c>
      <c r="L10" s="2">
        <f t="shared" si="5"/>
        <v>0.33007117437722422</v>
      </c>
      <c r="M10" s="3">
        <v>1124</v>
      </c>
      <c r="N10" s="3">
        <v>371</v>
      </c>
      <c r="O10" s="3" t="b">
        <f>P10=A10</f>
        <v>1</v>
      </c>
      <c r="P10" s="3" t="s">
        <v>24</v>
      </c>
    </row>
    <row r="11" spans="1:16" x14ac:dyDescent="0.25">
      <c r="A11" s="6" t="s">
        <v>26</v>
      </c>
      <c r="B11" s="3" t="s">
        <v>27</v>
      </c>
      <c r="C11" s="1">
        <v>70</v>
      </c>
      <c r="D11" s="3">
        <f t="shared" si="0"/>
        <v>7</v>
      </c>
      <c r="E11" s="3" t="str">
        <f t="shared" si="2"/>
        <v/>
      </c>
      <c r="F11" s="1">
        <v>25</v>
      </c>
      <c r="G11" s="3">
        <f t="shared" si="1"/>
        <v>2.5</v>
      </c>
      <c r="H11" s="3" t="str">
        <f t="shared" si="3"/>
        <v/>
      </c>
      <c r="I11" s="3" t="s">
        <v>10</v>
      </c>
      <c r="J11" s="6" t="s">
        <v>34</v>
      </c>
      <c r="K11" s="4">
        <f t="shared" si="4"/>
        <v>0.35714285714285715</v>
      </c>
      <c r="L11" s="4">
        <f t="shared" si="5"/>
        <v>1.2543209876543211</v>
      </c>
      <c r="M11" s="3">
        <v>3240</v>
      </c>
      <c r="N11" s="3">
        <v>4064</v>
      </c>
      <c r="O11" s="3" t="b">
        <f>P11=A11</f>
        <v>1</v>
      </c>
      <c r="P11" s="3" t="s">
        <v>26</v>
      </c>
    </row>
    <row r="13" spans="1:16" x14ac:dyDescent="0.25">
      <c r="A13" s="3" t="s">
        <v>41</v>
      </c>
      <c r="D13" s="3">
        <v>0.1</v>
      </c>
      <c r="F13" s="3" t="s">
        <v>42</v>
      </c>
      <c r="J13" s="3" t="s">
        <v>42</v>
      </c>
      <c r="K13" s="3" t="s">
        <v>41</v>
      </c>
      <c r="L13" s="3" t="s">
        <v>41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input_parameters_updated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Nils Krueck</cp:lastModifiedBy>
  <dcterms:created xsi:type="dcterms:W3CDTF">2022-05-22T23:27:38Z</dcterms:created>
  <dcterms:modified xsi:type="dcterms:W3CDTF">2022-05-25T12:23:42Z</dcterms:modified>
</cp:coreProperties>
</file>