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Эксперимент" sheetId="1" r:id="rId4"/>
    <sheet state="visible" name="Bonus" sheetId="2" r:id="rId5"/>
    <sheet state="visible" name="После собрания" sheetId="3" r:id="rId6"/>
  </sheets>
  <definedNames/>
  <calcPr/>
</workbook>
</file>

<file path=xl/sharedStrings.xml><?xml version="1.0" encoding="utf-8"?>
<sst xmlns="http://schemas.openxmlformats.org/spreadsheetml/2006/main" count="68" uniqueCount="28">
  <si>
    <t>AND</t>
  </si>
  <si>
    <t>OR</t>
  </si>
  <si>
    <t>Имя</t>
  </si>
  <si>
    <t>Кол-во смен</t>
  </si>
  <si>
    <t>Разряд</t>
  </si>
  <si>
    <t>Оклад</t>
  </si>
  <si>
    <t>План выполнен</t>
  </si>
  <si>
    <t>Премия 1</t>
  </si>
  <si>
    <t>Премия 2</t>
  </si>
  <si>
    <t>Премия 3</t>
  </si>
  <si>
    <t>Роман</t>
  </si>
  <si>
    <t>Стажёр</t>
  </si>
  <si>
    <t>да</t>
  </si>
  <si>
    <t>Кирилл</t>
  </si>
  <si>
    <t>Маргарита</t>
  </si>
  <si>
    <t>Старший мастер</t>
  </si>
  <si>
    <t>нет</t>
  </si>
  <si>
    <t>Илона</t>
  </si>
  <si>
    <t>Фёдор</t>
  </si>
  <si>
    <t>Надежда</t>
  </si>
  <si>
    <t>Кассандра</t>
  </si>
  <si>
    <t>Глеб</t>
  </si>
  <si>
    <t>Мастер</t>
  </si>
  <si>
    <t>Павел</t>
  </si>
  <si>
    <t>Роксана</t>
  </si>
  <si>
    <t>Выполнено услуг</t>
  </si>
  <si>
    <t>Премия</t>
  </si>
  <si>
    <t>Надбавка за вредность производства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</si>
</sst>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"/>
  </numFmts>
  <fonts count="4">
    <font>
      <sz val="10.0"/>
      <color rgb="FF000000"/>
      <name val="Arial"/>
    </font>
    <font>
      <b/>
      <color theme="1"/>
      <name val="Arial"/>
    </font>
    <font>
      <sz val="11.0"/>
      <color rgb="FF383A42"/>
      <name val="Menl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7F9FC"/>
        <bgColor rgb="FFF7F9F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horizontal="right" vertical="bottom"/>
    </xf>
    <xf borderId="0" fillId="0" fontId="3" numFmtId="3" xfId="0" applyFont="1" applyNumberFormat="1"/>
    <xf borderId="0" fillId="0" fontId="1" numFmtId="3" xfId="0" applyFont="1" applyNumberFormat="1"/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shrinkToFit="0" wrapText="1"/>
    </xf>
    <xf borderId="0" fillId="0" fontId="3" numFmtId="3" xfId="0" applyAlignment="1" applyFont="1" applyNumberFormat="1">
      <alignment readingOrder="0" vertical="bottom"/>
    </xf>
    <xf borderId="0" fillId="0" fontId="3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D5" s="1" t="s">
        <v>0</v>
      </c>
      <c r="E5" s="1" t="s">
        <v>1</v>
      </c>
    </row>
    <row r="6">
      <c r="D6" s="2">
        <f>AND(2=2,3=3)*2*2</f>
        <v>4</v>
      </c>
      <c r="E6" s="2">
        <f>OR(2=2,3=3)*2*2</f>
        <v>4</v>
      </c>
    </row>
    <row r="7">
      <c r="D7" s="2">
        <f>AND(2=2,3=4)*2*2</f>
        <v>0</v>
      </c>
      <c r="E7" s="2">
        <f>OR(2=2,3=4)*2*2</f>
        <v>4</v>
      </c>
    </row>
    <row r="8">
      <c r="D8" s="2">
        <f>AND(2=3,3=4)*2*2</f>
        <v>0</v>
      </c>
      <c r="E8" s="2">
        <f>OR(2=3,3=4)*2*2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86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4" t="s">
        <v>6</v>
      </c>
      <c r="F1" s="5" t="s">
        <v>7</v>
      </c>
      <c r="G1" s="5" t="s">
        <v>8</v>
      </c>
      <c r="H1" s="5" t="s">
        <v>9</v>
      </c>
      <c r="I1" s="6"/>
      <c r="J1" s="6"/>
    </row>
    <row r="2">
      <c r="A2" s="6" t="s">
        <v>10</v>
      </c>
      <c r="B2" s="7">
        <v>18.0</v>
      </c>
      <c r="C2" s="6" t="s">
        <v>11</v>
      </c>
      <c r="D2" s="8">
        <v>75600.0</v>
      </c>
      <c r="E2" s="9" t="s">
        <v>12</v>
      </c>
      <c r="F2" s="10">
        <f t="shared" ref="F2:F11" si="1">D2*0.1*AND(C2&lt;&gt;"Стажёр", E2="да")</f>
        <v>0</v>
      </c>
      <c r="G2" s="10">
        <f t="shared" ref="G2:G11" si="2">D2*0.1*OR(E2="да", B2&gt;20)</f>
        <v>7560</v>
      </c>
      <c r="H2" s="10">
        <f t="shared" ref="H2:H11" si="3">D2*0.1*AND(C2&lt;&gt;"Стажёр", OR(E2="да", B2&gt;20))</f>
        <v>0</v>
      </c>
      <c r="I2" s="10"/>
      <c r="J2" s="10"/>
      <c r="K2" s="11"/>
    </row>
    <row r="3">
      <c r="A3" s="6" t="s">
        <v>13</v>
      </c>
      <c r="B3" s="7">
        <v>17.0</v>
      </c>
      <c r="C3" s="6" t="s">
        <v>11</v>
      </c>
      <c r="D3" s="8">
        <v>71400.0</v>
      </c>
      <c r="E3" s="9" t="s">
        <v>12</v>
      </c>
      <c r="F3" s="10">
        <f t="shared" si="1"/>
        <v>0</v>
      </c>
      <c r="G3" s="10">
        <f t="shared" si="2"/>
        <v>7140</v>
      </c>
      <c r="H3" s="10">
        <f t="shared" si="3"/>
        <v>0</v>
      </c>
      <c r="I3" s="10"/>
      <c r="J3" s="10"/>
      <c r="K3" s="12"/>
    </row>
    <row r="4">
      <c r="A4" s="6" t="s">
        <v>14</v>
      </c>
      <c r="B4" s="7">
        <v>13.0</v>
      </c>
      <c r="C4" s="6" t="s">
        <v>15</v>
      </c>
      <c r="D4" s="8">
        <v>117000.0</v>
      </c>
      <c r="E4" s="9" t="s">
        <v>16</v>
      </c>
      <c r="F4" s="10">
        <f t="shared" si="1"/>
        <v>0</v>
      </c>
      <c r="G4" s="10">
        <f t="shared" si="2"/>
        <v>0</v>
      </c>
      <c r="H4" s="10">
        <f t="shared" si="3"/>
        <v>0</v>
      </c>
      <c r="I4" s="10"/>
      <c r="J4" s="10"/>
    </row>
    <row r="5">
      <c r="A5" s="6" t="s">
        <v>17</v>
      </c>
      <c r="B5" s="7">
        <v>27.0</v>
      </c>
      <c r="C5" s="6" t="s">
        <v>15</v>
      </c>
      <c r="D5" s="8">
        <v>243000.0</v>
      </c>
      <c r="E5" s="9" t="s">
        <v>12</v>
      </c>
      <c r="F5" s="10">
        <f t="shared" si="1"/>
        <v>24300</v>
      </c>
      <c r="G5" s="10">
        <f t="shared" si="2"/>
        <v>24300</v>
      </c>
      <c r="H5" s="10">
        <f t="shared" si="3"/>
        <v>24300</v>
      </c>
      <c r="I5" s="10"/>
      <c r="J5" s="10"/>
    </row>
    <row r="6">
      <c r="A6" s="6" t="s">
        <v>18</v>
      </c>
      <c r="B6" s="7">
        <v>22.0</v>
      </c>
      <c r="C6" s="6" t="s">
        <v>15</v>
      </c>
      <c r="D6" s="8">
        <v>198000.0</v>
      </c>
      <c r="E6" s="13" t="s">
        <v>16</v>
      </c>
      <c r="F6" s="10">
        <f t="shared" si="1"/>
        <v>0</v>
      </c>
      <c r="G6" s="10">
        <f t="shared" si="2"/>
        <v>19800</v>
      </c>
      <c r="H6" s="10">
        <f t="shared" si="3"/>
        <v>19800</v>
      </c>
      <c r="I6" s="10"/>
      <c r="J6" s="10"/>
    </row>
    <row r="7">
      <c r="A7" s="6" t="s">
        <v>19</v>
      </c>
      <c r="B7" s="7">
        <v>24.0</v>
      </c>
      <c r="C7" s="6" t="s">
        <v>11</v>
      </c>
      <c r="D7" s="8">
        <v>100800.0</v>
      </c>
      <c r="E7" s="14" t="s">
        <v>12</v>
      </c>
      <c r="F7" s="10">
        <f t="shared" si="1"/>
        <v>0</v>
      </c>
      <c r="G7" s="10">
        <f t="shared" si="2"/>
        <v>10080</v>
      </c>
      <c r="H7" s="10">
        <f t="shared" si="3"/>
        <v>0</v>
      </c>
      <c r="I7" s="10"/>
      <c r="J7" s="10"/>
      <c r="K7" s="11"/>
    </row>
    <row r="8">
      <c r="A8" s="15" t="s">
        <v>20</v>
      </c>
      <c r="B8" s="7">
        <v>11.0</v>
      </c>
      <c r="C8" s="6" t="s">
        <v>15</v>
      </c>
      <c r="D8" s="8">
        <v>99000.0</v>
      </c>
      <c r="E8" s="14" t="s">
        <v>16</v>
      </c>
      <c r="F8" s="10">
        <f t="shared" si="1"/>
        <v>0</v>
      </c>
      <c r="G8" s="10">
        <f t="shared" si="2"/>
        <v>0</v>
      </c>
      <c r="H8" s="10">
        <f t="shared" si="3"/>
        <v>0</v>
      </c>
      <c r="I8" s="10"/>
      <c r="J8" s="10"/>
    </row>
    <row r="9">
      <c r="A9" s="6" t="s">
        <v>21</v>
      </c>
      <c r="B9" s="7">
        <v>21.0</v>
      </c>
      <c r="C9" s="6" t="s">
        <v>22</v>
      </c>
      <c r="D9" s="8">
        <v>132300.0</v>
      </c>
      <c r="E9" s="14" t="s">
        <v>16</v>
      </c>
      <c r="F9" s="10">
        <f t="shared" si="1"/>
        <v>0</v>
      </c>
      <c r="G9" s="10">
        <f t="shared" si="2"/>
        <v>13230</v>
      </c>
      <c r="H9" s="10">
        <f t="shared" si="3"/>
        <v>13230</v>
      </c>
      <c r="I9" s="10"/>
      <c r="J9" s="10"/>
    </row>
    <row r="10">
      <c r="A10" s="6" t="s">
        <v>23</v>
      </c>
      <c r="B10" s="7">
        <v>13.0</v>
      </c>
      <c r="C10" s="6" t="s">
        <v>22</v>
      </c>
      <c r="D10" s="8">
        <v>81900.0</v>
      </c>
      <c r="E10" s="9" t="s">
        <v>16</v>
      </c>
      <c r="F10" s="10">
        <f t="shared" si="1"/>
        <v>0</v>
      </c>
      <c r="G10" s="10">
        <f t="shared" si="2"/>
        <v>0</v>
      </c>
      <c r="H10" s="10">
        <f t="shared" si="3"/>
        <v>0</v>
      </c>
      <c r="I10" s="10"/>
      <c r="J10" s="10"/>
      <c r="K10" s="16"/>
    </row>
    <row r="11">
      <c r="A11" s="6" t="s">
        <v>24</v>
      </c>
      <c r="B11" s="7">
        <v>17.0</v>
      </c>
      <c r="C11" s="6" t="s">
        <v>15</v>
      </c>
      <c r="D11" s="8">
        <v>153000.0</v>
      </c>
      <c r="E11" s="14" t="s">
        <v>12</v>
      </c>
      <c r="F11" s="10">
        <f t="shared" si="1"/>
        <v>15300</v>
      </c>
      <c r="G11" s="10">
        <f t="shared" si="2"/>
        <v>15300</v>
      </c>
      <c r="H11" s="10">
        <f t="shared" si="3"/>
        <v>15300</v>
      </c>
      <c r="I11" s="10"/>
      <c r="J11" s="10"/>
    </row>
    <row r="12">
      <c r="E12" s="17"/>
    </row>
    <row r="13">
      <c r="E13" s="17"/>
    </row>
    <row r="14">
      <c r="E14" s="17"/>
    </row>
    <row r="15">
      <c r="E15" s="17"/>
    </row>
    <row r="16">
      <c r="E16" s="17"/>
    </row>
    <row r="17">
      <c r="E17" s="17"/>
    </row>
    <row r="18">
      <c r="E18" s="17"/>
    </row>
    <row r="19">
      <c r="E19" s="17"/>
    </row>
    <row r="20">
      <c r="E20" s="17"/>
    </row>
    <row r="21">
      <c r="E21" s="17"/>
    </row>
    <row r="22">
      <c r="E22" s="17"/>
    </row>
    <row r="23">
      <c r="E23" s="17"/>
    </row>
    <row r="24">
      <c r="E24" s="17"/>
    </row>
    <row r="25">
      <c r="E25" s="17"/>
    </row>
    <row r="26">
      <c r="E26" s="17"/>
    </row>
    <row r="27">
      <c r="E27" s="17"/>
    </row>
    <row r="28">
      <c r="E28" s="17"/>
    </row>
    <row r="29">
      <c r="E29" s="17"/>
    </row>
    <row r="30">
      <c r="E30" s="17"/>
    </row>
    <row r="31">
      <c r="E31" s="17"/>
    </row>
    <row r="32">
      <c r="E32" s="17"/>
    </row>
    <row r="33">
      <c r="E33" s="17"/>
    </row>
    <row r="34">
      <c r="E34" s="17"/>
    </row>
    <row r="35">
      <c r="E35" s="17"/>
    </row>
    <row r="36">
      <c r="E36" s="17"/>
    </row>
    <row r="37">
      <c r="E37" s="17"/>
    </row>
    <row r="38">
      <c r="E38" s="17"/>
    </row>
    <row r="39">
      <c r="E39" s="17"/>
    </row>
    <row r="40">
      <c r="E40" s="17"/>
    </row>
    <row r="41">
      <c r="E41" s="17"/>
    </row>
    <row r="42">
      <c r="E42" s="17"/>
    </row>
    <row r="43">
      <c r="E43" s="17"/>
    </row>
    <row r="44">
      <c r="E44" s="17"/>
    </row>
    <row r="45">
      <c r="E45" s="17"/>
    </row>
    <row r="46">
      <c r="E46" s="17"/>
    </row>
    <row r="47">
      <c r="E47" s="17"/>
    </row>
    <row r="48">
      <c r="E48" s="17"/>
    </row>
    <row r="49">
      <c r="E49" s="17"/>
    </row>
    <row r="50">
      <c r="E50" s="17"/>
    </row>
    <row r="51">
      <c r="E51" s="17"/>
    </row>
    <row r="52">
      <c r="E52" s="17"/>
    </row>
    <row r="53">
      <c r="E53" s="17"/>
    </row>
    <row r="54">
      <c r="E54" s="17"/>
    </row>
    <row r="55">
      <c r="E55" s="17"/>
    </row>
    <row r="56">
      <c r="E56" s="17"/>
    </row>
    <row r="57">
      <c r="E57" s="17"/>
    </row>
    <row r="58">
      <c r="E58" s="17"/>
    </row>
    <row r="59">
      <c r="E59" s="17"/>
    </row>
    <row r="60">
      <c r="E60" s="17"/>
    </row>
    <row r="61">
      <c r="E61" s="17"/>
    </row>
    <row r="62">
      <c r="E62" s="17"/>
    </row>
    <row r="63">
      <c r="E63" s="17"/>
    </row>
    <row r="64">
      <c r="E64" s="17"/>
    </row>
    <row r="65">
      <c r="E65" s="17"/>
    </row>
    <row r="66">
      <c r="E66" s="17"/>
    </row>
    <row r="67">
      <c r="E67" s="17"/>
    </row>
    <row r="68">
      <c r="E68" s="17"/>
    </row>
    <row r="69">
      <c r="E69" s="17"/>
    </row>
    <row r="70">
      <c r="E70" s="17"/>
    </row>
    <row r="71"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9.86"/>
  </cols>
  <sheetData>
    <row r="1">
      <c r="A1" s="3" t="s">
        <v>2</v>
      </c>
      <c r="B1" s="3" t="s">
        <v>3</v>
      </c>
      <c r="C1" s="5" t="s">
        <v>25</v>
      </c>
      <c r="D1" s="3" t="s">
        <v>4</v>
      </c>
      <c r="E1" s="3" t="s">
        <v>5</v>
      </c>
      <c r="F1" s="4" t="s">
        <v>6</v>
      </c>
      <c r="G1" s="5" t="s">
        <v>26</v>
      </c>
      <c r="H1" s="5" t="s">
        <v>27</v>
      </c>
      <c r="I1" s="5"/>
      <c r="J1" s="6"/>
      <c r="K1" s="6"/>
    </row>
    <row r="2">
      <c r="A2" s="6" t="s">
        <v>10</v>
      </c>
      <c r="B2" s="7">
        <v>18.0</v>
      </c>
      <c r="C2" s="18">
        <v>25.0</v>
      </c>
      <c r="D2" s="6" t="s">
        <v>11</v>
      </c>
      <c r="E2" s="8">
        <v>75600.0</v>
      </c>
      <c r="F2" s="9" t="str">
        <f t="shared" ref="F2:F11" si="1">if(C2&gt;=25, "да", "нет")</f>
        <v>да</v>
      </c>
      <c r="G2" s="10">
        <f t="shared" ref="G2:G11" si="2">IF(D2="Стажёр",OR(B2&gt;20,F2="да")*5000,OR(B2&gt;20,F2="да")*E2*10%)</f>
        <v>5000</v>
      </c>
      <c r="H2" s="10" t="str">
        <f t="shared" ref="H2:H11" si="3">if(B2&lt;15, "No bonus", if(B2&gt;25, "Bonus 3", if(B2&gt;20, "Bonus 2", "Bonus 1")))</f>
        <v>Bonus 1</v>
      </c>
      <c r="I2" s="10"/>
      <c r="J2" s="10"/>
      <c r="K2" s="10"/>
      <c r="L2" s="11">
        <f t="shared" ref="L2:L3" si="4">E2/3000</f>
        <v>25.2</v>
      </c>
    </row>
    <row r="3">
      <c r="A3" s="6" t="s">
        <v>13</v>
      </c>
      <c r="B3" s="7">
        <v>17.0</v>
      </c>
      <c r="C3" s="18">
        <v>24.0</v>
      </c>
      <c r="D3" s="6" t="s">
        <v>11</v>
      </c>
      <c r="E3" s="8">
        <v>71400.0</v>
      </c>
      <c r="F3" s="9" t="str">
        <f t="shared" si="1"/>
        <v>нет</v>
      </c>
      <c r="G3" s="10">
        <f t="shared" si="2"/>
        <v>0</v>
      </c>
      <c r="H3" s="10" t="str">
        <f t="shared" si="3"/>
        <v>Bonus 1</v>
      </c>
      <c r="I3" s="10"/>
      <c r="J3" s="10"/>
      <c r="K3" s="10"/>
      <c r="L3" s="12">
        <f t="shared" si="4"/>
        <v>23.8</v>
      </c>
    </row>
    <row r="4">
      <c r="A4" s="6" t="s">
        <v>14</v>
      </c>
      <c r="B4" s="7">
        <v>13.0</v>
      </c>
      <c r="C4" s="18">
        <v>29.0</v>
      </c>
      <c r="D4" s="6" t="s">
        <v>15</v>
      </c>
      <c r="E4" s="8">
        <v>117000.0</v>
      </c>
      <c r="F4" s="9" t="str">
        <f t="shared" si="1"/>
        <v>да</v>
      </c>
      <c r="G4" s="10">
        <f t="shared" si="2"/>
        <v>11700</v>
      </c>
      <c r="H4" s="10" t="str">
        <f t="shared" si="3"/>
        <v>No bonus</v>
      </c>
      <c r="I4" s="10"/>
      <c r="J4" s="10"/>
      <c r="K4" s="10"/>
      <c r="L4" s="19">
        <f t="shared" ref="L4:L6" si="5">E4/4000</f>
        <v>29.25</v>
      </c>
    </row>
    <row r="5">
      <c r="A5" s="6" t="s">
        <v>17</v>
      </c>
      <c r="B5" s="7">
        <v>27.0</v>
      </c>
      <c r="C5" s="18">
        <v>61.0</v>
      </c>
      <c r="D5" s="6" t="s">
        <v>15</v>
      </c>
      <c r="E5" s="8">
        <v>243000.0</v>
      </c>
      <c r="F5" s="9" t="str">
        <f t="shared" si="1"/>
        <v>да</v>
      </c>
      <c r="G5" s="10">
        <f t="shared" si="2"/>
        <v>24300</v>
      </c>
      <c r="H5" s="10" t="str">
        <f t="shared" si="3"/>
        <v>Bonus 3</v>
      </c>
      <c r="I5" s="10"/>
      <c r="J5" s="10"/>
      <c r="K5" s="10"/>
      <c r="L5" s="19">
        <f t="shared" si="5"/>
        <v>60.75</v>
      </c>
    </row>
    <row r="6">
      <c r="A6" s="6" t="s">
        <v>18</v>
      </c>
      <c r="B6" s="7">
        <v>22.0</v>
      </c>
      <c r="C6" s="18">
        <v>50.0</v>
      </c>
      <c r="D6" s="6" t="s">
        <v>15</v>
      </c>
      <c r="E6" s="8">
        <v>198000.0</v>
      </c>
      <c r="F6" s="9" t="str">
        <f t="shared" si="1"/>
        <v>да</v>
      </c>
      <c r="G6" s="10">
        <f t="shared" si="2"/>
        <v>19800</v>
      </c>
      <c r="H6" s="10" t="str">
        <f t="shared" si="3"/>
        <v>Bonus 2</v>
      </c>
      <c r="I6" s="10"/>
      <c r="J6" s="10"/>
      <c r="K6" s="10"/>
      <c r="L6" s="19">
        <f t="shared" si="5"/>
        <v>49.5</v>
      </c>
    </row>
    <row r="7">
      <c r="A7" s="6" t="s">
        <v>19</v>
      </c>
      <c r="B7" s="7">
        <v>24.0</v>
      </c>
      <c r="C7" s="18">
        <v>34.0</v>
      </c>
      <c r="D7" s="6" t="s">
        <v>11</v>
      </c>
      <c r="E7" s="8">
        <v>100800.0</v>
      </c>
      <c r="F7" s="9" t="str">
        <f t="shared" si="1"/>
        <v>да</v>
      </c>
      <c r="G7" s="10">
        <f t="shared" si="2"/>
        <v>5000</v>
      </c>
      <c r="H7" s="10" t="str">
        <f t="shared" si="3"/>
        <v>Bonus 2</v>
      </c>
      <c r="I7" s="10"/>
      <c r="J7" s="10"/>
      <c r="K7" s="10"/>
      <c r="L7" s="11">
        <f>E7/3000</f>
        <v>33.6</v>
      </c>
    </row>
    <row r="8">
      <c r="A8" s="15" t="s">
        <v>20</v>
      </c>
      <c r="B8" s="7">
        <v>11.0</v>
      </c>
      <c r="C8" s="18">
        <v>25.0</v>
      </c>
      <c r="D8" s="6" t="s">
        <v>15</v>
      </c>
      <c r="E8" s="8">
        <v>99000.0</v>
      </c>
      <c r="F8" s="9" t="str">
        <f t="shared" si="1"/>
        <v>да</v>
      </c>
      <c r="G8" s="10">
        <f t="shared" si="2"/>
        <v>9900</v>
      </c>
      <c r="H8" s="10" t="str">
        <f t="shared" si="3"/>
        <v>No bonus</v>
      </c>
      <c r="I8" s="10"/>
      <c r="J8" s="10"/>
      <c r="K8" s="10"/>
      <c r="L8" s="19">
        <f>E8/4000</f>
        <v>24.75</v>
      </c>
    </row>
    <row r="9">
      <c r="A9" s="6" t="s">
        <v>21</v>
      </c>
      <c r="B9" s="7">
        <v>21.0</v>
      </c>
      <c r="C9" s="18">
        <v>38.0</v>
      </c>
      <c r="D9" s="6" t="s">
        <v>22</v>
      </c>
      <c r="E9" s="8">
        <v>132300.0</v>
      </c>
      <c r="F9" s="9" t="str">
        <f t="shared" si="1"/>
        <v>да</v>
      </c>
      <c r="G9" s="10">
        <f t="shared" si="2"/>
        <v>13230</v>
      </c>
      <c r="H9" s="10" t="str">
        <f t="shared" si="3"/>
        <v>Bonus 2</v>
      </c>
      <c r="I9" s="10"/>
      <c r="J9" s="10"/>
      <c r="K9" s="10"/>
      <c r="L9" s="19">
        <f t="shared" ref="L9:L10" si="6">E9/3500</f>
        <v>37.8</v>
      </c>
    </row>
    <row r="10">
      <c r="A10" s="6" t="s">
        <v>23</v>
      </c>
      <c r="B10" s="7">
        <v>13.0</v>
      </c>
      <c r="C10" s="18">
        <v>23.0</v>
      </c>
      <c r="D10" s="6" t="s">
        <v>22</v>
      </c>
      <c r="E10" s="8">
        <v>81900.0</v>
      </c>
      <c r="F10" s="9" t="str">
        <f t="shared" si="1"/>
        <v>нет</v>
      </c>
      <c r="G10" s="10">
        <f t="shared" si="2"/>
        <v>0</v>
      </c>
      <c r="H10" s="10" t="str">
        <f t="shared" si="3"/>
        <v>No bonus</v>
      </c>
      <c r="I10" s="10"/>
      <c r="J10" s="10"/>
      <c r="K10" s="10"/>
      <c r="L10" s="20">
        <f t="shared" si="6"/>
        <v>23.4</v>
      </c>
    </row>
    <row r="11">
      <c r="A11" s="6" t="s">
        <v>24</v>
      </c>
      <c r="B11" s="7">
        <v>17.0</v>
      </c>
      <c r="C11" s="18">
        <v>38.0</v>
      </c>
      <c r="D11" s="6" t="s">
        <v>15</v>
      </c>
      <c r="E11" s="8">
        <v>153000.0</v>
      </c>
      <c r="F11" s="9" t="str">
        <f t="shared" si="1"/>
        <v>да</v>
      </c>
      <c r="G11" s="10">
        <f t="shared" si="2"/>
        <v>15300</v>
      </c>
      <c r="H11" s="10" t="str">
        <f t="shared" si="3"/>
        <v>Bonus 1</v>
      </c>
      <c r="I11" s="10"/>
      <c r="J11" s="10"/>
      <c r="K11" s="10"/>
      <c r="L11" s="19">
        <f>E11/4000</f>
        <v>38.25</v>
      </c>
    </row>
    <row r="12">
      <c r="F12" s="17"/>
    </row>
    <row r="13">
      <c r="F13" s="17"/>
    </row>
    <row r="14">
      <c r="F14" s="17"/>
    </row>
    <row r="15">
      <c r="F15" s="17"/>
    </row>
    <row r="16">
      <c r="F16" s="17"/>
    </row>
    <row r="17">
      <c r="F17" s="17"/>
    </row>
    <row r="18">
      <c r="F18" s="17"/>
    </row>
    <row r="19">
      <c r="F19" s="17"/>
    </row>
    <row r="20">
      <c r="F20" s="17"/>
    </row>
    <row r="21">
      <c r="F21" s="17"/>
    </row>
    <row r="22">
      <c r="F22" s="17"/>
    </row>
    <row r="23">
      <c r="F23" s="17"/>
    </row>
    <row r="24">
      <c r="F24" s="17"/>
    </row>
    <row r="25">
      <c r="F25" s="17"/>
    </row>
    <row r="26">
      <c r="F26" s="17"/>
    </row>
    <row r="27">
      <c r="F27" s="17"/>
    </row>
    <row r="28">
      <c r="F28" s="17"/>
    </row>
    <row r="29">
      <c r="F29" s="17"/>
    </row>
    <row r="30">
      <c r="F30" s="17"/>
    </row>
    <row r="31">
      <c r="F31" s="17"/>
    </row>
    <row r="32">
      <c r="F32" s="17"/>
    </row>
    <row r="33">
      <c r="F33" s="17"/>
    </row>
    <row r="34">
      <c r="F34" s="17"/>
    </row>
    <row r="35">
      <c r="F35" s="17"/>
    </row>
    <row r="36">
      <c r="F36" s="17"/>
    </row>
    <row r="37">
      <c r="F37" s="17"/>
    </row>
    <row r="38">
      <c r="F38" s="17"/>
    </row>
    <row r="39">
      <c r="F39" s="17"/>
    </row>
    <row r="40">
      <c r="F40" s="17"/>
    </row>
    <row r="41">
      <c r="F41" s="17"/>
    </row>
    <row r="42">
      <c r="F42" s="17"/>
    </row>
    <row r="43">
      <c r="F43" s="17"/>
    </row>
    <row r="44">
      <c r="F44" s="17"/>
    </row>
    <row r="45">
      <c r="F45" s="17"/>
    </row>
    <row r="46">
      <c r="F46" s="17"/>
    </row>
    <row r="47">
      <c r="F47" s="17"/>
    </row>
    <row r="48">
      <c r="F48" s="17"/>
    </row>
    <row r="49">
      <c r="F49" s="17"/>
    </row>
    <row r="50">
      <c r="F50" s="17"/>
    </row>
    <row r="51">
      <c r="F51" s="17"/>
    </row>
    <row r="52">
      <c r="F52" s="17"/>
    </row>
    <row r="53">
      <c r="F53" s="17"/>
    </row>
    <row r="54">
      <c r="F54" s="17"/>
    </row>
    <row r="55">
      <c r="F55" s="17"/>
    </row>
    <row r="56">
      <c r="F56" s="17"/>
    </row>
    <row r="57">
      <c r="F57" s="17"/>
    </row>
    <row r="58">
      <c r="F58" s="17"/>
    </row>
    <row r="59">
      <c r="F59" s="17"/>
    </row>
    <row r="60">
      <c r="F60" s="17"/>
    </row>
    <row r="61">
      <c r="F61" s="17"/>
    </row>
    <row r="62">
      <c r="F62" s="17"/>
    </row>
    <row r="63">
      <c r="F63" s="17"/>
    </row>
    <row r="64">
      <c r="F64" s="17"/>
    </row>
    <row r="65">
      <c r="F65" s="17"/>
    </row>
    <row r="66">
      <c r="F66" s="17"/>
    </row>
    <row r="67">
      <c r="F67" s="17"/>
    </row>
    <row r="68">
      <c r="F68" s="17"/>
    </row>
    <row r="69">
      <c r="F69" s="17"/>
    </row>
    <row r="70">
      <c r="F70" s="17"/>
    </row>
    <row r="71">
      <c r="F71" s="17"/>
    </row>
    <row r="72">
      <c r="F72" s="17"/>
    </row>
    <row r="73">
      <c r="F73" s="17"/>
    </row>
    <row r="74">
      <c r="F74" s="17"/>
    </row>
    <row r="75">
      <c r="F75" s="17"/>
    </row>
    <row r="76">
      <c r="F76" s="17"/>
    </row>
    <row r="77">
      <c r="F77" s="17"/>
    </row>
    <row r="78">
      <c r="F78" s="17"/>
    </row>
    <row r="79">
      <c r="F79" s="17"/>
    </row>
    <row r="80">
      <c r="F80" s="17"/>
    </row>
    <row r="81">
      <c r="F81" s="17"/>
    </row>
    <row r="82">
      <c r="F82" s="17"/>
    </row>
    <row r="83">
      <c r="F83" s="17"/>
    </row>
    <row r="84">
      <c r="F84" s="17"/>
    </row>
    <row r="85">
      <c r="F85" s="17"/>
    </row>
    <row r="86">
      <c r="F86" s="17"/>
    </row>
    <row r="87">
      <c r="F87" s="17"/>
    </row>
    <row r="88">
      <c r="F88" s="17"/>
    </row>
    <row r="89">
      <c r="F89" s="17"/>
    </row>
    <row r="90">
      <c r="F90" s="17"/>
    </row>
    <row r="91">
      <c r="F91" s="17"/>
    </row>
    <row r="92">
      <c r="F92" s="17"/>
    </row>
    <row r="93">
      <c r="F93" s="17"/>
    </row>
    <row r="94">
      <c r="F94" s="17"/>
    </row>
    <row r="95">
      <c r="F95" s="17"/>
    </row>
    <row r="96">
      <c r="F96" s="17"/>
    </row>
    <row r="97">
      <c r="F97" s="17"/>
    </row>
    <row r="98">
      <c r="F98" s="17"/>
    </row>
    <row r="99">
      <c r="F99" s="17"/>
    </row>
    <row r="100">
      <c r="F100" s="17"/>
    </row>
    <row r="101">
      <c r="F101" s="17"/>
    </row>
    <row r="102">
      <c r="F102" s="17"/>
    </row>
    <row r="103">
      <c r="F103" s="17"/>
    </row>
    <row r="104">
      <c r="F104" s="17"/>
    </row>
    <row r="105">
      <c r="F105" s="17"/>
    </row>
    <row r="106">
      <c r="F106" s="17"/>
    </row>
    <row r="107">
      <c r="F107" s="17"/>
    </row>
    <row r="108">
      <c r="F108" s="17"/>
    </row>
    <row r="109">
      <c r="F109" s="17"/>
    </row>
    <row r="110">
      <c r="F110" s="17"/>
    </row>
    <row r="111">
      <c r="F111" s="17"/>
    </row>
    <row r="112">
      <c r="F112" s="17"/>
    </row>
    <row r="113">
      <c r="F113" s="17"/>
    </row>
    <row r="114">
      <c r="F114" s="17"/>
    </row>
    <row r="115">
      <c r="F115" s="17"/>
    </row>
    <row r="116">
      <c r="F116" s="17"/>
    </row>
    <row r="117">
      <c r="F117" s="17"/>
    </row>
    <row r="118">
      <c r="F118" s="17"/>
    </row>
    <row r="119">
      <c r="F119" s="17"/>
    </row>
    <row r="120">
      <c r="F120" s="17"/>
    </row>
    <row r="121">
      <c r="F121" s="17"/>
    </row>
    <row r="122">
      <c r="F122" s="17"/>
    </row>
    <row r="123">
      <c r="F123" s="17"/>
    </row>
    <row r="124">
      <c r="F124" s="17"/>
    </row>
    <row r="125">
      <c r="F125" s="17"/>
    </row>
    <row r="126">
      <c r="F126" s="17"/>
    </row>
    <row r="127">
      <c r="F127" s="17"/>
    </row>
    <row r="128">
      <c r="F128" s="17"/>
    </row>
    <row r="129">
      <c r="F129" s="17"/>
    </row>
    <row r="130">
      <c r="F130" s="17"/>
    </row>
    <row r="131">
      <c r="F131" s="17"/>
    </row>
    <row r="132">
      <c r="F132" s="17"/>
    </row>
    <row r="133">
      <c r="F133" s="17"/>
    </row>
    <row r="134">
      <c r="F134" s="17"/>
    </row>
    <row r="135">
      <c r="F135" s="17"/>
    </row>
    <row r="136">
      <c r="F136" s="17"/>
    </row>
    <row r="137">
      <c r="F137" s="17"/>
    </row>
    <row r="138">
      <c r="F138" s="17"/>
    </row>
    <row r="139">
      <c r="F139" s="17"/>
    </row>
    <row r="140">
      <c r="F140" s="17"/>
    </row>
    <row r="141">
      <c r="F141" s="17"/>
    </row>
    <row r="142">
      <c r="F142" s="17"/>
    </row>
    <row r="143">
      <c r="F143" s="17"/>
    </row>
    <row r="144">
      <c r="F144" s="17"/>
    </row>
    <row r="145">
      <c r="F145" s="17"/>
    </row>
    <row r="146">
      <c r="F146" s="17"/>
    </row>
    <row r="147">
      <c r="F147" s="17"/>
    </row>
    <row r="148">
      <c r="F148" s="17"/>
    </row>
    <row r="149">
      <c r="F149" s="17"/>
    </row>
    <row r="150">
      <c r="F150" s="17"/>
    </row>
    <row r="151">
      <c r="F151" s="17"/>
    </row>
    <row r="152">
      <c r="F152" s="17"/>
    </row>
    <row r="153">
      <c r="F153" s="17"/>
    </row>
    <row r="154">
      <c r="F154" s="17"/>
    </row>
    <row r="155">
      <c r="F155" s="17"/>
    </row>
    <row r="156">
      <c r="F156" s="17"/>
    </row>
    <row r="157">
      <c r="F157" s="17"/>
    </row>
    <row r="158">
      <c r="F158" s="17"/>
    </row>
    <row r="159">
      <c r="F159" s="17"/>
    </row>
    <row r="160">
      <c r="F160" s="17"/>
    </row>
    <row r="161">
      <c r="F161" s="17"/>
    </row>
    <row r="162">
      <c r="F162" s="17"/>
    </row>
    <row r="163">
      <c r="F163" s="17"/>
    </row>
    <row r="164">
      <c r="F164" s="17"/>
    </row>
    <row r="165">
      <c r="F165" s="17"/>
    </row>
    <row r="166">
      <c r="F166" s="17"/>
    </row>
    <row r="167">
      <c r="F167" s="17"/>
    </row>
    <row r="168">
      <c r="F168" s="17"/>
    </row>
    <row r="169">
      <c r="F169" s="17"/>
    </row>
    <row r="170">
      <c r="F170" s="17"/>
    </row>
    <row r="171">
      <c r="F171" s="17"/>
    </row>
    <row r="172">
      <c r="F172" s="17"/>
    </row>
    <row r="173">
      <c r="F173" s="17"/>
    </row>
    <row r="174">
      <c r="F174" s="17"/>
    </row>
    <row r="175">
      <c r="F175" s="17"/>
    </row>
    <row r="176">
      <c r="F176" s="17"/>
    </row>
    <row r="177">
      <c r="F177" s="17"/>
    </row>
    <row r="178">
      <c r="F178" s="17"/>
    </row>
    <row r="179">
      <c r="F179" s="17"/>
    </row>
    <row r="180">
      <c r="F180" s="17"/>
    </row>
    <row r="181">
      <c r="F181" s="17"/>
    </row>
    <row r="182">
      <c r="F182" s="17"/>
    </row>
    <row r="183">
      <c r="F183" s="17"/>
    </row>
    <row r="184">
      <c r="F184" s="17"/>
    </row>
    <row r="185">
      <c r="F185" s="17"/>
    </row>
    <row r="186">
      <c r="F186" s="17"/>
    </row>
    <row r="187">
      <c r="F187" s="17"/>
    </row>
    <row r="188">
      <c r="F188" s="17"/>
    </row>
    <row r="189">
      <c r="F189" s="17"/>
    </row>
    <row r="190">
      <c r="F190" s="17"/>
    </row>
    <row r="191">
      <c r="F191" s="17"/>
    </row>
    <row r="192">
      <c r="F192" s="17"/>
    </row>
    <row r="193">
      <c r="F193" s="17"/>
    </row>
    <row r="194">
      <c r="F194" s="17"/>
    </row>
    <row r="195">
      <c r="F195" s="17"/>
    </row>
    <row r="196">
      <c r="F196" s="17"/>
    </row>
    <row r="197">
      <c r="F197" s="17"/>
    </row>
    <row r="198">
      <c r="F198" s="17"/>
    </row>
    <row r="199">
      <c r="F199" s="17"/>
    </row>
    <row r="200">
      <c r="F200" s="17"/>
    </row>
    <row r="201">
      <c r="F201" s="17"/>
    </row>
    <row r="202">
      <c r="F202" s="17"/>
    </row>
    <row r="203">
      <c r="F203" s="17"/>
    </row>
    <row r="204">
      <c r="F204" s="17"/>
    </row>
    <row r="205">
      <c r="F205" s="17"/>
    </row>
    <row r="206">
      <c r="F206" s="17"/>
    </row>
    <row r="207">
      <c r="F207" s="17"/>
    </row>
    <row r="208">
      <c r="F208" s="17"/>
    </row>
    <row r="209">
      <c r="F209" s="17"/>
    </row>
    <row r="210">
      <c r="F210" s="17"/>
    </row>
    <row r="211">
      <c r="F211" s="17"/>
    </row>
    <row r="212">
      <c r="F212" s="17"/>
    </row>
    <row r="213">
      <c r="F213" s="17"/>
    </row>
    <row r="214">
      <c r="F214" s="17"/>
    </row>
    <row r="215">
      <c r="F215" s="17"/>
    </row>
    <row r="216">
      <c r="F216" s="17"/>
    </row>
    <row r="217">
      <c r="F217" s="17"/>
    </row>
    <row r="218">
      <c r="F218" s="17"/>
    </row>
    <row r="219">
      <c r="F219" s="17"/>
    </row>
    <row r="220">
      <c r="F220" s="17"/>
    </row>
    <row r="221">
      <c r="F221" s="17"/>
    </row>
    <row r="222">
      <c r="F222" s="17"/>
    </row>
    <row r="223">
      <c r="F223" s="17"/>
    </row>
    <row r="224">
      <c r="F224" s="17"/>
    </row>
    <row r="225">
      <c r="F225" s="17"/>
    </row>
    <row r="226">
      <c r="F226" s="17"/>
    </row>
    <row r="227">
      <c r="F227" s="17"/>
    </row>
    <row r="228">
      <c r="F228" s="17"/>
    </row>
    <row r="229">
      <c r="F229" s="17"/>
    </row>
    <row r="230">
      <c r="F230" s="17"/>
    </row>
    <row r="231">
      <c r="F231" s="17"/>
    </row>
    <row r="232">
      <c r="F232" s="17"/>
    </row>
    <row r="233">
      <c r="F233" s="17"/>
    </row>
    <row r="234">
      <c r="F234" s="17"/>
    </row>
    <row r="235">
      <c r="F235" s="17"/>
    </row>
    <row r="236">
      <c r="F236" s="17"/>
    </row>
    <row r="237">
      <c r="F237" s="17"/>
    </row>
    <row r="238">
      <c r="F238" s="17"/>
    </row>
    <row r="239">
      <c r="F239" s="17"/>
    </row>
    <row r="240">
      <c r="F240" s="17"/>
    </row>
    <row r="241">
      <c r="F241" s="17"/>
    </row>
    <row r="242">
      <c r="F242" s="17"/>
    </row>
    <row r="243">
      <c r="F243" s="17"/>
    </row>
    <row r="244">
      <c r="F244" s="17"/>
    </row>
    <row r="245">
      <c r="F245" s="17"/>
    </row>
    <row r="246">
      <c r="F246" s="17"/>
    </row>
    <row r="247">
      <c r="F247" s="17"/>
    </row>
    <row r="248">
      <c r="F248" s="17"/>
    </row>
    <row r="249">
      <c r="F249" s="17"/>
    </row>
    <row r="250">
      <c r="F250" s="17"/>
    </row>
    <row r="251">
      <c r="F251" s="17"/>
    </row>
    <row r="252">
      <c r="F252" s="17"/>
    </row>
    <row r="253">
      <c r="F253" s="17"/>
    </row>
    <row r="254">
      <c r="F254" s="17"/>
    </row>
    <row r="255">
      <c r="F255" s="17"/>
    </row>
    <row r="256">
      <c r="F256" s="17"/>
    </row>
    <row r="257">
      <c r="F257" s="17"/>
    </row>
    <row r="258">
      <c r="F258" s="17"/>
    </row>
    <row r="259">
      <c r="F259" s="17"/>
    </row>
    <row r="260">
      <c r="F260" s="17"/>
    </row>
    <row r="261">
      <c r="F261" s="17"/>
    </row>
    <row r="262">
      <c r="F262" s="17"/>
    </row>
    <row r="263">
      <c r="F263" s="17"/>
    </row>
    <row r="264">
      <c r="F264" s="17"/>
    </row>
    <row r="265">
      <c r="F265" s="17"/>
    </row>
    <row r="266">
      <c r="F266" s="17"/>
    </row>
    <row r="267">
      <c r="F267" s="17"/>
    </row>
    <row r="268">
      <c r="F268" s="17"/>
    </row>
    <row r="269">
      <c r="F269" s="17"/>
    </row>
    <row r="270">
      <c r="F270" s="17"/>
    </row>
    <row r="271">
      <c r="F271" s="17"/>
    </row>
    <row r="272">
      <c r="F272" s="17"/>
    </row>
    <row r="273">
      <c r="F273" s="17"/>
    </row>
    <row r="274">
      <c r="F274" s="17"/>
    </row>
    <row r="275">
      <c r="F275" s="17"/>
    </row>
    <row r="276">
      <c r="F276" s="17"/>
    </row>
    <row r="277">
      <c r="F277" s="17"/>
    </row>
    <row r="278">
      <c r="F278" s="17"/>
    </row>
    <row r="279">
      <c r="F279" s="17"/>
    </row>
    <row r="280">
      <c r="F280" s="17"/>
    </row>
    <row r="281">
      <c r="F281" s="17"/>
    </row>
    <row r="282">
      <c r="F282" s="17"/>
    </row>
    <row r="283">
      <c r="F283" s="17"/>
    </row>
    <row r="284">
      <c r="F284" s="17"/>
    </row>
    <row r="285">
      <c r="F285" s="17"/>
    </row>
    <row r="286">
      <c r="F286" s="17"/>
    </row>
    <row r="287">
      <c r="F287" s="17"/>
    </row>
    <row r="288">
      <c r="F288" s="17"/>
    </row>
    <row r="289">
      <c r="F289" s="17"/>
    </row>
    <row r="290">
      <c r="F290" s="17"/>
    </row>
    <row r="291">
      <c r="F291" s="17"/>
    </row>
    <row r="292">
      <c r="F292" s="17"/>
    </row>
    <row r="293">
      <c r="F293" s="17"/>
    </row>
    <row r="294">
      <c r="F294" s="17"/>
    </row>
    <row r="295">
      <c r="F295" s="17"/>
    </row>
    <row r="296">
      <c r="F296" s="17"/>
    </row>
    <row r="297">
      <c r="F297" s="17"/>
    </row>
    <row r="298">
      <c r="F298" s="17"/>
    </row>
    <row r="299">
      <c r="F299" s="17"/>
    </row>
    <row r="300">
      <c r="F300" s="17"/>
    </row>
    <row r="301">
      <c r="F301" s="17"/>
    </row>
    <row r="302">
      <c r="F302" s="17"/>
    </row>
    <row r="303">
      <c r="F303" s="17"/>
    </row>
    <row r="304">
      <c r="F304" s="17"/>
    </row>
    <row r="305">
      <c r="F305" s="17"/>
    </row>
    <row r="306">
      <c r="F306" s="17"/>
    </row>
    <row r="307">
      <c r="F307" s="17"/>
    </row>
    <row r="308">
      <c r="F308" s="17"/>
    </row>
    <row r="309">
      <c r="F309" s="17"/>
    </row>
    <row r="310">
      <c r="F310" s="17"/>
    </row>
    <row r="311">
      <c r="F311" s="17"/>
    </row>
    <row r="312">
      <c r="F312" s="17"/>
    </row>
    <row r="313">
      <c r="F313" s="17"/>
    </row>
    <row r="314">
      <c r="F314" s="17"/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  <row r="994">
      <c r="F994" s="17"/>
    </row>
    <row r="995">
      <c r="F995" s="17"/>
    </row>
    <row r="996">
      <c r="F996" s="17"/>
    </row>
    <row r="997">
      <c r="F997" s="17"/>
    </row>
    <row r="998">
      <c r="F998" s="17"/>
    </row>
    <row r="999">
      <c r="F999" s="17"/>
    </row>
    <row r="1000">
      <c r="F1000" s="17"/>
    </row>
  </sheetData>
  <drawing r:id="rId1"/>
</worksheet>
</file>