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hd papers 12102022\Post Phd work\Mukta madam Teaching assessment 14092023\intl. journal of information technology 08102024\"/>
    </mc:Choice>
  </mc:AlternateContent>
  <xr:revisionPtr revIDLastSave="0" documentId="13_ncr:1_{20FF6E0D-F32F-4A7F-9B89-7D2C23B22A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d-Sem" sheetId="6" r:id="rId1"/>
    <sheet name="TA" sheetId="3" r:id="rId2"/>
    <sheet name="T-1" sheetId="2" r:id="rId3"/>
    <sheet name="T-2" sheetId="1" r:id="rId4"/>
  </sheets>
  <definedNames>
    <definedName name="_xlnm._FilterDatabase" localSheetId="2" hidden="1">'T-1'!$A$9:$Z$73</definedName>
    <definedName name="_xlnm._FilterDatabase" localSheetId="3" hidden="1">'T-2'!$J$9:$O$72</definedName>
    <definedName name="_xlnm._FilterDatabase" localSheetId="1" hidden="1">TA!$A$7:$J$71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6" l="1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I9" i="3"/>
  <c r="I10" i="3"/>
  <c r="I11" i="3"/>
  <c r="I12" i="3"/>
  <c r="I71" i="3" s="1"/>
  <c r="I72" i="3" s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8" i="3"/>
  <c r="J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8" i="3"/>
  <c r="K72" i="1"/>
  <c r="K73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K10" i="1"/>
  <c r="J10" i="1"/>
  <c r="J72" i="1" s="1"/>
  <c r="J73" i="1" s="1"/>
  <c r="V11" i="2"/>
  <c r="V12" i="2"/>
  <c r="V72" i="2" s="1"/>
  <c r="V73" i="2" s="1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4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V10" i="2"/>
  <c r="U10" i="2"/>
  <c r="U72" i="2" s="1"/>
  <c r="U73" i="2" s="1"/>
  <c r="T60" i="2"/>
  <c r="H71" i="3" l="1"/>
  <c r="H72" i="3" s="1"/>
  <c r="J71" i="3"/>
  <c r="J72" i="3" s="1"/>
  <c r="Q69" i="6"/>
  <c r="Q70" i="6" s="1"/>
  <c r="R69" i="6"/>
  <c r="R70" i="6" s="1"/>
  <c r="S69" i="6"/>
  <c r="S70" i="6" s="1"/>
  <c r="T69" i="6"/>
  <c r="T70" i="6" s="1"/>
  <c r="U69" i="6"/>
  <c r="U70" i="6" s="1"/>
  <c r="N11" i="2"/>
  <c r="T11" i="2" s="1"/>
  <c r="N12" i="2"/>
  <c r="T12" i="2" s="1"/>
  <c r="N13" i="2"/>
  <c r="T13" i="2" s="1"/>
  <c r="N14" i="2"/>
  <c r="T14" i="2" s="1"/>
  <c r="N15" i="2"/>
  <c r="T15" i="2" s="1"/>
  <c r="N16" i="2"/>
  <c r="T16" i="2" s="1"/>
  <c r="N17" i="2"/>
  <c r="T17" i="2" s="1"/>
  <c r="N18" i="2"/>
  <c r="T18" i="2" s="1"/>
  <c r="N19" i="2"/>
  <c r="T19" i="2" s="1"/>
  <c r="N20" i="2"/>
  <c r="T20" i="2" s="1"/>
  <c r="N21" i="2"/>
  <c r="T21" i="2" s="1"/>
  <c r="N22" i="2"/>
  <c r="T22" i="2" s="1"/>
  <c r="N23" i="2"/>
  <c r="T23" i="2" s="1"/>
  <c r="N24" i="2"/>
  <c r="T24" i="2" s="1"/>
  <c r="N25" i="2"/>
  <c r="T25" i="2" s="1"/>
  <c r="N26" i="2"/>
  <c r="T26" i="2" s="1"/>
  <c r="N27" i="2"/>
  <c r="T27" i="2" s="1"/>
  <c r="N28" i="2"/>
  <c r="T28" i="2" s="1"/>
  <c r="N29" i="2"/>
  <c r="T29" i="2" s="1"/>
  <c r="N30" i="2"/>
  <c r="T30" i="2" s="1"/>
  <c r="N31" i="2"/>
  <c r="T31" i="2" s="1"/>
  <c r="N32" i="2"/>
  <c r="T32" i="2" s="1"/>
  <c r="N33" i="2"/>
  <c r="T33" i="2" s="1"/>
  <c r="N34" i="2"/>
  <c r="T34" i="2" s="1"/>
  <c r="N35" i="2"/>
  <c r="T35" i="2" s="1"/>
  <c r="N36" i="2"/>
  <c r="T36" i="2" s="1"/>
  <c r="N37" i="2"/>
  <c r="T37" i="2" s="1"/>
  <c r="N38" i="2"/>
  <c r="T38" i="2" s="1"/>
  <c r="N39" i="2"/>
  <c r="T39" i="2" s="1"/>
  <c r="N40" i="2"/>
  <c r="T40" i="2" s="1"/>
  <c r="N41" i="2"/>
  <c r="T41" i="2" s="1"/>
  <c r="N42" i="2"/>
  <c r="T42" i="2" s="1"/>
  <c r="N43" i="2"/>
  <c r="T43" i="2" s="1"/>
  <c r="N44" i="2"/>
  <c r="T44" i="2" s="1"/>
  <c r="N45" i="2"/>
  <c r="T45" i="2" s="1"/>
  <c r="N46" i="2"/>
  <c r="T46" i="2" s="1"/>
  <c r="N47" i="2"/>
  <c r="T47" i="2" s="1"/>
  <c r="N48" i="2"/>
  <c r="T48" i="2" s="1"/>
  <c r="N49" i="2"/>
  <c r="T49" i="2" s="1"/>
  <c r="N50" i="2"/>
  <c r="T50" i="2" s="1"/>
  <c r="N51" i="2"/>
  <c r="T51" i="2" s="1"/>
  <c r="N52" i="2"/>
  <c r="T52" i="2" s="1"/>
  <c r="N53" i="2"/>
  <c r="T53" i="2" s="1"/>
  <c r="N54" i="2"/>
  <c r="T54" i="2" s="1"/>
  <c r="N55" i="2"/>
  <c r="T55" i="2" s="1"/>
  <c r="N56" i="2"/>
  <c r="T56" i="2" s="1"/>
  <c r="N57" i="2"/>
  <c r="T57" i="2" s="1"/>
  <c r="N58" i="2"/>
  <c r="T58" i="2" s="1"/>
  <c r="N59" i="2"/>
  <c r="T59" i="2" s="1"/>
  <c r="N61" i="2"/>
  <c r="T61" i="2" s="1"/>
  <c r="N62" i="2"/>
  <c r="T62" i="2" s="1"/>
  <c r="N63" i="2"/>
  <c r="T63" i="2" s="1"/>
  <c r="N64" i="2"/>
  <c r="T64" i="2" s="1"/>
  <c r="N65" i="2"/>
  <c r="T65" i="2" s="1"/>
  <c r="N66" i="2"/>
  <c r="T66" i="2" s="1"/>
  <c r="N67" i="2"/>
  <c r="T67" i="2" s="1"/>
  <c r="N68" i="2"/>
  <c r="T68" i="2" s="1"/>
  <c r="N69" i="2"/>
  <c r="T69" i="2" s="1"/>
  <c r="N70" i="2"/>
  <c r="T70" i="2" s="1"/>
  <c r="N71" i="2"/>
  <c r="T71" i="2" s="1"/>
  <c r="N10" i="2"/>
  <c r="T10" i="2" s="1"/>
  <c r="T72" i="2" l="1"/>
  <c r="T73" i="2" s="1"/>
  <c r="I31" i="1"/>
  <c r="I32" i="1"/>
  <c r="I24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10" i="1"/>
  <c r="S71" i="2" l="1"/>
  <c r="S70" i="2"/>
  <c r="S69" i="2"/>
  <c r="S68" i="2"/>
  <c r="S67" i="2"/>
  <c r="S66" i="2"/>
  <c r="S65" i="2"/>
  <c r="S64" i="2"/>
  <c r="S63" i="2"/>
  <c r="S62" i="2"/>
  <c r="S61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</calcChain>
</file>

<file path=xl/sharedStrings.xml><?xml version="1.0" encoding="utf-8"?>
<sst xmlns="http://schemas.openxmlformats.org/spreadsheetml/2006/main" count="590" uniqueCount="151">
  <si>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</si>
  <si>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</si>
  <si>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</si>
  <si>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</si>
  <si>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</si>
  <si>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</si>
  <si>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</si>
  <si>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</si>
  <si>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</si>
  <si>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</si>
  <si>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Subjective</t>
  </si>
  <si>
    <t>Name</t>
  </si>
  <si>
    <t>Roll No.</t>
  </si>
  <si>
    <t>Objective(CO1)</t>
  </si>
  <si>
    <t>CO2</t>
  </si>
  <si>
    <t>CO3</t>
  </si>
  <si>
    <t>Total</t>
  </si>
  <si>
    <t>q1</t>
  </si>
  <si>
    <t>q2</t>
  </si>
  <si>
    <t>q3</t>
  </si>
  <si>
    <t>q4</t>
  </si>
  <si>
    <t>q5</t>
  </si>
  <si>
    <t>CO4</t>
  </si>
  <si>
    <t>Marks-4</t>
  </si>
  <si>
    <t>Marks-6</t>
  </si>
  <si>
    <t>Marks-3</t>
  </si>
  <si>
    <t>CO1</t>
  </si>
  <si>
    <r>
      <t>Examination –</t>
    </r>
    <r>
      <rPr>
        <b/>
        <sz val="12"/>
        <color rgb="FF000000"/>
        <rFont val="Times New Roman"/>
        <family val="1"/>
      </rPr>
      <t xml:space="preserve"> T1</t>
    </r>
  </si>
  <si>
    <r>
      <t xml:space="preserve">Academic Year : </t>
    </r>
    <r>
      <rPr>
        <b/>
        <sz val="12"/>
        <color rgb="FF000000"/>
        <rFont val="Times New Roman"/>
        <family val="1"/>
      </rPr>
      <t>2020-21 (Odd Semester)</t>
    </r>
  </si>
  <si>
    <r>
      <t>Semester/Branch:</t>
    </r>
    <r>
      <rPr>
        <b/>
        <sz val="12"/>
        <color rgb="FF000000"/>
        <rFont val="Times New Roman"/>
        <family val="1"/>
      </rPr>
      <t xml:space="preserve"> 7th/CSE</t>
    </r>
  </si>
  <si>
    <t>Date of examination:  4 sep 2020</t>
  </si>
  <si>
    <r>
      <t>Course Name and Code:</t>
    </r>
    <r>
      <rPr>
        <b/>
        <sz val="12"/>
        <color rgb="FF000000"/>
        <rFont val="Times New Roman"/>
        <family val="1"/>
      </rPr>
      <t xml:space="preserve"> Graph Aplgorithms and Applications(17B1NCI748)</t>
    </r>
  </si>
  <si>
    <t>S.No</t>
  </si>
  <si>
    <t>Attainment-%</t>
  </si>
  <si>
    <t xml:space="preserve">No. of Students Scored &gt; = Target % </t>
  </si>
  <si>
    <t xml:space="preserve">% of Students Scored &gt; = Target % </t>
  </si>
  <si>
    <t xml:space="preserve">CO Attainment Level </t>
  </si>
  <si>
    <t>Total Students</t>
  </si>
  <si>
    <t xml:space="preserve">No. of Students Appeared in T1 </t>
  </si>
  <si>
    <t>NOTE:</t>
  </si>
  <si>
    <t>Target % is 50%</t>
  </si>
  <si>
    <t>% of Students Scored &gt;= Target %</t>
  </si>
  <si>
    <t>Attainment Level</t>
  </si>
  <si>
    <t>&gt;= 80%</t>
  </si>
  <si>
    <t xml:space="preserve">&lt; 80% and &gt;= 70% </t>
  </si>
  <si>
    <t>&lt;70% and &gt;= 60%</t>
  </si>
  <si>
    <t>&lt;60%</t>
  </si>
  <si>
    <t>CO-1(10)</t>
  </si>
  <si>
    <t>Q11(2.5)</t>
  </si>
  <si>
    <t>Q12(2.5)</t>
  </si>
  <si>
    <t>Q14(2.5)</t>
  </si>
  <si>
    <t>Q13(2.5)</t>
  </si>
  <si>
    <t>Date of examination:  4-Nov- 2020</t>
  </si>
  <si>
    <r>
      <t>Examination –</t>
    </r>
    <r>
      <rPr>
        <b/>
        <sz val="12"/>
        <color rgb="FF000000"/>
        <rFont val="Times New Roman"/>
        <family val="1"/>
      </rPr>
      <t xml:space="preserve"> T2</t>
    </r>
  </si>
  <si>
    <t>CO3(3)</t>
  </si>
  <si>
    <t>CO4(4)</t>
  </si>
  <si>
    <t>CO3(6)</t>
  </si>
  <si>
    <t>S.No.</t>
  </si>
  <si>
    <r>
      <t>Examination –</t>
    </r>
    <r>
      <rPr>
        <b/>
        <sz val="12"/>
        <color rgb="FF000000"/>
        <rFont val="Times New Roman"/>
        <family val="1"/>
      </rPr>
      <t xml:space="preserve"> TA</t>
    </r>
  </si>
  <si>
    <t>CO1(5)</t>
  </si>
  <si>
    <t>CO5(5)</t>
  </si>
  <si>
    <t>CO1_EASY (6.0)</t>
  </si>
  <si>
    <t>CO1_MEDIUM (6.0)</t>
  </si>
  <si>
    <t>CO1_DIFFICULT (1.0)</t>
  </si>
  <si>
    <t>CO2_EASY (3.0)</t>
  </si>
  <si>
    <t>CO2_MEDIUM (5.0)</t>
  </si>
  <si>
    <t>CO3_EASY (5.0)</t>
  </si>
  <si>
    <t>CO3_MEDIUM (8.0)</t>
  </si>
  <si>
    <t>CO3_DIFFICULT (2.0)</t>
  </si>
  <si>
    <t>CO4_MEDIUM (5.0)</t>
  </si>
  <si>
    <t>CO2_DIFFICULT (1.0)</t>
  </si>
  <si>
    <t>CO5_EASY (1.0)</t>
  </si>
  <si>
    <t>CO5_MEDIUM (4.0)</t>
  </si>
  <si>
    <t>CO5_DIFFICULT (3.0)</t>
  </si>
  <si>
    <t>Overall (50.0)</t>
  </si>
  <si>
    <t>Attainment%</t>
  </si>
  <si>
    <t>CO4(5)</t>
  </si>
  <si>
    <t>CO1(9.1)</t>
  </si>
  <si>
    <t>CO2(6.3)</t>
  </si>
  <si>
    <t>CO3(10.5)</t>
  </si>
  <si>
    <t>CO4(3.5)</t>
  </si>
  <si>
    <t>CO5(5.6)</t>
  </si>
  <si>
    <t>Date of examination:  18th- Dec-2020</t>
  </si>
  <si>
    <t>Date of examination:  4- sep- 2020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</si>
  <si>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</si>
  <si>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</si>
  <si>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</si>
  <si>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</si>
  <si>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</si>
  <si>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</si>
  <si>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</si>
  <si>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</si>
  <si>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</si>
  <si>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</si>
  <si>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</si>
  <si>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</si>
  <si>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</si>
  <si>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</si>
  <si>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</si>
  <si>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</si>
  <si>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</si>
  <si>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</si>
  <si>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</si>
  <si>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</si>
  <si>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</si>
  <si>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</si>
  <si>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</si>
  <si>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</si>
  <si>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</si>
  <si>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</si>
  <si>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</si>
  <si>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</si>
  <si>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</si>
  <si>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</si>
  <si>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</si>
  <si>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</si>
  <si>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</si>
  <si>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</si>
  <si>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</si>
  <si>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</si>
  <si>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</si>
  <si>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</si>
  <si>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</si>
  <si>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</si>
  <si>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</si>
  <si>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</si>
  <si>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</si>
  <si>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</si>
  <si>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</si>
  <si>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</si>
  <si>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</si>
  <si>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</si>
  <si>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</si>
  <si>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</si>
  <si>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</si>
  <si>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</si>
  <si>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</si>
  <si>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</si>
  <si>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</si>
  <si>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</si>
  <si>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</si>
  <si>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</si>
  <si>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</si>
  <si>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</si>
  <si>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</si>
  <si>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University Name</t>
  </si>
  <si>
    <r>
      <t>Course Name and Code:</t>
    </r>
    <r>
      <rPr>
        <b/>
        <sz val="12"/>
        <color rgb="FF000000"/>
        <rFont val="Times New Roman"/>
        <family val="1"/>
      </rPr>
      <t xml:space="preserve"> Graph Aplgorithms and Applications</t>
    </r>
  </si>
  <si>
    <t>S62</t>
  </si>
  <si>
    <t>Univesity Name</t>
  </si>
  <si>
    <t>XXXX</t>
  </si>
  <si>
    <t>Examination –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</si>
</sst>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color indexed="8"/>
      <name val="Calibri"/>
      <family val="2"/>
    </font>
    <font>
      <b/>
      <u/>
      <sz val="14"/>
      <color rgb="FF00000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8" fillId="0" borderId="0"/>
    <xf numFmtId="0" fontId="19" fillId="0" borderId="0"/>
    <xf numFmtId="0" fontId="18" fillId="0" borderId="0"/>
    <xf numFmtId="0" fontId="18" fillId="0" borderId="0"/>
  </cellStyleXfs>
  <cellXfs count="8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Fill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Border="1" applyAlignment="1"/>
    <xf numFmtId="0" fontId="9" fillId="5" borderId="4" xfId="0" applyFont="1" applyFill="1" applyBorder="1" applyAlignment="1"/>
    <xf numFmtId="0" fontId="10" fillId="0" borderId="0" xfId="0" applyFont="1" applyBorder="1" applyAlignment="1">
      <alignment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0" borderId="0" xfId="0" applyFont="1" applyBorder="1" applyAlignment="1">
      <alignment wrapText="1"/>
    </xf>
    <xf numFmtId="0" fontId="11" fillId="0" borderId="7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6" xfId="0" applyFont="1" applyBorder="1" applyAlignment="1">
      <alignment wrapText="1"/>
    </xf>
    <xf numFmtId="0" fontId="11" fillId="0" borderId="19" xfId="0" applyFont="1" applyBorder="1" applyAlignment="1">
      <alignment horizontal="center"/>
    </xf>
    <xf numFmtId="0" fontId="0" fillId="0" borderId="1" xfId="0" applyFont="1" applyBorder="1"/>
    <xf numFmtId="0" fontId="4" fillId="0" borderId="1" xfId="0" applyFont="1" applyBorder="1"/>
    <xf numFmtId="0" fontId="2" fillId="0" borderId="2" xfId="0" applyFont="1" applyFill="1" applyBorder="1" applyAlignment="1">
      <alignment horizontal="center"/>
    </xf>
    <xf numFmtId="164" fontId="0" fillId="0" borderId="1" xfId="0" applyNumberFormat="1" applyBorder="1"/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7" fillId="0" borderId="22" xfId="0" applyFont="1" applyBorder="1" applyAlignment="1">
      <alignment wrapText="1"/>
    </xf>
    <xf numFmtId="0" fontId="16" fillId="6" borderId="23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2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Alignment="1"/>
    <xf numFmtId="0" fontId="15" fillId="0" borderId="16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15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15" fillId="0" borderId="26" xfId="0" applyFont="1" applyBorder="1" applyAlignment="1">
      <alignment horizontal="center" wrapText="1"/>
    </xf>
    <xf numFmtId="0" fontId="15" fillId="0" borderId="27" xfId="0" applyFont="1" applyBorder="1" applyAlignment="1">
      <alignment horizontal="center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4" fillId="0" borderId="0" xfId="0" applyFont="1"/>
    <xf numFmtId="0" fontId="5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</cellXfs>
  <cellStyles count="5">
    <cellStyle name="Excel Built-in Normal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view="pageBreakPreview" zoomScale="90" zoomScaleSheetLayoutView="90" workbookViewId="0">
      <selection activeCell="G11" sqref="G11"/>
    </sheetView>
  </sheetViews>
  <sheetFormatPr defaultRowHeight="15" x14ac:dyDescent="0.25"/>
  <cols>
    <col min="2" max="2" width="12.85546875" customWidth="1"/>
    <col min="3" max="4" width="15.140625" customWidth="1"/>
    <col min="5" max="5" width="16.85546875" customWidth="1"/>
    <col min="6" max="6" width="16.140625" customWidth="1"/>
    <col min="7" max="16" width="15.140625" customWidth="1"/>
  </cols>
  <sheetData>
    <row r="1" spans="1:21" ht="15.75" x14ac:dyDescent="0.25">
      <c r="A1" s="79" t="s">
        <v>145</v>
      </c>
      <c r="B1" s="20"/>
      <c r="C1" s="20"/>
      <c r="D1" s="20"/>
      <c r="E1" s="20"/>
      <c r="F1" s="20"/>
      <c r="G1" s="20"/>
      <c r="H1" s="20"/>
      <c r="I1" s="20"/>
      <c r="J1" s="20"/>
    </row>
    <row r="2" spans="1:21" ht="15.75" x14ac:dyDescent="0.25">
      <c r="A2" s="79"/>
      <c r="B2" s="20"/>
      <c r="C2" s="20"/>
      <c r="D2" s="20"/>
      <c r="E2" s="20"/>
      <c r="F2" s="80" t="s">
        <v>150</v>
      </c>
      <c r="G2" s="80"/>
      <c r="H2" s="79"/>
      <c r="J2" s="20"/>
    </row>
    <row r="3" spans="1:21" ht="15.75" x14ac:dyDescent="0.25">
      <c r="A3" s="79"/>
      <c r="B3" s="80"/>
      <c r="C3" s="80"/>
      <c r="D3" s="80"/>
      <c r="E3" s="80"/>
      <c r="F3" s="80" t="s">
        <v>82</v>
      </c>
      <c r="G3" s="79"/>
      <c r="H3" s="79"/>
      <c r="J3" s="21"/>
    </row>
    <row r="4" spans="1:21" ht="15.75" x14ac:dyDescent="0.25">
      <c r="A4" s="79"/>
      <c r="B4" s="80"/>
      <c r="C4" s="80"/>
      <c r="D4" s="80"/>
      <c r="E4" s="80"/>
      <c r="F4" s="80"/>
      <c r="G4" s="81"/>
      <c r="H4" s="80"/>
      <c r="I4" s="23"/>
      <c r="J4" s="21"/>
    </row>
    <row r="5" spans="1:21" ht="15.75" x14ac:dyDescent="0.25">
      <c r="B5" s="53"/>
      <c r="C5" s="25"/>
      <c r="D5" s="25"/>
      <c r="E5" s="25"/>
      <c r="F5" s="25"/>
      <c r="H5" s="25"/>
      <c r="I5" s="25"/>
      <c r="J5" s="25"/>
    </row>
    <row r="6" spans="1:21" ht="16.5" thickBot="1" x14ac:dyDescent="0.3">
      <c r="B6" s="25"/>
      <c r="C6" s="25"/>
      <c r="D6" s="25"/>
      <c r="E6" s="25"/>
      <c r="F6" s="25"/>
      <c r="G6" s="25"/>
      <c r="H6" s="25"/>
      <c r="I6" s="25"/>
      <c r="J6" s="25"/>
      <c r="Q6" t="s">
        <v>75</v>
      </c>
    </row>
    <row r="7" spans="1:21" ht="16.5" thickTop="1" thickBot="1" x14ac:dyDescent="0.3">
      <c r="A7" s="43" t="s">
        <v>32</v>
      </c>
      <c r="B7" s="43" t="s">
        <v>11</v>
      </c>
      <c r="C7" s="46" t="s">
        <v>61</v>
      </c>
      <c r="D7" s="46" t="s">
        <v>62</v>
      </c>
      <c r="E7" s="46" t="s">
        <v>63</v>
      </c>
      <c r="F7" s="46" t="s">
        <v>64</v>
      </c>
      <c r="G7" s="46" t="s">
        <v>65</v>
      </c>
      <c r="H7" s="46" t="s">
        <v>66</v>
      </c>
      <c r="I7" s="46" t="s">
        <v>67</v>
      </c>
      <c r="J7" s="46" t="s">
        <v>68</v>
      </c>
      <c r="K7" s="46" t="s">
        <v>69</v>
      </c>
      <c r="L7" s="46" t="s">
        <v>70</v>
      </c>
      <c r="M7" s="46" t="s">
        <v>71</v>
      </c>
      <c r="N7" s="46" t="s">
        <v>72</v>
      </c>
      <c r="O7" s="46" t="s">
        <v>73</v>
      </c>
      <c r="P7" s="46" t="s">
        <v>74</v>
      </c>
      <c r="Q7" s="44" t="s">
        <v>77</v>
      </c>
      <c r="R7" s="44" t="s">
        <v>78</v>
      </c>
      <c r="S7" s="44" t="s">
        <v>79</v>
      </c>
      <c r="T7" s="44" t="s">
        <v>80</v>
      </c>
      <c r="U7" s="44" t="s">
        <v>81</v>
      </c>
    </row>
    <row r="8" spans="1:21" ht="16.5" thickTop="1" thickBot="1" x14ac:dyDescent="0.3">
      <c r="A8">
        <v>1</v>
      </c>
      <c r="B8" s="45" t="s">
        <v>84</v>
      </c>
      <c r="C8" s="1">
        <v>2.8</v>
      </c>
      <c r="D8" s="1">
        <v>2.8</v>
      </c>
      <c r="E8" s="1">
        <v>0.7</v>
      </c>
      <c r="F8" s="1">
        <v>0.7</v>
      </c>
      <c r="G8" s="1">
        <v>0.7</v>
      </c>
      <c r="H8" s="1">
        <v>1.4</v>
      </c>
      <c r="I8" s="1">
        <v>0</v>
      </c>
      <c r="J8" s="1">
        <v>0</v>
      </c>
      <c r="K8" s="1">
        <v>1.4</v>
      </c>
      <c r="L8" s="1">
        <v>0.7</v>
      </c>
      <c r="M8" s="1">
        <v>0.7</v>
      </c>
      <c r="N8" s="1">
        <v>1.4</v>
      </c>
      <c r="O8" s="1">
        <v>0</v>
      </c>
      <c r="P8" s="1">
        <v>13.299999999999999</v>
      </c>
      <c r="Q8" s="42">
        <f>(C8+D8+E8)*100/9.1</f>
        <v>69.230769230769226</v>
      </c>
      <c r="R8" s="42">
        <f>(F8+G8+L8)*100/6.3</f>
        <v>33.333333333333329</v>
      </c>
      <c r="S8" s="42">
        <f>(H8+I8+J8)*100/10.5</f>
        <v>13.333333333333334</v>
      </c>
      <c r="T8" s="42">
        <f>(K8)*100/3.5</f>
        <v>40</v>
      </c>
      <c r="U8" s="42">
        <f>(M8+N8+O8)*100/5.6</f>
        <v>37.5</v>
      </c>
    </row>
    <row r="9" spans="1:21" ht="16.5" thickTop="1" thickBot="1" x14ac:dyDescent="0.3">
      <c r="A9">
        <v>2</v>
      </c>
      <c r="B9" s="45" t="s">
        <v>85</v>
      </c>
      <c r="C9" s="1">
        <v>4.1999999999999993</v>
      </c>
      <c r="D9" s="1">
        <v>2.8</v>
      </c>
      <c r="E9" s="1">
        <v>0.7</v>
      </c>
      <c r="F9" s="1">
        <v>2.0999999999999996</v>
      </c>
      <c r="G9" s="1">
        <v>2.0999999999999996</v>
      </c>
      <c r="H9" s="1">
        <v>0.7</v>
      </c>
      <c r="I9" s="1">
        <v>4.8999999999999995</v>
      </c>
      <c r="J9" s="1">
        <v>1.4</v>
      </c>
      <c r="K9" s="1">
        <v>3.5</v>
      </c>
      <c r="L9" s="1">
        <v>0.7</v>
      </c>
      <c r="M9" s="1">
        <v>0.7</v>
      </c>
      <c r="N9" s="1">
        <v>2.8</v>
      </c>
      <c r="O9" s="1">
        <v>1.4</v>
      </c>
      <c r="P9" s="1">
        <v>28</v>
      </c>
      <c r="Q9" s="42">
        <f t="shared" ref="Q9:Q68" si="0">(C9+D9+E9)*100/9.1</f>
        <v>84.615384615384613</v>
      </c>
      <c r="R9" s="42">
        <f t="shared" ref="R9:R68" si="1">(F9+G9+L9)*100/6.3</f>
        <v>77.777777777777771</v>
      </c>
      <c r="S9" s="42">
        <f t="shared" ref="S9:S68" si="2">(H9+I9+J9)*100/10.5</f>
        <v>66.666666666666671</v>
      </c>
      <c r="T9" s="42">
        <f t="shared" ref="T9:T68" si="3">(K9)*100/3.5</f>
        <v>100</v>
      </c>
      <c r="U9" s="42">
        <f t="shared" ref="U9:U68" si="4">(M9+N9+O9)*100/5.6</f>
        <v>87.500000000000014</v>
      </c>
    </row>
    <row r="10" spans="1:21" ht="16.5" thickTop="1" thickBot="1" x14ac:dyDescent="0.3">
      <c r="A10">
        <v>3</v>
      </c>
      <c r="B10" s="45" t="s">
        <v>86</v>
      </c>
      <c r="C10" s="1">
        <v>3.5</v>
      </c>
      <c r="D10" s="1">
        <v>3.5</v>
      </c>
      <c r="E10" s="1">
        <v>0.7</v>
      </c>
      <c r="F10" s="1">
        <v>2.0999999999999996</v>
      </c>
      <c r="G10" s="1">
        <v>2.0999999999999996</v>
      </c>
      <c r="H10" s="1">
        <v>1.4</v>
      </c>
      <c r="I10" s="1">
        <v>4.1999999999999993</v>
      </c>
      <c r="J10" s="1">
        <v>0.7</v>
      </c>
      <c r="K10" s="1">
        <v>3.5</v>
      </c>
      <c r="L10" s="1">
        <v>0.7</v>
      </c>
      <c r="M10" s="1">
        <v>0.7</v>
      </c>
      <c r="N10" s="1">
        <v>2.8</v>
      </c>
      <c r="O10" s="1">
        <v>2.0999999999999996</v>
      </c>
      <c r="P10" s="1">
        <v>28</v>
      </c>
      <c r="Q10" s="42">
        <f t="shared" si="0"/>
        <v>84.615384615384613</v>
      </c>
      <c r="R10" s="42">
        <f t="shared" si="1"/>
        <v>77.777777777777771</v>
      </c>
      <c r="S10" s="42">
        <f t="shared" si="2"/>
        <v>60</v>
      </c>
      <c r="T10" s="42">
        <f t="shared" si="3"/>
        <v>100</v>
      </c>
      <c r="U10" s="42">
        <f t="shared" si="4"/>
        <v>100</v>
      </c>
    </row>
    <row r="11" spans="1:21" ht="16.5" thickTop="1" thickBot="1" x14ac:dyDescent="0.3">
      <c r="A11">
        <v>4</v>
      </c>
      <c r="B11" s="45" t="s">
        <v>87</v>
      </c>
      <c r="C11" s="1">
        <v>3.5</v>
      </c>
      <c r="D11" s="1">
        <v>3.5</v>
      </c>
      <c r="E11" s="1">
        <v>0.7</v>
      </c>
      <c r="F11" s="1">
        <v>2.0999999999999996</v>
      </c>
      <c r="G11" s="1">
        <v>2.0999999999999996</v>
      </c>
      <c r="H11" s="1">
        <v>1.4</v>
      </c>
      <c r="I11" s="1">
        <v>4.1999999999999993</v>
      </c>
      <c r="J11" s="1">
        <v>1.4</v>
      </c>
      <c r="K11" s="1">
        <v>3.5</v>
      </c>
      <c r="L11" s="1">
        <v>0.7</v>
      </c>
      <c r="M11" s="1">
        <v>0.7</v>
      </c>
      <c r="N11" s="1">
        <v>2.8</v>
      </c>
      <c r="O11" s="1">
        <v>1.4</v>
      </c>
      <c r="P11" s="1">
        <v>28</v>
      </c>
      <c r="Q11" s="42">
        <f t="shared" si="0"/>
        <v>84.615384615384613</v>
      </c>
      <c r="R11" s="42">
        <f t="shared" si="1"/>
        <v>77.777777777777771</v>
      </c>
      <c r="S11" s="42">
        <f t="shared" si="2"/>
        <v>66.666666666666671</v>
      </c>
      <c r="T11" s="42">
        <f t="shared" si="3"/>
        <v>100</v>
      </c>
      <c r="U11" s="42">
        <f t="shared" si="4"/>
        <v>87.500000000000014</v>
      </c>
    </row>
    <row r="12" spans="1:21" ht="16.5" thickTop="1" thickBot="1" x14ac:dyDescent="0.3">
      <c r="A12">
        <v>5</v>
      </c>
      <c r="B12" s="45" t="s">
        <v>88</v>
      </c>
      <c r="C12" s="1">
        <v>4.1999999999999993</v>
      </c>
      <c r="D12" s="1">
        <v>4.1999999999999993</v>
      </c>
      <c r="E12" s="1">
        <v>0.7</v>
      </c>
      <c r="F12" s="1">
        <v>2.0999999999999996</v>
      </c>
      <c r="G12" s="1">
        <v>2.8</v>
      </c>
      <c r="H12" s="1">
        <v>2.0999999999999996</v>
      </c>
      <c r="I12" s="1">
        <v>3.5</v>
      </c>
      <c r="J12" s="1">
        <v>0.7</v>
      </c>
      <c r="K12" s="1">
        <v>3.5</v>
      </c>
      <c r="L12" s="1">
        <v>0.7</v>
      </c>
      <c r="M12" s="1">
        <v>0.7</v>
      </c>
      <c r="N12" s="1">
        <v>1.4</v>
      </c>
      <c r="O12" s="1">
        <v>1.4</v>
      </c>
      <c r="P12" s="1">
        <v>28</v>
      </c>
      <c r="Q12" s="42">
        <f t="shared" si="0"/>
        <v>99.999999999999986</v>
      </c>
      <c r="R12" s="42">
        <f t="shared" si="1"/>
        <v>88.888888888888886</v>
      </c>
      <c r="S12" s="42">
        <f t="shared" si="2"/>
        <v>60</v>
      </c>
      <c r="T12" s="42">
        <f t="shared" si="3"/>
        <v>100</v>
      </c>
      <c r="U12" s="42">
        <f t="shared" si="4"/>
        <v>62.499999999999993</v>
      </c>
    </row>
    <row r="13" spans="1:21" ht="16.5" thickTop="1" thickBot="1" x14ac:dyDescent="0.3">
      <c r="A13">
        <v>6</v>
      </c>
      <c r="B13" s="45" t="s">
        <v>89</v>
      </c>
      <c r="C13" s="1">
        <v>4.1999999999999993</v>
      </c>
      <c r="D13" s="1">
        <v>4.1999999999999993</v>
      </c>
      <c r="E13" s="1">
        <v>0.7</v>
      </c>
      <c r="F13" s="1">
        <v>1.4</v>
      </c>
      <c r="G13" s="1">
        <v>1.4</v>
      </c>
      <c r="H13" s="1">
        <v>1.4</v>
      </c>
      <c r="I13" s="1">
        <v>4.1999999999999993</v>
      </c>
      <c r="J13" s="1">
        <v>0.7</v>
      </c>
      <c r="K13" s="1">
        <v>3.5</v>
      </c>
      <c r="L13" s="1">
        <v>0.7</v>
      </c>
      <c r="M13" s="1">
        <v>0</v>
      </c>
      <c r="N13" s="1">
        <v>2.8</v>
      </c>
      <c r="O13" s="1">
        <v>0.7</v>
      </c>
      <c r="P13" s="1">
        <v>25.9</v>
      </c>
      <c r="Q13" s="42">
        <f t="shared" si="0"/>
        <v>99.999999999999986</v>
      </c>
      <c r="R13" s="42">
        <f t="shared" si="1"/>
        <v>55.555555555555557</v>
      </c>
      <c r="S13" s="42">
        <f t="shared" si="2"/>
        <v>60</v>
      </c>
      <c r="T13" s="42">
        <f t="shared" si="3"/>
        <v>100</v>
      </c>
      <c r="U13" s="42">
        <f t="shared" si="4"/>
        <v>62.500000000000007</v>
      </c>
    </row>
    <row r="14" spans="1:21" ht="16.5" thickTop="1" thickBot="1" x14ac:dyDescent="0.3">
      <c r="A14">
        <v>7</v>
      </c>
      <c r="B14" s="45" t="s">
        <v>90</v>
      </c>
      <c r="C14" s="1">
        <v>3.5</v>
      </c>
      <c r="D14" s="1">
        <v>3.5</v>
      </c>
      <c r="E14" s="1">
        <v>0</v>
      </c>
      <c r="F14" s="1">
        <v>2.0999999999999996</v>
      </c>
      <c r="G14" s="1">
        <v>1.4</v>
      </c>
      <c r="H14" s="1">
        <v>1.4</v>
      </c>
      <c r="I14" s="1">
        <v>4.1999999999999993</v>
      </c>
      <c r="J14" s="1">
        <v>0.7</v>
      </c>
      <c r="K14" s="1">
        <v>2.8</v>
      </c>
      <c r="L14" s="1">
        <v>0</v>
      </c>
      <c r="M14" s="1">
        <v>0.7</v>
      </c>
      <c r="N14" s="1">
        <v>2.0999999999999996</v>
      </c>
      <c r="O14" s="1">
        <v>1.4</v>
      </c>
      <c r="P14" s="1">
        <v>23.799999999999997</v>
      </c>
      <c r="Q14" s="42">
        <f t="shared" si="0"/>
        <v>76.92307692307692</v>
      </c>
      <c r="R14" s="42">
        <f t="shared" si="1"/>
        <v>55.55555555555555</v>
      </c>
      <c r="S14" s="42">
        <f t="shared" si="2"/>
        <v>60</v>
      </c>
      <c r="T14" s="42">
        <f t="shared" si="3"/>
        <v>80</v>
      </c>
      <c r="U14" s="42">
        <f t="shared" si="4"/>
        <v>75</v>
      </c>
    </row>
    <row r="15" spans="1:21" ht="16.5" thickTop="1" thickBot="1" x14ac:dyDescent="0.3">
      <c r="A15">
        <v>8</v>
      </c>
      <c r="B15" s="45" t="s">
        <v>91</v>
      </c>
      <c r="C15" s="1">
        <v>2.8</v>
      </c>
      <c r="D15" s="1">
        <v>4.1999999999999993</v>
      </c>
      <c r="E15" s="1">
        <v>0.7</v>
      </c>
      <c r="F15" s="1">
        <v>1.4</v>
      </c>
      <c r="G15" s="1">
        <v>1.4</v>
      </c>
      <c r="H15" s="1">
        <v>2.8</v>
      </c>
      <c r="I15" s="1">
        <v>3.5</v>
      </c>
      <c r="J15" s="1">
        <v>1.4</v>
      </c>
      <c r="K15" s="1">
        <v>3.5</v>
      </c>
      <c r="L15" s="1">
        <v>0.7</v>
      </c>
      <c r="M15" s="1">
        <v>0.7</v>
      </c>
      <c r="N15" s="1">
        <v>2.8</v>
      </c>
      <c r="O15" s="1">
        <v>2.0999999999999996</v>
      </c>
      <c r="P15" s="1">
        <v>28</v>
      </c>
      <c r="Q15" s="42">
        <f t="shared" si="0"/>
        <v>84.615384615384613</v>
      </c>
      <c r="R15" s="42">
        <f t="shared" si="1"/>
        <v>55.555555555555557</v>
      </c>
      <c r="S15" s="42">
        <f t="shared" si="2"/>
        <v>73.333333333333329</v>
      </c>
      <c r="T15" s="42">
        <f t="shared" si="3"/>
        <v>100</v>
      </c>
      <c r="U15" s="42">
        <f t="shared" si="4"/>
        <v>100</v>
      </c>
    </row>
    <row r="16" spans="1:21" ht="16.5" thickTop="1" thickBot="1" x14ac:dyDescent="0.3">
      <c r="A16">
        <v>9</v>
      </c>
      <c r="B16" s="45" t="s">
        <v>92</v>
      </c>
      <c r="C16" s="1">
        <v>3.5</v>
      </c>
      <c r="D16" s="1">
        <v>2.8</v>
      </c>
      <c r="E16" s="1">
        <v>0.7</v>
      </c>
      <c r="F16" s="1">
        <v>1.4</v>
      </c>
      <c r="G16" s="1">
        <v>1.4</v>
      </c>
      <c r="H16" s="1">
        <v>2.8</v>
      </c>
      <c r="I16" s="1">
        <v>3.5</v>
      </c>
      <c r="J16" s="1">
        <v>0</v>
      </c>
      <c r="K16" s="1">
        <v>2.0999999999999996</v>
      </c>
      <c r="L16" s="1">
        <v>0</v>
      </c>
      <c r="M16" s="1">
        <v>0</v>
      </c>
      <c r="N16" s="1">
        <v>2.0999999999999996</v>
      </c>
      <c r="O16" s="1">
        <v>2.0999999999999996</v>
      </c>
      <c r="P16" s="1">
        <v>22.4</v>
      </c>
      <c r="Q16" s="42">
        <f t="shared" si="0"/>
        <v>76.92307692307692</v>
      </c>
      <c r="R16" s="42">
        <f t="shared" si="1"/>
        <v>44.444444444444443</v>
      </c>
      <c r="S16" s="42">
        <f t="shared" si="2"/>
        <v>60</v>
      </c>
      <c r="T16" s="42">
        <f t="shared" si="3"/>
        <v>59.999999999999993</v>
      </c>
      <c r="U16" s="42">
        <f t="shared" si="4"/>
        <v>75</v>
      </c>
    </row>
    <row r="17" spans="1:21" ht="16.5" thickTop="1" thickBot="1" x14ac:dyDescent="0.3">
      <c r="A17">
        <v>10</v>
      </c>
      <c r="B17" s="45" t="s">
        <v>93</v>
      </c>
      <c r="C17" s="1">
        <v>4.1999999999999993</v>
      </c>
      <c r="D17" s="1">
        <v>4.1999999999999993</v>
      </c>
      <c r="E17" s="1">
        <v>0.7</v>
      </c>
      <c r="F17" s="1">
        <v>2.0999999999999996</v>
      </c>
      <c r="G17" s="1">
        <v>2.8</v>
      </c>
      <c r="H17" s="1">
        <v>2.0999999999999996</v>
      </c>
      <c r="I17" s="1">
        <v>4.1999999999999993</v>
      </c>
      <c r="J17" s="1">
        <v>1.4</v>
      </c>
      <c r="K17" s="1">
        <v>3.5</v>
      </c>
      <c r="L17" s="1">
        <v>0</v>
      </c>
      <c r="M17" s="1">
        <v>0.7</v>
      </c>
      <c r="N17" s="1">
        <v>2.8</v>
      </c>
      <c r="O17" s="1">
        <v>1.4</v>
      </c>
      <c r="P17" s="1">
        <v>30.099999999999998</v>
      </c>
      <c r="Q17" s="42">
        <f t="shared" si="0"/>
        <v>99.999999999999986</v>
      </c>
      <c r="R17" s="42">
        <f t="shared" si="1"/>
        <v>77.777777777777771</v>
      </c>
      <c r="S17" s="42">
        <f t="shared" si="2"/>
        <v>73.333333333333329</v>
      </c>
      <c r="T17" s="42">
        <f t="shared" si="3"/>
        <v>100</v>
      </c>
      <c r="U17" s="42">
        <f t="shared" si="4"/>
        <v>87.500000000000014</v>
      </c>
    </row>
    <row r="18" spans="1:21" ht="16.5" thickTop="1" thickBot="1" x14ac:dyDescent="0.3">
      <c r="A18">
        <v>11</v>
      </c>
      <c r="B18" s="45" t="s">
        <v>94</v>
      </c>
      <c r="C18" s="1">
        <v>3.5</v>
      </c>
      <c r="D18" s="1">
        <v>2.0999999999999996</v>
      </c>
      <c r="E18" s="1">
        <v>0</v>
      </c>
      <c r="F18" s="1">
        <v>1.4</v>
      </c>
      <c r="G18" s="1">
        <v>2.0999999999999996</v>
      </c>
      <c r="H18" s="1">
        <v>2.0999999999999996</v>
      </c>
      <c r="I18" s="1">
        <v>4.1999999999999993</v>
      </c>
      <c r="J18" s="1">
        <v>0.7</v>
      </c>
      <c r="K18" s="1">
        <v>3.5</v>
      </c>
      <c r="L18" s="1">
        <v>0.7</v>
      </c>
      <c r="M18" s="1">
        <v>0</v>
      </c>
      <c r="N18" s="1">
        <v>2.0999999999999996</v>
      </c>
      <c r="O18" s="1">
        <v>1.4</v>
      </c>
      <c r="P18" s="1">
        <v>23.799999999999997</v>
      </c>
      <c r="Q18" s="42">
        <f t="shared" si="0"/>
        <v>61.53846153846154</v>
      </c>
      <c r="R18" s="42">
        <f t="shared" si="1"/>
        <v>66.666666666666657</v>
      </c>
      <c r="S18" s="42">
        <f t="shared" si="2"/>
        <v>66.666666666666657</v>
      </c>
      <c r="T18" s="42">
        <f t="shared" si="3"/>
        <v>100</v>
      </c>
      <c r="U18" s="42">
        <f t="shared" si="4"/>
        <v>62.499999999999993</v>
      </c>
    </row>
    <row r="19" spans="1:21" ht="16.5" thickTop="1" thickBot="1" x14ac:dyDescent="0.3">
      <c r="A19">
        <v>12</v>
      </c>
      <c r="B19" s="45" t="s">
        <v>95</v>
      </c>
      <c r="C19" s="1">
        <v>3.5</v>
      </c>
      <c r="D19" s="1">
        <v>3.5</v>
      </c>
      <c r="E19" s="1">
        <v>0.7</v>
      </c>
      <c r="F19" s="1">
        <v>2.0999999999999996</v>
      </c>
      <c r="G19" s="1">
        <v>2.0999999999999996</v>
      </c>
      <c r="H19" s="1">
        <v>2.8</v>
      </c>
      <c r="I19" s="1">
        <v>3.5</v>
      </c>
      <c r="J19" s="1">
        <v>0.7</v>
      </c>
      <c r="K19" s="1">
        <v>3.5</v>
      </c>
      <c r="L19" s="1">
        <v>0.7</v>
      </c>
      <c r="M19" s="1">
        <v>0</v>
      </c>
      <c r="N19" s="1">
        <v>2.0999999999999996</v>
      </c>
      <c r="O19" s="1">
        <v>2.0999999999999996</v>
      </c>
      <c r="P19" s="1">
        <v>27.299999999999997</v>
      </c>
      <c r="Q19" s="42">
        <f t="shared" si="0"/>
        <v>84.615384615384613</v>
      </c>
      <c r="R19" s="42">
        <f t="shared" si="1"/>
        <v>77.777777777777771</v>
      </c>
      <c r="S19" s="42">
        <f t="shared" si="2"/>
        <v>66.666666666666671</v>
      </c>
      <c r="T19" s="42">
        <f t="shared" si="3"/>
        <v>100</v>
      </c>
      <c r="U19" s="42">
        <f t="shared" si="4"/>
        <v>75</v>
      </c>
    </row>
    <row r="20" spans="1:21" ht="16.5" thickTop="1" thickBot="1" x14ac:dyDescent="0.3">
      <c r="A20">
        <v>13</v>
      </c>
      <c r="B20" s="45" t="s">
        <v>96</v>
      </c>
      <c r="C20" s="1">
        <v>2.0999999999999996</v>
      </c>
      <c r="D20" s="1">
        <v>4.1999999999999993</v>
      </c>
      <c r="E20" s="1">
        <v>0.7</v>
      </c>
      <c r="F20" s="1">
        <v>0.7</v>
      </c>
      <c r="G20" s="1">
        <v>2.0999999999999996</v>
      </c>
      <c r="H20" s="1">
        <v>1.4</v>
      </c>
      <c r="I20" s="1">
        <v>4.1999999999999993</v>
      </c>
      <c r="J20" s="1">
        <v>0</v>
      </c>
      <c r="K20" s="1">
        <v>2.8</v>
      </c>
      <c r="L20" s="1">
        <v>0</v>
      </c>
      <c r="M20" s="1">
        <v>0</v>
      </c>
      <c r="N20" s="1">
        <v>1.4</v>
      </c>
      <c r="O20" s="1">
        <v>0</v>
      </c>
      <c r="P20" s="1">
        <v>19.599999999999998</v>
      </c>
      <c r="Q20" s="42">
        <f t="shared" si="0"/>
        <v>76.92307692307692</v>
      </c>
      <c r="R20" s="42">
        <f t="shared" si="1"/>
        <v>44.444444444444443</v>
      </c>
      <c r="S20" s="42">
        <f t="shared" si="2"/>
        <v>53.333333333333336</v>
      </c>
      <c r="T20" s="42">
        <f t="shared" si="3"/>
        <v>80</v>
      </c>
      <c r="U20" s="42">
        <f t="shared" si="4"/>
        <v>25</v>
      </c>
    </row>
    <row r="21" spans="1:21" ht="16.5" thickTop="1" thickBot="1" x14ac:dyDescent="0.3">
      <c r="A21">
        <v>14</v>
      </c>
      <c r="B21" s="45" t="s">
        <v>97</v>
      </c>
      <c r="C21" s="1">
        <v>2.8</v>
      </c>
      <c r="D21" s="1">
        <v>2.0999999999999996</v>
      </c>
      <c r="E21" s="1">
        <v>0.7</v>
      </c>
      <c r="F21" s="1">
        <v>1.4</v>
      </c>
      <c r="G21" s="1">
        <v>1.4</v>
      </c>
      <c r="H21" s="1">
        <v>2.0999999999999996</v>
      </c>
      <c r="I21" s="1">
        <v>4.1999999999999993</v>
      </c>
      <c r="J21" s="1">
        <v>0.7</v>
      </c>
      <c r="K21" s="1">
        <v>2.0999999999999996</v>
      </c>
      <c r="L21" s="1">
        <v>0.7</v>
      </c>
      <c r="M21" s="1">
        <v>0</v>
      </c>
      <c r="N21" s="1">
        <v>1.4</v>
      </c>
      <c r="O21" s="1">
        <v>0.7</v>
      </c>
      <c r="P21" s="1">
        <v>20.299999999999997</v>
      </c>
      <c r="Q21" s="42">
        <f t="shared" si="0"/>
        <v>61.53846153846154</v>
      </c>
      <c r="R21" s="42">
        <f t="shared" si="1"/>
        <v>55.555555555555557</v>
      </c>
      <c r="S21" s="42">
        <f t="shared" si="2"/>
        <v>66.666666666666657</v>
      </c>
      <c r="T21" s="42">
        <f t="shared" si="3"/>
        <v>59.999999999999993</v>
      </c>
      <c r="U21" s="42">
        <f t="shared" si="4"/>
        <v>37.5</v>
      </c>
    </row>
    <row r="22" spans="1:21" ht="16.5" thickTop="1" thickBot="1" x14ac:dyDescent="0.3">
      <c r="A22">
        <v>15</v>
      </c>
      <c r="B22" s="45" t="s">
        <v>98</v>
      </c>
      <c r="C22" s="1">
        <v>3.5</v>
      </c>
      <c r="D22" s="1">
        <v>2.8</v>
      </c>
      <c r="E22" s="1">
        <v>0.7</v>
      </c>
      <c r="F22" s="1">
        <v>1.4</v>
      </c>
      <c r="G22" s="1">
        <v>1.4</v>
      </c>
      <c r="H22" s="1">
        <v>2.8</v>
      </c>
      <c r="I22" s="1">
        <v>3.5</v>
      </c>
      <c r="J22" s="1">
        <v>0</v>
      </c>
      <c r="K22" s="1">
        <v>2.0999999999999996</v>
      </c>
      <c r="L22" s="1">
        <v>0.7</v>
      </c>
      <c r="M22" s="1">
        <v>0.7</v>
      </c>
      <c r="N22" s="1">
        <v>1.4</v>
      </c>
      <c r="O22" s="1">
        <v>2.0999999999999996</v>
      </c>
      <c r="P22" s="1">
        <v>23.099999999999998</v>
      </c>
      <c r="Q22" s="42">
        <f t="shared" si="0"/>
        <v>76.92307692307692</v>
      </c>
      <c r="R22" s="42">
        <f t="shared" si="1"/>
        <v>55.555555555555557</v>
      </c>
      <c r="S22" s="42">
        <f t="shared" si="2"/>
        <v>60</v>
      </c>
      <c r="T22" s="42">
        <f t="shared" si="3"/>
        <v>59.999999999999993</v>
      </c>
      <c r="U22" s="42">
        <f t="shared" si="4"/>
        <v>75</v>
      </c>
    </row>
    <row r="23" spans="1:21" ht="16.5" thickTop="1" thickBot="1" x14ac:dyDescent="0.3">
      <c r="A23">
        <v>16</v>
      </c>
      <c r="B23" s="45" t="s">
        <v>99</v>
      </c>
      <c r="C23" s="1">
        <v>3.5</v>
      </c>
      <c r="D23" s="1">
        <v>3.5</v>
      </c>
      <c r="E23" s="1">
        <v>0.7</v>
      </c>
      <c r="F23" s="1">
        <v>2.0999999999999996</v>
      </c>
      <c r="G23" s="1">
        <v>1.4</v>
      </c>
      <c r="H23" s="1">
        <v>2.8</v>
      </c>
      <c r="I23" s="1">
        <v>4.1999999999999993</v>
      </c>
      <c r="J23" s="1">
        <v>0</v>
      </c>
      <c r="K23" s="1">
        <v>2.8</v>
      </c>
      <c r="L23" s="1">
        <v>0.7</v>
      </c>
      <c r="M23" s="1">
        <v>0</v>
      </c>
      <c r="N23" s="1">
        <v>2.0999999999999996</v>
      </c>
      <c r="O23" s="1">
        <v>2.0999999999999996</v>
      </c>
      <c r="P23" s="1">
        <v>25.9</v>
      </c>
      <c r="Q23" s="42">
        <f t="shared" si="0"/>
        <v>84.615384615384613</v>
      </c>
      <c r="R23" s="42">
        <f t="shared" si="1"/>
        <v>66.666666666666657</v>
      </c>
      <c r="S23" s="42">
        <f t="shared" si="2"/>
        <v>66.666666666666657</v>
      </c>
      <c r="T23" s="42">
        <f t="shared" si="3"/>
        <v>80</v>
      </c>
      <c r="U23" s="42">
        <f t="shared" si="4"/>
        <v>75</v>
      </c>
    </row>
    <row r="24" spans="1:21" ht="16.5" thickTop="1" thickBot="1" x14ac:dyDescent="0.3">
      <c r="A24">
        <v>17</v>
      </c>
      <c r="B24" s="45" t="s">
        <v>100</v>
      </c>
      <c r="C24" s="1">
        <v>4.1999999999999993</v>
      </c>
      <c r="D24" s="1">
        <v>4.1999999999999993</v>
      </c>
      <c r="E24" s="1">
        <v>0.7</v>
      </c>
      <c r="F24" s="1">
        <v>2.0999999999999996</v>
      </c>
      <c r="G24" s="1">
        <v>2.0999999999999996</v>
      </c>
      <c r="H24" s="1">
        <v>2.8</v>
      </c>
      <c r="I24" s="1">
        <v>4.1999999999999993</v>
      </c>
      <c r="J24" s="1">
        <v>1.4</v>
      </c>
      <c r="K24" s="1">
        <v>2.8</v>
      </c>
      <c r="L24" s="1">
        <v>0.7</v>
      </c>
      <c r="M24" s="1">
        <v>0.7</v>
      </c>
      <c r="N24" s="1">
        <v>2.0999999999999996</v>
      </c>
      <c r="O24" s="1">
        <v>1.4</v>
      </c>
      <c r="P24" s="1">
        <v>29.4</v>
      </c>
      <c r="Q24" s="42">
        <f t="shared" si="0"/>
        <v>99.999999999999986</v>
      </c>
      <c r="R24" s="42">
        <f t="shared" si="1"/>
        <v>77.777777777777771</v>
      </c>
      <c r="S24" s="42">
        <f t="shared" si="2"/>
        <v>79.999999999999986</v>
      </c>
      <c r="T24" s="42">
        <f t="shared" si="3"/>
        <v>80</v>
      </c>
      <c r="U24" s="42">
        <f t="shared" si="4"/>
        <v>75</v>
      </c>
    </row>
    <row r="25" spans="1:21" ht="16.5" thickTop="1" thickBot="1" x14ac:dyDescent="0.3">
      <c r="A25">
        <v>18</v>
      </c>
      <c r="B25" s="45" t="s">
        <v>101</v>
      </c>
      <c r="C25" s="1">
        <v>2.8</v>
      </c>
      <c r="D25" s="1">
        <v>2.0999999999999996</v>
      </c>
      <c r="E25" s="1">
        <v>0.7</v>
      </c>
      <c r="F25" s="1">
        <v>1.4</v>
      </c>
      <c r="G25" s="1">
        <v>1.4</v>
      </c>
      <c r="H25" s="1">
        <v>2.0999999999999996</v>
      </c>
      <c r="I25" s="1">
        <v>4.1999999999999993</v>
      </c>
      <c r="J25" s="1">
        <v>0</v>
      </c>
      <c r="K25" s="1">
        <v>2.0999999999999996</v>
      </c>
      <c r="L25" s="1">
        <v>0.7</v>
      </c>
      <c r="M25" s="1">
        <v>0.7</v>
      </c>
      <c r="N25" s="1">
        <v>0.7</v>
      </c>
      <c r="O25" s="1">
        <v>0.7</v>
      </c>
      <c r="P25" s="1">
        <v>19.599999999999998</v>
      </c>
      <c r="Q25" s="42">
        <f t="shared" si="0"/>
        <v>61.53846153846154</v>
      </c>
      <c r="R25" s="42">
        <f t="shared" si="1"/>
        <v>55.555555555555557</v>
      </c>
      <c r="S25" s="42">
        <f t="shared" si="2"/>
        <v>59.999999999999986</v>
      </c>
      <c r="T25" s="42">
        <f t="shared" si="3"/>
        <v>59.999999999999993</v>
      </c>
      <c r="U25" s="42">
        <f t="shared" si="4"/>
        <v>37.5</v>
      </c>
    </row>
    <row r="26" spans="1:21" ht="16.5" thickTop="1" thickBot="1" x14ac:dyDescent="0.3">
      <c r="A26">
        <v>19</v>
      </c>
      <c r="B26" s="45" t="s">
        <v>102</v>
      </c>
      <c r="C26" s="1">
        <v>2.8</v>
      </c>
      <c r="D26" s="1">
        <v>4.1999999999999993</v>
      </c>
      <c r="E26" s="1">
        <v>0.7</v>
      </c>
      <c r="F26" s="1">
        <v>2.0999999999999996</v>
      </c>
      <c r="G26" s="1">
        <v>2.8</v>
      </c>
      <c r="H26" s="1">
        <v>2.0999999999999996</v>
      </c>
      <c r="I26" s="1">
        <v>1.4</v>
      </c>
      <c r="J26" s="1">
        <v>0.7</v>
      </c>
      <c r="K26" s="1">
        <v>2.8</v>
      </c>
      <c r="L26" s="1">
        <v>0.7</v>
      </c>
      <c r="M26" s="1">
        <v>0.7</v>
      </c>
      <c r="N26" s="1">
        <v>2.0999999999999996</v>
      </c>
      <c r="O26" s="1">
        <v>1.4</v>
      </c>
      <c r="P26" s="1">
        <v>24.5</v>
      </c>
      <c r="Q26" s="42">
        <f t="shared" si="0"/>
        <v>84.615384615384613</v>
      </c>
      <c r="R26" s="42">
        <f t="shared" si="1"/>
        <v>88.888888888888886</v>
      </c>
      <c r="S26" s="42">
        <f t="shared" si="2"/>
        <v>39.999999999999993</v>
      </c>
      <c r="T26" s="42">
        <f t="shared" si="3"/>
        <v>80</v>
      </c>
      <c r="U26" s="42">
        <f t="shared" si="4"/>
        <v>75</v>
      </c>
    </row>
    <row r="27" spans="1:21" ht="16.5" thickTop="1" thickBot="1" x14ac:dyDescent="0.3">
      <c r="A27">
        <v>20</v>
      </c>
      <c r="B27" s="45" t="s">
        <v>103</v>
      </c>
      <c r="C27" s="1">
        <v>3.5</v>
      </c>
      <c r="D27" s="1">
        <v>4.1999999999999993</v>
      </c>
      <c r="E27" s="1">
        <v>0.7</v>
      </c>
      <c r="F27" s="1">
        <v>2.0999999999999996</v>
      </c>
      <c r="G27" s="1">
        <v>2.8</v>
      </c>
      <c r="H27" s="1">
        <v>3.5</v>
      </c>
      <c r="I27" s="1">
        <v>4.1999999999999993</v>
      </c>
      <c r="J27" s="1">
        <v>0.7</v>
      </c>
      <c r="K27" s="1">
        <v>2.8</v>
      </c>
      <c r="L27" s="1">
        <v>0.7</v>
      </c>
      <c r="M27" s="1">
        <v>0.7</v>
      </c>
      <c r="N27" s="1">
        <v>2.0999999999999996</v>
      </c>
      <c r="O27" s="1">
        <v>1.4</v>
      </c>
      <c r="P27" s="1">
        <v>29.4</v>
      </c>
      <c r="Q27" s="42">
        <f t="shared" si="0"/>
        <v>92.307692307692292</v>
      </c>
      <c r="R27" s="42">
        <f t="shared" si="1"/>
        <v>88.888888888888886</v>
      </c>
      <c r="S27" s="42">
        <f t="shared" si="2"/>
        <v>79.999999999999986</v>
      </c>
      <c r="T27" s="42">
        <f t="shared" si="3"/>
        <v>80</v>
      </c>
      <c r="U27" s="42">
        <f t="shared" si="4"/>
        <v>75</v>
      </c>
    </row>
    <row r="28" spans="1:21" ht="16.5" thickTop="1" thickBot="1" x14ac:dyDescent="0.3">
      <c r="A28">
        <v>21</v>
      </c>
      <c r="B28" s="45" t="s">
        <v>104</v>
      </c>
      <c r="C28" s="1">
        <v>3.5</v>
      </c>
      <c r="D28" s="1">
        <v>2.0999999999999996</v>
      </c>
      <c r="E28" s="1">
        <v>0.7</v>
      </c>
      <c r="F28" s="1">
        <v>1.4</v>
      </c>
      <c r="G28" s="1">
        <v>2.0999999999999996</v>
      </c>
      <c r="H28" s="1">
        <v>1.4</v>
      </c>
      <c r="I28" s="1">
        <v>3.5</v>
      </c>
      <c r="J28" s="1">
        <v>0</v>
      </c>
      <c r="K28" s="1">
        <v>2.8</v>
      </c>
      <c r="L28" s="1">
        <v>0.7</v>
      </c>
      <c r="M28" s="1">
        <v>0.7</v>
      </c>
      <c r="N28" s="1">
        <v>2.8</v>
      </c>
      <c r="O28" s="1">
        <v>1.4</v>
      </c>
      <c r="P28" s="1">
        <v>23.099999999999998</v>
      </c>
      <c r="Q28" s="42">
        <f t="shared" si="0"/>
        <v>69.230769230769226</v>
      </c>
      <c r="R28" s="42">
        <f t="shared" si="1"/>
        <v>66.666666666666657</v>
      </c>
      <c r="S28" s="42">
        <f t="shared" si="2"/>
        <v>46.666666666666671</v>
      </c>
      <c r="T28" s="42">
        <f t="shared" si="3"/>
        <v>80</v>
      </c>
      <c r="U28" s="42">
        <f t="shared" si="4"/>
        <v>87.500000000000014</v>
      </c>
    </row>
    <row r="29" spans="1:21" ht="16.5" thickTop="1" thickBot="1" x14ac:dyDescent="0.3">
      <c r="A29">
        <v>22</v>
      </c>
      <c r="B29" s="45" t="s">
        <v>105</v>
      </c>
      <c r="C29" s="1">
        <v>3.5</v>
      </c>
      <c r="D29" s="1">
        <v>3.5</v>
      </c>
      <c r="E29" s="1">
        <v>0.7</v>
      </c>
      <c r="F29" s="1">
        <v>2.0999999999999996</v>
      </c>
      <c r="G29" s="1">
        <v>1.4</v>
      </c>
      <c r="H29" s="1">
        <v>1.4</v>
      </c>
      <c r="I29" s="1">
        <v>4.1999999999999993</v>
      </c>
      <c r="J29" s="1">
        <v>0.7</v>
      </c>
      <c r="K29" s="1">
        <v>2.8</v>
      </c>
      <c r="L29" s="1">
        <v>0.7</v>
      </c>
      <c r="M29" s="1">
        <v>0.7</v>
      </c>
      <c r="N29" s="1">
        <v>0.7</v>
      </c>
      <c r="O29" s="1">
        <v>1.4</v>
      </c>
      <c r="P29" s="1">
        <v>23.799999999999997</v>
      </c>
      <c r="Q29" s="42">
        <f t="shared" si="0"/>
        <v>84.615384615384613</v>
      </c>
      <c r="R29" s="42">
        <f t="shared" si="1"/>
        <v>66.666666666666657</v>
      </c>
      <c r="S29" s="42">
        <f t="shared" si="2"/>
        <v>60</v>
      </c>
      <c r="T29" s="42">
        <f t="shared" si="3"/>
        <v>80</v>
      </c>
      <c r="U29" s="42">
        <f t="shared" si="4"/>
        <v>50</v>
      </c>
    </row>
    <row r="30" spans="1:21" ht="16.5" thickTop="1" thickBot="1" x14ac:dyDescent="0.3">
      <c r="A30">
        <v>23</v>
      </c>
      <c r="B30" s="45" t="s">
        <v>106</v>
      </c>
      <c r="C30" s="1">
        <v>2.8</v>
      </c>
      <c r="D30" s="1">
        <v>2.0999999999999996</v>
      </c>
      <c r="E30" s="1">
        <v>0.7</v>
      </c>
      <c r="F30" s="1">
        <v>2.0999999999999996</v>
      </c>
      <c r="G30" s="1">
        <v>2.8</v>
      </c>
      <c r="H30" s="1">
        <v>1.4</v>
      </c>
      <c r="I30" s="1">
        <v>2.8</v>
      </c>
      <c r="J30" s="1">
        <v>0.7</v>
      </c>
      <c r="K30" s="1">
        <v>2.8</v>
      </c>
      <c r="L30" s="1">
        <v>0</v>
      </c>
      <c r="M30" s="1">
        <v>0.7</v>
      </c>
      <c r="N30" s="1">
        <v>2.0999999999999996</v>
      </c>
      <c r="O30" s="1">
        <v>1.4</v>
      </c>
      <c r="P30" s="1">
        <v>22.4</v>
      </c>
      <c r="Q30" s="42">
        <f t="shared" si="0"/>
        <v>61.53846153846154</v>
      </c>
      <c r="R30" s="42">
        <f t="shared" si="1"/>
        <v>77.777777777777771</v>
      </c>
      <c r="S30" s="42">
        <f t="shared" si="2"/>
        <v>46.666666666666664</v>
      </c>
      <c r="T30" s="42">
        <f t="shared" si="3"/>
        <v>80</v>
      </c>
      <c r="U30" s="42">
        <f t="shared" si="4"/>
        <v>75</v>
      </c>
    </row>
    <row r="31" spans="1:21" ht="16.5" thickTop="1" thickBot="1" x14ac:dyDescent="0.3">
      <c r="A31">
        <v>24</v>
      </c>
      <c r="B31" s="45" t="s">
        <v>107</v>
      </c>
      <c r="C31" s="1">
        <v>3.5</v>
      </c>
      <c r="D31" s="1">
        <v>3.5</v>
      </c>
      <c r="E31" s="1">
        <v>0.7</v>
      </c>
      <c r="F31" s="1">
        <v>1.4</v>
      </c>
      <c r="G31" s="1">
        <v>2.0999999999999996</v>
      </c>
      <c r="H31" s="1">
        <v>2.8</v>
      </c>
      <c r="I31" s="1">
        <v>2.0999999999999996</v>
      </c>
      <c r="J31" s="1">
        <v>0.7</v>
      </c>
      <c r="K31" s="1">
        <v>2.0999999999999996</v>
      </c>
      <c r="L31" s="1">
        <v>0.7</v>
      </c>
      <c r="M31" s="1">
        <v>0.7</v>
      </c>
      <c r="N31" s="1">
        <v>2.8</v>
      </c>
      <c r="O31" s="1">
        <v>0.7</v>
      </c>
      <c r="P31" s="1">
        <v>23.799999999999997</v>
      </c>
      <c r="Q31" s="42">
        <f t="shared" si="0"/>
        <v>84.615384615384613</v>
      </c>
      <c r="R31" s="42">
        <f t="shared" si="1"/>
        <v>66.666666666666657</v>
      </c>
      <c r="S31" s="42">
        <f t="shared" si="2"/>
        <v>53.333333333333336</v>
      </c>
      <c r="T31" s="42">
        <f t="shared" si="3"/>
        <v>59.999999999999993</v>
      </c>
      <c r="U31" s="42">
        <f t="shared" si="4"/>
        <v>75</v>
      </c>
    </row>
    <row r="32" spans="1:21" ht="16.5" thickTop="1" thickBot="1" x14ac:dyDescent="0.3">
      <c r="A32">
        <v>25</v>
      </c>
      <c r="B32" s="45" t="s">
        <v>108</v>
      </c>
      <c r="C32" s="1">
        <v>2.8</v>
      </c>
      <c r="D32" s="1">
        <v>2.8</v>
      </c>
      <c r="E32" s="1">
        <v>0.7</v>
      </c>
      <c r="F32" s="1">
        <v>1.4</v>
      </c>
      <c r="G32" s="1">
        <v>0.7</v>
      </c>
      <c r="H32" s="1">
        <v>2.0999999999999996</v>
      </c>
      <c r="I32" s="1">
        <v>5.6</v>
      </c>
      <c r="J32" s="1">
        <v>0</v>
      </c>
      <c r="K32" s="1">
        <v>1.4</v>
      </c>
      <c r="L32" s="1">
        <v>0.7</v>
      </c>
      <c r="M32" s="1">
        <v>0.7</v>
      </c>
      <c r="N32" s="1">
        <v>2.0999999999999996</v>
      </c>
      <c r="O32" s="1">
        <v>1.4</v>
      </c>
      <c r="P32" s="1">
        <v>22.4</v>
      </c>
      <c r="Q32" s="42">
        <f t="shared" si="0"/>
        <v>69.230769230769226</v>
      </c>
      <c r="R32" s="42">
        <f t="shared" si="1"/>
        <v>44.444444444444443</v>
      </c>
      <c r="S32" s="42">
        <f t="shared" si="2"/>
        <v>73.333333333333329</v>
      </c>
      <c r="T32" s="42">
        <f t="shared" si="3"/>
        <v>40</v>
      </c>
      <c r="U32" s="42">
        <f t="shared" si="4"/>
        <v>75</v>
      </c>
    </row>
    <row r="33" spans="1:21" ht="16.5" thickTop="1" thickBot="1" x14ac:dyDescent="0.3">
      <c r="A33">
        <v>26</v>
      </c>
      <c r="B33" s="45" t="s">
        <v>109</v>
      </c>
      <c r="C33" s="1">
        <v>2.8</v>
      </c>
      <c r="D33" s="1">
        <v>3.5</v>
      </c>
      <c r="E33" s="1">
        <v>0.7</v>
      </c>
      <c r="F33" s="1">
        <v>1.4</v>
      </c>
      <c r="G33" s="1">
        <v>2.0999999999999996</v>
      </c>
      <c r="H33" s="1">
        <v>3.5</v>
      </c>
      <c r="I33" s="1">
        <v>4.1999999999999993</v>
      </c>
      <c r="J33" s="1">
        <v>0.7</v>
      </c>
      <c r="K33" s="1">
        <v>1.4</v>
      </c>
      <c r="L33" s="1">
        <v>0.7</v>
      </c>
      <c r="M33" s="1">
        <v>0</v>
      </c>
      <c r="N33" s="1">
        <v>1.4</v>
      </c>
      <c r="O33" s="1">
        <v>0.7</v>
      </c>
      <c r="P33" s="1">
        <v>23.099999999999998</v>
      </c>
      <c r="Q33" s="42">
        <f t="shared" si="0"/>
        <v>76.92307692307692</v>
      </c>
      <c r="R33" s="42">
        <f t="shared" si="1"/>
        <v>66.666666666666657</v>
      </c>
      <c r="S33" s="42">
        <f t="shared" si="2"/>
        <v>79.999999999999986</v>
      </c>
      <c r="T33" s="42">
        <f t="shared" si="3"/>
        <v>40</v>
      </c>
      <c r="U33" s="42">
        <f t="shared" si="4"/>
        <v>37.5</v>
      </c>
    </row>
    <row r="34" spans="1:21" ht="16.5" thickTop="1" thickBot="1" x14ac:dyDescent="0.3">
      <c r="A34">
        <v>27</v>
      </c>
      <c r="B34" s="45" t="s">
        <v>110</v>
      </c>
      <c r="C34" s="1">
        <v>3.5</v>
      </c>
      <c r="D34" s="1">
        <v>1.4</v>
      </c>
      <c r="E34" s="1">
        <v>0.7</v>
      </c>
      <c r="F34" s="1">
        <v>2.0999999999999996</v>
      </c>
      <c r="G34" s="1">
        <v>1.4</v>
      </c>
      <c r="H34" s="1">
        <v>2.0999999999999996</v>
      </c>
      <c r="I34" s="1">
        <v>3.5</v>
      </c>
      <c r="J34" s="1">
        <v>1.4</v>
      </c>
      <c r="K34" s="1">
        <v>2.0999999999999996</v>
      </c>
      <c r="L34" s="1">
        <v>0.7</v>
      </c>
      <c r="M34" s="1">
        <v>0.7</v>
      </c>
      <c r="N34" s="1">
        <v>2.0999999999999996</v>
      </c>
      <c r="O34" s="1">
        <v>0</v>
      </c>
      <c r="P34" s="1">
        <v>21.7</v>
      </c>
      <c r="Q34" s="42">
        <f t="shared" si="0"/>
        <v>61.53846153846154</v>
      </c>
      <c r="R34" s="42">
        <f t="shared" si="1"/>
        <v>66.666666666666657</v>
      </c>
      <c r="S34" s="42">
        <f t="shared" si="2"/>
        <v>66.666666666666671</v>
      </c>
      <c r="T34" s="42">
        <f t="shared" si="3"/>
        <v>59.999999999999993</v>
      </c>
      <c r="U34" s="42">
        <f t="shared" si="4"/>
        <v>50</v>
      </c>
    </row>
    <row r="35" spans="1:21" ht="16.5" thickTop="1" thickBot="1" x14ac:dyDescent="0.3">
      <c r="A35">
        <v>28</v>
      </c>
      <c r="B35" s="45" t="s">
        <v>111</v>
      </c>
      <c r="C35" s="1">
        <v>4.1999999999999993</v>
      </c>
      <c r="D35" s="1">
        <v>3.5</v>
      </c>
      <c r="E35" s="1">
        <v>0.7</v>
      </c>
      <c r="F35" s="1">
        <v>1.4</v>
      </c>
      <c r="G35" s="1">
        <v>0.7</v>
      </c>
      <c r="H35" s="1">
        <v>2.0999999999999996</v>
      </c>
      <c r="I35" s="1">
        <v>2.0999999999999996</v>
      </c>
      <c r="J35" s="1">
        <v>1.4</v>
      </c>
      <c r="K35" s="1">
        <v>2.8</v>
      </c>
      <c r="L35" s="1">
        <v>0.7</v>
      </c>
      <c r="M35" s="1">
        <v>0</v>
      </c>
      <c r="N35" s="1">
        <v>2.0999999999999996</v>
      </c>
      <c r="O35" s="1">
        <v>1.4</v>
      </c>
      <c r="P35" s="1">
        <v>23.099999999999998</v>
      </c>
      <c r="Q35" s="42">
        <f t="shared" si="0"/>
        <v>92.307692307692292</v>
      </c>
      <c r="R35" s="42">
        <f t="shared" si="1"/>
        <v>44.444444444444443</v>
      </c>
      <c r="S35" s="42">
        <f t="shared" si="2"/>
        <v>53.333333333333336</v>
      </c>
      <c r="T35" s="42">
        <f t="shared" si="3"/>
        <v>80</v>
      </c>
      <c r="U35" s="42">
        <f t="shared" si="4"/>
        <v>62.499999999999993</v>
      </c>
    </row>
    <row r="36" spans="1:21" ht="16.5" thickTop="1" thickBot="1" x14ac:dyDescent="0.3">
      <c r="A36">
        <v>29</v>
      </c>
      <c r="B36" s="45" t="s">
        <v>112</v>
      </c>
      <c r="C36" s="1">
        <v>3.5</v>
      </c>
      <c r="D36" s="1">
        <v>3.5</v>
      </c>
      <c r="E36" s="1">
        <v>0.7</v>
      </c>
      <c r="F36" s="1">
        <v>2.0999999999999996</v>
      </c>
      <c r="G36" s="1">
        <v>2.0999999999999996</v>
      </c>
      <c r="H36" s="1">
        <v>1.4</v>
      </c>
      <c r="I36" s="1">
        <v>3.5</v>
      </c>
      <c r="J36" s="1">
        <v>0.7</v>
      </c>
      <c r="K36" s="1">
        <v>1.4</v>
      </c>
      <c r="L36" s="1">
        <v>0.7</v>
      </c>
      <c r="M36" s="1">
        <v>0.7</v>
      </c>
      <c r="N36" s="1">
        <v>0</v>
      </c>
      <c r="O36" s="1">
        <v>1.4</v>
      </c>
      <c r="P36" s="1">
        <v>21.7</v>
      </c>
      <c r="Q36" s="42">
        <f t="shared" si="0"/>
        <v>84.615384615384613</v>
      </c>
      <c r="R36" s="42">
        <f t="shared" si="1"/>
        <v>77.777777777777771</v>
      </c>
      <c r="S36" s="42">
        <f t="shared" si="2"/>
        <v>53.333333333333336</v>
      </c>
      <c r="T36" s="42">
        <f t="shared" si="3"/>
        <v>40</v>
      </c>
      <c r="U36" s="42">
        <f t="shared" si="4"/>
        <v>37.5</v>
      </c>
    </row>
    <row r="37" spans="1:21" ht="16.5" thickTop="1" thickBot="1" x14ac:dyDescent="0.3">
      <c r="A37">
        <v>30</v>
      </c>
      <c r="B37" s="45" t="s">
        <v>113</v>
      </c>
      <c r="C37" s="1">
        <v>3.5</v>
      </c>
      <c r="D37" s="1">
        <v>2.8</v>
      </c>
      <c r="E37" s="1">
        <v>0.7</v>
      </c>
      <c r="F37" s="1">
        <v>1.4</v>
      </c>
      <c r="G37" s="1">
        <v>1.4</v>
      </c>
      <c r="H37" s="1">
        <v>3.5</v>
      </c>
      <c r="I37" s="1">
        <v>2.8</v>
      </c>
      <c r="J37" s="1">
        <v>1.4</v>
      </c>
      <c r="K37" s="1">
        <v>3.5</v>
      </c>
      <c r="L37" s="1">
        <v>0.7</v>
      </c>
      <c r="M37" s="1">
        <v>0.7</v>
      </c>
      <c r="N37" s="1">
        <v>1.4</v>
      </c>
      <c r="O37" s="1">
        <v>2.0999999999999996</v>
      </c>
      <c r="P37" s="1">
        <v>25.9</v>
      </c>
      <c r="Q37" s="42">
        <f t="shared" si="0"/>
        <v>76.92307692307692</v>
      </c>
      <c r="R37" s="42">
        <f t="shared" si="1"/>
        <v>55.555555555555557</v>
      </c>
      <c r="S37" s="42">
        <f t="shared" si="2"/>
        <v>73.333333333333329</v>
      </c>
      <c r="T37" s="42">
        <f t="shared" si="3"/>
        <v>100</v>
      </c>
      <c r="U37" s="42">
        <f t="shared" si="4"/>
        <v>75</v>
      </c>
    </row>
    <row r="38" spans="1:21" ht="16.5" thickTop="1" thickBot="1" x14ac:dyDescent="0.3">
      <c r="A38">
        <v>31</v>
      </c>
      <c r="B38" s="45" t="s">
        <v>114</v>
      </c>
      <c r="C38" s="1">
        <v>2.8</v>
      </c>
      <c r="D38" s="1">
        <v>1.4</v>
      </c>
      <c r="E38" s="1">
        <v>0</v>
      </c>
      <c r="F38" s="1">
        <v>1.4</v>
      </c>
      <c r="G38" s="1">
        <v>0.7</v>
      </c>
      <c r="H38" s="1">
        <v>1.4</v>
      </c>
      <c r="I38" s="1">
        <v>2.8</v>
      </c>
      <c r="J38" s="1">
        <v>0.7</v>
      </c>
      <c r="K38" s="1">
        <v>0</v>
      </c>
      <c r="L38" s="1">
        <v>0</v>
      </c>
      <c r="M38" s="1">
        <v>0.7</v>
      </c>
      <c r="N38" s="1">
        <v>2.0999999999999996</v>
      </c>
      <c r="O38" s="1">
        <v>0</v>
      </c>
      <c r="P38" s="1">
        <v>14</v>
      </c>
      <c r="Q38" s="42">
        <f t="shared" si="0"/>
        <v>46.153846153846146</v>
      </c>
      <c r="R38" s="42">
        <f t="shared" si="1"/>
        <v>33.333333333333329</v>
      </c>
      <c r="S38" s="42">
        <f t="shared" si="2"/>
        <v>46.666666666666664</v>
      </c>
      <c r="T38" s="42">
        <f t="shared" si="3"/>
        <v>0</v>
      </c>
      <c r="U38" s="42">
        <f t="shared" si="4"/>
        <v>50</v>
      </c>
    </row>
    <row r="39" spans="1:21" ht="16.5" thickTop="1" thickBot="1" x14ac:dyDescent="0.3">
      <c r="A39">
        <v>32</v>
      </c>
      <c r="B39" s="45" t="s">
        <v>115</v>
      </c>
      <c r="C39" s="1">
        <v>2.0999999999999996</v>
      </c>
      <c r="D39" s="1">
        <v>2.8</v>
      </c>
      <c r="E39" s="1">
        <v>0.7</v>
      </c>
      <c r="F39" s="1">
        <v>2.0999999999999996</v>
      </c>
      <c r="G39" s="1">
        <v>1.4</v>
      </c>
      <c r="H39" s="1">
        <v>2.0999999999999996</v>
      </c>
      <c r="I39" s="1">
        <v>3.5</v>
      </c>
      <c r="J39" s="1">
        <v>0.7</v>
      </c>
      <c r="K39" s="1">
        <v>2.0999999999999996</v>
      </c>
      <c r="L39" s="1">
        <v>0.7</v>
      </c>
      <c r="M39" s="1">
        <v>0.7</v>
      </c>
      <c r="N39" s="1">
        <v>0.7</v>
      </c>
      <c r="O39" s="1">
        <v>0.7</v>
      </c>
      <c r="P39" s="1">
        <v>20.299999999999997</v>
      </c>
      <c r="Q39" s="42">
        <f t="shared" si="0"/>
        <v>61.53846153846154</v>
      </c>
      <c r="R39" s="42">
        <f t="shared" si="1"/>
        <v>66.666666666666657</v>
      </c>
      <c r="S39" s="42">
        <f t="shared" si="2"/>
        <v>60</v>
      </c>
      <c r="T39" s="42">
        <f t="shared" si="3"/>
        <v>59.999999999999993</v>
      </c>
      <c r="U39" s="42">
        <f t="shared" si="4"/>
        <v>37.5</v>
      </c>
    </row>
    <row r="40" spans="1:21" ht="16.5" thickTop="1" thickBot="1" x14ac:dyDescent="0.3">
      <c r="A40">
        <v>33</v>
      </c>
      <c r="B40" s="45" t="s">
        <v>116</v>
      </c>
      <c r="C40" s="1">
        <v>4.1999999999999993</v>
      </c>
      <c r="D40" s="1">
        <v>3.5</v>
      </c>
      <c r="E40" s="1">
        <v>0.7</v>
      </c>
      <c r="F40" s="1">
        <v>2.0999999999999996</v>
      </c>
      <c r="G40" s="1">
        <v>2.8</v>
      </c>
      <c r="H40" s="1">
        <v>2.0999999999999996</v>
      </c>
      <c r="I40" s="1">
        <v>2.8</v>
      </c>
      <c r="J40" s="1">
        <v>0.7</v>
      </c>
      <c r="K40" s="1">
        <v>3.5</v>
      </c>
      <c r="L40" s="1">
        <v>0.7</v>
      </c>
      <c r="M40" s="1">
        <v>0.7</v>
      </c>
      <c r="N40" s="1">
        <v>2.0999999999999996</v>
      </c>
      <c r="O40" s="1">
        <v>1.4</v>
      </c>
      <c r="P40" s="1">
        <v>27.299999999999997</v>
      </c>
      <c r="Q40" s="42">
        <f t="shared" si="0"/>
        <v>92.307692307692292</v>
      </c>
      <c r="R40" s="42">
        <f t="shared" si="1"/>
        <v>88.888888888888886</v>
      </c>
      <c r="S40" s="42">
        <f t="shared" si="2"/>
        <v>53.333333333333336</v>
      </c>
      <c r="T40" s="42">
        <f t="shared" si="3"/>
        <v>100</v>
      </c>
      <c r="U40" s="42">
        <f t="shared" si="4"/>
        <v>75</v>
      </c>
    </row>
    <row r="41" spans="1:21" ht="16.5" thickTop="1" thickBot="1" x14ac:dyDescent="0.3">
      <c r="A41">
        <v>34</v>
      </c>
      <c r="B41" s="45" t="s">
        <v>117</v>
      </c>
      <c r="C41" s="1">
        <v>2.8</v>
      </c>
      <c r="D41" s="1">
        <v>3.5</v>
      </c>
      <c r="E41" s="1">
        <v>0.7</v>
      </c>
      <c r="F41" s="1">
        <v>1.4</v>
      </c>
      <c r="G41" s="1">
        <v>0.7</v>
      </c>
      <c r="H41" s="1">
        <v>0.7</v>
      </c>
      <c r="I41" s="1">
        <v>3.5</v>
      </c>
      <c r="J41" s="1">
        <v>1.4</v>
      </c>
      <c r="K41" s="1">
        <v>1.4</v>
      </c>
      <c r="L41" s="1">
        <v>0.7</v>
      </c>
      <c r="M41" s="1">
        <v>0.7</v>
      </c>
      <c r="N41" s="1">
        <v>1.4</v>
      </c>
      <c r="O41" s="1">
        <v>0.7</v>
      </c>
      <c r="P41" s="1">
        <v>19.599999999999998</v>
      </c>
      <c r="Q41" s="42">
        <f t="shared" si="0"/>
        <v>76.92307692307692</v>
      </c>
      <c r="R41" s="42">
        <f t="shared" si="1"/>
        <v>44.444444444444443</v>
      </c>
      <c r="S41" s="42">
        <f t="shared" si="2"/>
        <v>53.333333333333336</v>
      </c>
      <c r="T41" s="42">
        <f t="shared" si="3"/>
        <v>40</v>
      </c>
      <c r="U41" s="42">
        <f t="shared" si="4"/>
        <v>50</v>
      </c>
    </row>
    <row r="42" spans="1:21" ht="16.5" thickTop="1" thickBot="1" x14ac:dyDescent="0.3">
      <c r="A42">
        <v>35</v>
      </c>
      <c r="B42" s="45" t="s">
        <v>118</v>
      </c>
      <c r="C42" s="1">
        <v>2.8</v>
      </c>
      <c r="D42" s="1">
        <v>2.0999999999999996</v>
      </c>
      <c r="E42" s="1">
        <v>0</v>
      </c>
      <c r="F42" s="1">
        <v>1.4</v>
      </c>
      <c r="G42" s="1">
        <v>0.7</v>
      </c>
      <c r="H42" s="1">
        <v>2.8</v>
      </c>
      <c r="I42" s="1">
        <v>4.1999999999999993</v>
      </c>
      <c r="J42" s="1">
        <v>0.7</v>
      </c>
      <c r="K42" s="1">
        <v>2.8</v>
      </c>
      <c r="L42" s="1">
        <v>0.7</v>
      </c>
      <c r="M42" s="1">
        <v>0.7</v>
      </c>
      <c r="N42" s="1">
        <v>1.4</v>
      </c>
      <c r="O42" s="1">
        <v>1.4</v>
      </c>
      <c r="P42" s="1">
        <v>21.7</v>
      </c>
      <c r="Q42" s="42">
        <f t="shared" si="0"/>
        <v>53.84615384615384</v>
      </c>
      <c r="R42" s="42">
        <f t="shared" si="1"/>
        <v>44.444444444444443</v>
      </c>
      <c r="S42" s="42">
        <f t="shared" si="2"/>
        <v>73.333333333333329</v>
      </c>
      <c r="T42" s="42">
        <f t="shared" si="3"/>
        <v>80</v>
      </c>
      <c r="U42" s="42">
        <f t="shared" si="4"/>
        <v>62.499999999999993</v>
      </c>
    </row>
    <row r="43" spans="1:21" ht="16.5" thickTop="1" thickBot="1" x14ac:dyDescent="0.3">
      <c r="A43">
        <v>36</v>
      </c>
      <c r="B43" s="45" t="s">
        <v>119</v>
      </c>
      <c r="C43" s="1">
        <v>2.0999999999999996</v>
      </c>
      <c r="D43" s="1">
        <v>2.8</v>
      </c>
      <c r="E43" s="1">
        <v>0.7</v>
      </c>
      <c r="F43" s="1">
        <v>2.0999999999999996</v>
      </c>
      <c r="G43" s="1">
        <v>1.4</v>
      </c>
      <c r="H43" s="1">
        <v>1.4</v>
      </c>
      <c r="I43" s="1">
        <v>2.8</v>
      </c>
      <c r="J43" s="1">
        <v>1.4</v>
      </c>
      <c r="K43" s="1">
        <v>2.0999999999999996</v>
      </c>
      <c r="L43" s="1">
        <v>0.7</v>
      </c>
      <c r="M43" s="1">
        <v>0.7</v>
      </c>
      <c r="N43" s="1">
        <v>1.4</v>
      </c>
      <c r="O43" s="1">
        <v>0</v>
      </c>
      <c r="P43" s="1">
        <v>19.599999999999998</v>
      </c>
      <c r="Q43" s="42">
        <f t="shared" si="0"/>
        <v>61.53846153846154</v>
      </c>
      <c r="R43" s="42">
        <f t="shared" si="1"/>
        <v>66.666666666666657</v>
      </c>
      <c r="S43" s="42">
        <f t="shared" si="2"/>
        <v>53.333333333333336</v>
      </c>
      <c r="T43" s="42">
        <f t="shared" si="3"/>
        <v>59.999999999999993</v>
      </c>
      <c r="U43" s="42">
        <f t="shared" si="4"/>
        <v>37.5</v>
      </c>
    </row>
    <row r="44" spans="1:21" ht="16.5" thickTop="1" thickBot="1" x14ac:dyDescent="0.3">
      <c r="A44">
        <v>37</v>
      </c>
      <c r="B44" s="45" t="s">
        <v>120</v>
      </c>
      <c r="C44" s="1">
        <v>3.5</v>
      </c>
      <c r="D44" s="1">
        <v>3.5</v>
      </c>
      <c r="E44" s="1">
        <v>0.7</v>
      </c>
      <c r="F44" s="1">
        <v>1.4</v>
      </c>
      <c r="G44" s="1">
        <v>2.0999999999999996</v>
      </c>
      <c r="H44" s="1">
        <v>2.8</v>
      </c>
      <c r="I44" s="1">
        <v>3.5</v>
      </c>
      <c r="J44" s="1">
        <v>1.4</v>
      </c>
      <c r="K44" s="1">
        <v>2.8</v>
      </c>
      <c r="L44" s="1">
        <v>0.7</v>
      </c>
      <c r="M44" s="1">
        <v>0</v>
      </c>
      <c r="N44" s="1">
        <v>2.8</v>
      </c>
      <c r="O44" s="1">
        <v>1.4</v>
      </c>
      <c r="P44" s="1">
        <v>26.599999999999998</v>
      </c>
      <c r="Q44" s="42">
        <f t="shared" si="0"/>
        <v>84.615384615384613</v>
      </c>
      <c r="R44" s="42">
        <f t="shared" si="1"/>
        <v>66.666666666666657</v>
      </c>
      <c r="S44" s="42">
        <f t="shared" si="2"/>
        <v>73.333333333333329</v>
      </c>
      <c r="T44" s="42">
        <f t="shared" si="3"/>
        <v>80</v>
      </c>
      <c r="U44" s="42">
        <f t="shared" si="4"/>
        <v>75</v>
      </c>
    </row>
    <row r="45" spans="1:21" ht="16.5" thickTop="1" thickBot="1" x14ac:dyDescent="0.3">
      <c r="A45">
        <v>38</v>
      </c>
      <c r="B45" s="45" t="s">
        <v>121</v>
      </c>
      <c r="C45" s="1">
        <v>4.1999999999999993</v>
      </c>
      <c r="D45" s="1">
        <v>4.1999999999999993</v>
      </c>
      <c r="E45" s="1">
        <v>0.7</v>
      </c>
      <c r="F45" s="1">
        <v>2.0999999999999996</v>
      </c>
      <c r="G45" s="1">
        <v>2.8</v>
      </c>
      <c r="H45" s="1">
        <v>2.0999999999999996</v>
      </c>
      <c r="I45" s="1">
        <v>3.5</v>
      </c>
      <c r="J45" s="1">
        <v>0.7</v>
      </c>
      <c r="K45" s="1">
        <v>2.0999999999999996</v>
      </c>
      <c r="L45" s="1">
        <v>0.7</v>
      </c>
      <c r="M45" s="1">
        <v>0.7</v>
      </c>
      <c r="N45" s="1">
        <v>1.4</v>
      </c>
      <c r="O45" s="1">
        <v>1.4</v>
      </c>
      <c r="P45" s="1">
        <v>26.599999999999998</v>
      </c>
      <c r="Q45" s="42">
        <f t="shared" si="0"/>
        <v>99.999999999999986</v>
      </c>
      <c r="R45" s="42">
        <f t="shared" si="1"/>
        <v>88.888888888888886</v>
      </c>
      <c r="S45" s="42">
        <f t="shared" si="2"/>
        <v>60</v>
      </c>
      <c r="T45" s="42">
        <f t="shared" si="3"/>
        <v>59.999999999999993</v>
      </c>
      <c r="U45" s="42">
        <f t="shared" si="4"/>
        <v>62.499999999999993</v>
      </c>
    </row>
    <row r="46" spans="1:21" ht="16.5" thickTop="1" thickBot="1" x14ac:dyDescent="0.3">
      <c r="A46">
        <v>39</v>
      </c>
      <c r="B46" s="45" t="s">
        <v>122</v>
      </c>
      <c r="C46" s="1">
        <v>2.0999999999999996</v>
      </c>
      <c r="D46" s="1">
        <v>2.8</v>
      </c>
      <c r="E46" s="1">
        <v>0</v>
      </c>
      <c r="F46" s="1">
        <v>2.0999999999999996</v>
      </c>
      <c r="G46" s="1">
        <v>2.0999999999999996</v>
      </c>
      <c r="H46" s="1">
        <v>2.8</v>
      </c>
      <c r="I46" s="1">
        <v>2.8</v>
      </c>
      <c r="J46" s="1">
        <v>0.7</v>
      </c>
      <c r="K46" s="1">
        <v>2.0999999999999996</v>
      </c>
      <c r="L46" s="1">
        <v>0.7</v>
      </c>
      <c r="M46" s="1">
        <v>0.7</v>
      </c>
      <c r="N46" s="1">
        <v>1.4</v>
      </c>
      <c r="O46" s="1">
        <v>2.0999999999999996</v>
      </c>
      <c r="P46" s="1">
        <v>22.4</v>
      </c>
      <c r="Q46" s="42">
        <f t="shared" si="0"/>
        <v>53.84615384615384</v>
      </c>
      <c r="R46" s="42">
        <f t="shared" si="1"/>
        <v>77.777777777777771</v>
      </c>
      <c r="S46" s="42">
        <f t="shared" si="2"/>
        <v>60</v>
      </c>
      <c r="T46" s="42">
        <f t="shared" si="3"/>
        <v>59.999999999999993</v>
      </c>
      <c r="U46" s="42">
        <f t="shared" si="4"/>
        <v>75</v>
      </c>
    </row>
    <row r="47" spans="1:21" ht="16.5" thickTop="1" thickBot="1" x14ac:dyDescent="0.3">
      <c r="A47">
        <v>40</v>
      </c>
      <c r="B47" s="45" t="s">
        <v>123</v>
      </c>
      <c r="C47" s="1">
        <v>2.8</v>
      </c>
      <c r="D47" s="1">
        <v>4.1999999999999993</v>
      </c>
      <c r="E47" s="1">
        <v>0.7</v>
      </c>
      <c r="F47" s="1">
        <v>1.4</v>
      </c>
      <c r="G47" s="1">
        <v>1.4</v>
      </c>
      <c r="H47" s="1">
        <v>1.4</v>
      </c>
      <c r="I47" s="1">
        <v>3.5</v>
      </c>
      <c r="J47" s="1">
        <v>1.4</v>
      </c>
      <c r="K47" s="1">
        <v>2.0999999999999996</v>
      </c>
      <c r="L47" s="1">
        <v>0</v>
      </c>
      <c r="M47" s="1">
        <v>0.7</v>
      </c>
      <c r="N47" s="1">
        <v>1.4</v>
      </c>
      <c r="O47" s="1">
        <v>0.7</v>
      </c>
      <c r="P47" s="1">
        <v>21.7</v>
      </c>
      <c r="Q47" s="42">
        <f t="shared" si="0"/>
        <v>84.615384615384613</v>
      </c>
      <c r="R47" s="42">
        <f t="shared" si="1"/>
        <v>44.444444444444443</v>
      </c>
      <c r="S47" s="42">
        <f t="shared" si="2"/>
        <v>60.000000000000014</v>
      </c>
      <c r="T47" s="42">
        <f t="shared" si="3"/>
        <v>59.999999999999993</v>
      </c>
      <c r="U47" s="42">
        <f t="shared" si="4"/>
        <v>50</v>
      </c>
    </row>
    <row r="48" spans="1:21" ht="16.5" thickTop="1" thickBot="1" x14ac:dyDescent="0.3">
      <c r="A48">
        <v>41</v>
      </c>
      <c r="B48" s="45" t="s">
        <v>124</v>
      </c>
      <c r="C48" s="1">
        <v>4.1999999999999993</v>
      </c>
      <c r="D48" s="1">
        <v>4.1999999999999993</v>
      </c>
      <c r="E48" s="1">
        <v>0.7</v>
      </c>
      <c r="F48" s="1">
        <v>2.0999999999999996</v>
      </c>
      <c r="G48" s="1">
        <v>2.0999999999999996</v>
      </c>
      <c r="H48" s="1">
        <v>2.8</v>
      </c>
      <c r="I48" s="1">
        <v>3.5</v>
      </c>
      <c r="J48" s="1">
        <v>1.4</v>
      </c>
      <c r="K48" s="1">
        <v>2.8</v>
      </c>
      <c r="L48" s="1">
        <v>0.7</v>
      </c>
      <c r="M48" s="1">
        <v>0.7</v>
      </c>
      <c r="N48" s="1">
        <v>1.4</v>
      </c>
      <c r="O48" s="1">
        <v>1.4</v>
      </c>
      <c r="P48" s="1">
        <v>28</v>
      </c>
      <c r="Q48" s="42">
        <f t="shared" si="0"/>
        <v>99.999999999999986</v>
      </c>
      <c r="R48" s="42">
        <f t="shared" si="1"/>
        <v>77.777777777777771</v>
      </c>
      <c r="S48" s="42">
        <f t="shared" si="2"/>
        <v>73.333333333333329</v>
      </c>
      <c r="T48" s="42">
        <f t="shared" si="3"/>
        <v>80</v>
      </c>
      <c r="U48" s="42">
        <f t="shared" si="4"/>
        <v>62.499999999999993</v>
      </c>
    </row>
    <row r="49" spans="1:21" ht="16.5" thickTop="1" thickBot="1" x14ac:dyDescent="0.3">
      <c r="A49">
        <v>42</v>
      </c>
      <c r="B49" s="45" t="s">
        <v>125</v>
      </c>
      <c r="C49" s="1">
        <v>3.5</v>
      </c>
      <c r="D49" s="1">
        <v>3.5</v>
      </c>
      <c r="E49" s="1">
        <v>0.7</v>
      </c>
      <c r="F49" s="1">
        <v>1.4</v>
      </c>
      <c r="G49" s="1">
        <v>1.4</v>
      </c>
      <c r="H49" s="1">
        <v>1.4</v>
      </c>
      <c r="I49" s="1">
        <v>4.8999999999999995</v>
      </c>
      <c r="J49" s="1">
        <v>1.4</v>
      </c>
      <c r="K49" s="1">
        <v>0.7</v>
      </c>
      <c r="L49" s="1">
        <v>0.7</v>
      </c>
      <c r="M49" s="1">
        <v>0</v>
      </c>
      <c r="N49" s="1">
        <v>1.4</v>
      </c>
      <c r="O49" s="1">
        <v>0</v>
      </c>
      <c r="P49" s="1">
        <v>21</v>
      </c>
      <c r="Q49" s="42">
        <f t="shared" si="0"/>
        <v>84.615384615384613</v>
      </c>
      <c r="R49" s="42">
        <f t="shared" si="1"/>
        <v>55.555555555555557</v>
      </c>
      <c r="S49" s="42">
        <f t="shared" si="2"/>
        <v>73.333333333333329</v>
      </c>
      <c r="T49" s="42">
        <f t="shared" si="3"/>
        <v>20</v>
      </c>
      <c r="U49" s="42">
        <f t="shared" si="4"/>
        <v>25</v>
      </c>
    </row>
    <row r="50" spans="1:21" ht="16.5" thickTop="1" thickBot="1" x14ac:dyDescent="0.3">
      <c r="A50">
        <v>43</v>
      </c>
      <c r="B50" s="45" t="s">
        <v>126</v>
      </c>
      <c r="C50" s="1">
        <v>4.1999999999999993</v>
      </c>
      <c r="D50" s="1">
        <v>4.1999999999999993</v>
      </c>
      <c r="E50" s="1">
        <v>0.7</v>
      </c>
      <c r="F50" s="1">
        <v>1.4</v>
      </c>
      <c r="G50" s="1">
        <v>2.8</v>
      </c>
      <c r="H50" s="1">
        <v>3.5</v>
      </c>
      <c r="I50" s="1">
        <v>3.5</v>
      </c>
      <c r="J50" s="1">
        <v>1.4</v>
      </c>
      <c r="K50" s="1">
        <v>3.5</v>
      </c>
      <c r="L50" s="1">
        <v>0.7</v>
      </c>
      <c r="M50" s="1">
        <v>0.7</v>
      </c>
      <c r="N50" s="1">
        <v>0</v>
      </c>
      <c r="O50" s="1">
        <v>2.0999999999999996</v>
      </c>
      <c r="P50" s="1">
        <v>28.7</v>
      </c>
      <c r="Q50" s="42">
        <f t="shared" si="0"/>
        <v>99.999999999999986</v>
      </c>
      <c r="R50" s="42">
        <f t="shared" si="1"/>
        <v>77.777777777777771</v>
      </c>
      <c r="S50" s="42">
        <f t="shared" si="2"/>
        <v>80</v>
      </c>
      <c r="T50" s="42">
        <f t="shared" si="3"/>
        <v>100</v>
      </c>
      <c r="U50" s="42">
        <f t="shared" si="4"/>
        <v>50</v>
      </c>
    </row>
    <row r="51" spans="1:21" ht="16.5" thickTop="1" thickBot="1" x14ac:dyDescent="0.3">
      <c r="A51">
        <v>44</v>
      </c>
      <c r="B51" s="45" t="s">
        <v>127</v>
      </c>
      <c r="C51" s="1">
        <v>2.8</v>
      </c>
      <c r="D51" s="1">
        <v>3.5</v>
      </c>
      <c r="E51" s="1">
        <v>0.7</v>
      </c>
      <c r="F51" s="1">
        <v>0</v>
      </c>
      <c r="G51" s="1">
        <v>1.4</v>
      </c>
      <c r="H51" s="1">
        <v>2.8</v>
      </c>
      <c r="I51" s="1">
        <v>2.0999999999999996</v>
      </c>
      <c r="J51" s="1">
        <v>0</v>
      </c>
      <c r="K51" s="1">
        <v>1.4</v>
      </c>
      <c r="L51" s="1">
        <v>0.7</v>
      </c>
      <c r="M51" s="1">
        <v>0</v>
      </c>
      <c r="N51" s="1">
        <v>0.7</v>
      </c>
      <c r="O51" s="1">
        <v>1.4</v>
      </c>
      <c r="P51" s="1">
        <v>17.5</v>
      </c>
      <c r="Q51" s="42">
        <f t="shared" si="0"/>
        <v>76.92307692307692</v>
      </c>
      <c r="R51" s="42">
        <f t="shared" si="1"/>
        <v>33.333333333333329</v>
      </c>
      <c r="S51" s="42">
        <f t="shared" si="2"/>
        <v>46.666666666666664</v>
      </c>
      <c r="T51" s="42">
        <f t="shared" si="3"/>
        <v>40</v>
      </c>
      <c r="U51" s="42">
        <f t="shared" si="4"/>
        <v>37.5</v>
      </c>
    </row>
    <row r="52" spans="1:21" ht="16.5" thickTop="1" thickBot="1" x14ac:dyDescent="0.3">
      <c r="A52">
        <v>45</v>
      </c>
      <c r="B52" s="45" t="s">
        <v>128</v>
      </c>
      <c r="C52" s="1">
        <v>2.8</v>
      </c>
      <c r="D52" s="1">
        <v>2.0999999999999996</v>
      </c>
      <c r="E52" s="1">
        <v>0</v>
      </c>
      <c r="F52" s="1">
        <v>0.7</v>
      </c>
      <c r="G52" s="1">
        <v>1.4</v>
      </c>
      <c r="H52" s="1">
        <v>1.4</v>
      </c>
      <c r="I52" s="1">
        <v>2.8</v>
      </c>
      <c r="J52" s="1">
        <v>1.4</v>
      </c>
      <c r="K52" s="1">
        <v>1.4</v>
      </c>
      <c r="L52" s="1">
        <v>0.7</v>
      </c>
      <c r="M52" s="1">
        <v>0.7</v>
      </c>
      <c r="N52" s="1">
        <v>2.0999999999999996</v>
      </c>
      <c r="O52" s="1">
        <v>0.7</v>
      </c>
      <c r="P52" s="1">
        <v>18.2</v>
      </c>
      <c r="Q52" s="42">
        <f t="shared" si="0"/>
        <v>53.84615384615384</v>
      </c>
      <c r="R52" s="42">
        <f t="shared" si="1"/>
        <v>44.444444444444443</v>
      </c>
      <c r="S52" s="42">
        <f t="shared" si="2"/>
        <v>53.333333333333336</v>
      </c>
      <c r="T52" s="42">
        <f t="shared" si="3"/>
        <v>40</v>
      </c>
      <c r="U52" s="42">
        <f t="shared" si="4"/>
        <v>62.500000000000007</v>
      </c>
    </row>
    <row r="53" spans="1:21" ht="16.5" thickTop="1" thickBot="1" x14ac:dyDescent="0.3">
      <c r="A53">
        <v>46</v>
      </c>
      <c r="B53" s="45" t="s">
        <v>129</v>
      </c>
      <c r="C53" s="1">
        <v>2.8</v>
      </c>
      <c r="D53" s="1">
        <v>0.7</v>
      </c>
      <c r="E53" s="1">
        <v>0</v>
      </c>
      <c r="F53" s="1">
        <v>0.7</v>
      </c>
      <c r="G53" s="1">
        <v>1.4</v>
      </c>
      <c r="H53" s="1">
        <v>1.4</v>
      </c>
      <c r="I53" s="1">
        <v>2.8</v>
      </c>
      <c r="J53" s="1">
        <v>0.7</v>
      </c>
      <c r="K53" s="1">
        <v>2.0999999999999996</v>
      </c>
      <c r="L53" s="1">
        <v>0</v>
      </c>
      <c r="M53" s="1">
        <v>0</v>
      </c>
      <c r="N53" s="1">
        <v>0.7</v>
      </c>
      <c r="O53" s="1">
        <v>1.4</v>
      </c>
      <c r="P53" s="1">
        <v>14.7</v>
      </c>
      <c r="Q53" s="42">
        <f t="shared" si="0"/>
        <v>38.46153846153846</v>
      </c>
      <c r="R53" s="42">
        <f t="shared" si="1"/>
        <v>33.333333333333329</v>
      </c>
      <c r="S53" s="42">
        <f t="shared" si="2"/>
        <v>46.666666666666664</v>
      </c>
      <c r="T53" s="42">
        <f t="shared" si="3"/>
        <v>59.999999999999993</v>
      </c>
      <c r="U53" s="42">
        <f t="shared" si="4"/>
        <v>37.5</v>
      </c>
    </row>
    <row r="54" spans="1:21" ht="16.5" thickTop="1" thickBot="1" x14ac:dyDescent="0.3">
      <c r="A54">
        <v>47</v>
      </c>
      <c r="B54" s="45" t="s">
        <v>130</v>
      </c>
      <c r="C54" s="1">
        <v>4.1999999999999993</v>
      </c>
      <c r="D54" s="1">
        <v>3.5</v>
      </c>
      <c r="E54" s="1">
        <v>0.7</v>
      </c>
      <c r="F54" s="1">
        <v>0</v>
      </c>
      <c r="G54" s="1">
        <v>2.0999999999999996</v>
      </c>
      <c r="H54" s="1">
        <v>0.7</v>
      </c>
      <c r="I54" s="1">
        <v>3.5</v>
      </c>
      <c r="J54" s="1">
        <v>0</v>
      </c>
      <c r="K54" s="1">
        <v>1.4</v>
      </c>
      <c r="L54" s="1">
        <v>0</v>
      </c>
      <c r="M54" s="1">
        <v>0.7</v>
      </c>
      <c r="N54" s="1">
        <v>0.7</v>
      </c>
      <c r="O54" s="1">
        <v>0.7</v>
      </c>
      <c r="P54" s="1">
        <v>18.2</v>
      </c>
      <c r="Q54" s="42">
        <f t="shared" si="0"/>
        <v>92.307692307692292</v>
      </c>
      <c r="R54" s="42">
        <f t="shared" si="1"/>
        <v>33.333333333333329</v>
      </c>
      <c r="S54" s="42">
        <f t="shared" si="2"/>
        <v>40</v>
      </c>
      <c r="T54" s="42">
        <f t="shared" si="3"/>
        <v>40</v>
      </c>
      <c r="U54" s="42">
        <f t="shared" si="4"/>
        <v>37.5</v>
      </c>
    </row>
    <row r="55" spans="1:21" ht="16.5" thickTop="1" thickBot="1" x14ac:dyDescent="0.3">
      <c r="A55">
        <v>48</v>
      </c>
      <c r="B55" s="45" t="s">
        <v>131</v>
      </c>
      <c r="C55" s="1">
        <v>4.1999999999999993</v>
      </c>
      <c r="D55" s="1">
        <v>2.8</v>
      </c>
      <c r="E55" s="1">
        <v>0</v>
      </c>
      <c r="F55" s="1">
        <v>1.4</v>
      </c>
      <c r="G55" s="1">
        <v>1.4</v>
      </c>
      <c r="H55" s="1">
        <v>2.0999999999999996</v>
      </c>
      <c r="I55" s="1">
        <v>1.4</v>
      </c>
      <c r="J55" s="1">
        <v>0</v>
      </c>
      <c r="K55" s="1">
        <v>3.5</v>
      </c>
      <c r="L55" s="1">
        <v>0.7</v>
      </c>
      <c r="M55" s="1">
        <v>0.7</v>
      </c>
      <c r="N55" s="1">
        <v>1.4</v>
      </c>
      <c r="O55" s="1">
        <v>0.7</v>
      </c>
      <c r="P55" s="1">
        <v>20.299999999999997</v>
      </c>
      <c r="Q55" s="42">
        <f t="shared" si="0"/>
        <v>76.92307692307692</v>
      </c>
      <c r="R55" s="42">
        <f t="shared" si="1"/>
        <v>55.555555555555557</v>
      </c>
      <c r="S55" s="42">
        <f t="shared" si="2"/>
        <v>33.333333333333329</v>
      </c>
      <c r="T55" s="42">
        <f t="shared" si="3"/>
        <v>100</v>
      </c>
      <c r="U55" s="42">
        <f t="shared" si="4"/>
        <v>50</v>
      </c>
    </row>
    <row r="56" spans="1:21" ht="16.5" thickTop="1" thickBot="1" x14ac:dyDescent="0.3">
      <c r="A56">
        <v>49</v>
      </c>
      <c r="B56" s="45" t="s">
        <v>132</v>
      </c>
      <c r="C56" s="1">
        <v>3.5</v>
      </c>
      <c r="D56" s="1">
        <v>2.0999999999999996</v>
      </c>
      <c r="E56" s="1">
        <v>0.7</v>
      </c>
      <c r="F56" s="1">
        <v>0.7</v>
      </c>
      <c r="G56" s="1">
        <v>2.0999999999999996</v>
      </c>
      <c r="H56" s="1">
        <v>2.8</v>
      </c>
      <c r="I56" s="1">
        <v>3.5</v>
      </c>
      <c r="J56" s="1">
        <v>1.4</v>
      </c>
      <c r="K56" s="1">
        <v>1.4</v>
      </c>
      <c r="L56" s="1">
        <v>0</v>
      </c>
      <c r="M56" s="1">
        <v>0.7</v>
      </c>
      <c r="N56" s="1">
        <v>1.4</v>
      </c>
      <c r="O56" s="1">
        <v>1.4</v>
      </c>
      <c r="P56" s="1">
        <v>21.7</v>
      </c>
      <c r="Q56" s="42">
        <f t="shared" si="0"/>
        <v>69.230769230769226</v>
      </c>
      <c r="R56" s="42">
        <f t="shared" si="1"/>
        <v>44.444444444444443</v>
      </c>
      <c r="S56" s="42">
        <f t="shared" si="2"/>
        <v>73.333333333333329</v>
      </c>
      <c r="T56" s="42">
        <f t="shared" si="3"/>
        <v>40</v>
      </c>
      <c r="U56" s="42">
        <f t="shared" si="4"/>
        <v>62.499999999999993</v>
      </c>
    </row>
    <row r="57" spans="1:21" ht="16.5" thickTop="1" thickBot="1" x14ac:dyDescent="0.3">
      <c r="A57">
        <v>50</v>
      </c>
      <c r="B57" s="45" t="s">
        <v>133</v>
      </c>
      <c r="C57" s="1">
        <v>2.8</v>
      </c>
      <c r="D57" s="1">
        <v>3.5</v>
      </c>
      <c r="E57" s="1">
        <v>0</v>
      </c>
      <c r="F57" s="1">
        <v>2.0999999999999996</v>
      </c>
      <c r="G57" s="1">
        <v>1.4</v>
      </c>
      <c r="H57" s="1">
        <v>2.0999999999999996</v>
      </c>
      <c r="I57" s="1">
        <v>3.5</v>
      </c>
      <c r="J57" s="1">
        <v>1.4</v>
      </c>
      <c r="K57" s="1">
        <v>0</v>
      </c>
      <c r="L57" s="1">
        <v>0.7</v>
      </c>
      <c r="M57" s="1">
        <v>0</v>
      </c>
      <c r="N57" s="1">
        <v>1.4</v>
      </c>
      <c r="O57" s="1">
        <v>0.7</v>
      </c>
      <c r="P57" s="1">
        <v>19.599999999999998</v>
      </c>
      <c r="Q57" s="42">
        <f t="shared" si="0"/>
        <v>69.230769230769226</v>
      </c>
      <c r="R57" s="42">
        <f t="shared" si="1"/>
        <v>66.666666666666657</v>
      </c>
      <c r="S57" s="42">
        <f t="shared" si="2"/>
        <v>66.666666666666671</v>
      </c>
      <c r="T57" s="42">
        <f t="shared" si="3"/>
        <v>0</v>
      </c>
      <c r="U57" s="42">
        <f t="shared" si="4"/>
        <v>37.5</v>
      </c>
    </row>
    <row r="58" spans="1:21" ht="16.5" thickTop="1" thickBot="1" x14ac:dyDescent="0.3">
      <c r="A58">
        <v>51</v>
      </c>
      <c r="B58" s="45" t="s">
        <v>134</v>
      </c>
      <c r="C58" s="1">
        <v>3.5</v>
      </c>
      <c r="D58" s="1">
        <v>3.5</v>
      </c>
      <c r="E58" s="1">
        <v>0</v>
      </c>
      <c r="F58" s="1">
        <v>2.0999999999999996</v>
      </c>
      <c r="G58" s="1">
        <v>2.0999999999999996</v>
      </c>
      <c r="H58" s="1">
        <v>2.8</v>
      </c>
      <c r="I58" s="1">
        <v>3.5</v>
      </c>
      <c r="J58" s="1">
        <v>1.4</v>
      </c>
      <c r="K58" s="1">
        <v>3.5</v>
      </c>
      <c r="L58" s="1">
        <v>0.7</v>
      </c>
      <c r="M58" s="1">
        <v>0.7</v>
      </c>
      <c r="N58" s="1">
        <v>1.4</v>
      </c>
      <c r="O58" s="1">
        <v>1.4</v>
      </c>
      <c r="P58" s="1">
        <v>26.599999999999998</v>
      </c>
      <c r="Q58" s="42">
        <f t="shared" si="0"/>
        <v>76.92307692307692</v>
      </c>
      <c r="R58" s="42">
        <f t="shared" si="1"/>
        <v>77.777777777777771</v>
      </c>
      <c r="S58" s="42">
        <f t="shared" si="2"/>
        <v>73.333333333333329</v>
      </c>
      <c r="T58" s="42">
        <f t="shared" si="3"/>
        <v>100</v>
      </c>
      <c r="U58" s="42">
        <f t="shared" si="4"/>
        <v>62.499999999999993</v>
      </c>
    </row>
    <row r="59" spans="1:21" ht="16.5" thickTop="1" thickBot="1" x14ac:dyDescent="0.3">
      <c r="A59">
        <v>52</v>
      </c>
      <c r="B59" s="45" t="s">
        <v>135</v>
      </c>
      <c r="C59" s="1">
        <v>2.0999999999999996</v>
      </c>
      <c r="D59" s="1">
        <v>2.0999999999999996</v>
      </c>
      <c r="E59" s="1">
        <v>0</v>
      </c>
      <c r="F59" s="1">
        <v>1.4</v>
      </c>
      <c r="G59" s="1">
        <v>1.4</v>
      </c>
      <c r="H59" s="1">
        <v>0.7</v>
      </c>
      <c r="I59" s="1">
        <v>1.4</v>
      </c>
      <c r="J59" s="1">
        <v>0.7</v>
      </c>
      <c r="K59" s="1">
        <v>0.7</v>
      </c>
      <c r="L59" s="1">
        <v>0.7</v>
      </c>
      <c r="M59" s="1">
        <v>0.7</v>
      </c>
      <c r="N59" s="1">
        <v>0.7</v>
      </c>
      <c r="O59" s="1">
        <v>0</v>
      </c>
      <c r="P59" s="1">
        <v>12.6</v>
      </c>
      <c r="Q59" s="42">
        <f t="shared" si="0"/>
        <v>46.153846153846146</v>
      </c>
      <c r="R59" s="42">
        <f t="shared" si="1"/>
        <v>55.555555555555557</v>
      </c>
      <c r="S59" s="42">
        <f t="shared" si="2"/>
        <v>26.666666666666668</v>
      </c>
      <c r="T59" s="42">
        <f t="shared" si="3"/>
        <v>20</v>
      </c>
      <c r="U59" s="42">
        <f t="shared" si="4"/>
        <v>25</v>
      </c>
    </row>
    <row r="60" spans="1:21" ht="16.5" thickTop="1" thickBot="1" x14ac:dyDescent="0.3">
      <c r="A60">
        <v>53</v>
      </c>
      <c r="B60" s="45" t="s">
        <v>136</v>
      </c>
      <c r="C60" s="1">
        <v>3.5</v>
      </c>
      <c r="D60" s="1">
        <v>2.8</v>
      </c>
      <c r="E60" s="1">
        <v>0.7</v>
      </c>
      <c r="F60" s="1">
        <v>1.4</v>
      </c>
      <c r="G60" s="1">
        <v>1.4</v>
      </c>
      <c r="H60" s="1">
        <v>3.5</v>
      </c>
      <c r="I60" s="1">
        <v>3.5</v>
      </c>
      <c r="J60" s="1">
        <v>0</v>
      </c>
      <c r="K60" s="1">
        <v>2.8</v>
      </c>
      <c r="L60" s="1">
        <v>0.7</v>
      </c>
      <c r="M60" s="1">
        <v>0</v>
      </c>
      <c r="N60" s="1">
        <v>2.0999999999999996</v>
      </c>
      <c r="O60" s="1">
        <v>2.0999999999999996</v>
      </c>
      <c r="P60" s="1">
        <v>24.5</v>
      </c>
      <c r="Q60" s="42">
        <f t="shared" si="0"/>
        <v>76.92307692307692</v>
      </c>
      <c r="R60" s="42">
        <f t="shared" si="1"/>
        <v>55.555555555555557</v>
      </c>
      <c r="S60" s="42">
        <f t="shared" si="2"/>
        <v>66.666666666666671</v>
      </c>
      <c r="T60" s="42">
        <f t="shared" si="3"/>
        <v>80</v>
      </c>
      <c r="U60" s="42">
        <f t="shared" si="4"/>
        <v>75</v>
      </c>
    </row>
    <row r="61" spans="1:21" ht="16.5" thickTop="1" thickBot="1" x14ac:dyDescent="0.3">
      <c r="A61">
        <v>54</v>
      </c>
      <c r="B61" s="45" t="s">
        <v>137</v>
      </c>
      <c r="C61" s="1">
        <v>3.5</v>
      </c>
      <c r="D61" s="1">
        <v>2.0999999999999996</v>
      </c>
      <c r="E61" s="1">
        <v>0.7</v>
      </c>
      <c r="F61" s="1">
        <v>1.4</v>
      </c>
      <c r="G61" s="1">
        <v>1.4</v>
      </c>
      <c r="H61" s="1">
        <v>2.8</v>
      </c>
      <c r="I61" s="1">
        <v>3.5</v>
      </c>
      <c r="J61" s="1">
        <v>1.4</v>
      </c>
      <c r="K61" s="1">
        <v>2.8</v>
      </c>
      <c r="L61" s="1">
        <v>0</v>
      </c>
      <c r="M61" s="1">
        <v>0.7</v>
      </c>
      <c r="N61" s="1">
        <v>2.0999999999999996</v>
      </c>
      <c r="O61" s="1">
        <v>1.4</v>
      </c>
      <c r="P61" s="1">
        <v>23.799999999999997</v>
      </c>
      <c r="Q61" s="42">
        <f t="shared" si="0"/>
        <v>69.230769230769226</v>
      </c>
      <c r="R61" s="42">
        <f t="shared" si="1"/>
        <v>44.444444444444443</v>
      </c>
      <c r="S61" s="42">
        <f t="shared" si="2"/>
        <v>73.333333333333329</v>
      </c>
      <c r="T61" s="42">
        <f t="shared" si="3"/>
        <v>80</v>
      </c>
      <c r="U61" s="42">
        <f t="shared" si="4"/>
        <v>75</v>
      </c>
    </row>
    <row r="62" spans="1:21" ht="16.5" thickTop="1" thickBot="1" x14ac:dyDescent="0.3">
      <c r="A62">
        <v>55</v>
      </c>
      <c r="B62" s="45" t="s">
        <v>138</v>
      </c>
      <c r="C62" s="1">
        <v>2.0999999999999996</v>
      </c>
      <c r="D62" s="1">
        <v>2.8</v>
      </c>
      <c r="E62" s="1">
        <v>0</v>
      </c>
      <c r="F62" s="1">
        <v>0</v>
      </c>
      <c r="G62" s="1">
        <v>2.0999999999999996</v>
      </c>
      <c r="H62" s="1">
        <v>2.0999999999999996</v>
      </c>
      <c r="I62" s="1">
        <v>2.0999999999999996</v>
      </c>
      <c r="J62" s="1">
        <v>0.7</v>
      </c>
      <c r="K62" s="1">
        <v>0.7</v>
      </c>
      <c r="L62" s="1">
        <v>0.7</v>
      </c>
      <c r="M62" s="1">
        <v>0</v>
      </c>
      <c r="N62" s="1">
        <v>0</v>
      </c>
      <c r="O62" s="1">
        <v>0</v>
      </c>
      <c r="P62" s="1">
        <v>13.299999999999999</v>
      </c>
      <c r="Q62" s="42">
        <f t="shared" si="0"/>
        <v>53.84615384615384</v>
      </c>
      <c r="R62" s="42">
        <f t="shared" si="1"/>
        <v>44.444444444444443</v>
      </c>
      <c r="S62" s="42">
        <f t="shared" si="2"/>
        <v>46.666666666666664</v>
      </c>
      <c r="T62" s="42">
        <f t="shared" si="3"/>
        <v>20</v>
      </c>
      <c r="U62" s="42">
        <f t="shared" si="4"/>
        <v>0</v>
      </c>
    </row>
    <row r="63" spans="1:21" ht="16.5" thickTop="1" thickBot="1" x14ac:dyDescent="0.3">
      <c r="A63">
        <v>56</v>
      </c>
      <c r="B63" s="45" t="s">
        <v>139</v>
      </c>
      <c r="C63" s="1">
        <v>4.1999999999999993</v>
      </c>
      <c r="D63" s="1">
        <v>4.1999999999999993</v>
      </c>
      <c r="E63" s="1">
        <v>0</v>
      </c>
      <c r="F63" s="1">
        <v>2.0999999999999996</v>
      </c>
      <c r="G63" s="1">
        <v>1.4</v>
      </c>
      <c r="H63" s="1">
        <v>1.4</v>
      </c>
      <c r="I63" s="1">
        <v>3.5</v>
      </c>
      <c r="J63" s="1">
        <v>1.4</v>
      </c>
      <c r="K63" s="1">
        <v>3.5</v>
      </c>
      <c r="L63" s="1">
        <v>0.7</v>
      </c>
      <c r="M63" s="1">
        <v>0.7</v>
      </c>
      <c r="N63" s="1">
        <v>0</v>
      </c>
      <c r="O63" s="1">
        <v>2.0999999999999996</v>
      </c>
      <c r="P63" s="1">
        <v>25.2</v>
      </c>
      <c r="Q63" s="42">
        <f t="shared" si="0"/>
        <v>92.307692307692292</v>
      </c>
      <c r="R63" s="42">
        <f t="shared" si="1"/>
        <v>66.666666666666657</v>
      </c>
      <c r="S63" s="42">
        <f t="shared" si="2"/>
        <v>60.000000000000014</v>
      </c>
      <c r="T63" s="42">
        <f t="shared" si="3"/>
        <v>100</v>
      </c>
      <c r="U63" s="42">
        <f t="shared" si="4"/>
        <v>50</v>
      </c>
    </row>
    <row r="64" spans="1:21" ht="16.5" thickTop="1" thickBot="1" x14ac:dyDescent="0.3">
      <c r="A64">
        <v>57</v>
      </c>
      <c r="B64" s="45" t="s">
        <v>140</v>
      </c>
      <c r="C64" s="1">
        <v>3.5</v>
      </c>
      <c r="D64" s="1">
        <v>2.8</v>
      </c>
      <c r="E64" s="1">
        <v>0.7</v>
      </c>
      <c r="F64" s="1">
        <v>1.4</v>
      </c>
      <c r="G64" s="1">
        <v>2.0999999999999996</v>
      </c>
      <c r="H64" s="1">
        <v>2.8</v>
      </c>
      <c r="I64" s="1">
        <v>5.6</v>
      </c>
      <c r="J64" s="1">
        <v>0.7</v>
      </c>
      <c r="K64" s="1">
        <v>3.5</v>
      </c>
      <c r="L64" s="1">
        <v>0.7</v>
      </c>
      <c r="M64" s="1">
        <v>0.7</v>
      </c>
      <c r="N64" s="1">
        <v>2.0999999999999996</v>
      </c>
      <c r="O64" s="1">
        <v>2.0999999999999996</v>
      </c>
      <c r="P64" s="1">
        <v>28.7</v>
      </c>
      <c r="Q64" s="42">
        <f t="shared" si="0"/>
        <v>76.92307692307692</v>
      </c>
      <c r="R64" s="42">
        <f t="shared" si="1"/>
        <v>66.666666666666657</v>
      </c>
      <c r="S64" s="42">
        <f t="shared" si="2"/>
        <v>86.666666666666643</v>
      </c>
      <c r="T64" s="42">
        <f t="shared" si="3"/>
        <v>100</v>
      </c>
      <c r="U64" s="42">
        <f t="shared" si="4"/>
        <v>87.5</v>
      </c>
    </row>
    <row r="65" spans="1:21" ht="16.5" thickTop="1" thickBot="1" x14ac:dyDescent="0.3">
      <c r="A65">
        <v>58</v>
      </c>
      <c r="B65" s="45" t="s">
        <v>141</v>
      </c>
      <c r="C65" s="1">
        <v>3.5</v>
      </c>
      <c r="D65" s="1">
        <v>3.5</v>
      </c>
      <c r="E65" s="1">
        <v>0.7</v>
      </c>
      <c r="F65" s="1">
        <v>1.4</v>
      </c>
      <c r="G65" s="1">
        <v>2.8</v>
      </c>
      <c r="H65" s="1">
        <v>3.5</v>
      </c>
      <c r="I65" s="1">
        <v>4.8999999999999995</v>
      </c>
      <c r="J65" s="1">
        <v>1.4</v>
      </c>
      <c r="K65" s="1">
        <v>2.0999999999999996</v>
      </c>
      <c r="L65" s="1">
        <v>0.7</v>
      </c>
      <c r="M65" s="1">
        <v>0.7</v>
      </c>
      <c r="N65" s="1">
        <v>1.4</v>
      </c>
      <c r="O65" s="1">
        <v>0.7</v>
      </c>
      <c r="P65" s="1">
        <v>27.299999999999997</v>
      </c>
      <c r="Q65" s="42">
        <f t="shared" si="0"/>
        <v>84.615384615384613</v>
      </c>
      <c r="R65" s="42">
        <f t="shared" si="1"/>
        <v>77.777777777777771</v>
      </c>
      <c r="S65" s="42">
        <f t="shared" si="2"/>
        <v>93.333333333333329</v>
      </c>
      <c r="T65" s="42">
        <f t="shared" si="3"/>
        <v>59.999999999999993</v>
      </c>
      <c r="U65" s="42">
        <f t="shared" si="4"/>
        <v>50</v>
      </c>
    </row>
    <row r="66" spans="1:21" ht="16.5" thickTop="1" thickBot="1" x14ac:dyDescent="0.3">
      <c r="A66">
        <v>59</v>
      </c>
      <c r="B66" s="45" t="s">
        <v>142</v>
      </c>
      <c r="C66" s="1">
        <v>4.1999999999999993</v>
      </c>
      <c r="D66" s="1">
        <v>2.8</v>
      </c>
      <c r="E66" s="1">
        <v>0.7</v>
      </c>
      <c r="F66" s="1">
        <v>1.4</v>
      </c>
      <c r="G66" s="1">
        <v>2.0999999999999996</v>
      </c>
      <c r="H66" s="1">
        <v>1.4</v>
      </c>
      <c r="I66" s="1">
        <v>3.5</v>
      </c>
      <c r="J66" s="1">
        <v>0.7</v>
      </c>
      <c r="K66" s="1">
        <v>3.5</v>
      </c>
      <c r="L66" s="1">
        <v>0.7</v>
      </c>
      <c r="M66" s="1">
        <v>0.7</v>
      </c>
      <c r="N66" s="1">
        <v>2.8</v>
      </c>
      <c r="O66" s="1">
        <v>0.7</v>
      </c>
      <c r="P66" s="1">
        <v>25.2</v>
      </c>
      <c r="Q66" s="42">
        <f t="shared" si="0"/>
        <v>84.615384615384613</v>
      </c>
      <c r="R66" s="42">
        <f t="shared" si="1"/>
        <v>66.666666666666657</v>
      </c>
      <c r="S66" s="42">
        <f t="shared" si="2"/>
        <v>53.333333333333336</v>
      </c>
      <c r="T66" s="42">
        <f t="shared" si="3"/>
        <v>100</v>
      </c>
      <c r="U66" s="42">
        <f t="shared" si="4"/>
        <v>75</v>
      </c>
    </row>
    <row r="67" spans="1:21" ht="16.5" thickTop="1" thickBot="1" x14ac:dyDescent="0.3">
      <c r="A67">
        <v>60</v>
      </c>
      <c r="B67" s="45" t="s">
        <v>143</v>
      </c>
      <c r="C67" s="1">
        <v>2.0999999999999996</v>
      </c>
      <c r="D67" s="1">
        <v>2.0999999999999996</v>
      </c>
      <c r="E67" s="1">
        <v>0</v>
      </c>
      <c r="F67" s="1">
        <v>1.4</v>
      </c>
      <c r="G67" s="1">
        <v>2.8</v>
      </c>
      <c r="H67" s="1">
        <v>2.0999999999999996</v>
      </c>
      <c r="I67" s="1">
        <v>1.4</v>
      </c>
      <c r="J67" s="1">
        <v>0.7</v>
      </c>
      <c r="K67" s="1">
        <v>1.4</v>
      </c>
      <c r="L67" s="1">
        <v>0.7</v>
      </c>
      <c r="M67" s="1">
        <v>0.7</v>
      </c>
      <c r="N67" s="1">
        <v>0.7</v>
      </c>
      <c r="O67" s="1">
        <v>0.7</v>
      </c>
      <c r="P67" s="1">
        <v>16.799999999999997</v>
      </c>
      <c r="Q67" s="42">
        <f t="shared" si="0"/>
        <v>46.153846153846146</v>
      </c>
      <c r="R67" s="42">
        <f t="shared" si="1"/>
        <v>77.777777777777771</v>
      </c>
      <c r="S67" s="42">
        <f t="shared" si="2"/>
        <v>39.999999999999993</v>
      </c>
      <c r="T67" s="42">
        <f t="shared" si="3"/>
        <v>40</v>
      </c>
      <c r="U67" s="42">
        <f t="shared" si="4"/>
        <v>37.5</v>
      </c>
    </row>
    <row r="68" spans="1:21" ht="16.5" thickTop="1" thickBot="1" x14ac:dyDescent="0.3">
      <c r="A68">
        <v>61</v>
      </c>
      <c r="B68" s="45" t="s">
        <v>144</v>
      </c>
      <c r="C68" s="1">
        <v>3.5</v>
      </c>
      <c r="D68" s="1">
        <v>4.1999999999999993</v>
      </c>
      <c r="E68" s="1">
        <v>0.7</v>
      </c>
      <c r="F68" s="1">
        <v>2.0999999999999996</v>
      </c>
      <c r="G68" s="1">
        <v>2.0999999999999996</v>
      </c>
      <c r="H68" s="1">
        <v>2.8</v>
      </c>
      <c r="I68" s="1">
        <v>3.5</v>
      </c>
      <c r="J68" s="1">
        <v>1.4</v>
      </c>
      <c r="K68" s="1">
        <v>2.8</v>
      </c>
      <c r="L68" s="1">
        <v>0.7</v>
      </c>
      <c r="M68" s="1">
        <v>0.7</v>
      </c>
      <c r="N68" s="1">
        <v>2.0999999999999996</v>
      </c>
      <c r="O68" s="1">
        <v>0.7</v>
      </c>
      <c r="P68" s="1">
        <v>27.299999999999997</v>
      </c>
      <c r="Q68" s="42">
        <f t="shared" si="0"/>
        <v>92.307692307692292</v>
      </c>
      <c r="R68" s="42">
        <f t="shared" si="1"/>
        <v>77.777777777777771</v>
      </c>
      <c r="S68" s="42">
        <f t="shared" si="2"/>
        <v>73.333333333333329</v>
      </c>
      <c r="T68" s="42">
        <f t="shared" si="3"/>
        <v>80</v>
      </c>
      <c r="U68" s="42">
        <f t="shared" si="4"/>
        <v>62.500000000000007</v>
      </c>
    </row>
    <row r="69" spans="1:21" ht="16.5" thickTop="1" x14ac:dyDescent="0.25">
      <c r="C69" s="1"/>
      <c r="D69" s="1"/>
      <c r="E69" s="1"/>
      <c r="F69" s="1"/>
      <c r="G69" s="1"/>
      <c r="H69" s="1"/>
      <c r="I69" s="1"/>
      <c r="J69" s="1"/>
      <c r="K69" s="47"/>
      <c r="L69" s="48" t="s">
        <v>34</v>
      </c>
      <c r="M69" s="48"/>
      <c r="N69" s="48"/>
      <c r="O69" s="48"/>
      <c r="P69" s="49"/>
      <c r="Q69" s="34">
        <f>COUNTIF(Q7:Q68,"&gt;49")</f>
        <v>57</v>
      </c>
      <c r="R69" s="34">
        <f t="shared" ref="R69:S69" si="5">COUNTIF(R7:R68,"&gt;49")</f>
        <v>45</v>
      </c>
      <c r="S69" s="34">
        <f t="shared" si="5"/>
        <v>49</v>
      </c>
      <c r="T69" s="34">
        <f t="shared" ref="T69" si="6">COUNTIF(T7:T68,"&gt;49")</f>
        <v>46</v>
      </c>
      <c r="U69" s="34">
        <f t="shared" ref="U69" si="7">COUNTIF(U7:U68,"&gt;49")</f>
        <v>45</v>
      </c>
    </row>
    <row r="70" spans="1:21" ht="15.75" x14ac:dyDescent="0.25">
      <c r="C70" s="1"/>
      <c r="D70" s="1"/>
      <c r="E70" s="1"/>
      <c r="F70" s="1"/>
      <c r="G70" s="1"/>
      <c r="H70" s="1"/>
      <c r="I70" s="1"/>
      <c r="J70" s="1"/>
      <c r="K70" s="63" t="s">
        <v>35</v>
      </c>
      <c r="L70" s="63"/>
      <c r="M70" s="63"/>
      <c r="N70" s="63"/>
      <c r="O70" s="63"/>
      <c r="P70" s="63"/>
      <c r="Q70" s="50">
        <f>Q69*100/$Q72</f>
        <v>91.935483870967744</v>
      </c>
      <c r="R70" s="50">
        <f t="shared" ref="R70:S70" si="8">R69*100/$Q72</f>
        <v>72.58064516129032</v>
      </c>
      <c r="S70" s="50">
        <f t="shared" si="8"/>
        <v>79.032258064516128</v>
      </c>
      <c r="T70" s="50">
        <f t="shared" ref="T70" si="9">T69*100/$Q72</f>
        <v>74.193548387096769</v>
      </c>
      <c r="U70" s="50">
        <f t="shared" ref="U70" si="10">U69*100/$Q72</f>
        <v>72.58064516129032</v>
      </c>
    </row>
    <row r="71" spans="1:21" ht="15.75" x14ac:dyDescent="0.25">
      <c r="C71" s="1"/>
      <c r="D71" s="1"/>
      <c r="E71" s="1"/>
      <c r="F71" s="1"/>
      <c r="G71" s="1"/>
      <c r="H71" s="1"/>
      <c r="I71" s="1"/>
      <c r="J71" s="1"/>
      <c r="K71" s="63" t="s">
        <v>36</v>
      </c>
      <c r="L71" s="63"/>
      <c r="M71" s="63"/>
      <c r="N71" s="63"/>
      <c r="O71" s="63"/>
      <c r="P71" s="63"/>
      <c r="Q71" s="34">
        <v>3</v>
      </c>
      <c r="R71" s="40">
        <v>2</v>
      </c>
      <c r="S71" s="40">
        <v>2</v>
      </c>
      <c r="T71" s="40">
        <v>2</v>
      </c>
      <c r="U71" s="40">
        <v>2</v>
      </c>
    </row>
    <row r="72" spans="1:21" ht="15.75" x14ac:dyDescent="0.25">
      <c r="C72" s="1"/>
      <c r="D72" s="1"/>
      <c r="E72" s="1"/>
      <c r="F72" s="1"/>
      <c r="G72" s="1"/>
      <c r="H72" s="1"/>
      <c r="I72" s="1"/>
      <c r="J72" s="1"/>
      <c r="K72" s="51"/>
      <c r="L72" s="64" t="s">
        <v>37</v>
      </c>
      <c r="M72" s="64"/>
      <c r="N72" s="64"/>
      <c r="O72" s="64"/>
      <c r="P72" s="64"/>
      <c r="Q72" s="34">
        <v>62</v>
      </c>
      <c r="R72" s="39"/>
      <c r="S72" s="39"/>
      <c r="T72" s="1"/>
      <c r="U72" s="1"/>
    </row>
    <row r="73" spans="1:21" ht="15.75" x14ac:dyDescent="0.25">
      <c r="C73" s="1"/>
      <c r="D73" s="1"/>
      <c r="E73" s="1"/>
      <c r="F73" s="1"/>
      <c r="G73" s="1"/>
      <c r="H73" s="1"/>
      <c r="I73" s="1"/>
      <c r="J73" s="1"/>
      <c r="K73" s="52"/>
      <c r="L73" s="63" t="s">
        <v>38</v>
      </c>
      <c r="M73" s="63"/>
      <c r="N73" s="63"/>
      <c r="O73" s="63"/>
      <c r="P73" s="63"/>
      <c r="Q73" s="34">
        <v>62</v>
      </c>
      <c r="R73" s="39"/>
      <c r="S73" s="39"/>
      <c r="T73" s="1"/>
      <c r="U73" s="1"/>
    </row>
    <row r="74" spans="1:21" ht="19.5" thickBot="1" x14ac:dyDescent="0.3">
      <c r="F74" s="35" t="s">
        <v>39</v>
      </c>
      <c r="G74" s="36" t="s">
        <v>40</v>
      </c>
      <c r="H74" s="22"/>
      <c r="I74" s="22"/>
    </row>
    <row r="75" spans="1:21" ht="15.75" thickBot="1" x14ac:dyDescent="0.3">
      <c r="F75" s="65" t="s">
        <v>41</v>
      </c>
      <c r="G75" s="66"/>
      <c r="H75" s="67" t="s">
        <v>42</v>
      </c>
      <c r="I75" s="68"/>
    </row>
    <row r="76" spans="1:21" x14ac:dyDescent="0.25">
      <c r="F76" s="57" t="s">
        <v>43</v>
      </c>
      <c r="G76" s="58"/>
      <c r="H76" s="58">
        <v>3</v>
      </c>
      <c r="I76" s="59"/>
    </row>
    <row r="77" spans="1:21" x14ac:dyDescent="0.25">
      <c r="F77" s="60" t="s">
        <v>44</v>
      </c>
      <c r="G77" s="61"/>
      <c r="H77" s="61">
        <v>2</v>
      </c>
      <c r="I77" s="62"/>
    </row>
    <row r="78" spans="1:21" x14ac:dyDescent="0.25">
      <c r="F78" s="60" t="s">
        <v>45</v>
      </c>
      <c r="G78" s="61"/>
      <c r="H78" s="61">
        <v>1</v>
      </c>
      <c r="I78" s="62"/>
    </row>
    <row r="79" spans="1:21" ht="15.75" thickBot="1" x14ac:dyDescent="0.3">
      <c r="F79" s="54" t="s">
        <v>46</v>
      </c>
      <c r="G79" s="55"/>
      <c r="H79" s="55">
        <v>0</v>
      </c>
      <c r="I79" s="56"/>
    </row>
  </sheetData>
  <mergeCells count="14">
    <mergeCell ref="K70:P70"/>
    <mergeCell ref="K71:P71"/>
    <mergeCell ref="L72:P72"/>
    <mergeCell ref="L73:P73"/>
    <mergeCell ref="F75:G75"/>
    <mergeCell ref="H75:I75"/>
    <mergeCell ref="F79:G79"/>
    <mergeCell ref="H79:I79"/>
    <mergeCell ref="F76:G76"/>
    <mergeCell ref="H76:I76"/>
    <mergeCell ref="F77:G77"/>
    <mergeCell ref="H77:I77"/>
    <mergeCell ref="F78:G78"/>
    <mergeCell ref="H78:I78"/>
  </mergeCells>
  <phoneticPr fontId="20" type="noConversion"/>
  <pageMargins left="0.7" right="0.7" top="0.75" bottom="0.75" header="0.3" footer="0.3"/>
  <pageSetup paperSize="9"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"/>
  <sheetViews>
    <sheetView tabSelected="1" view="pageBreakPreview" zoomScaleSheetLayoutView="100" workbookViewId="0">
      <selection activeCell="B8" sqref="B8:B69"/>
    </sheetView>
  </sheetViews>
  <sheetFormatPr defaultRowHeight="15" x14ac:dyDescent="0.25"/>
  <cols>
    <col min="2" max="2" width="20" customWidth="1"/>
    <col min="3" max="3" width="22.5703125" customWidth="1"/>
    <col min="4" max="4" width="15" customWidth="1"/>
  </cols>
  <sheetData>
    <row r="1" spans="1:10" ht="15.75" x14ac:dyDescent="0.25">
      <c r="B1" s="20"/>
      <c r="C1" s="20"/>
      <c r="D1" s="20" t="s">
        <v>145</v>
      </c>
      <c r="E1" s="20"/>
      <c r="F1" s="20"/>
      <c r="G1" s="20"/>
      <c r="H1" s="20"/>
      <c r="I1" s="20"/>
      <c r="J1" s="20"/>
    </row>
    <row r="2" spans="1:10" ht="15.75" x14ac:dyDescent="0.25">
      <c r="B2" s="19" t="s">
        <v>28</v>
      </c>
      <c r="C2" s="20"/>
      <c r="D2" s="20"/>
      <c r="E2" s="20"/>
      <c r="F2" s="20"/>
      <c r="G2" s="21" t="s">
        <v>58</v>
      </c>
      <c r="H2" s="21"/>
    </row>
    <row r="3" spans="1:10" ht="15.75" x14ac:dyDescent="0.25">
      <c r="B3" s="21" t="s">
        <v>29</v>
      </c>
      <c r="C3" s="21"/>
      <c r="D3" s="21"/>
      <c r="E3" s="21"/>
      <c r="F3" s="21"/>
      <c r="G3" s="21" t="s">
        <v>30</v>
      </c>
    </row>
    <row r="4" spans="1:10" ht="15.75" x14ac:dyDescent="0.25">
      <c r="B4" s="21" t="s">
        <v>146</v>
      </c>
      <c r="C4" s="21"/>
      <c r="D4" s="21"/>
      <c r="E4" s="21"/>
      <c r="F4" s="21"/>
      <c r="G4" s="21"/>
      <c r="H4" s="22"/>
      <c r="I4" s="21"/>
      <c r="J4" s="23"/>
    </row>
    <row r="5" spans="1:10" ht="15.75" x14ac:dyDescent="0.25"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5">
      <c r="H6" t="s">
        <v>33</v>
      </c>
    </row>
    <row r="7" spans="1:10" x14ac:dyDescent="0.25">
      <c r="A7" t="s">
        <v>57</v>
      </c>
      <c r="B7" s="1" t="s">
        <v>12</v>
      </c>
      <c r="C7" s="1" t="s">
        <v>11</v>
      </c>
      <c r="D7" s="5" t="s">
        <v>59</v>
      </c>
      <c r="E7" s="5" t="s">
        <v>76</v>
      </c>
      <c r="F7" s="5" t="s">
        <v>60</v>
      </c>
      <c r="G7" s="5" t="s">
        <v>16</v>
      </c>
      <c r="H7" s="5" t="s">
        <v>26</v>
      </c>
      <c r="I7" s="5" t="s">
        <v>14</v>
      </c>
      <c r="J7" s="5" t="s">
        <v>15</v>
      </c>
    </row>
    <row r="8" spans="1:10" x14ac:dyDescent="0.25">
      <c r="A8">
        <v>1</v>
      </c>
      <c r="B8" s="2" t="s">
        <v>149</v>
      </c>
      <c r="C8" s="3" t="s">
        <v>84</v>
      </c>
      <c r="D8" s="1">
        <v>3</v>
      </c>
      <c r="E8" s="1">
        <v>4</v>
      </c>
      <c r="F8" s="1">
        <v>4</v>
      </c>
      <c r="G8" s="1">
        <f>SUM(D8:F8)</f>
        <v>11</v>
      </c>
      <c r="H8" s="1">
        <f>D8/5*100</f>
        <v>60</v>
      </c>
      <c r="I8" s="1">
        <f t="shared" ref="I8:J23" si="0">E8/5*100</f>
        <v>80</v>
      </c>
      <c r="J8" s="1">
        <f t="shared" si="0"/>
        <v>80</v>
      </c>
    </row>
    <row r="9" spans="1:10" x14ac:dyDescent="0.25">
      <c r="A9">
        <v>2</v>
      </c>
      <c r="B9" s="2" t="s">
        <v>149</v>
      </c>
      <c r="C9" s="3" t="s">
        <v>85</v>
      </c>
      <c r="D9" s="1">
        <v>4</v>
      </c>
      <c r="E9" s="1">
        <v>4</v>
      </c>
      <c r="F9" s="1">
        <v>4</v>
      </c>
      <c r="G9" s="1">
        <f t="shared" ref="G9:G69" si="1">SUM(D9:F9)</f>
        <v>12</v>
      </c>
      <c r="H9" s="1">
        <f t="shared" ref="H9:J69" si="2">D9/5*100</f>
        <v>80</v>
      </c>
      <c r="I9" s="1">
        <f t="shared" si="0"/>
        <v>80</v>
      </c>
      <c r="J9" s="1">
        <f t="shared" si="0"/>
        <v>80</v>
      </c>
    </row>
    <row r="10" spans="1:10" x14ac:dyDescent="0.25">
      <c r="A10">
        <v>3</v>
      </c>
      <c r="B10" s="2" t="s">
        <v>149</v>
      </c>
      <c r="C10" s="3" t="s">
        <v>86</v>
      </c>
      <c r="D10" s="1">
        <v>3</v>
      </c>
      <c r="E10" s="1">
        <v>3</v>
      </c>
      <c r="F10" s="1">
        <v>3</v>
      </c>
      <c r="G10" s="1">
        <f t="shared" si="1"/>
        <v>9</v>
      </c>
      <c r="H10" s="1">
        <f t="shared" si="2"/>
        <v>60</v>
      </c>
      <c r="I10" s="1">
        <f t="shared" si="0"/>
        <v>60</v>
      </c>
      <c r="J10" s="1">
        <f t="shared" si="0"/>
        <v>60</v>
      </c>
    </row>
    <row r="11" spans="1:10" x14ac:dyDescent="0.25">
      <c r="A11">
        <v>4</v>
      </c>
      <c r="B11" s="2" t="s">
        <v>149</v>
      </c>
      <c r="C11" s="3" t="s">
        <v>87</v>
      </c>
      <c r="D11" s="1">
        <v>4</v>
      </c>
      <c r="E11" s="1">
        <v>4</v>
      </c>
      <c r="F11" s="1">
        <v>4</v>
      </c>
      <c r="G11" s="1">
        <f t="shared" si="1"/>
        <v>12</v>
      </c>
      <c r="H11" s="1">
        <f t="shared" si="2"/>
        <v>80</v>
      </c>
      <c r="I11" s="1">
        <f t="shared" si="0"/>
        <v>80</v>
      </c>
      <c r="J11" s="1">
        <f t="shared" si="0"/>
        <v>80</v>
      </c>
    </row>
    <row r="12" spans="1:10" s="4" customFormat="1" x14ac:dyDescent="0.25">
      <c r="A12" s="4">
        <v>5</v>
      </c>
      <c r="B12" s="2" t="s">
        <v>149</v>
      </c>
      <c r="C12" s="3" t="s">
        <v>88</v>
      </c>
      <c r="D12" s="1">
        <v>3</v>
      </c>
      <c r="E12" s="1">
        <v>4</v>
      </c>
      <c r="F12" s="1">
        <v>4</v>
      </c>
      <c r="G12" s="1">
        <f t="shared" si="1"/>
        <v>11</v>
      </c>
      <c r="H12" s="1">
        <f t="shared" si="2"/>
        <v>60</v>
      </c>
      <c r="I12" s="1">
        <f t="shared" si="0"/>
        <v>80</v>
      </c>
      <c r="J12" s="1">
        <f t="shared" si="0"/>
        <v>80</v>
      </c>
    </row>
    <row r="13" spans="1:10" x14ac:dyDescent="0.25">
      <c r="A13">
        <v>6</v>
      </c>
      <c r="B13" s="2" t="s">
        <v>149</v>
      </c>
      <c r="C13" s="3" t="s">
        <v>89</v>
      </c>
      <c r="D13" s="1">
        <v>3</v>
      </c>
      <c r="E13" s="1">
        <v>4</v>
      </c>
      <c r="F13" s="1">
        <v>4</v>
      </c>
      <c r="G13" s="1">
        <f t="shared" si="1"/>
        <v>11</v>
      </c>
      <c r="H13" s="1">
        <f t="shared" si="2"/>
        <v>60</v>
      </c>
      <c r="I13" s="1">
        <f t="shared" si="0"/>
        <v>80</v>
      </c>
      <c r="J13" s="1">
        <f t="shared" si="0"/>
        <v>80</v>
      </c>
    </row>
    <row r="14" spans="1:10" x14ac:dyDescent="0.25">
      <c r="A14">
        <v>7</v>
      </c>
      <c r="B14" s="2" t="s">
        <v>149</v>
      </c>
      <c r="C14" s="3" t="s">
        <v>90</v>
      </c>
      <c r="D14" s="1">
        <v>3</v>
      </c>
      <c r="E14" s="1">
        <v>4</v>
      </c>
      <c r="F14" s="1">
        <v>4</v>
      </c>
      <c r="G14" s="1">
        <f t="shared" si="1"/>
        <v>11</v>
      </c>
      <c r="H14" s="1">
        <f t="shared" si="2"/>
        <v>60</v>
      </c>
      <c r="I14" s="1">
        <f t="shared" si="0"/>
        <v>80</v>
      </c>
      <c r="J14" s="1">
        <f t="shared" si="0"/>
        <v>80</v>
      </c>
    </row>
    <row r="15" spans="1:10" x14ac:dyDescent="0.25">
      <c r="A15">
        <v>8</v>
      </c>
      <c r="B15" s="2" t="s">
        <v>149</v>
      </c>
      <c r="C15" s="3" t="s">
        <v>91</v>
      </c>
      <c r="D15" s="1">
        <v>3</v>
      </c>
      <c r="E15" s="1">
        <v>4</v>
      </c>
      <c r="F15" s="1">
        <v>4</v>
      </c>
      <c r="G15" s="1">
        <f t="shared" si="1"/>
        <v>11</v>
      </c>
      <c r="H15" s="1">
        <f t="shared" si="2"/>
        <v>60</v>
      </c>
      <c r="I15" s="1">
        <f t="shared" si="0"/>
        <v>80</v>
      </c>
      <c r="J15" s="1">
        <f t="shared" si="0"/>
        <v>80</v>
      </c>
    </row>
    <row r="16" spans="1:10" x14ac:dyDescent="0.25">
      <c r="A16">
        <v>9</v>
      </c>
      <c r="B16" s="2" t="s">
        <v>149</v>
      </c>
      <c r="C16" s="3" t="s">
        <v>92</v>
      </c>
      <c r="D16" s="1">
        <v>4</v>
      </c>
      <c r="E16" s="1">
        <v>4</v>
      </c>
      <c r="F16" s="1">
        <v>4</v>
      </c>
      <c r="G16" s="1">
        <f t="shared" si="1"/>
        <v>12</v>
      </c>
      <c r="H16" s="1">
        <f t="shared" si="2"/>
        <v>80</v>
      </c>
      <c r="I16" s="1">
        <f t="shared" si="0"/>
        <v>80</v>
      </c>
      <c r="J16" s="1">
        <f t="shared" si="0"/>
        <v>80</v>
      </c>
    </row>
    <row r="17" spans="1:10" s="4" customFormat="1" x14ac:dyDescent="0.25">
      <c r="A17" s="4">
        <v>10</v>
      </c>
      <c r="B17" s="2" t="s">
        <v>149</v>
      </c>
      <c r="C17" s="3" t="s">
        <v>93</v>
      </c>
      <c r="D17" s="1">
        <v>5</v>
      </c>
      <c r="E17" s="1">
        <v>5</v>
      </c>
      <c r="F17" s="1">
        <v>4</v>
      </c>
      <c r="G17" s="1">
        <f t="shared" si="1"/>
        <v>14</v>
      </c>
      <c r="H17" s="1">
        <f t="shared" si="2"/>
        <v>100</v>
      </c>
      <c r="I17" s="1">
        <f t="shared" si="0"/>
        <v>100</v>
      </c>
      <c r="J17" s="1">
        <f t="shared" si="0"/>
        <v>80</v>
      </c>
    </row>
    <row r="18" spans="1:10" x14ac:dyDescent="0.25">
      <c r="A18">
        <v>11</v>
      </c>
      <c r="B18" s="2" t="s">
        <v>149</v>
      </c>
      <c r="C18" s="3" t="s">
        <v>94</v>
      </c>
      <c r="D18" s="1">
        <v>3</v>
      </c>
      <c r="E18" s="1">
        <v>3</v>
      </c>
      <c r="F18" s="1">
        <v>4</v>
      </c>
      <c r="G18" s="1">
        <f t="shared" si="1"/>
        <v>10</v>
      </c>
      <c r="H18" s="1">
        <f t="shared" si="2"/>
        <v>60</v>
      </c>
      <c r="I18" s="1">
        <f t="shared" si="0"/>
        <v>60</v>
      </c>
      <c r="J18" s="1">
        <f t="shared" si="0"/>
        <v>80</v>
      </c>
    </row>
    <row r="19" spans="1:10" s="4" customFormat="1" x14ac:dyDescent="0.25">
      <c r="A19" s="4">
        <v>12</v>
      </c>
      <c r="B19" s="2" t="s">
        <v>149</v>
      </c>
      <c r="C19" s="3" t="s">
        <v>95</v>
      </c>
      <c r="D19" s="1">
        <v>4</v>
      </c>
      <c r="E19" s="1">
        <v>5</v>
      </c>
      <c r="F19" s="1">
        <v>4</v>
      </c>
      <c r="G19" s="1">
        <f t="shared" si="1"/>
        <v>13</v>
      </c>
      <c r="H19" s="1">
        <f t="shared" si="2"/>
        <v>80</v>
      </c>
      <c r="I19" s="1">
        <f t="shared" si="0"/>
        <v>100</v>
      </c>
      <c r="J19" s="1">
        <f t="shared" si="0"/>
        <v>80</v>
      </c>
    </row>
    <row r="20" spans="1:10" x14ac:dyDescent="0.25">
      <c r="A20">
        <v>13</v>
      </c>
      <c r="B20" s="2" t="s">
        <v>149</v>
      </c>
      <c r="C20" s="3" t="s">
        <v>96</v>
      </c>
      <c r="D20" s="1">
        <v>5</v>
      </c>
      <c r="E20" s="1">
        <v>5</v>
      </c>
      <c r="F20" s="1">
        <v>5</v>
      </c>
      <c r="G20" s="1">
        <f t="shared" si="1"/>
        <v>15</v>
      </c>
      <c r="H20" s="1">
        <f t="shared" si="2"/>
        <v>100</v>
      </c>
      <c r="I20" s="1">
        <f t="shared" si="0"/>
        <v>100</v>
      </c>
      <c r="J20" s="1">
        <f t="shared" si="0"/>
        <v>100</v>
      </c>
    </row>
    <row r="21" spans="1:10" x14ac:dyDescent="0.25">
      <c r="A21">
        <v>14</v>
      </c>
      <c r="B21" s="2" t="s">
        <v>149</v>
      </c>
      <c r="C21" s="3" t="s">
        <v>97</v>
      </c>
      <c r="D21" s="1">
        <v>4</v>
      </c>
      <c r="E21" s="1">
        <v>4</v>
      </c>
      <c r="F21" s="1">
        <v>4</v>
      </c>
      <c r="G21" s="1">
        <f t="shared" si="1"/>
        <v>12</v>
      </c>
      <c r="H21" s="1">
        <f t="shared" si="2"/>
        <v>80</v>
      </c>
      <c r="I21" s="1">
        <f t="shared" si="0"/>
        <v>80</v>
      </c>
      <c r="J21" s="1">
        <f t="shared" si="0"/>
        <v>80</v>
      </c>
    </row>
    <row r="22" spans="1:10" x14ac:dyDescent="0.25">
      <c r="A22">
        <v>15</v>
      </c>
      <c r="B22" s="2" t="s">
        <v>149</v>
      </c>
      <c r="C22" s="3" t="s">
        <v>98</v>
      </c>
      <c r="D22" s="1">
        <v>3</v>
      </c>
      <c r="E22" s="1">
        <v>3</v>
      </c>
      <c r="F22" s="1">
        <v>2</v>
      </c>
      <c r="G22" s="1">
        <f t="shared" si="1"/>
        <v>8</v>
      </c>
      <c r="H22" s="1">
        <f t="shared" si="2"/>
        <v>60</v>
      </c>
      <c r="I22" s="1">
        <f t="shared" si="0"/>
        <v>60</v>
      </c>
      <c r="J22" s="1">
        <f t="shared" si="0"/>
        <v>40</v>
      </c>
    </row>
    <row r="23" spans="1:10" x14ac:dyDescent="0.25">
      <c r="A23">
        <v>16</v>
      </c>
      <c r="B23" s="2" t="s">
        <v>149</v>
      </c>
      <c r="C23" s="3" t="s">
        <v>99</v>
      </c>
      <c r="D23" s="1">
        <v>5</v>
      </c>
      <c r="E23" s="1">
        <v>5</v>
      </c>
      <c r="F23" s="1">
        <v>4</v>
      </c>
      <c r="G23" s="1">
        <f t="shared" si="1"/>
        <v>14</v>
      </c>
      <c r="H23" s="1">
        <f t="shared" si="2"/>
        <v>100</v>
      </c>
      <c r="I23" s="1">
        <f t="shared" si="0"/>
        <v>100</v>
      </c>
      <c r="J23" s="1">
        <f t="shared" si="0"/>
        <v>80</v>
      </c>
    </row>
    <row r="24" spans="1:10" s="6" customFormat="1" x14ac:dyDescent="0.25">
      <c r="A24" s="6">
        <v>17</v>
      </c>
      <c r="B24" s="2" t="s">
        <v>149</v>
      </c>
      <c r="C24" s="3" t="s">
        <v>100</v>
      </c>
      <c r="D24" s="1">
        <v>3</v>
      </c>
      <c r="E24" s="1">
        <v>3</v>
      </c>
      <c r="F24" s="1">
        <v>4</v>
      </c>
      <c r="G24" s="1">
        <f t="shared" si="1"/>
        <v>10</v>
      </c>
      <c r="H24" s="1">
        <f t="shared" si="2"/>
        <v>60</v>
      </c>
      <c r="I24" s="1">
        <f t="shared" si="2"/>
        <v>60</v>
      </c>
      <c r="J24" s="1">
        <f t="shared" si="2"/>
        <v>80</v>
      </c>
    </row>
    <row r="25" spans="1:10" x14ac:dyDescent="0.25">
      <c r="A25">
        <v>18</v>
      </c>
      <c r="B25" s="2" t="s">
        <v>149</v>
      </c>
      <c r="C25" s="3" t="s">
        <v>101</v>
      </c>
      <c r="D25" s="1">
        <v>4</v>
      </c>
      <c r="E25" s="1">
        <v>4</v>
      </c>
      <c r="F25" s="1">
        <v>4</v>
      </c>
      <c r="G25" s="1">
        <f t="shared" si="1"/>
        <v>12</v>
      </c>
      <c r="H25" s="1">
        <f t="shared" si="2"/>
        <v>80</v>
      </c>
      <c r="I25" s="1">
        <f t="shared" si="2"/>
        <v>80</v>
      </c>
      <c r="J25" s="1">
        <f t="shared" si="2"/>
        <v>80</v>
      </c>
    </row>
    <row r="26" spans="1:10" x14ac:dyDescent="0.25">
      <c r="A26">
        <v>19</v>
      </c>
      <c r="B26" s="2" t="s">
        <v>149</v>
      </c>
      <c r="C26" s="3" t="s">
        <v>102</v>
      </c>
      <c r="D26" s="1">
        <v>4</v>
      </c>
      <c r="E26" s="1">
        <v>5</v>
      </c>
      <c r="F26" s="1">
        <v>4</v>
      </c>
      <c r="G26" s="1">
        <f t="shared" si="1"/>
        <v>13</v>
      </c>
      <c r="H26" s="1">
        <f t="shared" si="2"/>
        <v>80</v>
      </c>
      <c r="I26" s="1">
        <f t="shared" si="2"/>
        <v>100</v>
      </c>
      <c r="J26" s="1">
        <f t="shared" si="2"/>
        <v>80</v>
      </c>
    </row>
    <row r="27" spans="1:10" x14ac:dyDescent="0.25">
      <c r="A27">
        <v>20</v>
      </c>
      <c r="B27" s="2" t="s">
        <v>149</v>
      </c>
      <c r="C27" s="3" t="s">
        <v>103</v>
      </c>
      <c r="D27" s="1">
        <v>4</v>
      </c>
      <c r="E27" s="1">
        <v>4</v>
      </c>
      <c r="F27" s="1">
        <v>4</v>
      </c>
      <c r="G27" s="1">
        <f t="shared" si="1"/>
        <v>12</v>
      </c>
      <c r="H27" s="1">
        <f t="shared" si="2"/>
        <v>80</v>
      </c>
      <c r="I27" s="1">
        <f t="shared" si="2"/>
        <v>80</v>
      </c>
      <c r="J27" s="1">
        <f t="shared" si="2"/>
        <v>80</v>
      </c>
    </row>
    <row r="28" spans="1:10" s="6" customFormat="1" x14ac:dyDescent="0.25">
      <c r="A28" s="6">
        <v>21</v>
      </c>
      <c r="B28" s="2" t="s">
        <v>149</v>
      </c>
      <c r="C28" s="3" t="s">
        <v>104</v>
      </c>
      <c r="D28" s="1">
        <v>4</v>
      </c>
      <c r="E28" s="1">
        <v>4</v>
      </c>
      <c r="F28" s="1">
        <v>4</v>
      </c>
      <c r="G28" s="1">
        <f t="shared" si="1"/>
        <v>12</v>
      </c>
      <c r="H28" s="1">
        <f t="shared" si="2"/>
        <v>80</v>
      </c>
      <c r="I28" s="1">
        <f t="shared" si="2"/>
        <v>80</v>
      </c>
      <c r="J28" s="1">
        <f t="shared" si="2"/>
        <v>80</v>
      </c>
    </row>
    <row r="29" spans="1:10" x14ac:dyDescent="0.25">
      <c r="A29">
        <v>22</v>
      </c>
      <c r="B29" s="2" t="s">
        <v>149</v>
      </c>
      <c r="C29" s="3" t="s">
        <v>105</v>
      </c>
      <c r="D29" s="1">
        <v>4</v>
      </c>
      <c r="E29" s="1">
        <v>5</v>
      </c>
      <c r="F29" s="1">
        <v>4</v>
      </c>
      <c r="G29" s="1">
        <f t="shared" si="1"/>
        <v>13</v>
      </c>
      <c r="H29" s="1">
        <f t="shared" si="2"/>
        <v>80</v>
      </c>
      <c r="I29" s="1">
        <f t="shared" si="2"/>
        <v>100</v>
      </c>
      <c r="J29" s="1">
        <f t="shared" si="2"/>
        <v>80</v>
      </c>
    </row>
    <row r="30" spans="1:10" x14ac:dyDescent="0.25">
      <c r="A30">
        <v>23</v>
      </c>
      <c r="B30" s="2" t="s">
        <v>149</v>
      </c>
      <c r="C30" s="3" t="s">
        <v>106</v>
      </c>
      <c r="D30" s="1">
        <v>3</v>
      </c>
      <c r="E30" s="1">
        <v>3</v>
      </c>
      <c r="F30" s="1">
        <v>4</v>
      </c>
      <c r="G30" s="1">
        <f t="shared" si="1"/>
        <v>10</v>
      </c>
      <c r="H30" s="1">
        <f t="shared" si="2"/>
        <v>60</v>
      </c>
      <c r="I30" s="1">
        <f t="shared" si="2"/>
        <v>60</v>
      </c>
      <c r="J30" s="1">
        <f t="shared" si="2"/>
        <v>80</v>
      </c>
    </row>
    <row r="31" spans="1:10" x14ac:dyDescent="0.25">
      <c r="A31">
        <v>24</v>
      </c>
      <c r="B31" s="2" t="s">
        <v>149</v>
      </c>
      <c r="C31" s="3" t="s">
        <v>107</v>
      </c>
      <c r="D31" s="1">
        <v>4</v>
      </c>
      <c r="E31" s="1">
        <v>5</v>
      </c>
      <c r="F31" s="1">
        <v>4</v>
      </c>
      <c r="G31" s="1">
        <f t="shared" si="1"/>
        <v>13</v>
      </c>
      <c r="H31" s="1">
        <f t="shared" si="2"/>
        <v>80</v>
      </c>
      <c r="I31" s="1">
        <f t="shared" si="2"/>
        <v>100</v>
      </c>
      <c r="J31" s="1">
        <f t="shared" si="2"/>
        <v>80</v>
      </c>
    </row>
    <row r="32" spans="1:10" x14ac:dyDescent="0.25">
      <c r="A32">
        <v>25</v>
      </c>
      <c r="B32" s="2" t="s">
        <v>149</v>
      </c>
      <c r="C32" s="3" t="s">
        <v>108</v>
      </c>
      <c r="D32" s="1">
        <v>5</v>
      </c>
      <c r="E32" s="1">
        <v>5</v>
      </c>
      <c r="F32" s="1">
        <v>5</v>
      </c>
      <c r="G32" s="1">
        <f t="shared" si="1"/>
        <v>15</v>
      </c>
      <c r="H32" s="1">
        <f t="shared" si="2"/>
        <v>100</v>
      </c>
      <c r="I32" s="1">
        <f t="shared" si="2"/>
        <v>100</v>
      </c>
      <c r="J32" s="1">
        <f t="shared" si="2"/>
        <v>100</v>
      </c>
    </row>
    <row r="33" spans="1:10" x14ac:dyDescent="0.25">
      <c r="A33">
        <v>26</v>
      </c>
      <c r="B33" s="2" t="s">
        <v>149</v>
      </c>
      <c r="C33" s="3" t="s">
        <v>109</v>
      </c>
      <c r="D33" s="1">
        <v>4</v>
      </c>
      <c r="E33" s="1">
        <v>4</v>
      </c>
      <c r="F33" s="1">
        <v>4</v>
      </c>
      <c r="G33" s="1">
        <f t="shared" si="1"/>
        <v>12</v>
      </c>
      <c r="H33" s="1">
        <f t="shared" si="2"/>
        <v>80</v>
      </c>
      <c r="I33" s="1">
        <f t="shared" si="2"/>
        <v>80</v>
      </c>
      <c r="J33" s="1">
        <f t="shared" si="2"/>
        <v>80</v>
      </c>
    </row>
    <row r="34" spans="1:10" x14ac:dyDescent="0.25">
      <c r="A34">
        <v>27</v>
      </c>
      <c r="B34" s="2" t="s">
        <v>149</v>
      </c>
      <c r="C34" s="3" t="s">
        <v>110</v>
      </c>
      <c r="D34" s="1">
        <v>4</v>
      </c>
      <c r="E34" s="1">
        <v>5</v>
      </c>
      <c r="F34" s="1">
        <v>5</v>
      </c>
      <c r="G34" s="1">
        <f t="shared" si="1"/>
        <v>14</v>
      </c>
      <c r="H34" s="1">
        <f t="shared" si="2"/>
        <v>80</v>
      </c>
      <c r="I34" s="1">
        <f t="shared" si="2"/>
        <v>100</v>
      </c>
      <c r="J34" s="1">
        <f t="shared" si="2"/>
        <v>100</v>
      </c>
    </row>
    <row r="35" spans="1:10" x14ac:dyDescent="0.25">
      <c r="A35">
        <v>28</v>
      </c>
      <c r="B35" s="2" t="s">
        <v>149</v>
      </c>
      <c r="C35" s="3" t="s">
        <v>111</v>
      </c>
      <c r="D35" s="1">
        <v>4</v>
      </c>
      <c r="E35" s="1">
        <v>4</v>
      </c>
      <c r="F35" s="1">
        <v>4</v>
      </c>
      <c r="G35" s="1">
        <f t="shared" si="1"/>
        <v>12</v>
      </c>
      <c r="H35" s="1">
        <f t="shared" si="2"/>
        <v>80</v>
      </c>
      <c r="I35" s="1">
        <f t="shared" si="2"/>
        <v>80</v>
      </c>
      <c r="J35" s="1">
        <f t="shared" si="2"/>
        <v>80</v>
      </c>
    </row>
    <row r="36" spans="1:10" x14ac:dyDescent="0.25">
      <c r="A36">
        <v>29</v>
      </c>
      <c r="B36" s="2" t="s">
        <v>149</v>
      </c>
      <c r="C36" s="3" t="s">
        <v>112</v>
      </c>
      <c r="D36" s="1">
        <v>3</v>
      </c>
      <c r="E36" s="1">
        <v>4</v>
      </c>
      <c r="F36" s="1">
        <v>4</v>
      </c>
      <c r="G36" s="1">
        <f t="shared" si="1"/>
        <v>11</v>
      </c>
      <c r="H36" s="1">
        <f t="shared" si="2"/>
        <v>60</v>
      </c>
      <c r="I36" s="1">
        <f t="shared" si="2"/>
        <v>80</v>
      </c>
      <c r="J36" s="1">
        <f t="shared" si="2"/>
        <v>80</v>
      </c>
    </row>
    <row r="37" spans="1:10" x14ac:dyDescent="0.25">
      <c r="A37">
        <v>30</v>
      </c>
      <c r="B37" s="2" t="s">
        <v>149</v>
      </c>
      <c r="C37" s="3" t="s">
        <v>113</v>
      </c>
      <c r="D37" s="1">
        <v>4</v>
      </c>
      <c r="E37" s="1">
        <v>5</v>
      </c>
      <c r="F37" s="1">
        <v>4</v>
      </c>
      <c r="G37" s="1">
        <f t="shared" si="1"/>
        <v>13</v>
      </c>
      <c r="H37" s="1">
        <f t="shared" si="2"/>
        <v>80</v>
      </c>
      <c r="I37" s="1">
        <f t="shared" si="2"/>
        <v>100</v>
      </c>
      <c r="J37" s="1">
        <f t="shared" si="2"/>
        <v>80</v>
      </c>
    </row>
    <row r="38" spans="1:10" x14ac:dyDescent="0.25">
      <c r="A38">
        <v>31</v>
      </c>
      <c r="B38" s="2" t="s">
        <v>149</v>
      </c>
      <c r="C38" s="3" t="s">
        <v>114</v>
      </c>
      <c r="D38" s="1">
        <v>4</v>
      </c>
      <c r="E38" s="1">
        <v>4</v>
      </c>
      <c r="F38" s="1">
        <v>4</v>
      </c>
      <c r="G38" s="1">
        <f t="shared" si="1"/>
        <v>12</v>
      </c>
      <c r="H38" s="1">
        <f t="shared" si="2"/>
        <v>80</v>
      </c>
      <c r="I38" s="1">
        <f t="shared" si="2"/>
        <v>80</v>
      </c>
      <c r="J38" s="1">
        <f t="shared" si="2"/>
        <v>80</v>
      </c>
    </row>
    <row r="39" spans="1:10" x14ac:dyDescent="0.25">
      <c r="A39">
        <v>32</v>
      </c>
      <c r="B39" s="2" t="s">
        <v>149</v>
      </c>
      <c r="C39" s="3" t="s">
        <v>115</v>
      </c>
      <c r="D39" s="1">
        <v>3</v>
      </c>
      <c r="E39" s="1">
        <v>4</v>
      </c>
      <c r="F39" s="1">
        <v>4</v>
      </c>
      <c r="G39" s="1">
        <f t="shared" si="1"/>
        <v>11</v>
      </c>
      <c r="H39" s="1">
        <f t="shared" si="2"/>
        <v>60</v>
      </c>
      <c r="I39" s="1">
        <f t="shared" si="2"/>
        <v>80</v>
      </c>
      <c r="J39" s="1">
        <f t="shared" si="2"/>
        <v>80</v>
      </c>
    </row>
    <row r="40" spans="1:10" x14ac:dyDescent="0.25">
      <c r="A40">
        <v>33</v>
      </c>
      <c r="B40" s="2" t="s">
        <v>149</v>
      </c>
      <c r="C40" s="3" t="s">
        <v>116</v>
      </c>
      <c r="D40" s="1">
        <v>3</v>
      </c>
      <c r="E40" s="1">
        <v>3</v>
      </c>
      <c r="F40" s="1">
        <v>4</v>
      </c>
      <c r="G40" s="1">
        <f t="shared" si="1"/>
        <v>10</v>
      </c>
      <c r="H40" s="1">
        <f t="shared" si="2"/>
        <v>60</v>
      </c>
      <c r="I40" s="1">
        <f t="shared" si="2"/>
        <v>60</v>
      </c>
      <c r="J40" s="1">
        <f t="shared" si="2"/>
        <v>80</v>
      </c>
    </row>
    <row r="41" spans="1:10" x14ac:dyDescent="0.25">
      <c r="A41">
        <v>34</v>
      </c>
      <c r="B41" s="2" t="s">
        <v>149</v>
      </c>
      <c r="C41" s="3" t="s">
        <v>117</v>
      </c>
      <c r="D41" s="1">
        <v>3</v>
      </c>
      <c r="E41" s="1">
        <v>4</v>
      </c>
      <c r="F41" s="1">
        <v>4</v>
      </c>
      <c r="G41" s="1">
        <f t="shared" si="1"/>
        <v>11</v>
      </c>
      <c r="H41" s="1">
        <f t="shared" si="2"/>
        <v>60</v>
      </c>
      <c r="I41" s="1">
        <f t="shared" si="2"/>
        <v>80</v>
      </c>
      <c r="J41" s="1">
        <f t="shared" si="2"/>
        <v>80</v>
      </c>
    </row>
    <row r="42" spans="1:10" x14ac:dyDescent="0.25">
      <c r="A42">
        <v>35</v>
      </c>
      <c r="B42" s="2" t="s">
        <v>149</v>
      </c>
      <c r="C42" s="3" t="s">
        <v>118</v>
      </c>
      <c r="D42" s="1">
        <v>4</v>
      </c>
      <c r="E42" s="1">
        <v>4</v>
      </c>
      <c r="F42" s="1">
        <v>4</v>
      </c>
      <c r="G42" s="1">
        <f t="shared" si="1"/>
        <v>12</v>
      </c>
      <c r="H42" s="1">
        <f t="shared" si="2"/>
        <v>80</v>
      </c>
      <c r="I42" s="1">
        <f t="shared" si="2"/>
        <v>80</v>
      </c>
      <c r="J42" s="1">
        <f t="shared" si="2"/>
        <v>80</v>
      </c>
    </row>
    <row r="43" spans="1:10" x14ac:dyDescent="0.25">
      <c r="A43">
        <v>36</v>
      </c>
      <c r="B43" s="2" t="s">
        <v>149</v>
      </c>
      <c r="C43" s="3" t="s">
        <v>119</v>
      </c>
      <c r="D43" s="1">
        <v>4</v>
      </c>
      <c r="E43" s="1">
        <v>5</v>
      </c>
      <c r="F43" s="1">
        <v>4</v>
      </c>
      <c r="G43" s="1">
        <f t="shared" si="1"/>
        <v>13</v>
      </c>
      <c r="H43" s="1">
        <f t="shared" si="2"/>
        <v>80</v>
      </c>
      <c r="I43" s="1">
        <f t="shared" si="2"/>
        <v>100</v>
      </c>
      <c r="J43" s="1">
        <f t="shared" si="2"/>
        <v>80</v>
      </c>
    </row>
    <row r="44" spans="1:10" x14ac:dyDescent="0.25">
      <c r="A44">
        <v>37</v>
      </c>
      <c r="B44" s="2" t="s">
        <v>149</v>
      </c>
      <c r="C44" s="3" t="s">
        <v>120</v>
      </c>
      <c r="D44" s="1">
        <v>3</v>
      </c>
      <c r="E44" s="1">
        <v>3</v>
      </c>
      <c r="F44" s="1">
        <v>3</v>
      </c>
      <c r="G44" s="1">
        <f t="shared" si="1"/>
        <v>9</v>
      </c>
      <c r="H44" s="1">
        <f t="shared" si="2"/>
        <v>60</v>
      </c>
      <c r="I44" s="1">
        <f t="shared" si="2"/>
        <v>60</v>
      </c>
      <c r="J44" s="1">
        <f t="shared" si="2"/>
        <v>60</v>
      </c>
    </row>
    <row r="45" spans="1:10" x14ac:dyDescent="0.25">
      <c r="A45">
        <v>38</v>
      </c>
      <c r="B45" s="2" t="s">
        <v>149</v>
      </c>
      <c r="C45" s="3" t="s">
        <v>121</v>
      </c>
      <c r="D45" s="1">
        <v>3</v>
      </c>
      <c r="E45" s="1">
        <v>3</v>
      </c>
      <c r="F45" s="1">
        <v>4</v>
      </c>
      <c r="G45" s="1">
        <f t="shared" si="1"/>
        <v>10</v>
      </c>
      <c r="H45" s="1">
        <f t="shared" si="2"/>
        <v>60</v>
      </c>
      <c r="I45" s="1">
        <f t="shared" si="2"/>
        <v>60</v>
      </c>
      <c r="J45" s="1">
        <f t="shared" si="2"/>
        <v>80</v>
      </c>
    </row>
    <row r="46" spans="1:10" x14ac:dyDescent="0.25">
      <c r="A46">
        <v>39</v>
      </c>
      <c r="B46" s="2" t="s">
        <v>149</v>
      </c>
      <c r="C46" s="3" t="s">
        <v>122</v>
      </c>
      <c r="D46" s="1">
        <v>3</v>
      </c>
      <c r="E46" s="1">
        <v>4</v>
      </c>
      <c r="F46" s="1">
        <v>4</v>
      </c>
      <c r="G46" s="1">
        <f t="shared" si="1"/>
        <v>11</v>
      </c>
      <c r="H46" s="1">
        <f t="shared" si="2"/>
        <v>60</v>
      </c>
      <c r="I46" s="1">
        <f t="shared" si="2"/>
        <v>80</v>
      </c>
      <c r="J46" s="1">
        <f t="shared" si="2"/>
        <v>80</v>
      </c>
    </row>
    <row r="47" spans="1:10" x14ac:dyDescent="0.25">
      <c r="A47">
        <v>40</v>
      </c>
      <c r="B47" s="2" t="s">
        <v>149</v>
      </c>
      <c r="C47" s="3" t="s">
        <v>123</v>
      </c>
      <c r="D47" s="1">
        <v>3</v>
      </c>
      <c r="E47" s="1">
        <v>3</v>
      </c>
      <c r="F47" s="1">
        <v>4</v>
      </c>
      <c r="G47" s="1">
        <f t="shared" si="1"/>
        <v>10</v>
      </c>
      <c r="H47" s="1">
        <f t="shared" si="2"/>
        <v>60</v>
      </c>
      <c r="I47" s="1">
        <f t="shared" si="2"/>
        <v>60</v>
      </c>
      <c r="J47" s="1">
        <f t="shared" si="2"/>
        <v>80</v>
      </c>
    </row>
    <row r="48" spans="1:10" x14ac:dyDescent="0.25">
      <c r="A48">
        <v>41</v>
      </c>
      <c r="B48" s="2" t="s">
        <v>149</v>
      </c>
      <c r="C48" s="3" t="s">
        <v>124</v>
      </c>
      <c r="D48" s="1">
        <v>4</v>
      </c>
      <c r="E48" s="1">
        <v>4</v>
      </c>
      <c r="F48" s="1">
        <v>4</v>
      </c>
      <c r="G48" s="1">
        <f t="shared" si="1"/>
        <v>12</v>
      </c>
      <c r="H48" s="1">
        <f t="shared" si="2"/>
        <v>80</v>
      </c>
      <c r="I48" s="1">
        <f t="shared" si="2"/>
        <v>80</v>
      </c>
      <c r="J48" s="1">
        <f t="shared" si="2"/>
        <v>80</v>
      </c>
    </row>
    <row r="49" spans="1:10" x14ac:dyDescent="0.25">
      <c r="A49">
        <v>42</v>
      </c>
      <c r="B49" s="2" t="s">
        <v>149</v>
      </c>
      <c r="C49" s="3" t="s">
        <v>125</v>
      </c>
      <c r="D49" s="1">
        <v>4</v>
      </c>
      <c r="E49" s="1">
        <v>3</v>
      </c>
      <c r="F49" s="1">
        <v>3</v>
      </c>
      <c r="G49" s="1">
        <f t="shared" si="1"/>
        <v>10</v>
      </c>
      <c r="H49" s="1">
        <f t="shared" si="2"/>
        <v>80</v>
      </c>
      <c r="I49" s="1">
        <f t="shared" si="2"/>
        <v>60</v>
      </c>
      <c r="J49" s="1">
        <f t="shared" si="2"/>
        <v>60</v>
      </c>
    </row>
    <row r="50" spans="1:10" x14ac:dyDescent="0.25">
      <c r="A50">
        <v>43</v>
      </c>
      <c r="B50" s="2" t="s">
        <v>149</v>
      </c>
      <c r="C50" s="3" t="s">
        <v>126</v>
      </c>
      <c r="D50" s="1">
        <v>4</v>
      </c>
      <c r="E50" s="1">
        <v>3</v>
      </c>
      <c r="F50" s="1">
        <v>3</v>
      </c>
      <c r="G50" s="1">
        <f t="shared" si="1"/>
        <v>10</v>
      </c>
      <c r="H50" s="1">
        <f t="shared" si="2"/>
        <v>80</v>
      </c>
      <c r="I50" s="1">
        <f t="shared" si="2"/>
        <v>60</v>
      </c>
      <c r="J50" s="1">
        <f t="shared" si="2"/>
        <v>60</v>
      </c>
    </row>
    <row r="51" spans="1:10" x14ac:dyDescent="0.25">
      <c r="A51">
        <v>44</v>
      </c>
      <c r="B51" s="2" t="s">
        <v>149</v>
      </c>
      <c r="C51" s="3" t="s">
        <v>127</v>
      </c>
      <c r="D51" s="1">
        <v>4</v>
      </c>
      <c r="E51" s="1">
        <v>3</v>
      </c>
      <c r="F51" s="1">
        <v>3</v>
      </c>
      <c r="G51" s="1">
        <f t="shared" si="1"/>
        <v>10</v>
      </c>
      <c r="H51" s="1">
        <f t="shared" si="2"/>
        <v>80</v>
      </c>
      <c r="I51" s="1">
        <f t="shared" si="2"/>
        <v>60</v>
      </c>
      <c r="J51" s="1">
        <f t="shared" si="2"/>
        <v>60</v>
      </c>
    </row>
    <row r="52" spans="1:10" x14ac:dyDescent="0.25">
      <c r="A52">
        <v>45</v>
      </c>
      <c r="B52" s="2" t="s">
        <v>149</v>
      </c>
      <c r="C52" s="3" t="s">
        <v>128</v>
      </c>
      <c r="D52" s="1">
        <v>4</v>
      </c>
      <c r="E52" s="1">
        <v>4</v>
      </c>
      <c r="F52" s="1">
        <v>3</v>
      </c>
      <c r="G52" s="1">
        <f t="shared" si="1"/>
        <v>11</v>
      </c>
      <c r="H52" s="1">
        <f t="shared" si="2"/>
        <v>80</v>
      </c>
      <c r="I52" s="1">
        <f t="shared" si="2"/>
        <v>80</v>
      </c>
      <c r="J52" s="1">
        <f t="shared" si="2"/>
        <v>60</v>
      </c>
    </row>
    <row r="53" spans="1:10" x14ac:dyDescent="0.25">
      <c r="A53">
        <v>46</v>
      </c>
      <c r="B53" s="2" t="s">
        <v>149</v>
      </c>
      <c r="C53" s="3" t="s">
        <v>129</v>
      </c>
      <c r="D53" s="1">
        <v>5</v>
      </c>
      <c r="E53" s="1">
        <v>4</v>
      </c>
      <c r="F53" s="1">
        <v>3</v>
      </c>
      <c r="G53" s="1">
        <f t="shared" si="1"/>
        <v>12</v>
      </c>
      <c r="H53" s="1">
        <f t="shared" si="2"/>
        <v>100</v>
      </c>
      <c r="I53" s="1">
        <f t="shared" si="2"/>
        <v>80</v>
      </c>
      <c r="J53" s="1">
        <f t="shared" si="2"/>
        <v>60</v>
      </c>
    </row>
    <row r="54" spans="1:10" x14ac:dyDescent="0.25">
      <c r="A54">
        <v>47</v>
      </c>
      <c r="B54" s="2" t="s">
        <v>149</v>
      </c>
      <c r="C54" s="3" t="s">
        <v>130</v>
      </c>
      <c r="D54" s="1">
        <v>4</v>
      </c>
      <c r="E54" s="1">
        <v>4</v>
      </c>
      <c r="F54" s="1">
        <v>4</v>
      </c>
      <c r="G54" s="1">
        <f t="shared" si="1"/>
        <v>12</v>
      </c>
      <c r="H54" s="1">
        <f t="shared" si="2"/>
        <v>80</v>
      </c>
      <c r="I54" s="1">
        <f t="shared" si="2"/>
        <v>80</v>
      </c>
      <c r="J54" s="1">
        <f t="shared" si="2"/>
        <v>80</v>
      </c>
    </row>
    <row r="55" spans="1:10" x14ac:dyDescent="0.25">
      <c r="A55">
        <v>48</v>
      </c>
      <c r="B55" s="2" t="s">
        <v>149</v>
      </c>
      <c r="C55" s="3" t="s">
        <v>131</v>
      </c>
      <c r="D55" s="1">
        <v>3</v>
      </c>
      <c r="E55" s="1">
        <v>4</v>
      </c>
      <c r="F55" s="1">
        <v>4</v>
      </c>
      <c r="G55" s="1">
        <f t="shared" si="1"/>
        <v>11</v>
      </c>
      <c r="H55" s="1">
        <f t="shared" si="2"/>
        <v>60</v>
      </c>
      <c r="I55" s="1">
        <f t="shared" si="2"/>
        <v>80</v>
      </c>
      <c r="J55" s="1">
        <f t="shared" si="2"/>
        <v>80</v>
      </c>
    </row>
    <row r="56" spans="1:10" x14ac:dyDescent="0.25">
      <c r="A56">
        <v>49</v>
      </c>
      <c r="B56" s="2" t="s">
        <v>149</v>
      </c>
      <c r="C56" s="3" t="s">
        <v>132</v>
      </c>
      <c r="D56" s="1">
        <v>3</v>
      </c>
      <c r="E56" s="1">
        <v>4</v>
      </c>
      <c r="F56" s="1">
        <v>4</v>
      </c>
      <c r="G56" s="1">
        <f t="shared" si="1"/>
        <v>11</v>
      </c>
      <c r="H56" s="1">
        <f t="shared" si="2"/>
        <v>60</v>
      </c>
      <c r="I56" s="1">
        <f t="shared" si="2"/>
        <v>80</v>
      </c>
      <c r="J56" s="1">
        <f t="shared" si="2"/>
        <v>80</v>
      </c>
    </row>
    <row r="57" spans="1:10" x14ac:dyDescent="0.25">
      <c r="A57">
        <v>50</v>
      </c>
      <c r="B57" s="2" t="s">
        <v>149</v>
      </c>
      <c r="C57" s="3" t="s">
        <v>133</v>
      </c>
      <c r="D57" s="1">
        <v>5</v>
      </c>
      <c r="E57" s="1">
        <v>4</v>
      </c>
      <c r="F57" s="1">
        <v>4</v>
      </c>
      <c r="G57" s="1">
        <f t="shared" si="1"/>
        <v>13</v>
      </c>
      <c r="H57" s="1">
        <f t="shared" si="2"/>
        <v>100</v>
      </c>
      <c r="I57" s="1">
        <f t="shared" si="2"/>
        <v>80</v>
      </c>
      <c r="J57" s="1">
        <f t="shared" si="2"/>
        <v>80</v>
      </c>
    </row>
    <row r="58" spans="1:10" s="8" customFormat="1" x14ac:dyDescent="0.25">
      <c r="A58" s="8">
        <v>51</v>
      </c>
      <c r="B58" s="2" t="s">
        <v>149</v>
      </c>
      <c r="C58" s="3" t="s">
        <v>134</v>
      </c>
      <c r="D58" s="1">
        <v>3</v>
      </c>
      <c r="E58" s="1">
        <v>3</v>
      </c>
      <c r="F58" s="1">
        <v>2</v>
      </c>
      <c r="G58" s="1">
        <f t="shared" si="1"/>
        <v>8</v>
      </c>
      <c r="H58" s="1">
        <f t="shared" si="2"/>
        <v>60</v>
      </c>
      <c r="I58" s="1">
        <f t="shared" si="2"/>
        <v>60</v>
      </c>
      <c r="J58" s="1">
        <f t="shared" si="2"/>
        <v>40</v>
      </c>
    </row>
    <row r="59" spans="1:10" x14ac:dyDescent="0.25">
      <c r="A59">
        <v>52</v>
      </c>
      <c r="B59" s="2" t="s">
        <v>149</v>
      </c>
      <c r="C59" s="3" t="s">
        <v>135</v>
      </c>
      <c r="D59" s="1">
        <v>4</v>
      </c>
      <c r="E59" s="1">
        <v>4</v>
      </c>
      <c r="F59" s="1">
        <v>4</v>
      </c>
      <c r="G59" s="1">
        <f t="shared" si="1"/>
        <v>12</v>
      </c>
      <c r="H59" s="1">
        <f t="shared" si="2"/>
        <v>80</v>
      </c>
      <c r="I59" s="1">
        <f t="shared" si="2"/>
        <v>80</v>
      </c>
      <c r="J59" s="1">
        <f t="shared" si="2"/>
        <v>80</v>
      </c>
    </row>
    <row r="60" spans="1:10" x14ac:dyDescent="0.25">
      <c r="A60">
        <v>53</v>
      </c>
      <c r="B60" s="2" t="s">
        <v>149</v>
      </c>
      <c r="C60" s="3" t="s">
        <v>136</v>
      </c>
      <c r="D60" s="1">
        <v>3</v>
      </c>
      <c r="E60" s="1">
        <v>4</v>
      </c>
      <c r="F60" s="1">
        <v>3</v>
      </c>
      <c r="G60" s="1">
        <f t="shared" si="1"/>
        <v>10</v>
      </c>
      <c r="H60" s="1">
        <f t="shared" si="2"/>
        <v>60</v>
      </c>
      <c r="I60" s="1">
        <f t="shared" si="2"/>
        <v>80</v>
      </c>
      <c r="J60" s="1">
        <f t="shared" si="2"/>
        <v>60</v>
      </c>
    </row>
    <row r="61" spans="1:10" x14ac:dyDescent="0.25">
      <c r="A61">
        <v>54</v>
      </c>
      <c r="B61" s="2" t="s">
        <v>149</v>
      </c>
      <c r="C61" s="3" t="s">
        <v>137</v>
      </c>
      <c r="D61" s="1">
        <v>3</v>
      </c>
      <c r="E61" s="1">
        <v>4</v>
      </c>
      <c r="F61" s="1">
        <v>4</v>
      </c>
      <c r="G61" s="1">
        <f t="shared" si="1"/>
        <v>11</v>
      </c>
      <c r="H61" s="1">
        <f t="shared" si="2"/>
        <v>60</v>
      </c>
      <c r="I61" s="1">
        <f t="shared" si="2"/>
        <v>80</v>
      </c>
      <c r="J61" s="1">
        <f t="shared" si="2"/>
        <v>80</v>
      </c>
    </row>
    <row r="62" spans="1:10" x14ac:dyDescent="0.25">
      <c r="A62">
        <v>55</v>
      </c>
      <c r="B62" s="2" t="s">
        <v>149</v>
      </c>
      <c r="C62" s="3" t="s">
        <v>138</v>
      </c>
      <c r="D62" s="1">
        <v>4</v>
      </c>
      <c r="E62" s="1">
        <v>4</v>
      </c>
      <c r="F62" s="1">
        <v>4</v>
      </c>
      <c r="G62" s="1">
        <f t="shared" si="1"/>
        <v>12</v>
      </c>
      <c r="H62" s="1">
        <f t="shared" si="2"/>
        <v>80</v>
      </c>
      <c r="I62" s="1">
        <f t="shared" si="2"/>
        <v>80</v>
      </c>
      <c r="J62" s="1">
        <f t="shared" si="2"/>
        <v>80</v>
      </c>
    </row>
    <row r="63" spans="1:10" x14ac:dyDescent="0.25">
      <c r="A63">
        <v>56</v>
      </c>
      <c r="B63" s="2" t="s">
        <v>149</v>
      </c>
      <c r="C63" s="3" t="s">
        <v>139</v>
      </c>
      <c r="D63" s="1">
        <v>4</v>
      </c>
      <c r="E63" s="1">
        <v>4</v>
      </c>
      <c r="F63" s="1">
        <v>4</v>
      </c>
      <c r="G63" s="1">
        <f t="shared" si="1"/>
        <v>12</v>
      </c>
      <c r="H63" s="1">
        <f t="shared" si="2"/>
        <v>80</v>
      </c>
      <c r="I63" s="1">
        <f t="shared" si="2"/>
        <v>80</v>
      </c>
      <c r="J63" s="1">
        <f t="shared" si="2"/>
        <v>80</v>
      </c>
    </row>
    <row r="64" spans="1:10" x14ac:dyDescent="0.25">
      <c r="A64">
        <v>57</v>
      </c>
      <c r="B64" s="2" t="s">
        <v>149</v>
      </c>
      <c r="C64" s="3" t="s">
        <v>140</v>
      </c>
      <c r="D64" s="1">
        <v>4</v>
      </c>
      <c r="E64" s="1">
        <v>5</v>
      </c>
      <c r="F64" s="1">
        <v>4</v>
      </c>
      <c r="G64" s="1">
        <f t="shared" si="1"/>
        <v>13</v>
      </c>
      <c r="H64" s="1">
        <f t="shared" si="2"/>
        <v>80</v>
      </c>
      <c r="I64" s="1">
        <f t="shared" si="2"/>
        <v>100</v>
      </c>
      <c r="J64" s="1">
        <f t="shared" si="2"/>
        <v>80</v>
      </c>
    </row>
    <row r="65" spans="1:10" x14ac:dyDescent="0.25">
      <c r="A65">
        <v>58</v>
      </c>
      <c r="B65" s="2" t="s">
        <v>149</v>
      </c>
      <c r="C65" s="3" t="s">
        <v>141</v>
      </c>
      <c r="D65" s="1">
        <v>4</v>
      </c>
      <c r="E65" s="1">
        <v>5</v>
      </c>
      <c r="F65" s="1">
        <v>4</v>
      </c>
      <c r="G65" s="1">
        <f t="shared" si="1"/>
        <v>13</v>
      </c>
      <c r="H65" s="1">
        <f t="shared" si="2"/>
        <v>80</v>
      </c>
      <c r="I65" s="1">
        <f t="shared" si="2"/>
        <v>100</v>
      </c>
      <c r="J65" s="1">
        <f t="shared" si="2"/>
        <v>80</v>
      </c>
    </row>
    <row r="66" spans="1:10" x14ac:dyDescent="0.25">
      <c r="A66">
        <v>59</v>
      </c>
      <c r="B66" s="2" t="s">
        <v>149</v>
      </c>
      <c r="C66" s="3" t="s">
        <v>142</v>
      </c>
      <c r="D66" s="1">
        <v>3</v>
      </c>
      <c r="E66" s="1">
        <v>3</v>
      </c>
      <c r="F66" s="1">
        <v>4</v>
      </c>
      <c r="G66" s="1">
        <f t="shared" si="1"/>
        <v>10</v>
      </c>
      <c r="H66" s="1">
        <f t="shared" si="2"/>
        <v>60</v>
      </c>
      <c r="I66" s="1">
        <f t="shared" si="2"/>
        <v>60</v>
      </c>
      <c r="J66" s="1">
        <f t="shared" si="2"/>
        <v>80</v>
      </c>
    </row>
    <row r="67" spans="1:10" x14ac:dyDescent="0.25">
      <c r="A67">
        <v>60</v>
      </c>
      <c r="B67" s="2" t="s">
        <v>149</v>
      </c>
      <c r="C67" s="3" t="s">
        <v>143</v>
      </c>
      <c r="D67" s="1">
        <v>4</v>
      </c>
      <c r="E67" s="1">
        <v>4</v>
      </c>
      <c r="F67" s="1">
        <v>4</v>
      </c>
      <c r="G67" s="1">
        <f t="shared" si="1"/>
        <v>12</v>
      </c>
      <c r="H67" s="1">
        <f t="shared" si="2"/>
        <v>80</v>
      </c>
      <c r="I67" s="1">
        <f t="shared" si="2"/>
        <v>80</v>
      </c>
      <c r="J67" s="1">
        <f t="shared" si="2"/>
        <v>80</v>
      </c>
    </row>
    <row r="68" spans="1:10" x14ac:dyDescent="0.25">
      <c r="A68">
        <v>61</v>
      </c>
      <c r="B68" s="2" t="s">
        <v>149</v>
      </c>
      <c r="C68" s="3" t="s">
        <v>144</v>
      </c>
      <c r="D68" s="1">
        <v>3</v>
      </c>
      <c r="E68" s="1">
        <v>4</v>
      </c>
      <c r="F68" s="1">
        <v>4</v>
      </c>
      <c r="G68" s="1">
        <f t="shared" si="1"/>
        <v>11</v>
      </c>
      <c r="H68" s="1">
        <f t="shared" si="2"/>
        <v>60</v>
      </c>
      <c r="I68" s="1">
        <f t="shared" si="2"/>
        <v>80</v>
      </c>
      <c r="J68" s="1">
        <f t="shared" si="2"/>
        <v>80</v>
      </c>
    </row>
    <row r="69" spans="1:10" x14ac:dyDescent="0.25">
      <c r="A69">
        <v>62</v>
      </c>
      <c r="B69" s="2" t="s">
        <v>149</v>
      </c>
      <c r="C69" s="3" t="s">
        <v>147</v>
      </c>
      <c r="D69" s="1">
        <v>3</v>
      </c>
      <c r="E69" s="1">
        <v>4</v>
      </c>
      <c r="F69" s="1">
        <v>4</v>
      </c>
      <c r="G69" s="1">
        <f t="shared" si="1"/>
        <v>11</v>
      </c>
      <c r="H69" s="1">
        <f t="shared" si="2"/>
        <v>60</v>
      </c>
      <c r="I69" s="1">
        <f t="shared" si="2"/>
        <v>80</v>
      </c>
      <c r="J69" s="1">
        <f t="shared" si="2"/>
        <v>80</v>
      </c>
    </row>
    <row r="70" spans="1:10" x14ac:dyDescent="0.25">
      <c r="B70" s="1"/>
      <c r="C70" s="1"/>
    </row>
    <row r="71" spans="1:10" ht="15.75" x14ac:dyDescent="0.25">
      <c r="B71" s="26"/>
      <c r="C71" s="27" t="s">
        <v>34</v>
      </c>
      <c r="D71" s="27"/>
      <c r="E71" s="27"/>
      <c r="F71" s="27"/>
      <c r="G71" s="37"/>
      <c r="H71" s="38">
        <f>COUNTIF(H9:H70,"&gt;49")</f>
        <v>61</v>
      </c>
      <c r="I71" s="38">
        <f t="shared" ref="I71:J71" si="3">COUNTIF(I9:I70,"&gt;49")</f>
        <v>61</v>
      </c>
      <c r="J71" s="38">
        <f t="shared" si="3"/>
        <v>59</v>
      </c>
    </row>
    <row r="72" spans="1:10" ht="15.75" x14ac:dyDescent="0.25">
      <c r="B72" s="69" t="s">
        <v>35</v>
      </c>
      <c r="C72" s="69"/>
      <c r="D72" s="69"/>
      <c r="E72" s="69"/>
      <c r="F72" s="69"/>
      <c r="G72" s="69"/>
      <c r="H72" s="29">
        <f>H71*100/$H74</f>
        <v>98.387096774193552</v>
      </c>
      <c r="I72" s="29">
        <f t="shared" ref="I72:J72" si="4">I71*100/$H74</f>
        <v>98.387096774193552</v>
      </c>
      <c r="J72" s="29">
        <f t="shared" si="4"/>
        <v>95.161290322580641</v>
      </c>
    </row>
    <row r="73" spans="1:10" ht="15.75" x14ac:dyDescent="0.25">
      <c r="B73" s="69" t="s">
        <v>36</v>
      </c>
      <c r="C73" s="69"/>
      <c r="D73" s="69"/>
      <c r="E73" s="69"/>
      <c r="F73" s="69"/>
      <c r="G73" s="69"/>
      <c r="H73" s="28">
        <v>3</v>
      </c>
      <c r="I73" s="40">
        <v>3</v>
      </c>
      <c r="J73" s="40">
        <v>3</v>
      </c>
    </row>
    <row r="74" spans="1:10" ht="15.75" x14ac:dyDescent="0.25">
      <c r="B74" s="30"/>
      <c r="C74" s="70" t="s">
        <v>37</v>
      </c>
      <c r="D74" s="70"/>
      <c r="E74" s="70"/>
      <c r="F74" s="70"/>
      <c r="G74" s="71"/>
      <c r="H74" s="31">
        <v>62</v>
      </c>
      <c r="I74" s="32"/>
      <c r="J74" s="32"/>
    </row>
    <row r="75" spans="1:10" ht="15.75" x14ac:dyDescent="0.25">
      <c r="B75" s="33"/>
      <c r="C75" s="69" t="s">
        <v>38</v>
      </c>
      <c r="D75" s="69"/>
      <c r="E75" s="69"/>
      <c r="F75" s="69"/>
      <c r="G75" s="69"/>
      <c r="H75" s="34">
        <v>62</v>
      </c>
      <c r="I75" s="32"/>
      <c r="J75" s="32"/>
    </row>
    <row r="76" spans="1:10" ht="19.5" thickBot="1" x14ac:dyDescent="0.3">
      <c r="B76" s="35" t="s">
        <v>39</v>
      </c>
      <c r="C76" s="36" t="s">
        <v>40</v>
      </c>
      <c r="D76" s="22"/>
      <c r="E76" s="22"/>
    </row>
    <row r="77" spans="1:10" ht="15.75" thickBot="1" x14ac:dyDescent="0.3">
      <c r="B77" s="65" t="s">
        <v>41</v>
      </c>
      <c r="C77" s="66"/>
      <c r="D77" s="67" t="s">
        <v>42</v>
      </c>
      <c r="E77" s="68"/>
    </row>
    <row r="78" spans="1:10" x14ac:dyDescent="0.25">
      <c r="B78" s="75" t="s">
        <v>43</v>
      </c>
      <c r="C78" s="76"/>
      <c r="D78" s="58">
        <v>3</v>
      </c>
      <c r="E78" s="59"/>
    </row>
    <row r="79" spans="1:10" x14ac:dyDescent="0.25">
      <c r="B79" s="73" t="s">
        <v>44</v>
      </c>
      <c r="C79" s="74"/>
      <c r="D79" s="61">
        <v>2</v>
      </c>
      <c r="E79" s="62"/>
    </row>
    <row r="80" spans="1:10" x14ac:dyDescent="0.25">
      <c r="B80" s="73" t="s">
        <v>45</v>
      </c>
      <c r="C80" s="74"/>
      <c r="D80" s="61">
        <v>1</v>
      </c>
      <c r="E80" s="62"/>
    </row>
    <row r="81" spans="2:5" ht="15.75" thickBot="1" x14ac:dyDescent="0.3">
      <c r="B81" s="77" t="s">
        <v>46</v>
      </c>
      <c r="C81" s="78"/>
      <c r="D81" s="55">
        <v>0</v>
      </c>
      <c r="E81" s="56"/>
    </row>
  </sheetData>
  <mergeCells count="14">
    <mergeCell ref="B72:G72"/>
    <mergeCell ref="B73:G73"/>
    <mergeCell ref="C74:G74"/>
    <mergeCell ref="C75:G75"/>
    <mergeCell ref="B80:C80"/>
    <mergeCell ref="D80:E80"/>
    <mergeCell ref="B81:C81"/>
    <mergeCell ref="D81:E81"/>
    <mergeCell ref="B77:C77"/>
    <mergeCell ref="D77:E77"/>
    <mergeCell ref="B78:C78"/>
    <mergeCell ref="D78:E78"/>
    <mergeCell ref="B79:C79"/>
    <mergeCell ref="D79:E79"/>
  </mergeCells>
  <phoneticPr fontId="20" type="noConversion"/>
  <pageMargins left="0.7" right="0.7" top="0.75" bottom="0.75" header="0.3" footer="0.3"/>
  <pageSetup scale="42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3"/>
  <sheetViews>
    <sheetView view="pageBreakPreview" zoomScale="80" zoomScaleSheetLayoutView="80" workbookViewId="0">
      <selection activeCell="B10" sqref="B10"/>
    </sheetView>
  </sheetViews>
  <sheetFormatPr defaultRowHeight="15" x14ac:dyDescent="0.25"/>
  <cols>
    <col min="2" max="2" width="20" customWidth="1"/>
    <col min="3" max="3" width="22.5703125" customWidth="1"/>
    <col min="4" max="18" width="8.7109375" customWidth="1"/>
    <col min="21" max="21" width="9" customWidth="1"/>
    <col min="22" max="22" width="9.85546875" customWidth="1"/>
  </cols>
  <sheetData>
    <row r="1" spans="1:26" ht="15.75" x14ac:dyDescent="0.25">
      <c r="A1" s="20"/>
      <c r="B1" s="20"/>
      <c r="C1" s="20" t="s">
        <v>148</v>
      </c>
      <c r="D1" s="20"/>
      <c r="E1" s="20"/>
      <c r="F1" s="20"/>
      <c r="G1" s="20"/>
      <c r="H1" s="20"/>
      <c r="I1" s="20"/>
      <c r="J1" s="20"/>
      <c r="K1" s="20"/>
      <c r="L1" s="20"/>
    </row>
    <row r="2" spans="1:26" ht="15.75" x14ac:dyDescent="0.25">
      <c r="A2" s="19" t="s">
        <v>28</v>
      </c>
      <c r="B2" s="20"/>
      <c r="C2" s="20"/>
      <c r="D2" s="20"/>
      <c r="E2" s="20"/>
      <c r="F2" s="21" t="s">
        <v>27</v>
      </c>
      <c r="G2" s="21"/>
      <c r="J2" s="20"/>
      <c r="K2" s="20"/>
      <c r="L2" s="20"/>
    </row>
    <row r="3" spans="1:26" ht="15.75" x14ac:dyDescent="0.25">
      <c r="A3" s="21" t="s">
        <v>29</v>
      </c>
      <c r="B3" s="21"/>
      <c r="C3" s="21"/>
      <c r="D3" s="21"/>
      <c r="E3" s="21"/>
      <c r="F3" s="21" t="s">
        <v>83</v>
      </c>
      <c r="J3" s="21"/>
      <c r="K3" s="21"/>
      <c r="L3" s="21"/>
    </row>
    <row r="4" spans="1:26" ht="15.75" x14ac:dyDescent="0.25">
      <c r="A4" s="21" t="s">
        <v>146</v>
      </c>
      <c r="B4" s="21"/>
      <c r="C4" s="21"/>
      <c r="D4" s="21"/>
      <c r="E4" s="21"/>
      <c r="F4" s="21"/>
      <c r="G4" s="22"/>
      <c r="H4" s="21"/>
      <c r="I4" s="23"/>
      <c r="J4" s="21"/>
      <c r="K4" s="21"/>
      <c r="L4" s="21"/>
    </row>
    <row r="5" spans="1:26" ht="15.75" x14ac:dyDescent="0.25">
      <c r="A5" s="24"/>
      <c r="B5" s="25"/>
      <c r="C5" s="25"/>
      <c r="D5" s="25"/>
      <c r="E5" s="25"/>
      <c r="F5" s="25"/>
      <c r="H5" s="25"/>
      <c r="I5" s="25"/>
      <c r="J5" s="25"/>
      <c r="K5" s="25"/>
      <c r="L5" s="25"/>
    </row>
    <row r="6" spans="1:26" ht="15.7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26" x14ac:dyDescent="0.25">
      <c r="N7" s="18"/>
      <c r="O7" s="72" t="s">
        <v>10</v>
      </c>
      <c r="P7" s="72"/>
      <c r="Q7" s="72"/>
      <c r="R7" s="72"/>
    </row>
    <row r="8" spans="1:26" x14ac:dyDescent="0.25">
      <c r="D8" s="72" t="s">
        <v>13</v>
      </c>
      <c r="E8" s="72"/>
      <c r="F8" s="72"/>
      <c r="G8" s="72"/>
      <c r="H8" s="72"/>
      <c r="I8" s="72"/>
      <c r="J8" s="72"/>
      <c r="K8" s="72"/>
      <c r="L8" s="72"/>
      <c r="M8" s="72"/>
      <c r="N8" s="18" t="s">
        <v>26</v>
      </c>
      <c r="O8" s="10" t="s">
        <v>14</v>
      </c>
      <c r="P8" s="10" t="s">
        <v>15</v>
      </c>
      <c r="Q8" s="10" t="s">
        <v>15</v>
      </c>
      <c r="R8" s="10" t="s">
        <v>14</v>
      </c>
      <c r="T8" s="18" t="s">
        <v>33</v>
      </c>
    </row>
    <row r="9" spans="1:26" x14ac:dyDescent="0.25">
      <c r="A9" t="s">
        <v>32</v>
      </c>
      <c r="B9" s="1" t="s">
        <v>12</v>
      </c>
      <c r="C9" s="1" t="s">
        <v>11</v>
      </c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1" t="s">
        <v>8</v>
      </c>
      <c r="M9" s="1" t="s">
        <v>9</v>
      </c>
      <c r="N9" s="1" t="s">
        <v>47</v>
      </c>
      <c r="O9" s="1" t="s">
        <v>48</v>
      </c>
      <c r="P9" s="1" t="s">
        <v>49</v>
      </c>
      <c r="Q9" s="1" t="s">
        <v>51</v>
      </c>
      <c r="R9" s="1" t="s">
        <v>50</v>
      </c>
      <c r="S9" s="5" t="s">
        <v>16</v>
      </c>
      <c r="T9" s="5" t="s">
        <v>26</v>
      </c>
      <c r="U9" s="5" t="s">
        <v>14</v>
      </c>
      <c r="V9" s="5" t="s">
        <v>15</v>
      </c>
    </row>
    <row r="10" spans="1:26" x14ac:dyDescent="0.25">
      <c r="A10">
        <v>1</v>
      </c>
      <c r="B10" s="2" t="s">
        <v>149</v>
      </c>
      <c r="C10" s="3" t="s">
        <v>84</v>
      </c>
      <c r="D10" s="1">
        <v>0</v>
      </c>
      <c r="E10" s="1">
        <v>1</v>
      </c>
      <c r="F10" s="1">
        <v>0.5</v>
      </c>
      <c r="G10" s="1">
        <v>0.5</v>
      </c>
      <c r="H10" s="1">
        <v>0.5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f>SUM(D10:M10)</f>
        <v>5.5</v>
      </c>
      <c r="O10" s="1">
        <v>2</v>
      </c>
      <c r="P10" s="1">
        <v>1.5</v>
      </c>
      <c r="Q10" s="1">
        <v>0</v>
      </c>
      <c r="R10" s="1">
        <v>1</v>
      </c>
      <c r="S10" s="1">
        <f>SUM(D10:R10)</f>
        <v>15.5</v>
      </c>
      <c r="T10" s="1">
        <f>N10*100/10</f>
        <v>55</v>
      </c>
      <c r="U10" s="1">
        <f>(O10+R10)*100/5</f>
        <v>60</v>
      </c>
      <c r="V10" s="1">
        <f>(P10+Q10)*100/5</f>
        <v>30</v>
      </c>
    </row>
    <row r="11" spans="1:26" x14ac:dyDescent="0.25">
      <c r="A11">
        <v>2</v>
      </c>
      <c r="B11" s="2" t="s">
        <v>149</v>
      </c>
      <c r="C11" s="3" t="s">
        <v>85</v>
      </c>
      <c r="D11" s="1">
        <v>0</v>
      </c>
      <c r="E11" s="1">
        <v>1</v>
      </c>
      <c r="F11" s="1">
        <v>0.5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f t="shared" ref="N11:N71" si="0">SUM(D11:M11)</f>
        <v>8.5</v>
      </c>
      <c r="O11" s="1">
        <v>2</v>
      </c>
      <c r="P11" s="1">
        <v>0</v>
      </c>
      <c r="Q11" s="1">
        <v>0</v>
      </c>
      <c r="R11" s="1">
        <v>0.5</v>
      </c>
      <c r="S11" s="1">
        <f>SUM(D11:R11)</f>
        <v>19.5</v>
      </c>
      <c r="T11" s="1">
        <f t="shared" ref="T11:T71" si="1">N11*100/10</f>
        <v>85</v>
      </c>
      <c r="U11" s="1">
        <f t="shared" ref="U11:U71" si="2">(O11+R11)*100/5</f>
        <v>50</v>
      </c>
      <c r="V11" s="1">
        <f t="shared" ref="V11:V74" si="3">(P11+Q11)*100/5</f>
        <v>0</v>
      </c>
    </row>
    <row r="12" spans="1:26" x14ac:dyDescent="0.25">
      <c r="A12">
        <v>3</v>
      </c>
      <c r="B12" s="2" t="s">
        <v>149</v>
      </c>
      <c r="C12" s="3" t="s">
        <v>86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1</v>
      </c>
      <c r="N12" s="1">
        <f t="shared" si="0"/>
        <v>7</v>
      </c>
      <c r="O12" s="1">
        <v>2</v>
      </c>
      <c r="P12" s="1">
        <v>0</v>
      </c>
      <c r="Q12" s="1">
        <v>0</v>
      </c>
      <c r="R12" s="1">
        <v>0.5</v>
      </c>
      <c r="S12" s="1">
        <f t="shared" ref="S12:S71" si="4">SUM(D12:R12)</f>
        <v>16.5</v>
      </c>
      <c r="T12" s="1">
        <f t="shared" si="1"/>
        <v>70</v>
      </c>
      <c r="U12" s="1">
        <f t="shared" si="2"/>
        <v>50</v>
      </c>
      <c r="V12" s="1">
        <f t="shared" si="3"/>
        <v>0</v>
      </c>
    </row>
    <row r="13" spans="1:26" x14ac:dyDescent="0.25">
      <c r="A13">
        <v>4</v>
      </c>
      <c r="B13" s="2" t="s">
        <v>149</v>
      </c>
      <c r="C13" s="3" t="s">
        <v>87</v>
      </c>
      <c r="D13" s="1">
        <v>0</v>
      </c>
      <c r="E13" s="1">
        <v>1</v>
      </c>
      <c r="F13" s="1">
        <v>0.5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0.5</v>
      </c>
      <c r="N13" s="1">
        <f t="shared" si="0"/>
        <v>8</v>
      </c>
      <c r="O13" s="1">
        <v>2</v>
      </c>
      <c r="P13" s="1">
        <v>0</v>
      </c>
      <c r="Q13" s="1">
        <v>0</v>
      </c>
      <c r="R13" s="1">
        <v>0.5</v>
      </c>
      <c r="S13" s="1">
        <f t="shared" si="4"/>
        <v>18.5</v>
      </c>
      <c r="T13" s="1">
        <f t="shared" si="1"/>
        <v>80</v>
      </c>
      <c r="U13" s="1">
        <f t="shared" si="2"/>
        <v>50</v>
      </c>
      <c r="V13" s="1">
        <f t="shared" si="3"/>
        <v>0</v>
      </c>
    </row>
    <row r="14" spans="1:26" s="4" customFormat="1" x14ac:dyDescent="0.25">
      <c r="A14" s="4">
        <v>5</v>
      </c>
      <c r="B14" s="2" t="s">
        <v>149</v>
      </c>
      <c r="C14" s="3" t="s">
        <v>88</v>
      </c>
      <c r="D14" s="5">
        <v>0</v>
      </c>
      <c r="E14" s="5">
        <v>1</v>
      </c>
      <c r="F14" s="5">
        <v>0.5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1">
        <f t="shared" si="0"/>
        <v>8.5</v>
      </c>
      <c r="O14" s="1">
        <v>2</v>
      </c>
      <c r="P14" s="5">
        <v>0</v>
      </c>
      <c r="Q14" s="5">
        <v>0</v>
      </c>
      <c r="R14" s="5">
        <v>0.5</v>
      </c>
      <c r="S14" s="1">
        <f t="shared" si="4"/>
        <v>19.5</v>
      </c>
      <c r="T14" s="1">
        <f t="shared" si="1"/>
        <v>85</v>
      </c>
      <c r="U14" s="1">
        <f t="shared" si="2"/>
        <v>50</v>
      </c>
      <c r="V14" s="1">
        <f t="shared" si="3"/>
        <v>0</v>
      </c>
      <c r="X14"/>
      <c r="Y14"/>
      <c r="Z14"/>
    </row>
    <row r="15" spans="1:26" x14ac:dyDescent="0.25">
      <c r="A15">
        <v>6</v>
      </c>
      <c r="B15" s="2" t="s">
        <v>149</v>
      </c>
      <c r="C15" s="3" t="s">
        <v>89</v>
      </c>
      <c r="D15" s="1">
        <v>0</v>
      </c>
      <c r="E15" s="1">
        <v>1</v>
      </c>
      <c r="F15" s="1">
        <v>0.5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0.5</v>
      </c>
      <c r="N15" s="1">
        <f t="shared" si="0"/>
        <v>8</v>
      </c>
      <c r="O15" s="1">
        <v>2</v>
      </c>
      <c r="P15" s="1">
        <v>0</v>
      </c>
      <c r="Q15" s="1">
        <v>0</v>
      </c>
      <c r="R15" s="1">
        <v>0.5</v>
      </c>
      <c r="S15" s="1">
        <f t="shared" si="4"/>
        <v>18.5</v>
      </c>
      <c r="T15" s="1">
        <f t="shared" si="1"/>
        <v>80</v>
      </c>
      <c r="U15" s="1">
        <f t="shared" si="2"/>
        <v>50</v>
      </c>
      <c r="V15" s="1">
        <f t="shared" si="3"/>
        <v>0</v>
      </c>
    </row>
    <row r="16" spans="1:26" x14ac:dyDescent="0.25">
      <c r="A16">
        <v>7</v>
      </c>
      <c r="B16" s="2" t="s">
        <v>149</v>
      </c>
      <c r="C16" s="3" t="s">
        <v>90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f t="shared" si="0"/>
        <v>8</v>
      </c>
      <c r="O16" s="1">
        <v>2</v>
      </c>
      <c r="P16" s="1">
        <v>0</v>
      </c>
      <c r="Q16" s="1">
        <v>0</v>
      </c>
      <c r="R16" s="1">
        <v>0.5</v>
      </c>
      <c r="S16" s="1">
        <f t="shared" si="4"/>
        <v>18.5</v>
      </c>
      <c r="T16" s="1">
        <f t="shared" si="1"/>
        <v>80</v>
      </c>
      <c r="U16" s="1">
        <f t="shared" si="2"/>
        <v>50</v>
      </c>
      <c r="V16" s="1">
        <f t="shared" si="3"/>
        <v>0</v>
      </c>
    </row>
    <row r="17" spans="1:26" x14ac:dyDescent="0.25">
      <c r="A17">
        <v>8</v>
      </c>
      <c r="B17" s="2" t="s">
        <v>149</v>
      </c>
      <c r="C17" s="3" t="s">
        <v>91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f t="shared" si="0"/>
        <v>8</v>
      </c>
      <c r="O17" s="1">
        <v>2</v>
      </c>
      <c r="P17" s="1">
        <v>0</v>
      </c>
      <c r="Q17" s="1">
        <v>0</v>
      </c>
      <c r="R17" s="1">
        <v>0.5</v>
      </c>
      <c r="S17" s="1">
        <f t="shared" si="4"/>
        <v>18.5</v>
      </c>
      <c r="T17" s="1">
        <f t="shared" si="1"/>
        <v>80</v>
      </c>
      <c r="U17" s="1">
        <f t="shared" si="2"/>
        <v>50</v>
      </c>
      <c r="V17" s="1">
        <f t="shared" si="3"/>
        <v>0</v>
      </c>
    </row>
    <row r="18" spans="1:26" x14ac:dyDescent="0.25">
      <c r="A18">
        <v>9</v>
      </c>
      <c r="B18" s="2" t="s">
        <v>149</v>
      </c>
      <c r="C18" s="3" t="s">
        <v>92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f t="shared" si="0"/>
        <v>8</v>
      </c>
      <c r="O18" s="1">
        <v>2</v>
      </c>
      <c r="P18" s="1">
        <v>0</v>
      </c>
      <c r="Q18" s="1">
        <v>0</v>
      </c>
      <c r="R18" s="1">
        <v>0.5</v>
      </c>
      <c r="S18" s="1">
        <f t="shared" si="4"/>
        <v>18.5</v>
      </c>
      <c r="T18" s="1">
        <f t="shared" si="1"/>
        <v>80</v>
      </c>
      <c r="U18" s="1">
        <f t="shared" si="2"/>
        <v>50</v>
      </c>
      <c r="V18" s="1">
        <f t="shared" si="3"/>
        <v>0</v>
      </c>
    </row>
    <row r="19" spans="1:26" s="4" customFormat="1" x14ac:dyDescent="0.25">
      <c r="A19" s="4">
        <v>10</v>
      </c>
      <c r="B19" s="2" t="s">
        <v>149</v>
      </c>
      <c r="C19" s="3" t="s">
        <v>93</v>
      </c>
      <c r="D19" s="5">
        <v>0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0.5</v>
      </c>
      <c r="N19" s="1">
        <f t="shared" si="0"/>
        <v>8.5</v>
      </c>
      <c r="O19" s="1">
        <v>2</v>
      </c>
      <c r="P19" s="5">
        <v>0</v>
      </c>
      <c r="Q19" s="5">
        <v>1.5</v>
      </c>
      <c r="R19" s="5">
        <v>0.5</v>
      </c>
      <c r="S19" s="1">
        <f t="shared" si="4"/>
        <v>21</v>
      </c>
      <c r="T19" s="1">
        <f t="shared" si="1"/>
        <v>85</v>
      </c>
      <c r="U19" s="1">
        <f t="shared" si="2"/>
        <v>50</v>
      </c>
      <c r="V19" s="1">
        <f t="shared" si="3"/>
        <v>30</v>
      </c>
      <c r="X19"/>
      <c r="Y19"/>
      <c r="Z19"/>
    </row>
    <row r="20" spans="1:26" x14ac:dyDescent="0.25">
      <c r="A20">
        <v>11</v>
      </c>
      <c r="B20" s="2" t="s">
        <v>149</v>
      </c>
      <c r="C20" s="3" t="s">
        <v>94</v>
      </c>
      <c r="D20" s="1">
        <v>0</v>
      </c>
      <c r="E20" s="1">
        <v>0.75</v>
      </c>
      <c r="F20" s="1">
        <v>0.75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0.5</v>
      </c>
      <c r="N20" s="1">
        <f t="shared" si="0"/>
        <v>7</v>
      </c>
      <c r="O20" s="1">
        <v>2</v>
      </c>
      <c r="P20" s="1">
        <v>0</v>
      </c>
      <c r="Q20" s="1">
        <v>0</v>
      </c>
      <c r="R20" s="1">
        <v>0.5</v>
      </c>
      <c r="S20" s="1">
        <f t="shared" si="4"/>
        <v>16.5</v>
      </c>
      <c r="T20" s="1">
        <f t="shared" si="1"/>
        <v>70</v>
      </c>
      <c r="U20" s="1">
        <f t="shared" si="2"/>
        <v>50</v>
      </c>
      <c r="V20" s="1">
        <f t="shared" si="3"/>
        <v>0</v>
      </c>
    </row>
    <row r="21" spans="1:26" s="4" customFormat="1" x14ac:dyDescent="0.25">
      <c r="A21" s="4">
        <v>12</v>
      </c>
      <c r="B21" s="2" t="s">
        <v>149</v>
      </c>
      <c r="C21" s="3" t="s">
        <v>95</v>
      </c>
      <c r="D21" s="5">
        <v>0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0.5</v>
      </c>
      <c r="N21" s="1">
        <f t="shared" si="0"/>
        <v>8.5</v>
      </c>
      <c r="O21" s="1">
        <v>2</v>
      </c>
      <c r="P21" s="5">
        <v>0.5</v>
      </c>
      <c r="Q21" s="5">
        <v>0</v>
      </c>
      <c r="R21" s="5">
        <v>0.5</v>
      </c>
      <c r="S21" s="1">
        <f t="shared" si="4"/>
        <v>20</v>
      </c>
      <c r="T21" s="1">
        <f t="shared" si="1"/>
        <v>85</v>
      </c>
      <c r="U21" s="1">
        <f t="shared" si="2"/>
        <v>50</v>
      </c>
      <c r="V21" s="1">
        <f t="shared" si="3"/>
        <v>10</v>
      </c>
      <c r="X21"/>
      <c r="Y21"/>
      <c r="Z21"/>
    </row>
    <row r="22" spans="1:26" x14ac:dyDescent="0.25">
      <c r="A22">
        <v>13</v>
      </c>
      <c r="B22" s="2" t="s">
        <v>149</v>
      </c>
      <c r="C22" s="3" t="s">
        <v>96</v>
      </c>
      <c r="D22" s="1">
        <v>1</v>
      </c>
      <c r="E22" s="1">
        <v>1</v>
      </c>
      <c r="F22" s="1">
        <v>0.5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0.5</v>
      </c>
      <c r="N22" s="1">
        <f t="shared" si="0"/>
        <v>9</v>
      </c>
      <c r="O22" s="1">
        <v>2</v>
      </c>
      <c r="P22" s="1">
        <v>0.5</v>
      </c>
      <c r="Q22" s="1">
        <v>0</v>
      </c>
      <c r="R22" s="1">
        <v>1.5</v>
      </c>
      <c r="S22" s="1">
        <f t="shared" si="4"/>
        <v>22</v>
      </c>
      <c r="T22" s="1">
        <f t="shared" si="1"/>
        <v>90</v>
      </c>
      <c r="U22" s="1">
        <f t="shared" si="2"/>
        <v>70</v>
      </c>
      <c r="V22" s="1">
        <f t="shared" si="3"/>
        <v>10</v>
      </c>
    </row>
    <row r="23" spans="1:26" x14ac:dyDescent="0.25">
      <c r="A23">
        <v>14</v>
      </c>
      <c r="B23" s="2" t="s">
        <v>149</v>
      </c>
      <c r="C23" s="3" t="s">
        <v>97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0.5</v>
      </c>
      <c r="N23" s="1">
        <f t="shared" si="0"/>
        <v>7.5</v>
      </c>
      <c r="O23" s="1">
        <v>2</v>
      </c>
      <c r="P23" s="1">
        <v>0.5</v>
      </c>
      <c r="Q23" s="1">
        <v>0</v>
      </c>
      <c r="R23" s="1">
        <v>0.5</v>
      </c>
      <c r="S23" s="1">
        <f t="shared" si="4"/>
        <v>18</v>
      </c>
      <c r="T23" s="1">
        <f t="shared" si="1"/>
        <v>75</v>
      </c>
      <c r="U23" s="1">
        <f t="shared" si="2"/>
        <v>50</v>
      </c>
      <c r="V23" s="1">
        <f t="shared" si="3"/>
        <v>10</v>
      </c>
    </row>
    <row r="24" spans="1:26" x14ac:dyDescent="0.25">
      <c r="A24">
        <v>15</v>
      </c>
      <c r="B24" s="2" t="s">
        <v>149</v>
      </c>
      <c r="C24" s="3" t="s">
        <v>98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0.5</v>
      </c>
      <c r="J24" s="1">
        <v>1</v>
      </c>
      <c r="K24" s="1">
        <v>1</v>
      </c>
      <c r="L24" s="1">
        <v>1</v>
      </c>
      <c r="M24" s="1">
        <v>0.5</v>
      </c>
      <c r="N24" s="1">
        <f t="shared" si="0"/>
        <v>7</v>
      </c>
      <c r="O24" s="1">
        <v>2</v>
      </c>
      <c r="P24" s="1">
        <v>0</v>
      </c>
      <c r="Q24" s="1">
        <v>0</v>
      </c>
      <c r="R24" s="1">
        <v>0.5</v>
      </c>
      <c r="S24" s="1">
        <f t="shared" si="4"/>
        <v>16.5</v>
      </c>
      <c r="T24" s="1">
        <f t="shared" si="1"/>
        <v>70</v>
      </c>
      <c r="U24" s="1">
        <f t="shared" si="2"/>
        <v>50</v>
      </c>
      <c r="V24" s="1">
        <f t="shared" si="3"/>
        <v>0</v>
      </c>
    </row>
    <row r="25" spans="1:26" x14ac:dyDescent="0.25">
      <c r="A25">
        <v>16</v>
      </c>
      <c r="B25" s="2" t="s">
        <v>149</v>
      </c>
      <c r="C25" s="3" t="s">
        <v>99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0.5</v>
      </c>
      <c r="N25" s="1">
        <f t="shared" si="0"/>
        <v>8.5</v>
      </c>
      <c r="O25" s="1">
        <v>2</v>
      </c>
      <c r="P25" s="1">
        <v>0</v>
      </c>
      <c r="Q25" s="1">
        <v>1.5</v>
      </c>
      <c r="R25" s="1">
        <v>1</v>
      </c>
      <c r="S25" s="1">
        <f t="shared" si="4"/>
        <v>21.5</v>
      </c>
      <c r="T25" s="1">
        <f t="shared" si="1"/>
        <v>85</v>
      </c>
      <c r="U25" s="1">
        <f t="shared" si="2"/>
        <v>60</v>
      </c>
      <c r="V25" s="1">
        <f t="shared" si="3"/>
        <v>30</v>
      </c>
    </row>
    <row r="26" spans="1:26" s="6" customFormat="1" x14ac:dyDescent="0.25">
      <c r="A26" s="6">
        <v>17</v>
      </c>
      <c r="B26" s="2" t="s">
        <v>149</v>
      </c>
      <c r="C26" s="3" t="s">
        <v>100</v>
      </c>
      <c r="D26" s="7">
        <v>0</v>
      </c>
      <c r="E26" s="7">
        <v>1</v>
      </c>
      <c r="F26" s="7">
        <v>0.5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0.5</v>
      </c>
      <c r="N26" s="1">
        <f t="shared" si="0"/>
        <v>8</v>
      </c>
      <c r="O26" s="7">
        <v>2</v>
      </c>
      <c r="P26" s="7">
        <v>0</v>
      </c>
      <c r="Q26" s="7">
        <v>0.5</v>
      </c>
      <c r="R26" s="7">
        <v>0.5</v>
      </c>
      <c r="S26" s="7">
        <f t="shared" si="4"/>
        <v>19</v>
      </c>
      <c r="T26" s="1">
        <f t="shared" si="1"/>
        <v>80</v>
      </c>
      <c r="U26" s="1">
        <f t="shared" si="2"/>
        <v>50</v>
      </c>
      <c r="V26" s="1">
        <f t="shared" si="3"/>
        <v>10</v>
      </c>
      <c r="X26"/>
      <c r="Y26"/>
      <c r="Z26"/>
    </row>
    <row r="27" spans="1:26" x14ac:dyDescent="0.25">
      <c r="A27">
        <v>18</v>
      </c>
      <c r="B27" s="2" t="s">
        <v>149</v>
      </c>
      <c r="C27" s="3" t="s">
        <v>101</v>
      </c>
      <c r="D27" s="1">
        <v>0</v>
      </c>
      <c r="E27" s="1">
        <v>1</v>
      </c>
      <c r="F27" s="1">
        <v>0.5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0.5</v>
      </c>
      <c r="N27" s="1">
        <f t="shared" si="0"/>
        <v>8</v>
      </c>
      <c r="O27" s="1">
        <v>2</v>
      </c>
      <c r="P27" s="1">
        <v>1.5</v>
      </c>
      <c r="Q27" s="1">
        <v>0.5</v>
      </c>
      <c r="R27" s="1">
        <v>0.5</v>
      </c>
      <c r="S27" s="1">
        <f t="shared" si="4"/>
        <v>20.5</v>
      </c>
      <c r="T27" s="1">
        <f t="shared" si="1"/>
        <v>80</v>
      </c>
      <c r="U27" s="1">
        <f t="shared" si="2"/>
        <v>50</v>
      </c>
      <c r="V27" s="1">
        <f t="shared" si="3"/>
        <v>40</v>
      </c>
    </row>
    <row r="28" spans="1:26" x14ac:dyDescent="0.25">
      <c r="A28">
        <v>19</v>
      </c>
      <c r="B28" s="2" t="s">
        <v>149</v>
      </c>
      <c r="C28" s="3" t="s">
        <v>102</v>
      </c>
      <c r="D28" s="1">
        <v>0</v>
      </c>
      <c r="E28" s="1">
        <v>1</v>
      </c>
      <c r="F28" s="1">
        <v>0.5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f t="shared" si="0"/>
        <v>8.5</v>
      </c>
      <c r="O28" s="1">
        <v>2</v>
      </c>
      <c r="P28" s="1">
        <v>0.25</v>
      </c>
      <c r="Q28" s="1">
        <v>0.25</v>
      </c>
      <c r="R28" s="1">
        <v>0.5</v>
      </c>
      <c r="S28" s="1">
        <f t="shared" si="4"/>
        <v>20</v>
      </c>
      <c r="T28" s="1">
        <f t="shared" si="1"/>
        <v>85</v>
      </c>
      <c r="U28" s="1">
        <f t="shared" si="2"/>
        <v>50</v>
      </c>
      <c r="V28" s="1">
        <f t="shared" si="3"/>
        <v>10</v>
      </c>
    </row>
    <row r="29" spans="1:26" x14ac:dyDescent="0.25">
      <c r="A29">
        <v>20</v>
      </c>
      <c r="B29" s="2" t="s">
        <v>149</v>
      </c>
      <c r="C29" s="3" t="s">
        <v>103</v>
      </c>
      <c r="D29" s="1">
        <v>0</v>
      </c>
      <c r="E29" s="1">
        <v>1</v>
      </c>
      <c r="F29" s="1">
        <v>0.5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f t="shared" si="0"/>
        <v>8.5</v>
      </c>
      <c r="O29" s="1">
        <v>2</v>
      </c>
      <c r="P29" s="1">
        <v>0.5</v>
      </c>
      <c r="Q29" s="1">
        <v>0.25</v>
      </c>
      <c r="R29" s="1">
        <v>0.25</v>
      </c>
      <c r="S29" s="1">
        <f t="shared" si="4"/>
        <v>20</v>
      </c>
      <c r="T29" s="1">
        <f t="shared" si="1"/>
        <v>85</v>
      </c>
      <c r="U29" s="1">
        <f t="shared" si="2"/>
        <v>45</v>
      </c>
      <c r="V29" s="1">
        <f t="shared" si="3"/>
        <v>15</v>
      </c>
    </row>
    <row r="30" spans="1:26" s="6" customFormat="1" x14ac:dyDescent="0.25">
      <c r="A30" s="6">
        <v>21</v>
      </c>
      <c r="B30" s="2" t="s">
        <v>149</v>
      </c>
      <c r="C30" s="3" t="s">
        <v>104</v>
      </c>
      <c r="D30" s="7">
        <v>1</v>
      </c>
      <c r="E30" s="7">
        <v>1</v>
      </c>
      <c r="F30" s="7">
        <v>0.5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1">
        <f t="shared" si="0"/>
        <v>9.5</v>
      </c>
      <c r="O30" s="7">
        <v>2</v>
      </c>
      <c r="P30" s="7">
        <v>0</v>
      </c>
      <c r="Q30" s="7">
        <v>0.5</v>
      </c>
      <c r="R30" s="7">
        <v>0.5</v>
      </c>
      <c r="S30" s="7">
        <f t="shared" si="4"/>
        <v>22</v>
      </c>
      <c r="T30" s="1">
        <f t="shared" si="1"/>
        <v>95</v>
      </c>
      <c r="U30" s="1">
        <f t="shared" si="2"/>
        <v>50</v>
      </c>
      <c r="V30" s="1">
        <f t="shared" si="3"/>
        <v>10</v>
      </c>
      <c r="X30"/>
      <c r="Y30"/>
      <c r="Z30"/>
    </row>
    <row r="31" spans="1:26" x14ac:dyDescent="0.25">
      <c r="A31">
        <v>22</v>
      </c>
      <c r="B31" s="2" t="s">
        <v>149</v>
      </c>
      <c r="C31" s="3" t="s">
        <v>105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f t="shared" si="0"/>
        <v>8</v>
      </c>
      <c r="O31" s="1">
        <v>2</v>
      </c>
      <c r="P31" s="1">
        <v>1.5</v>
      </c>
      <c r="Q31" s="1">
        <v>1</v>
      </c>
      <c r="R31" s="1">
        <v>0.5</v>
      </c>
      <c r="S31" s="1">
        <f t="shared" si="4"/>
        <v>21</v>
      </c>
      <c r="T31" s="1">
        <f t="shared" si="1"/>
        <v>80</v>
      </c>
      <c r="U31" s="1">
        <f t="shared" si="2"/>
        <v>50</v>
      </c>
      <c r="V31" s="1">
        <f t="shared" si="3"/>
        <v>50</v>
      </c>
    </row>
    <row r="32" spans="1:26" x14ac:dyDescent="0.25">
      <c r="A32">
        <v>23</v>
      </c>
      <c r="B32" s="2" t="s">
        <v>149</v>
      </c>
      <c r="C32" s="3" t="s">
        <v>106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f t="shared" si="0"/>
        <v>8</v>
      </c>
      <c r="O32" s="1">
        <v>2</v>
      </c>
      <c r="P32" s="1">
        <v>0</v>
      </c>
      <c r="Q32" s="1">
        <v>0</v>
      </c>
      <c r="R32" s="1">
        <v>0.5</v>
      </c>
      <c r="S32" s="1">
        <f t="shared" si="4"/>
        <v>18.5</v>
      </c>
      <c r="T32" s="1">
        <f t="shared" si="1"/>
        <v>80</v>
      </c>
      <c r="U32" s="1">
        <f t="shared" si="2"/>
        <v>50</v>
      </c>
      <c r="V32" s="1">
        <f t="shared" si="3"/>
        <v>0</v>
      </c>
    </row>
    <row r="33" spans="1:22" x14ac:dyDescent="0.25">
      <c r="A33">
        <v>24</v>
      </c>
      <c r="B33" s="2" t="s">
        <v>149</v>
      </c>
      <c r="C33" s="3" t="s">
        <v>107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f t="shared" si="0"/>
        <v>8</v>
      </c>
      <c r="O33" s="1">
        <v>2</v>
      </c>
      <c r="P33" s="1">
        <v>0</v>
      </c>
      <c r="Q33" s="1">
        <v>0</v>
      </c>
      <c r="R33" s="1">
        <v>1</v>
      </c>
      <c r="S33" s="1">
        <f t="shared" si="4"/>
        <v>19</v>
      </c>
      <c r="T33" s="1">
        <f t="shared" si="1"/>
        <v>80</v>
      </c>
      <c r="U33" s="1">
        <f t="shared" si="2"/>
        <v>60</v>
      </c>
      <c r="V33" s="1">
        <f t="shared" si="3"/>
        <v>0</v>
      </c>
    </row>
    <row r="34" spans="1:22" x14ac:dyDescent="0.25">
      <c r="A34">
        <v>25</v>
      </c>
      <c r="B34" s="2" t="s">
        <v>149</v>
      </c>
      <c r="C34" s="3" t="s">
        <v>108</v>
      </c>
      <c r="D34" s="1">
        <v>1</v>
      </c>
      <c r="E34" s="1">
        <v>1</v>
      </c>
      <c r="F34" s="1">
        <v>0.75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f t="shared" si="0"/>
        <v>9.75</v>
      </c>
      <c r="O34" s="1">
        <v>2</v>
      </c>
      <c r="P34" s="1">
        <v>0.25</v>
      </c>
      <c r="Q34" s="1">
        <v>1.5</v>
      </c>
      <c r="R34" s="1">
        <v>0.5</v>
      </c>
      <c r="S34" s="1">
        <f t="shared" si="4"/>
        <v>23.75</v>
      </c>
      <c r="T34" s="1">
        <f t="shared" si="1"/>
        <v>97.5</v>
      </c>
      <c r="U34" s="1">
        <f t="shared" si="2"/>
        <v>50</v>
      </c>
      <c r="V34" s="1">
        <f t="shared" si="3"/>
        <v>35</v>
      </c>
    </row>
    <row r="35" spans="1:22" x14ac:dyDescent="0.25">
      <c r="A35">
        <v>26</v>
      </c>
      <c r="B35" s="2" t="s">
        <v>149</v>
      </c>
      <c r="C35" s="3" t="s">
        <v>109</v>
      </c>
      <c r="D35" s="1">
        <v>0</v>
      </c>
      <c r="E35" s="1">
        <v>1</v>
      </c>
      <c r="F35" s="1">
        <v>0.5</v>
      </c>
      <c r="G35" s="1">
        <v>1</v>
      </c>
      <c r="H35" s="1">
        <v>0.75</v>
      </c>
      <c r="I35" s="1">
        <v>0.5</v>
      </c>
      <c r="J35" s="1">
        <v>1</v>
      </c>
      <c r="K35" s="1">
        <v>1</v>
      </c>
      <c r="L35" s="1">
        <v>1</v>
      </c>
      <c r="M35" s="1">
        <v>1</v>
      </c>
      <c r="N35" s="1">
        <f t="shared" si="0"/>
        <v>7.75</v>
      </c>
      <c r="O35" s="1">
        <v>2</v>
      </c>
      <c r="P35" s="1">
        <v>0.5</v>
      </c>
      <c r="Q35" s="1">
        <v>0.25</v>
      </c>
      <c r="R35" s="1">
        <v>0.5</v>
      </c>
      <c r="S35" s="1">
        <f t="shared" si="4"/>
        <v>18.75</v>
      </c>
      <c r="T35" s="1">
        <f t="shared" si="1"/>
        <v>77.5</v>
      </c>
      <c r="U35" s="1">
        <f t="shared" si="2"/>
        <v>50</v>
      </c>
      <c r="V35" s="1">
        <f t="shared" si="3"/>
        <v>15</v>
      </c>
    </row>
    <row r="36" spans="1:22" x14ac:dyDescent="0.25">
      <c r="A36">
        <v>27</v>
      </c>
      <c r="B36" s="2" t="s">
        <v>149</v>
      </c>
      <c r="C36" s="3" t="s">
        <v>110</v>
      </c>
      <c r="D36" s="1">
        <v>1</v>
      </c>
      <c r="E36" s="1">
        <v>1</v>
      </c>
      <c r="F36" s="1">
        <v>0.5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>
        <v>0.5</v>
      </c>
      <c r="N36" s="1">
        <f t="shared" si="0"/>
        <v>8</v>
      </c>
      <c r="O36" s="1">
        <v>2</v>
      </c>
      <c r="P36" s="1">
        <v>1.5</v>
      </c>
      <c r="Q36" s="1">
        <v>2</v>
      </c>
      <c r="R36" s="1">
        <v>0.5</v>
      </c>
      <c r="S36" s="1">
        <f t="shared" si="4"/>
        <v>22</v>
      </c>
      <c r="T36" s="1">
        <f t="shared" si="1"/>
        <v>80</v>
      </c>
      <c r="U36" s="1">
        <f t="shared" si="2"/>
        <v>50</v>
      </c>
      <c r="V36" s="1">
        <f t="shared" si="3"/>
        <v>70</v>
      </c>
    </row>
    <row r="37" spans="1:22" x14ac:dyDescent="0.25">
      <c r="A37">
        <v>28</v>
      </c>
      <c r="B37" s="2" t="s">
        <v>149</v>
      </c>
      <c r="C37" s="3" t="s">
        <v>111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0.5</v>
      </c>
      <c r="K37" s="1">
        <v>1</v>
      </c>
      <c r="L37" s="1">
        <v>0.5</v>
      </c>
      <c r="M37" s="1">
        <v>1</v>
      </c>
      <c r="N37" s="1">
        <f t="shared" si="0"/>
        <v>9</v>
      </c>
      <c r="O37" s="1">
        <v>2</v>
      </c>
      <c r="P37" s="1">
        <v>0</v>
      </c>
      <c r="Q37" s="1">
        <v>0</v>
      </c>
      <c r="R37" s="1">
        <v>0.5</v>
      </c>
      <c r="S37" s="1">
        <f t="shared" si="4"/>
        <v>20.5</v>
      </c>
      <c r="T37" s="1">
        <f t="shared" si="1"/>
        <v>90</v>
      </c>
      <c r="U37" s="1">
        <f t="shared" si="2"/>
        <v>50</v>
      </c>
      <c r="V37" s="1">
        <f t="shared" si="3"/>
        <v>0</v>
      </c>
    </row>
    <row r="38" spans="1:22" x14ac:dyDescent="0.25">
      <c r="A38">
        <v>29</v>
      </c>
      <c r="B38" s="2" t="s">
        <v>149</v>
      </c>
      <c r="C38" s="3" t="s">
        <v>112</v>
      </c>
      <c r="D38" s="1">
        <v>0</v>
      </c>
      <c r="E38" s="1">
        <v>0.75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f t="shared" si="0"/>
        <v>7.75</v>
      </c>
      <c r="O38" s="1">
        <v>2</v>
      </c>
      <c r="P38" s="1">
        <v>0.25</v>
      </c>
      <c r="Q38" s="1">
        <v>0</v>
      </c>
      <c r="R38" s="1">
        <v>0.5</v>
      </c>
      <c r="S38" s="1">
        <f t="shared" si="4"/>
        <v>18.25</v>
      </c>
      <c r="T38" s="1">
        <f t="shared" si="1"/>
        <v>77.5</v>
      </c>
      <c r="U38" s="1">
        <f t="shared" si="2"/>
        <v>50</v>
      </c>
      <c r="V38" s="1">
        <f t="shared" si="3"/>
        <v>5</v>
      </c>
    </row>
    <row r="39" spans="1:22" x14ac:dyDescent="0.25">
      <c r="A39">
        <v>30</v>
      </c>
      <c r="B39" s="2" t="s">
        <v>149</v>
      </c>
      <c r="C39" s="3" t="s">
        <v>113</v>
      </c>
      <c r="D39" s="1">
        <v>0</v>
      </c>
      <c r="E39" s="1">
        <v>1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f t="shared" si="0"/>
        <v>8</v>
      </c>
      <c r="O39" s="1">
        <v>2</v>
      </c>
      <c r="P39" s="1">
        <v>0</v>
      </c>
      <c r="Q39" s="1">
        <v>0</v>
      </c>
      <c r="R39" s="1">
        <v>0.5</v>
      </c>
      <c r="S39" s="1">
        <f t="shared" si="4"/>
        <v>18.5</v>
      </c>
      <c r="T39" s="1">
        <f t="shared" si="1"/>
        <v>80</v>
      </c>
      <c r="U39" s="1">
        <f t="shared" si="2"/>
        <v>50</v>
      </c>
      <c r="V39" s="1">
        <f t="shared" si="3"/>
        <v>0</v>
      </c>
    </row>
    <row r="40" spans="1:22" x14ac:dyDescent="0.25">
      <c r="A40">
        <v>31</v>
      </c>
      <c r="B40" s="2" t="s">
        <v>149</v>
      </c>
      <c r="C40" s="3" t="s">
        <v>114</v>
      </c>
      <c r="D40" s="1">
        <v>0</v>
      </c>
      <c r="E40" s="1">
        <v>1</v>
      </c>
      <c r="F40" s="1">
        <v>0.5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f t="shared" si="0"/>
        <v>8.5</v>
      </c>
      <c r="O40" s="1">
        <v>2</v>
      </c>
      <c r="P40" s="1">
        <v>1</v>
      </c>
      <c r="Q40" s="1">
        <v>1</v>
      </c>
      <c r="R40" s="1">
        <v>1.5</v>
      </c>
      <c r="S40" s="1">
        <f t="shared" si="4"/>
        <v>22.5</v>
      </c>
      <c r="T40" s="1">
        <f t="shared" si="1"/>
        <v>85</v>
      </c>
      <c r="U40" s="1">
        <f t="shared" si="2"/>
        <v>70</v>
      </c>
      <c r="V40" s="1">
        <f t="shared" si="3"/>
        <v>40</v>
      </c>
    </row>
    <row r="41" spans="1:22" x14ac:dyDescent="0.25">
      <c r="A41">
        <v>32</v>
      </c>
      <c r="B41" s="2" t="s">
        <v>149</v>
      </c>
      <c r="C41" s="3" t="s">
        <v>115</v>
      </c>
      <c r="D41" s="1">
        <v>0</v>
      </c>
      <c r="E41" s="1">
        <v>1</v>
      </c>
      <c r="F41" s="1">
        <v>0.5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0.5</v>
      </c>
      <c r="N41" s="1">
        <f t="shared" si="0"/>
        <v>8</v>
      </c>
      <c r="O41" s="1">
        <v>2</v>
      </c>
      <c r="P41" s="1">
        <v>0</v>
      </c>
      <c r="Q41" s="1">
        <v>0.5</v>
      </c>
      <c r="R41" s="1">
        <v>0.5</v>
      </c>
      <c r="S41" s="1">
        <f t="shared" si="4"/>
        <v>19</v>
      </c>
      <c r="T41" s="1">
        <f t="shared" si="1"/>
        <v>80</v>
      </c>
      <c r="U41" s="1">
        <f t="shared" si="2"/>
        <v>50</v>
      </c>
      <c r="V41" s="1">
        <f t="shared" si="3"/>
        <v>10</v>
      </c>
    </row>
    <row r="42" spans="1:22" x14ac:dyDescent="0.25">
      <c r="A42">
        <v>33</v>
      </c>
      <c r="B42" s="2" t="s">
        <v>149</v>
      </c>
      <c r="C42" s="3" t="s">
        <v>116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f t="shared" si="0"/>
        <v>8</v>
      </c>
      <c r="O42" s="1">
        <v>2</v>
      </c>
      <c r="P42" s="1">
        <v>0</v>
      </c>
      <c r="Q42" s="1">
        <v>0</v>
      </c>
      <c r="R42" s="1">
        <v>0</v>
      </c>
      <c r="S42" s="1">
        <f t="shared" si="4"/>
        <v>18</v>
      </c>
      <c r="T42" s="1">
        <f t="shared" si="1"/>
        <v>80</v>
      </c>
      <c r="U42" s="1">
        <f t="shared" si="2"/>
        <v>40</v>
      </c>
      <c r="V42" s="1">
        <f t="shared" si="3"/>
        <v>0</v>
      </c>
    </row>
    <row r="43" spans="1:22" x14ac:dyDescent="0.25">
      <c r="A43">
        <v>34</v>
      </c>
      <c r="B43" s="2" t="s">
        <v>149</v>
      </c>
      <c r="C43" s="3" t="s">
        <v>117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f t="shared" si="0"/>
        <v>8</v>
      </c>
      <c r="O43" s="1">
        <v>2</v>
      </c>
      <c r="P43" s="1">
        <v>0</v>
      </c>
      <c r="Q43" s="1">
        <v>0</v>
      </c>
      <c r="R43" s="1">
        <v>0.5</v>
      </c>
      <c r="S43" s="1">
        <f t="shared" si="4"/>
        <v>18.5</v>
      </c>
      <c r="T43" s="1">
        <f t="shared" si="1"/>
        <v>80</v>
      </c>
      <c r="U43" s="1">
        <f t="shared" si="2"/>
        <v>50</v>
      </c>
      <c r="V43" s="1">
        <f t="shared" si="3"/>
        <v>0</v>
      </c>
    </row>
    <row r="44" spans="1:22" x14ac:dyDescent="0.25">
      <c r="A44">
        <v>35</v>
      </c>
      <c r="B44" s="2" t="s">
        <v>149</v>
      </c>
      <c r="C44" s="3" t="s">
        <v>118</v>
      </c>
      <c r="D44" s="1">
        <v>0</v>
      </c>
      <c r="E44" s="1">
        <v>1</v>
      </c>
      <c r="F44" s="1">
        <v>0.5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0.5</v>
      </c>
      <c r="N44" s="1">
        <f t="shared" si="0"/>
        <v>8</v>
      </c>
      <c r="O44" s="1">
        <v>2</v>
      </c>
      <c r="P44" s="1">
        <v>0</v>
      </c>
      <c r="Q44" s="1">
        <v>0</v>
      </c>
      <c r="R44" s="1">
        <v>0</v>
      </c>
      <c r="S44" s="1">
        <f t="shared" si="4"/>
        <v>18</v>
      </c>
      <c r="T44" s="1">
        <f t="shared" si="1"/>
        <v>80</v>
      </c>
      <c r="U44" s="1">
        <f t="shared" si="2"/>
        <v>40</v>
      </c>
      <c r="V44" s="1">
        <f t="shared" si="3"/>
        <v>0</v>
      </c>
    </row>
    <row r="45" spans="1:22" x14ac:dyDescent="0.25">
      <c r="A45">
        <v>36</v>
      </c>
      <c r="B45" s="2" t="s">
        <v>149</v>
      </c>
      <c r="C45" s="3" t="s">
        <v>119</v>
      </c>
      <c r="D45" s="1">
        <v>0</v>
      </c>
      <c r="E45" s="1">
        <v>1</v>
      </c>
      <c r="F45" s="1">
        <v>0.5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0.5</v>
      </c>
      <c r="N45" s="1">
        <f t="shared" si="0"/>
        <v>8</v>
      </c>
      <c r="O45" s="1">
        <v>2</v>
      </c>
      <c r="P45" s="1">
        <v>0</v>
      </c>
      <c r="Q45" s="1">
        <v>0</v>
      </c>
      <c r="R45" s="1">
        <v>0.5</v>
      </c>
      <c r="S45" s="1">
        <f t="shared" si="4"/>
        <v>18.5</v>
      </c>
      <c r="T45" s="1">
        <f t="shared" si="1"/>
        <v>80</v>
      </c>
      <c r="U45" s="1">
        <f t="shared" si="2"/>
        <v>50</v>
      </c>
      <c r="V45" s="1">
        <f t="shared" si="3"/>
        <v>0</v>
      </c>
    </row>
    <row r="46" spans="1:22" x14ac:dyDescent="0.25">
      <c r="A46">
        <v>37</v>
      </c>
      <c r="B46" s="2" t="s">
        <v>149</v>
      </c>
      <c r="C46" s="3" t="s">
        <v>120</v>
      </c>
      <c r="D46" s="1">
        <v>0</v>
      </c>
      <c r="E46" s="1">
        <v>1</v>
      </c>
      <c r="F46" s="1">
        <v>0.5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0.5</v>
      </c>
      <c r="N46" s="1">
        <f t="shared" si="0"/>
        <v>8</v>
      </c>
      <c r="O46" s="1">
        <v>2</v>
      </c>
      <c r="P46" s="1">
        <v>0</v>
      </c>
      <c r="Q46" s="1">
        <v>0</v>
      </c>
      <c r="R46" s="1">
        <v>0.5</v>
      </c>
      <c r="S46" s="1">
        <f t="shared" si="4"/>
        <v>18.5</v>
      </c>
      <c r="T46" s="1">
        <f t="shared" si="1"/>
        <v>80</v>
      </c>
      <c r="U46" s="1">
        <f t="shared" si="2"/>
        <v>50</v>
      </c>
      <c r="V46" s="1">
        <f t="shared" si="3"/>
        <v>0</v>
      </c>
    </row>
    <row r="47" spans="1:22" x14ac:dyDescent="0.25">
      <c r="A47">
        <v>38</v>
      </c>
      <c r="B47" s="2" t="s">
        <v>149</v>
      </c>
      <c r="C47" s="3" t="s">
        <v>121</v>
      </c>
      <c r="D47" s="1">
        <v>0</v>
      </c>
      <c r="E47" s="1">
        <v>1</v>
      </c>
      <c r="F47" s="1">
        <v>0.5</v>
      </c>
      <c r="G47" s="1">
        <v>1</v>
      </c>
      <c r="H47" s="1">
        <v>1</v>
      </c>
      <c r="I47" s="1">
        <v>0.75</v>
      </c>
      <c r="J47" s="1">
        <v>1</v>
      </c>
      <c r="K47" s="1">
        <v>1</v>
      </c>
      <c r="L47" s="1">
        <v>1</v>
      </c>
      <c r="M47" s="1">
        <v>0.5</v>
      </c>
      <c r="N47" s="1">
        <f t="shared" si="0"/>
        <v>7.75</v>
      </c>
      <c r="O47" s="1">
        <v>2</v>
      </c>
      <c r="P47" s="1">
        <v>0</v>
      </c>
      <c r="Q47" s="1">
        <v>0.25</v>
      </c>
      <c r="R47" s="1">
        <v>0.5</v>
      </c>
      <c r="S47" s="1">
        <f t="shared" si="4"/>
        <v>18.25</v>
      </c>
      <c r="T47" s="1">
        <f t="shared" si="1"/>
        <v>77.5</v>
      </c>
      <c r="U47" s="1">
        <f t="shared" si="2"/>
        <v>50</v>
      </c>
      <c r="V47" s="1">
        <f t="shared" si="3"/>
        <v>5</v>
      </c>
    </row>
    <row r="48" spans="1:22" x14ac:dyDescent="0.25">
      <c r="A48">
        <v>39</v>
      </c>
      <c r="B48" s="2" t="s">
        <v>149</v>
      </c>
      <c r="C48" s="3" t="s">
        <v>122</v>
      </c>
      <c r="D48" s="1">
        <v>0</v>
      </c>
      <c r="E48" s="1">
        <v>1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f t="shared" si="0"/>
        <v>8</v>
      </c>
      <c r="O48" s="1">
        <v>2</v>
      </c>
      <c r="P48" s="1">
        <v>0</v>
      </c>
      <c r="Q48" s="1">
        <v>0</v>
      </c>
      <c r="R48" s="1">
        <v>0.5</v>
      </c>
      <c r="S48" s="1">
        <f t="shared" si="4"/>
        <v>18.5</v>
      </c>
      <c r="T48" s="1">
        <f t="shared" si="1"/>
        <v>80</v>
      </c>
      <c r="U48" s="1">
        <f t="shared" si="2"/>
        <v>50</v>
      </c>
      <c r="V48" s="1">
        <f t="shared" si="3"/>
        <v>0</v>
      </c>
    </row>
    <row r="49" spans="1:26" x14ac:dyDescent="0.25">
      <c r="A49">
        <v>40</v>
      </c>
      <c r="B49" s="2" t="s">
        <v>149</v>
      </c>
      <c r="C49" s="3" t="s">
        <v>123</v>
      </c>
      <c r="D49" s="1">
        <v>0</v>
      </c>
      <c r="E49" s="1">
        <v>1</v>
      </c>
      <c r="F49" s="1">
        <v>0.5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0.5</v>
      </c>
      <c r="N49" s="1">
        <f t="shared" si="0"/>
        <v>8</v>
      </c>
      <c r="O49" s="1">
        <v>2</v>
      </c>
      <c r="P49" s="1">
        <v>0</v>
      </c>
      <c r="Q49" s="1">
        <v>0.5</v>
      </c>
      <c r="R49" s="1">
        <v>0.5</v>
      </c>
      <c r="S49" s="1">
        <f t="shared" si="4"/>
        <v>19</v>
      </c>
      <c r="T49" s="1">
        <f t="shared" si="1"/>
        <v>80</v>
      </c>
      <c r="U49" s="1">
        <f t="shared" si="2"/>
        <v>50</v>
      </c>
      <c r="V49" s="1">
        <f t="shared" si="3"/>
        <v>10</v>
      </c>
    </row>
    <row r="50" spans="1:26" x14ac:dyDescent="0.25">
      <c r="A50">
        <v>41</v>
      </c>
      <c r="B50" s="2" t="s">
        <v>149</v>
      </c>
      <c r="C50" s="3" t="s">
        <v>124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0.5</v>
      </c>
      <c r="N50" s="1">
        <f t="shared" si="0"/>
        <v>8.5</v>
      </c>
      <c r="O50" s="1">
        <v>2</v>
      </c>
      <c r="P50" s="1">
        <v>0</v>
      </c>
      <c r="Q50" s="1">
        <v>1</v>
      </c>
      <c r="R50" s="1">
        <v>1</v>
      </c>
      <c r="S50" s="1">
        <f t="shared" si="4"/>
        <v>21</v>
      </c>
      <c r="T50" s="1">
        <f t="shared" si="1"/>
        <v>85</v>
      </c>
      <c r="U50" s="1">
        <f t="shared" si="2"/>
        <v>60</v>
      </c>
      <c r="V50" s="1">
        <f t="shared" si="3"/>
        <v>20</v>
      </c>
    </row>
    <row r="51" spans="1:26" x14ac:dyDescent="0.25">
      <c r="A51">
        <v>42</v>
      </c>
      <c r="B51" s="2" t="s">
        <v>149</v>
      </c>
      <c r="C51" s="3" t="s">
        <v>125</v>
      </c>
      <c r="D51" s="1">
        <v>0</v>
      </c>
      <c r="E51" s="1">
        <v>1</v>
      </c>
      <c r="F51" s="1">
        <v>0.5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0.5</v>
      </c>
      <c r="N51" s="1">
        <f t="shared" si="0"/>
        <v>8</v>
      </c>
      <c r="O51" s="1">
        <v>2</v>
      </c>
      <c r="P51" s="1">
        <v>0</v>
      </c>
      <c r="Q51" s="1">
        <v>0.5</v>
      </c>
      <c r="R51" s="1">
        <v>0.5</v>
      </c>
      <c r="S51" s="1">
        <f t="shared" si="4"/>
        <v>19</v>
      </c>
      <c r="T51" s="1">
        <f t="shared" si="1"/>
        <v>80</v>
      </c>
      <c r="U51" s="1">
        <f t="shared" si="2"/>
        <v>50</v>
      </c>
      <c r="V51" s="1">
        <f t="shared" si="3"/>
        <v>10</v>
      </c>
    </row>
    <row r="52" spans="1:26" x14ac:dyDescent="0.25">
      <c r="A52">
        <v>43</v>
      </c>
      <c r="B52" s="2" t="s">
        <v>149</v>
      </c>
      <c r="C52" s="3" t="s">
        <v>126</v>
      </c>
      <c r="D52" s="1">
        <v>0</v>
      </c>
      <c r="E52" s="1">
        <v>1</v>
      </c>
      <c r="F52" s="1">
        <v>0.75</v>
      </c>
      <c r="G52" s="1">
        <v>0.75</v>
      </c>
      <c r="H52" s="1">
        <v>1</v>
      </c>
      <c r="I52" s="1">
        <v>1</v>
      </c>
      <c r="J52" s="1">
        <v>1</v>
      </c>
      <c r="K52" s="1">
        <v>1</v>
      </c>
      <c r="L52" s="1">
        <v>0</v>
      </c>
      <c r="M52" s="1">
        <v>0</v>
      </c>
      <c r="N52" s="1">
        <f t="shared" si="0"/>
        <v>6.5</v>
      </c>
      <c r="O52" s="1">
        <v>2</v>
      </c>
      <c r="P52" s="1">
        <v>0</v>
      </c>
      <c r="Q52" s="1">
        <v>0</v>
      </c>
      <c r="R52" s="1">
        <v>0</v>
      </c>
      <c r="S52" s="1">
        <f t="shared" si="4"/>
        <v>15</v>
      </c>
      <c r="T52" s="1">
        <f t="shared" si="1"/>
        <v>65</v>
      </c>
      <c r="U52" s="1">
        <f t="shared" si="2"/>
        <v>40</v>
      </c>
      <c r="V52" s="1">
        <f t="shared" si="3"/>
        <v>0</v>
      </c>
    </row>
    <row r="53" spans="1:26" x14ac:dyDescent="0.25">
      <c r="A53">
        <v>44</v>
      </c>
      <c r="B53" s="2" t="s">
        <v>149</v>
      </c>
      <c r="C53" s="3" t="s">
        <v>127</v>
      </c>
      <c r="D53" s="1">
        <v>0</v>
      </c>
      <c r="E53" s="1">
        <v>1</v>
      </c>
      <c r="F53" s="1">
        <v>0.5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0</v>
      </c>
      <c r="N53" s="1">
        <f t="shared" si="0"/>
        <v>7.5</v>
      </c>
      <c r="O53" s="1">
        <v>2</v>
      </c>
      <c r="P53" s="1">
        <v>0</v>
      </c>
      <c r="Q53" s="1">
        <v>0</v>
      </c>
      <c r="R53" s="1">
        <v>0.5</v>
      </c>
      <c r="S53" s="1">
        <f t="shared" si="4"/>
        <v>17.5</v>
      </c>
      <c r="T53" s="1">
        <f t="shared" si="1"/>
        <v>75</v>
      </c>
      <c r="U53" s="1">
        <f t="shared" si="2"/>
        <v>50</v>
      </c>
      <c r="V53" s="1">
        <f t="shared" si="3"/>
        <v>0</v>
      </c>
    </row>
    <row r="54" spans="1:26" x14ac:dyDescent="0.25">
      <c r="A54">
        <v>45</v>
      </c>
      <c r="B54" s="2" t="s">
        <v>149</v>
      </c>
      <c r="C54" s="3" t="s">
        <v>128</v>
      </c>
      <c r="D54" s="1">
        <v>0</v>
      </c>
      <c r="E54" s="1">
        <v>1</v>
      </c>
      <c r="F54" s="1">
        <v>0.5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f t="shared" si="0"/>
        <v>8.5</v>
      </c>
      <c r="O54" s="1">
        <v>2</v>
      </c>
      <c r="P54" s="1">
        <v>0</v>
      </c>
      <c r="Q54" s="1">
        <v>0</v>
      </c>
      <c r="R54" s="1">
        <v>0.5</v>
      </c>
      <c r="S54" s="1">
        <f t="shared" si="4"/>
        <v>19.5</v>
      </c>
      <c r="T54" s="1">
        <f t="shared" si="1"/>
        <v>85</v>
      </c>
      <c r="U54" s="1">
        <f t="shared" si="2"/>
        <v>50</v>
      </c>
      <c r="V54" s="1">
        <f t="shared" si="3"/>
        <v>0</v>
      </c>
    </row>
    <row r="55" spans="1:26" x14ac:dyDescent="0.25">
      <c r="A55">
        <v>46</v>
      </c>
      <c r="B55" s="2" t="s">
        <v>149</v>
      </c>
      <c r="C55" s="3" t="s">
        <v>129</v>
      </c>
      <c r="D55" s="1">
        <v>0</v>
      </c>
      <c r="E55" s="1">
        <v>1</v>
      </c>
      <c r="F55" s="1">
        <v>0.5</v>
      </c>
      <c r="G55" s="1">
        <v>1</v>
      </c>
      <c r="H55" s="1">
        <v>0</v>
      </c>
      <c r="I55" s="1">
        <v>1</v>
      </c>
      <c r="J55" s="1">
        <v>0.5</v>
      </c>
      <c r="K55" s="1">
        <v>1</v>
      </c>
      <c r="L55" s="1">
        <v>1</v>
      </c>
      <c r="M55" s="1">
        <v>0.5</v>
      </c>
      <c r="N55" s="1">
        <f t="shared" si="0"/>
        <v>6.5</v>
      </c>
      <c r="O55" s="1">
        <v>2</v>
      </c>
      <c r="P55" s="1">
        <v>0</v>
      </c>
      <c r="Q55" s="1">
        <v>0</v>
      </c>
      <c r="R55" s="1">
        <v>0.5</v>
      </c>
      <c r="S55" s="1">
        <f t="shared" si="4"/>
        <v>15.5</v>
      </c>
      <c r="T55" s="1">
        <f t="shared" si="1"/>
        <v>65</v>
      </c>
      <c r="U55" s="1">
        <f t="shared" si="2"/>
        <v>50</v>
      </c>
      <c r="V55" s="1">
        <f t="shared" si="3"/>
        <v>0</v>
      </c>
    </row>
    <row r="56" spans="1:26" x14ac:dyDescent="0.25">
      <c r="A56">
        <v>47</v>
      </c>
      <c r="B56" s="2" t="s">
        <v>149</v>
      </c>
      <c r="C56" s="3" t="s">
        <v>130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f t="shared" si="0"/>
        <v>7</v>
      </c>
      <c r="O56" s="1">
        <v>2</v>
      </c>
      <c r="P56" s="1">
        <v>0</v>
      </c>
      <c r="Q56" s="1">
        <v>0</v>
      </c>
      <c r="R56" s="1">
        <v>1</v>
      </c>
      <c r="S56" s="1">
        <f t="shared" si="4"/>
        <v>17</v>
      </c>
      <c r="T56" s="1">
        <f t="shared" si="1"/>
        <v>70</v>
      </c>
      <c r="U56" s="1">
        <f t="shared" si="2"/>
        <v>60</v>
      </c>
      <c r="V56" s="1">
        <f t="shared" si="3"/>
        <v>0</v>
      </c>
    </row>
    <row r="57" spans="1:26" x14ac:dyDescent="0.25">
      <c r="A57">
        <v>48</v>
      </c>
      <c r="B57" s="2" t="s">
        <v>149</v>
      </c>
      <c r="C57" s="3" t="s">
        <v>131</v>
      </c>
      <c r="D57" s="1">
        <v>0</v>
      </c>
      <c r="E57" s="1">
        <v>1</v>
      </c>
      <c r="F57" s="1">
        <v>1</v>
      </c>
      <c r="G57" s="1">
        <v>0.5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0.5</v>
      </c>
      <c r="N57" s="1">
        <f t="shared" si="0"/>
        <v>8</v>
      </c>
      <c r="O57" s="1">
        <v>2</v>
      </c>
      <c r="P57" s="1">
        <v>0</v>
      </c>
      <c r="Q57" s="1">
        <v>0</v>
      </c>
      <c r="R57" s="1">
        <v>0.5</v>
      </c>
      <c r="S57" s="1">
        <f t="shared" si="4"/>
        <v>18.5</v>
      </c>
      <c r="T57" s="1">
        <f t="shared" si="1"/>
        <v>80</v>
      </c>
      <c r="U57" s="1">
        <f t="shared" si="2"/>
        <v>50</v>
      </c>
      <c r="V57" s="1">
        <f t="shared" si="3"/>
        <v>0</v>
      </c>
    </row>
    <row r="58" spans="1:26" x14ac:dyDescent="0.25">
      <c r="A58">
        <v>49</v>
      </c>
      <c r="B58" s="2" t="s">
        <v>149</v>
      </c>
      <c r="C58" s="3" t="s">
        <v>132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f t="shared" si="0"/>
        <v>8</v>
      </c>
      <c r="O58" s="1">
        <v>2</v>
      </c>
      <c r="P58" s="1">
        <v>0</v>
      </c>
      <c r="Q58" s="1">
        <v>0.5</v>
      </c>
      <c r="R58" s="1">
        <v>0.5</v>
      </c>
      <c r="S58" s="1">
        <f t="shared" si="4"/>
        <v>19</v>
      </c>
      <c r="T58" s="1">
        <f t="shared" si="1"/>
        <v>80</v>
      </c>
      <c r="U58" s="1">
        <f t="shared" si="2"/>
        <v>50</v>
      </c>
      <c r="V58" s="1">
        <f t="shared" si="3"/>
        <v>10</v>
      </c>
    </row>
    <row r="59" spans="1:26" x14ac:dyDescent="0.25">
      <c r="A59">
        <v>50</v>
      </c>
      <c r="B59" s="2" t="s">
        <v>149</v>
      </c>
      <c r="C59" s="3" t="s">
        <v>133</v>
      </c>
      <c r="D59" s="1">
        <v>0</v>
      </c>
      <c r="E59" s="1">
        <v>1</v>
      </c>
      <c r="F59" s="1">
        <v>1</v>
      </c>
      <c r="G59" s="1">
        <v>0.5</v>
      </c>
      <c r="H59" s="1">
        <v>0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f t="shared" si="0"/>
        <v>7.5</v>
      </c>
      <c r="O59" s="1">
        <v>2</v>
      </c>
      <c r="P59" s="1">
        <v>0</v>
      </c>
      <c r="Q59" s="1">
        <v>1</v>
      </c>
      <c r="R59" s="1">
        <v>1.5</v>
      </c>
      <c r="S59" s="1">
        <f t="shared" si="4"/>
        <v>19.5</v>
      </c>
      <c r="T59" s="1">
        <f t="shared" si="1"/>
        <v>75</v>
      </c>
      <c r="U59" s="1">
        <f t="shared" si="2"/>
        <v>70</v>
      </c>
      <c r="V59" s="1">
        <f t="shared" si="3"/>
        <v>20</v>
      </c>
    </row>
    <row r="60" spans="1:26" s="8" customFormat="1" x14ac:dyDescent="0.25">
      <c r="A60" s="8">
        <v>51</v>
      </c>
      <c r="B60" s="2" t="s">
        <v>149</v>
      </c>
      <c r="C60" s="3" t="s">
        <v>134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1">
        <v>0</v>
      </c>
      <c r="O60" s="9">
        <v>0</v>
      </c>
      <c r="P60" s="9">
        <v>0</v>
      </c>
      <c r="Q60" s="9">
        <v>0</v>
      </c>
      <c r="R60" s="9">
        <v>1</v>
      </c>
      <c r="S60" s="9">
        <v>0</v>
      </c>
      <c r="T60" s="1">
        <f t="shared" si="1"/>
        <v>0</v>
      </c>
      <c r="U60" s="1">
        <f t="shared" si="2"/>
        <v>20</v>
      </c>
      <c r="V60" s="1">
        <f t="shared" si="3"/>
        <v>0</v>
      </c>
      <c r="X60"/>
      <c r="Y60"/>
      <c r="Z60"/>
    </row>
    <row r="61" spans="1:26" x14ac:dyDescent="0.25">
      <c r="A61">
        <v>52</v>
      </c>
      <c r="B61" s="2" t="s">
        <v>149</v>
      </c>
      <c r="C61" s="3" t="s">
        <v>135</v>
      </c>
      <c r="D61" s="1">
        <v>1</v>
      </c>
      <c r="E61" s="1">
        <v>1</v>
      </c>
      <c r="F61" s="1">
        <v>0.5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f t="shared" si="0"/>
        <v>9.5</v>
      </c>
      <c r="O61" s="1">
        <v>2</v>
      </c>
      <c r="P61" s="1">
        <v>0</v>
      </c>
      <c r="Q61" s="1">
        <v>0</v>
      </c>
      <c r="R61" s="1">
        <v>0.5</v>
      </c>
      <c r="S61" s="1">
        <f t="shared" si="4"/>
        <v>21.5</v>
      </c>
      <c r="T61" s="1">
        <f t="shared" si="1"/>
        <v>95</v>
      </c>
      <c r="U61" s="1">
        <f t="shared" si="2"/>
        <v>50</v>
      </c>
      <c r="V61" s="1">
        <f t="shared" si="3"/>
        <v>0</v>
      </c>
    </row>
    <row r="62" spans="1:26" x14ac:dyDescent="0.25">
      <c r="A62">
        <v>53</v>
      </c>
      <c r="B62" s="2" t="s">
        <v>149</v>
      </c>
      <c r="C62" s="3" t="s">
        <v>136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0.5</v>
      </c>
      <c r="N62" s="1">
        <f t="shared" si="0"/>
        <v>8.5</v>
      </c>
      <c r="O62" s="1">
        <v>2</v>
      </c>
      <c r="P62" s="1">
        <v>0</v>
      </c>
      <c r="Q62" s="1">
        <v>0</v>
      </c>
      <c r="R62" s="1">
        <v>0.5</v>
      </c>
      <c r="S62" s="1">
        <f t="shared" si="4"/>
        <v>19.5</v>
      </c>
      <c r="T62" s="1">
        <f t="shared" si="1"/>
        <v>85</v>
      </c>
      <c r="U62" s="1">
        <f t="shared" si="2"/>
        <v>50</v>
      </c>
      <c r="V62" s="1">
        <f t="shared" si="3"/>
        <v>0</v>
      </c>
    </row>
    <row r="63" spans="1:26" x14ac:dyDescent="0.25">
      <c r="A63">
        <v>54</v>
      </c>
      <c r="B63" s="2" t="s">
        <v>149</v>
      </c>
      <c r="C63" s="3" t="s">
        <v>137</v>
      </c>
      <c r="D63" s="1">
        <v>0</v>
      </c>
      <c r="E63" s="1">
        <v>1</v>
      </c>
      <c r="F63" s="1">
        <v>0.5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0.5</v>
      </c>
      <c r="N63" s="1">
        <f t="shared" si="0"/>
        <v>8</v>
      </c>
      <c r="O63" s="1">
        <v>2</v>
      </c>
      <c r="P63" s="1">
        <v>0</v>
      </c>
      <c r="Q63" s="1">
        <v>1</v>
      </c>
      <c r="R63" s="1">
        <v>0.5</v>
      </c>
      <c r="S63" s="1">
        <f t="shared" si="4"/>
        <v>19.5</v>
      </c>
      <c r="T63" s="1">
        <f t="shared" si="1"/>
        <v>80</v>
      </c>
      <c r="U63" s="1">
        <f t="shared" si="2"/>
        <v>50</v>
      </c>
      <c r="V63" s="1">
        <f t="shared" si="3"/>
        <v>20</v>
      </c>
    </row>
    <row r="64" spans="1:26" x14ac:dyDescent="0.25">
      <c r="A64">
        <v>55</v>
      </c>
      <c r="B64" s="2" t="s">
        <v>149</v>
      </c>
      <c r="C64" s="3" t="s">
        <v>138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0.5</v>
      </c>
      <c r="N64" s="1">
        <f t="shared" si="0"/>
        <v>9.5</v>
      </c>
      <c r="O64" s="1">
        <v>2</v>
      </c>
      <c r="P64" s="1">
        <v>0</v>
      </c>
      <c r="Q64" s="1">
        <v>1</v>
      </c>
      <c r="R64" s="1">
        <v>1</v>
      </c>
      <c r="S64" s="1">
        <f t="shared" si="4"/>
        <v>23</v>
      </c>
      <c r="T64" s="1">
        <f t="shared" si="1"/>
        <v>95</v>
      </c>
      <c r="U64" s="1">
        <f t="shared" si="2"/>
        <v>60</v>
      </c>
      <c r="V64" s="1">
        <f t="shared" si="3"/>
        <v>20</v>
      </c>
    </row>
    <row r="65" spans="1:22" x14ac:dyDescent="0.25">
      <c r="A65">
        <v>56</v>
      </c>
      <c r="B65" s="2" t="s">
        <v>149</v>
      </c>
      <c r="C65" s="3" t="s">
        <v>139</v>
      </c>
      <c r="D65" s="1">
        <v>0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0.5</v>
      </c>
      <c r="N65" s="1">
        <f t="shared" si="0"/>
        <v>8.5</v>
      </c>
      <c r="O65" s="1">
        <v>2</v>
      </c>
      <c r="P65" s="1">
        <v>0</v>
      </c>
      <c r="Q65" s="1">
        <v>0</v>
      </c>
      <c r="R65" s="1">
        <v>0.5</v>
      </c>
      <c r="S65" s="1">
        <f t="shared" si="4"/>
        <v>19.5</v>
      </c>
      <c r="T65" s="1">
        <f t="shared" si="1"/>
        <v>85</v>
      </c>
      <c r="U65" s="1">
        <f t="shared" si="2"/>
        <v>50</v>
      </c>
      <c r="V65" s="1">
        <f t="shared" si="3"/>
        <v>0</v>
      </c>
    </row>
    <row r="66" spans="1:22" x14ac:dyDescent="0.25">
      <c r="A66">
        <v>57</v>
      </c>
      <c r="B66" s="2" t="s">
        <v>149</v>
      </c>
      <c r="C66" s="3" t="s">
        <v>140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f t="shared" si="0"/>
        <v>9</v>
      </c>
      <c r="O66" s="1">
        <v>2</v>
      </c>
      <c r="P66" s="1">
        <v>0</v>
      </c>
      <c r="Q66" s="1">
        <v>0</v>
      </c>
      <c r="R66" s="1">
        <v>0.5</v>
      </c>
      <c r="S66" s="1">
        <f t="shared" si="4"/>
        <v>20.5</v>
      </c>
      <c r="T66" s="1">
        <f t="shared" si="1"/>
        <v>90</v>
      </c>
      <c r="U66" s="1">
        <f t="shared" si="2"/>
        <v>50</v>
      </c>
      <c r="V66" s="1">
        <f t="shared" si="3"/>
        <v>0</v>
      </c>
    </row>
    <row r="67" spans="1:22" x14ac:dyDescent="0.25">
      <c r="A67">
        <v>58</v>
      </c>
      <c r="B67" s="2" t="s">
        <v>149</v>
      </c>
      <c r="C67" s="3" t="s">
        <v>141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0.5</v>
      </c>
      <c r="N67" s="1">
        <f t="shared" si="0"/>
        <v>9.5</v>
      </c>
      <c r="O67" s="1">
        <v>2</v>
      </c>
      <c r="P67" s="1">
        <v>0.5</v>
      </c>
      <c r="Q67" s="1">
        <v>0.5</v>
      </c>
      <c r="R67" s="1">
        <v>0.5</v>
      </c>
      <c r="S67" s="1">
        <f t="shared" si="4"/>
        <v>22.5</v>
      </c>
      <c r="T67" s="1">
        <f t="shared" si="1"/>
        <v>95</v>
      </c>
      <c r="U67" s="1">
        <f t="shared" si="2"/>
        <v>50</v>
      </c>
      <c r="V67" s="1">
        <f t="shared" si="3"/>
        <v>20</v>
      </c>
    </row>
    <row r="68" spans="1:22" x14ac:dyDescent="0.25">
      <c r="A68">
        <v>59</v>
      </c>
      <c r="B68" s="2" t="s">
        <v>149</v>
      </c>
      <c r="C68" s="3" t="s">
        <v>142</v>
      </c>
      <c r="D68" s="1">
        <v>0</v>
      </c>
      <c r="E68" s="1">
        <v>1</v>
      </c>
      <c r="F68" s="1">
        <v>0.5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f t="shared" si="0"/>
        <v>8.5</v>
      </c>
      <c r="O68" s="1">
        <v>2</v>
      </c>
      <c r="P68" s="1">
        <v>0</v>
      </c>
      <c r="Q68" s="1">
        <v>0</v>
      </c>
      <c r="R68" s="1">
        <v>0.5</v>
      </c>
      <c r="S68" s="1">
        <f t="shared" si="4"/>
        <v>19.5</v>
      </c>
      <c r="T68" s="1">
        <f t="shared" si="1"/>
        <v>85</v>
      </c>
      <c r="U68" s="1">
        <f t="shared" si="2"/>
        <v>50</v>
      </c>
      <c r="V68" s="1">
        <f t="shared" si="3"/>
        <v>0</v>
      </c>
    </row>
    <row r="69" spans="1:22" x14ac:dyDescent="0.25">
      <c r="A69">
        <v>60</v>
      </c>
      <c r="B69" s="2" t="s">
        <v>149</v>
      </c>
      <c r="C69" s="3" t="s">
        <v>143</v>
      </c>
      <c r="D69" s="1">
        <v>0</v>
      </c>
      <c r="E69" s="1">
        <v>1</v>
      </c>
      <c r="F69" s="1">
        <v>0.5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0.5</v>
      </c>
      <c r="N69" s="1">
        <f t="shared" si="0"/>
        <v>8</v>
      </c>
      <c r="O69" s="1">
        <v>2</v>
      </c>
      <c r="P69" s="1">
        <v>0</v>
      </c>
      <c r="Q69" s="1">
        <v>0</v>
      </c>
      <c r="R69" s="1">
        <v>0.5</v>
      </c>
      <c r="S69" s="1">
        <f t="shared" si="4"/>
        <v>18.5</v>
      </c>
      <c r="T69" s="1">
        <f t="shared" si="1"/>
        <v>80</v>
      </c>
      <c r="U69" s="1">
        <f t="shared" si="2"/>
        <v>50</v>
      </c>
      <c r="V69" s="1">
        <f t="shared" si="3"/>
        <v>0</v>
      </c>
    </row>
    <row r="70" spans="1:22" x14ac:dyDescent="0.25">
      <c r="A70">
        <v>61</v>
      </c>
      <c r="B70" s="2" t="s">
        <v>149</v>
      </c>
      <c r="C70" s="3" t="s">
        <v>144</v>
      </c>
      <c r="D70" s="1">
        <v>0</v>
      </c>
      <c r="E70" s="1">
        <v>1</v>
      </c>
      <c r="F70" s="1">
        <v>0.5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0.5</v>
      </c>
      <c r="N70" s="1">
        <f t="shared" si="0"/>
        <v>8</v>
      </c>
      <c r="O70" s="1">
        <v>2</v>
      </c>
      <c r="P70" s="1">
        <v>0</v>
      </c>
      <c r="Q70" s="1">
        <v>0</v>
      </c>
      <c r="R70" s="1">
        <v>0.5</v>
      </c>
      <c r="S70" s="1">
        <f t="shared" si="4"/>
        <v>18.5</v>
      </c>
      <c r="T70" s="1">
        <f t="shared" si="1"/>
        <v>80</v>
      </c>
      <c r="U70" s="1">
        <f t="shared" si="2"/>
        <v>50</v>
      </c>
      <c r="V70" s="1">
        <f t="shared" si="3"/>
        <v>0</v>
      </c>
    </row>
    <row r="71" spans="1:22" x14ac:dyDescent="0.25">
      <c r="A71">
        <v>62</v>
      </c>
      <c r="B71" s="2" t="s">
        <v>149</v>
      </c>
      <c r="C71" s="3" t="s">
        <v>147</v>
      </c>
      <c r="D71" s="1">
        <v>0</v>
      </c>
      <c r="E71" s="1">
        <v>1</v>
      </c>
      <c r="F71" s="1">
        <v>0.5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f t="shared" si="0"/>
        <v>8.5</v>
      </c>
      <c r="O71" s="1">
        <v>2</v>
      </c>
      <c r="P71" s="1">
        <v>0</v>
      </c>
      <c r="Q71" s="1">
        <v>0</v>
      </c>
      <c r="R71" s="1">
        <v>0.5</v>
      </c>
      <c r="S71" s="1">
        <f t="shared" si="4"/>
        <v>19.5</v>
      </c>
      <c r="T71" s="1">
        <f t="shared" si="1"/>
        <v>85</v>
      </c>
      <c r="U71" s="1">
        <f t="shared" si="2"/>
        <v>50</v>
      </c>
      <c r="V71" s="1">
        <f t="shared" si="3"/>
        <v>0</v>
      </c>
    </row>
    <row r="72" spans="1:22" ht="15.7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6"/>
      <c r="O72" s="27" t="s">
        <v>34</v>
      </c>
      <c r="P72" s="27"/>
      <c r="Q72" s="27"/>
      <c r="R72" s="27"/>
      <c r="S72" s="37"/>
      <c r="T72" s="38">
        <f>COUNTIF(T10:T71,"&gt;49")</f>
        <v>61</v>
      </c>
      <c r="U72" s="38">
        <f t="shared" ref="U72:V72" si="5">COUNTIF(U10:U71,"&gt;49")</f>
        <v>57</v>
      </c>
      <c r="V72" s="38">
        <f t="shared" si="5"/>
        <v>2</v>
      </c>
    </row>
    <row r="73" spans="1:22" ht="15.75" x14ac:dyDescent="0.25">
      <c r="N73" s="69" t="s">
        <v>35</v>
      </c>
      <c r="O73" s="69"/>
      <c r="P73" s="69"/>
      <c r="Q73" s="69"/>
      <c r="R73" s="69"/>
      <c r="S73" s="69"/>
      <c r="T73" s="29">
        <f>T72*100/$T75</f>
        <v>98.387096774193552</v>
      </c>
      <c r="U73" s="29">
        <f t="shared" ref="U73:V73" si="6">U72*100/$T75</f>
        <v>91.935483870967744</v>
      </c>
      <c r="V73" s="29">
        <f t="shared" si="6"/>
        <v>3.225806451612903</v>
      </c>
    </row>
    <row r="74" spans="1:22" ht="15.75" x14ac:dyDescent="0.25">
      <c r="N74" s="69" t="s">
        <v>36</v>
      </c>
      <c r="O74" s="69"/>
      <c r="P74" s="69"/>
      <c r="Q74" s="69"/>
      <c r="R74" s="69"/>
      <c r="S74" s="69"/>
      <c r="T74" s="28">
        <v>3</v>
      </c>
      <c r="U74" s="40">
        <v>3</v>
      </c>
      <c r="V74" s="40">
        <f t="shared" si="3"/>
        <v>0</v>
      </c>
    </row>
    <row r="75" spans="1:22" ht="15.6" customHeight="1" x14ac:dyDescent="0.25">
      <c r="N75" s="30"/>
      <c r="O75" s="70" t="s">
        <v>37</v>
      </c>
      <c r="P75" s="70"/>
      <c r="Q75" s="70"/>
      <c r="R75" s="70"/>
      <c r="S75" s="71"/>
      <c r="T75" s="31">
        <v>62</v>
      </c>
      <c r="U75" s="32"/>
      <c r="V75" s="32"/>
    </row>
    <row r="76" spans="1:22" ht="15.75" x14ac:dyDescent="0.25">
      <c r="N76" s="33"/>
      <c r="O76" s="69" t="s">
        <v>38</v>
      </c>
      <c r="P76" s="69"/>
      <c r="Q76" s="69"/>
      <c r="R76" s="69"/>
      <c r="S76" s="69"/>
      <c r="T76" s="34">
        <v>61</v>
      </c>
      <c r="U76" s="32"/>
      <c r="V76" s="32"/>
    </row>
    <row r="78" spans="1:22" ht="30" customHeight="1" thickBot="1" x14ac:dyDescent="0.3">
      <c r="A78" s="35" t="s">
        <v>39</v>
      </c>
      <c r="B78" s="36" t="s">
        <v>40</v>
      </c>
      <c r="C78" s="22"/>
      <c r="D78" s="22"/>
    </row>
    <row r="79" spans="1:22" ht="39.950000000000003" customHeight="1" thickBot="1" x14ac:dyDescent="0.3">
      <c r="A79" s="65" t="s">
        <v>41</v>
      </c>
      <c r="B79" s="66"/>
      <c r="C79" s="67" t="s">
        <v>42</v>
      </c>
      <c r="D79" s="68"/>
    </row>
    <row r="80" spans="1:22" x14ac:dyDescent="0.25">
      <c r="A80" s="57" t="s">
        <v>43</v>
      </c>
      <c r="B80" s="58"/>
      <c r="C80" s="58">
        <v>3</v>
      </c>
      <c r="D80" s="59"/>
    </row>
    <row r="81" spans="1:4" x14ac:dyDescent="0.25">
      <c r="A81" s="60" t="s">
        <v>44</v>
      </c>
      <c r="B81" s="61"/>
      <c r="C81" s="61">
        <v>2</v>
      </c>
      <c r="D81" s="62"/>
    </row>
    <row r="82" spans="1:4" x14ac:dyDescent="0.25">
      <c r="A82" s="60" t="s">
        <v>45</v>
      </c>
      <c r="B82" s="61"/>
      <c r="C82" s="61">
        <v>1</v>
      </c>
      <c r="D82" s="62"/>
    </row>
    <row r="83" spans="1:4" ht="15.75" thickBot="1" x14ac:dyDescent="0.3">
      <c r="A83" s="54" t="s">
        <v>46</v>
      </c>
      <c r="B83" s="55"/>
      <c r="C83" s="55">
        <v>0</v>
      </c>
      <c r="D83" s="56"/>
    </row>
  </sheetData>
  <mergeCells count="16">
    <mergeCell ref="O7:R7"/>
    <mergeCell ref="N73:S73"/>
    <mergeCell ref="N74:S74"/>
    <mergeCell ref="O75:S75"/>
    <mergeCell ref="O76:S76"/>
    <mergeCell ref="D8:M8"/>
    <mergeCell ref="A82:B82"/>
    <mergeCell ref="C82:D82"/>
    <mergeCell ref="A83:B83"/>
    <mergeCell ref="C83:D83"/>
    <mergeCell ref="A79:B79"/>
    <mergeCell ref="C79:D79"/>
    <mergeCell ref="A80:B80"/>
    <mergeCell ref="C80:D80"/>
    <mergeCell ref="A81:B81"/>
    <mergeCell ref="C81:D81"/>
  </mergeCells>
  <phoneticPr fontId="20" type="noConversion"/>
  <pageMargins left="0.7" right="0.7" top="0.75" bottom="0.75" header="0.3" footer="0.3"/>
  <pageSetup scale="4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3"/>
  <sheetViews>
    <sheetView view="pageBreakPreview" zoomScaleSheetLayoutView="100" workbookViewId="0">
      <selection activeCell="B10" sqref="B10:B71"/>
    </sheetView>
  </sheetViews>
  <sheetFormatPr defaultRowHeight="15" x14ac:dyDescent="0.25"/>
  <cols>
    <col min="1" max="1" width="6" customWidth="1"/>
    <col min="2" max="2" width="20" customWidth="1"/>
    <col min="3" max="3" width="27.7109375" customWidth="1"/>
    <col min="4" max="8" width="8.7109375" customWidth="1"/>
    <col min="9" max="9" width="10.28515625" customWidth="1"/>
    <col min="10" max="10" width="14.85546875" customWidth="1"/>
    <col min="11" max="11" width="10.5703125" customWidth="1"/>
    <col min="12" max="12" width="17.5703125" customWidth="1"/>
    <col min="13" max="13" width="15.42578125" customWidth="1"/>
  </cols>
  <sheetData>
    <row r="1" spans="1:16" ht="15.75" x14ac:dyDescent="0.25">
      <c r="B1" s="20"/>
      <c r="C1" s="20"/>
      <c r="D1" s="20" t="s">
        <v>145</v>
      </c>
      <c r="E1" s="20"/>
      <c r="F1" s="20"/>
      <c r="G1" s="20"/>
      <c r="H1" s="20"/>
      <c r="I1" s="20"/>
      <c r="J1" s="20"/>
    </row>
    <row r="2" spans="1:16" ht="15.75" x14ac:dyDescent="0.25">
      <c r="B2" s="19" t="s">
        <v>28</v>
      </c>
      <c r="C2" s="20"/>
      <c r="D2" s="20"/>
      <c r="E2" s="20"/>
      <c r="F2" s="20"/>
      <c r="G2" s="21" t="s">
        <v>53</v>
      </c>
      <c r="H2" s="21"/>
    </row>
    <row r="3" spans="1:16" ht="15.75" x14ac:dyDescent="0.25">
      <c r="B3" s="21" t="s">
        <v>29</v>
      </c>
      <c r="C3" s="21"/>
      <c r="D3" s="21"/>
      <c r="E3" s="21"/>
      <c r="F3" s="21"/>
      <c r="G3" s="21" t="s">
        <v>52</v>
      </c>
    </row>
    <row r="4" spans="1:16" ht="15.75" x14ac:dyDescent="0.25">
      <c r="B4" s="21" t="s">
        <v>31</v>
      </c>
      <c r="C4" s="21"/>
      <c r="D4" s="21"/>
      <c r="E4" s="21"/>
      <c r="F4" s="21"/>
      <c r="G4" s="21"/>
      <c r="H4" s="22"/>
      <c r="I4" s="21"/>
      <c r="J4" s="23"/>
    </row>
    <row r="5" spans="1:16" ht="15.75" x14ac:dyDescent="0.25">
      <c r="B5" s="24"/>
      <c r="C5" s="25"/>
      <c r="D5" s="25"/>
      <c r="E5" s="25"/>
      <c r="F5" s="25"/>
      <c r="G5" s="25"/>
      <c r="I5" s="25"/>
      <c r="J5" s="25"/>
    </row>
    <row r="6" spans="1:16" ht="15.75" x14ac:dyDescent="0.25">
      <c r="B6" s="25"/>
      <c r="C6" s="25"/>
      <c r="D6" s="25"/>
      <c r="E6" s="25"/>
      <c r="F6" s="25"/>
      <c r="G6" s="25"/>
      <c r="H6" s="25"/>
      <c r="I6" s="25"/>
      <c r="J6" s="25"/>
    </row>
    <row r="7" spans="1:16" ht="15.75" x14ac:dyDescent="0.25">
      <c r="A7" s="12"/>
      <c r="B7" s="12"/>
      <c r="C7" s="12"/>
      <c r="D7" s="12" t="s">
        <v>25</v>
      </c>
      <c r="E7" s="12" t="s">
        <v>25</v>
      </c>
      <c r="F7" s="12" t="s">
        <v>23</v>
      </c>
      <c r="G7" s="12" t="s">
        <v>24</v>
      </c>
      <c r="H7" s="12" t="s">
        <v>23</v>
      </c>
      <c r="I7" s="12"/>
    </row>
    <row r="8" spans="1:16" ht="15.75" x14ac:dyDescent="0.25">
      <c r="A8" s="12"/>
      <c r="B8" s="12"/>
      <c r="C8" s="12"/>
      <c r="D8" s="13" t="s">
        <v>54</v>
      </c>
      <c r="E8" s="13" t="s">
        <v>54</v>
      </c>
      <c r="F8" s="13" t="s">
        <v>55</v>
      </c>
      <c r="G8" s="13" t="s">
        <v>56</v>
      </c>
      <c r="H8" s="13" t="s">
        <v>55</v>
      </c>
      <c r="I8" s="12"/>
      <c r="J8" s="41" t="s">
        <v>33</v>
      </c>
    </row>
    <row r="9" spans="1:16" ht="15.75" x14ac:dyDescent="0.25">
      <c r="A9" s="12"/>
      <c r="B9" s="12" t="s">
        <v>12</v>
      </c>
      <c r="C9" s="12" t="s">
        <v>11</v>
      </c>
      <c r="D9" s="12" t="s">
        <v>17</v>
      </c>
      <c r="E9" s="12" t="s">
        <v>18</v>
      </c>
      <c r="F9" s="12" t="s">
        <v>19</v>
      </c>
      <c r="G9" s="12" t="s">
        <v>20</v>
      </c>
      <c r="H9" s="14" t="s">
        <v>21</v>
      </c>
      <c r="I9" s="14" t="s">
        <v>16</v>
      </c>
      <c r="J9" s="14" t="s">
        <v>15</v>
      </c>
      <c r="K9" s="14" t="s">
        <v>22</v>
      </c>
    </row>
    <row r="10" spans="1:16" ht="15.75" x14ac:dyDescent="0.25">
      <c r="A10" s="12">
        <v>1</v>
      </c>
      <c r="B10" s="15" t="s">
        <v>149</v>
      </c>
      <c r="C10" s="17" t="s">
        <v>84</v>
      </c>
      <c r="D10" s="12">
        <v>3</v>
      </c>
      <c r="E10" s="12">
        <v>3</v>
      </c>
      <c r="F10" s="12">
        <v>4</v>
      </c>
      <c r="G10" s="12">
        <v>3</v>
      </c>
      <c r="H10" s="12">
        <v>0</v>
      </c>
      <c r="I10" s="12">
        <f>SUM(D10:H10)</f>
        <v>13</v>
      </c>
      <c r="J10" s="42">
        <f>(D10+E10+G10)*100/12</f>
        <v>75</v>
      </c>
      <c r="K10" s="1">
        <f>(F10+H10)*100/8</f>
        <v>50</v>
      </c>
    </row>
    <row r="11" spans="1:16" ht="15.75" x14ac:dyDescent="0.25">
      <c r="A11" s="12">
        <v>2</v>
      </c>
      <c r="B11" s="15" t="s">
        <v>149</v>
      </c>
      <c r="C11" s="17" t="s">
        <v>85</v>
      </c>
      <c r="D11" s="12">
        <v>3</v>
      </c>
      <c r="E11" s="12">
        <v>3</v>
      </c>
      <c r="F11" s="12">
        <v>4</v>
      </c>
      <c r="G11" s="12">
        <v>2</v>
      </c>
      <c r="H11" s="12">
        <v>1</v>
      </c>
      <c r="I11" s="12">
        <f t="shared" ref="I11:I71" si="0">SUM(D11:H11)</f>
        <v>13</v>
      </c>
      <c r="J11" s="42">
        <f t="shared" ref="J11:J71" si="1">(D11+E11+G11)*100/12</f>
        <v>66.666666666666671</v>
      </c>
      <c r="K11" s="1">
        <f t="shared" ref="K11:K71" si="2">(F11+H11)*100/8</f>
        <v>62.5</v>
      </c>
    </row>
    <row r="12" spans="1:16" ht="15.75" x14ac:dyDescent="0.25">
      <c r="A12" s="12">
        <v>3</v>
      </c>
      <c r="B12" s="15" t="s">
        <v>149</v>
      </c>
      <c r="C12" s="17" t="s">
        <v>86</v>
      </c>
      <c r="D12" s="12">
        <v>3</v>
      </c>
      <c r="E12" s="12">
        <v>0</v>
      </c>
      <c r="F12" s="12">
        <v>0</v>
      </c>
      <c r="G12" s="12">
        <v>2</v>
      </c>
      <c r="H12" s="12">
        <v>1</v>
      </c>
      <c r="I12" s="12">
        <f t="shared" si="0"/>
        <v>6</v>
      </c>
      <c r="J12" s="42">
        <f t="shared" si="1"/>
        <v>41.666666666666664</v>
      </c>
      <c r="K12" s="1">
        <f t="shared" si="2"/>
        <v>12.5</v>
      </c>
    </row>
    <row r="13" spans="1:16" ht="15.75" x14ac:dyDescent="0.25">
      <c r="A13" s="12">
        <v>4</v>
      </c>
      <c r="B13" s="15" t="s">
        <v>149</v>
      </c>
      <c r="C13" s="17" t="s">
        <v>87</v>
      </c>
      <c r="D13" s="12">
        <v>3</v>
      </c>
      <c r="E13" s="12">
        <v>3</v>
      </c>
      <c r="F13" s="12">
        <v>4</v>
      </c>
      <c r="G13" s="12">
        <v>2</v>
      </c>
      <c r="H13" s="12">
        <v>1</v>
      </c>
      <c r="I13" s="12">
        <f t="shared" si="0"/>
        <v>13</v>
      </c>
      <c r="J13" s="42">
        <f t="shared" si="1"/>
        <v>66.666666666666671</v>
      </c>
      <c r="K13" s="1">
        <f t="shared" si="2"/>
        <v>62.5</v>
      </c>
    </row>
    <row r="14" spans="1:16" s="4" customFormat="1" ht="15.75" x14ac:dyDescent="0.25">
      <c r="A14" s="14">
        <v>5</v>
      </c>
      <c r="B14" s="15" t="s">
        <v>149</v>
      </c>
      <c r="C14" s="17" t="s">
        <v>88</v>
      </c>
      <c r="D14" s="12">
        <v>3</v>
      </c>
      <c r="E14" s="14">
        <v>3</v>
      </c>
      <c r="F14" s="14">
        <v>4</v>
      </c>
      <c r="G14" s="12">
        <v>2</v>
      </c>
      <c r="H14" s="14">
        <v>1</v>
      </c>
      <c r="I14" s="12">
        <f t="shared" si="0"/>
        <v>13</v>
      </c>
      <c r="J14" s="42">
        <f t="shared" si="1"/>
        <v>66.666666666666671</v>
      </c>
      <c r="K14" s="1">
        <f t="shared" si="2"/>
        <v>62.5</v>
      </c>
      <c r="L14"/>
      <c r="M14"/>
      <c r="N14"/>
      <c r="O14"/>
      <c r="P14"/>
    </row>
    <row r="15" spans="1:16" ht="15.75" x14ac:dyDescent="0.25">
      <c r="A15" s="12">
        <v>6</v>
      </c>
      <c r="B15" s="15" t="s">
        <v>149</v>
      </c>
      <c r="C15" s="17" t="s">
        <v>89</v>
      </c>
      <c r="D15" s="12">
        <v>3</v>
      </c>
      <c r="E15" s="12">
        <v>3</v>
      </c>
      <c r="F15" s="12">
        <v>4</v>
      </c>
      <c r="G15" s="12">
        <v>2</v>
      </c>
      <c r="H15" s="12">
        <v>1</v>
      </c>
      <c r="I15" s="12">
        <f t="shared" si="0"/>
        <v>13</v>
      </c>
      <c r="J15" s="42">
        <f t="shared" si="1"/>
        <v>66.666666666666671</v>
      </c>
      <c r="K15" s="1">
        <f t="shared" si="2"/>
        <v>62.5</v>
      </c>
    </row>
    <row r="16" spans="1:16" ht="15.75" x14ac:dyDescent="0.25">
      <c r="A16" s="12">
        <v>7</v>
      </c>
      <c r="B16" s="15" t="s">
        <v>149</v>
      </c>
      <c r="C16" s="17" t="s">
        <v>90</v>
      </c>
      <c r="D16" s="12">
        <v>3</v>
      </c>
      <c r="E16" s="12">
        <v>3</v>
      </c>
      <c r="F16" s="12">
        <v>4</v>
      </c>
      <c r="G16" s="12">
        <v>2</v>
      </c>
      <c r="H16" s="12">
        <v>0</v>
      </c>
      <c r="I16" s="12">
        <f t="shared" si="0"/>
        <v>12</v>
      </c>
      <c r="J16" s="42">
        <f t="shared" si="1"/>
        <v>66.666666666666671</v>
      </c>
      <c r="K16" s="1">
        <f t="shared" si="2"/>
        <v>50</v>
      </c>
    </row>
    <row r="17" spans="1:16" ht="15.75" x14ac:dyDescent="0.25">
      <c r="A17" s="12">
        <v>8</v>
      </c>
      <c r="B17" s="15" t="s">
        <v>149</v>
      </c>
      <c r="C17" s="17" t="s">
        <v>91</v>
      </c>
      <c r="D17" s="12">
        <v>3</v>
      </c>
      <c r="E17" s="12">
        <v>1.5</v>
      </c>
      <c r="F17" s="12">
        <v>4</v>
      </c>
      <c r="G17" s="12">
        <v>2</v>
      </c>
      <c r="H17" s="12">
        <v>1</v>
      </c>
      <c r="I17" s="12">
        <f t="shared" si="0"/>
        <v>11.5</v>
      </c>
      <c r="J17" s="42">
        <f t="shared" si="1"/>
        <v>54.166666666666664</v>
      </c>
      <c r="K17" s="1">
        <f t="shared" si="2"/>
        <v>62.5</v>
      </c>
    </row>
    <row r="18" spans="1:16" ht="15.75" x14ac:dyDescent="0.25">
      <c r="A18" s="12">
        <v>9</v>
      </c>
      <c r="B18" s="15" t="s">
        <v>149</v>
      </c>
      <c r="C18" s="17" t="s">
        <v>92</v>
      </c>
      <c r="D18" s="12">
        <v>3</v>
      </c>
      <c r="E18" s="12">
        <v>3</v>
      </c>
      <c r="F18" s="12">
        <v>4</v>
      </c>
      <c r="G18" s="12">
        <v>2</v>
      </c>
      <c r="H18" s="12">
        <v>1</v>
      </c>
      <c r="I18" s="12">
        <f t="shared" si="0"/>
        <v>13</v>
      </c>
      <c r="J18" s="42">
        <f t="shared" si="1"/>
        <v>66.666666666666671</v>
      </c>
      <c r="K18" s="1">
        <f t="shared" si="2"/>
        <v>62.5</v>
      </c>
    </row>
    <row r="19" spans="1:16" s="4" customFormat="1" ht="15.75" x14ac:dyDescent="0.25">
      <c r="A19" s="14">
        <v>10</v>
      </c>
      <c r="B19" s="15" t="s">
        <v>149</v>
      </c>
      <c r="C19" s="17" t="s">
        <v>93</v>
      </c>
      <c r="D19" s="12">
        <v>3</v>
      </c>
      <c r="E19" s="14">
        <v>3</v>
      </c>
      <c r="F19" s="14">
        <v>4</v>
      </c>
      <c r="G19" s="14">
        <v>3</v>
      </c>
      <c r="H19" s="14">
        <v>1</v>
      </c>
      <c r="I19" s="12">
        <f t="shared" si="0"/>
        <v>14</v>
      </c>
      <c r="J19" s="42">
        <f t="shared" si="1"/>
        <v>75</v>
      </c>
      <c r="K19" s="1">
        <f t="shared" si="2"/>
        <v>62.5</v>
      </c>
      <c r="L19"/>
      <c r="M19"/>
      <c r="N19"/>
      <c r="O19"/>
      <c r="P19"/>
    </row>
    <row r="20" spans="1:16" ht="15.75" x14ac:dyDescent="0.25">
      <c r="A20" s="12">
        <v>11</v>
      </c>
      <c r="B20" s="15" t="s">
        <v>149</v>
      </c>
      <c r="C20" s="17" t="s">
        <v>94</v>
      </c>
      <c r="D20" s="12">
        <v>3</v>
      </c>
      <c r="E20" s="12">
        <v>1.5</v>
      </c>
      <c r="F20" s="12">
        <v>4</v>
      </c>
      <c r="G20" s="12">
        <v>2</v>
      </c>
      <c r="H20" s="12">
        <v>1</v>
      </c>
      <c r="I20" s="12">
        <f t="shared" si="0"/>
        <v>11.5</v>
      </c>
      <c r="J20" s="42">
        <f t="shared" si="1"/>
        <v>54.166666666666664</v>
      </c>
      <c r="K20" s="1">
        <f t="shared" si="2"/>
        <v>62.5</v>
      </c>
    </row>
    <row r="21" spans="1:16" s="4" customFormat="1" ht="15.75" x14ac:dyDescent="0.25">
      <c r="A21" s="14">
        <v>12</v>
      </c>
      <c r="B21" s="15" t="s">
        <v>149</v>
      </c>
      <c r="C21" s="17" t="s">
        <v>95</v>
      </c>
      <c r="D21" s="12">
        <v>3</v>
      </c>
      <c r="E21" s="14">
        <v>3</v>
      </c>
      <c r="F21" s="14">
        <v>4</v>
      </c>
      <c r="G21" s="14">
        <v>2</v>
      </c>
      <c r="H21" s="14">
        <v>1</v>
      </c>
      <c r="I21" s="12">
        <f t="shared" si="0"/>
        <v>13</v>
      </c>
      <c r="J21" s="42">
        <f t="shared" si="1"/>
        <v>66.666666666666671</v>
      </c>
      <c r="K21" s="1">
        <f t="shared" si="2"/>
        <v>62.5</v>
      </c>
      <c r="L21"/>
      <c r="M21"/>
      <c r="N21"/>
      <c r="O21"/>
      <c r="P21"/>
    </row>
    <row r="22" spans="1:16" ht="15.75" x14ac:dyDescent="0.25">
      <c r="A22" s="12">
        <v>13</v>
      </c>
      <c r="B22" s="15" t="s">
        <v>149</v>
      </c>
      <c r="C22" s="17" t="s">
        <v>96</v>
      </c>
      <c r="D22" s="12">
        <v>3</v>
      </c>
      <c r="E22" s="14">
        <v>3</v>
      </c>
      <c r="F22" s="14">
        <v>4</v>
      </c>
      <c r="G22" s="14">
        <v>2</v>
      </c>
      <c r="H22" s="14">
        <v>1</v>
      </c>
      <c r="I22" s="12">
        <f t="shared" si="0"/>
        <v>13</v>
      </c>
      <c r="J22" s="42">
        <f t="shared" si="1"/>
        <v>66.666666666666671</v>
      </c>
      <c r="K22" s="1">
        <f t="shared" si="2"/>
        <v>62.5</v>
      </c>
    </row>
    <row r="23" spans="1:16" ht="15.75" x14ac:dyDescent="0.25">
      <c r="A23" s="12">
        <v>14</v>
      </c>
      <c r="B23" s="15" t="s">
        <v>149</v>
      </c>
      <c r="C23" s="17" t="s">
        <v>97</v>
      </c>
      <c r="D23" s="12">
        <v>3</v>
      </c>
      <c r="E23" s="14">
        <v>3</v>
      </c>
      <c r="F23" s="14">
        <v>4</v>
      </c>
      <c r="G23" s="14">
        <v>3</v>
      </c>
      <c r="H23" s="14">
        <v>1</v>
      </c>
      <c r="I23" s="12">
        <f t="shared" si="0"/>
        <v>14</v>
      </c>
      <c r="J23" s="42">
        <f t="shared" si="1"/>
        <v>75</v>
      </c>
      <c r="K23" s="1">
        <f t="shared" si="2"/>
        <v>62.5</v>
      </c>
    </row>
    <row r="24" spans="1:16" ht="15.75" x14ac:dyDescent="0.25">
      <c r="A24" s="12">
        <v>15</v>
      </c>
      <c r="B24" s="15" t="s">
        <v>149</v>
      </c>
      <c r="C24" s="17" t="s">
        <v>98</v>
      </c>
      <c r="D24" s="12">
        <v>3</v>
      </c>
      <c r="E24" s="12">
        <v>3</v>
      </c>
      <c r="F24" s="12">
        <v>0</v>
      </c>
      <c r="G24" s="12">
        <v>0</v>
      </c>
      <c r="H24" s="12">
        <v>0</v>
      </c>
      <c r="I24" s="12">
        <f t="shared" si="0"/>
        <v>6</v>
      </c>
      <c r="J24" s="42">
        <f t="shared" si="1"/>
        <v>50</v>
      </c>
      <c r="K24" s="1">
        <f t="shared" si="2"/>
        <v>0</v>
      </c>
    </row>
    <row r="25" spans="1:16" ht="15.75" x14ac:dyDescent="0.25">
      <c r="A25" s="12">
        <v>16</v>
      </c>
      <c r="B25" s="15" t="s">
        <v>149</v>
      </c>
      <c r="C25" s="17" t="s">
        <v>99</v>
      </c>
      <c r="D25" s="12">
        <v>3</v>
      </c>
      <c r="E25" s="14">
        <v>3</v>
      </c>
      <c r="F25" s="14">
        <v>4</v>
      </c>
      <c r="G25" s="14">
        <v>3</v>
      </c>
      <c r="H25" s="14">
        <v>1</v>
      </c>
      <c r="I25" s="12">
        <f t="shared" si="0"/>
        <v>14</v>
      </c>
      <c r="J25" s="42">
        <f t="shared" si="1"/>
        <v>75</v>
      </c>
      <c r="K25" s="1">
        <f t="shared" si="2"/>
        <v>62.5</v>
      </c>
    </row>
    <row r="26" spans="1:16" s="6" customFormat="1" ht="15.75" x14ac:dyDescent="0.25">
      <c r="A26" s="16">
        <v>17</v>
      </c>
      <c r="B26" s="15" t="s">
        <v>149</v>
      </c>
      <c r="C26" s="17" t="s">
        <v>100</v>
      </c>
      <c r="D26" s="16">
        <v>3</v>
      </c>
      <c r="E26" s="16">
        <v>3</v>
      </c>
      <c r="F26" s="16">
        <v>4</v>
      </c>
      <c r="G26" s="16">
        <v>3</v>
      </c>
      <c r="H26" s="16">
        <v>1</v>
      </c>
      <c r="I26" s="12">
        <f t="shared" si="0"/>
        <v>14</v>
      </c>
      <c r="J26" s="42">
        <f t="shared" si="1"/>
        <v>75</v>
      </c>
      <c r="K26" s="1">
        <f t="shared" si="2"/>
        <v>62.5</v>
      </c>
      <c r="L26"/>
      <c r="M26"/>
      <c r="N26"/>
      <c r="O26"/>
      <c r="P26"/>
    </row>
    <row r="27" spans="1:16" ht="15.75" x14ac:dyDescent="0.25">
      <c r="A27" s="12">
        <v>18</v>
      </c>
      <c r="B27" s="15" t="s">
        <v>149</v>
      </c>
      <c r="C27" s="17" t="s">
        <v>101</v>
      </c>
      <c r="D27" s="12">
        <v>3</v>
      </c>
      <c r="E27" s="12">
        <v>3</v>
      </c>
      <c r="F27" s="12">
        <v>4</v>
      </c>
      <c r="G27" s="12">
        <v>3</v>
      </c>
      <c r="H27" s="12">
        <v>1</v>
      </c>
      <c r="I27" s="12">
        <f t="shared" si="0"/>
        <v>14</v>
      </c>
      <c r="J27" s="42">
        <f t="shared" si="1"/>
        <v>75</v>
      </c>
      <c r="K27" s="1">
        <f t="shared" si="2"/>
        <v>62.5</v>
      </c>
    </row>
    <row r="28" spans="1:16" ht="15.75" x14ac:dyDescent="0.25">
      <c r="A28" s="12">
        <v>19</v>
      </c>
      <c r="B28" s="15" t="s">
        <v>149</v>
      </c>
      <c r="C28" s="17" t="s">
        <v>102</v>
      </c>
      <c r="D28" s="12">
        <v>3</v>
      </c>
      <c r="E28" s="12">
        <v>3</v>
      </c>
      <c r="F28" s="12">
        <v>4</v>
      </c>
      <c r="G28" s="12">
        <v>2</v>
      </c>
      <c r="H28" s="12">
        <v>1</v>
      </c>
      <c r="I28" s="12">
        <f t="shared" si="0"/>
        <v>13</v>
      </c>
      <c r="J28" s="42">
        <f t="shared" si="1"/>
        <v>66.666666666666671</v>
      </c>
      <c r="K28" s="1">
        <f t="shared" si="2"/>
        <v>62.5</v>
      </c>
    </row>
    <row r="29" spans="1:16" ht="15.75" x14ac:dyDescent="0.25">
      <c r="A29" s="12">
        <v>20</v>
      </c>
      <c r="B29" s="15" t="s">
        <v>149</v>
      </c>
      <c r="C29" s="17" t="s">
        <v>103</v>
      </c>
      <c r="D29" s="12">
        <v>3</v>
      </c>
      <c r="E29" s="12">
        <v>3</v>
      </c>
      <c r="F29" s="12">
        <v>4</v>
      </c>
      <c r="G29" s="12">
        <v>2</v>
      </c>
      <c r="H29" s="12">
        <v>1</v>
      </c>
      <c r="I29" s="12">
        <f t="shared" si="0"/>
        <v>13</v>
      </c>
      <c r="J29" s="42">
        <f t="shared" si="1"/>
        <v>66.666666666666671</v>
      </c>
      <c r="K29" s="1">
        <f t="shared" si="2"/>
        <v>62.5</v>
      </c>
    </row>
    <row r="30" spans="1:16" s="6" customFormat="1" ht="15.75" x14ac:dyDescent="0.25">
      <c r="A30" s="16">
        <v>21</v>
      </c>
      <c r="B30" s="15" t="s">
        <v>149</v>
      </c>
      <c r="C30" s="17" t="s">
        <v>104</v>
      </c>
      <c r="D30" s="16">
        <v>3</v>
      </c>
      <c r="E30" s="16">
        <v>3</v>
      </c>
      <c r="F30" s="16">
        <v>4</v>
      </c>
      <c r="G30" s="16">
        <v>2</v>
      </c>
      <c r="H30" s="16">
        <v>1</v>
      </c>
      <c r="I30" s="12">
        <f t="shared" si="0"/>
        <v>13</v>
      </c>
      <c r="J30" s="42">
        <f t="shared" si="1"/>
        <v>66.666666666666671</v>
      </c>
      <c r="K30" s="1">
        <f t="shared" si="2"/>
        <v>62.5</v>
      </c>
      <c r="L30"/>
      <c r="M30"/>
      <c r="N30"/>
      <c r="O30"/>
      <c r="P30"/>
    </row>
    <row r="31" spans="1:16" ht="15.75" x14ac:dyDescent="0.25">
      <c r="A31" s="12">
        <v>22</v>
      </c>
      <c r="B31" s="15" t="s">
        <v>149</v>
      </c>
      <c r="C31" s="17" t="s">
        <v>105</v>
      </c>
      <c r="D31" s="16">
        <v>3</v>
      </c>
      <c r="E31" s="16">
        <v>3</v>
      </c>
      <c r="F31" s="16">
        <v>4</v>
      </c>
      <c r="G31" s="16">
        <v>2</v>
      </c>
      <c r="H31" s="16">
        <v>1</v>
      </c>
      <c r="I31" s="12">
        <f t="shared" ref="I31:I32" si="3">SUM(D31:H31)</f>
        <v>13</v>
      </c>
      <c r="J31" s="42">
        <f t="shared" si="1"/>
        <v>66.666666666666671</v>
      </c>
      <c r="K31" s="1">
        <f t="shared" si="2"/>
        <v>62.5</v>
      </c>
    </row>
    <row r="32" spans="1:16" ht="15.75" x14ac:dyDescent="0.25">
      <c r="A32" s="12">
        <v>23</v>
      </c>
      <c r="B32" s="15" t="s">
        <v>149</v>
      </c>
      <c r="C32" s="17" t="s">
        <v>106</v>
      </c>
      <c r="D32" s="16">
        <v>3</v>
      </c>
      <c r="E32" s="16">
        <v>3</v>
      </c>
      <c r="F32" s="16">
        <v>4</v>
      </c>
      <c r="G32" s="16">
        <v>2</v>
      </c>
      <c r="H32" s="16">
        <v>1</v>
      </c>
      <c r="I32" s="12">
        <f t="shared" si="3"/>
        <v>13</v>
      </c>
      <c r="J32" s="42">
        <f t="shared" si="1"/>
        <v>66.666666666666671</v>
      </c>
      <c r="K32" s="1">
        <f t="shared" si="2"/>
        <v>62.5</v>
      </c>
    </row>
    <row r="33" spans="1:11" ht="15.75" x14ac:dyDescent="0.25">
      <c r="A33" s="12">
        <v>24</v>
      </c>
      <c r="B33" s="15" t="s">
        <v>149</v>
      </c>
      <c r="C33" s="17" t="s">
        <v>107</v>
      </c>
      <c r="D33" s="12">
        <v>3</v>
      </c>
      <c r="E33" s="12">
        <v>3</v>
      </c>
      <c r="F33" s="12">
        <v>4</v>
      </c>
      <c r="G33" s="12">
        <v>2</v>
      </c>
      <c r="H33" s="12">
        <v>1</v>
      </c>
      <c r="I33" s="12">
        <f t="shared" si="0"/>
        <v>13</v>
      </c>
      <c r="J33" s="42">
        <f t="shared" si="1"/>
        <v>66.666666666666671</v>
      </c>
      <c r="K33" s="1">
        <f t="shared" si="2"/>
        <v>62.5</v>
      </c>
    </row>
    <row r="34" spans="1:11" ht="15.75" x14ac:dyDescent="0.25">
      <c r="A34" s="12">
        <v>25</v>
      </c>
      <c r="B34" s="15" t="s">
        <v>149</v>
      </c>
      <c r="C34" s="17" t="s">
        <v>108</v>
      </c>
      <c r="D34" s="12">
        <v>3</v>
      </c>
      <c r="E34" s="12">
        <v>3</v>
      </c>
      <c r="F34" s="12">
        <v>4</v>
      </c>
      <c r="G34" s="12">
        <v>2</v>
      </c>
      <c r="H34" s="12">
        <v>4</v>
      </c>
      <c r="I34" s="12">
        <f t="shared" si="0"/>
        <v>16</v>
      </c>
      <c r="J34" s="42">
        <f t="shared" si="1"/>
        <v>66.666666666666671</v>
      </c>
      <c r="K34" s="1">
        <f t="shared" si="2"/>
        <v>100</v>
      </c>
    </row>
    <row r="35" spans="1:11" ht="15.75" x14ac:dyDescent="0.25">
      <c r="A35" s="12">
        <v>26</v>
      </c>
      <c r="B35" s="15" t="s">
        <v>149</v>
      </c>
      <c r="C35" s="17" t="s">
        <v>109</v>
      </c>
      <c r="D35" s="12">
        <v>3</v>
      </c>
      <c r="E35" s="12">
        <v>3</v>
      </c>
      <c r="F35" s="12">
        <v>4</v>
      </c>
      <c r="G35" s="12">
        <v>2</v>
      </c>
      <c r="H35" s="12">
        <v>1</v>
      </c>
      <c r="I35" s="12">
        <f t="shared" si="0"/>
        <v>13</v>
      </c>
      <c r="J35" s="42">
        <f t="shared" si="1"/>
        <v>66.666666666666671</v>
      </c>
      <c r="K35" s="1">
        <f t="shared" si="2"/>
        <v>62.5</v>
      </c>
    </row>
    <row r="36" spans="1:11" ht="15.75" x14ac:dyDescent="0.25">
      <c r="A36" s="12">
        <v>27</v>
      </c>
      <c r="B36" s="15" t="s">
        <v>149</v>
      </c>
      <c r="C36" s="17" t="s">
        <v>110</v>
      </c>
      <c r="D36" s="12">
        <v>3</v>
      </c>
      <c r="E36" s="12">
        <v>3</v>
      </c>
      <c r="F36" s="12">
        <v>4</v>
      </c>
      <c r="G36" s="12">
        <v>3</v>
      </c>
      <c r="H36" s="12">
        <v>4</v>
      </c>
      <c r="I36" s="12">
        <f t="shared" si="0"/>
        <v>17</v>
      </c>
      <c r="J36" s="42">
        <f t="shared" si="1"/>
        <v>75</v>
      </c>
      <c r="K36" s="1">
        <f t="shared" si="2"/>
        <v>100</v>
      </c>
    </row>
    <row r="37" spans="1:11" ht="15.75" x14ac:dyDescent="0.25">
      <c r="A37" s="12">
        <v>28</v>
      </c>
      <c r="B37" s="15" t="s">
        <v>149</v>
      </c>
      <c r="C37" s="17" t="s">
        <v>111</v>
      </c>
      <c r="D37" s="12">
        <v>3</v>
      </c>
      <c r="E37" s="12">
        <v>3</v>
      </c>
      <c r="F37" s="12">
        <v>4</v>
      </c>
      <c r="G37" s="12">
        <v>5</v>
      </c>
      <c r="H37" s="12">
        <v>1</v>
      </c>
      <c r="I37" s="12">
        <f t="shared" si="0"/>
        <v>16</v>
      </c>
      <c r="J37" s="42">
        <f t="shared" si="1"/>
        <v>91.666666666666671</v>
      </c>
      <c r="K37" s="1">
        <f t="shared" si="2"/>
        <v>62.5</v>
      </c>
    </row>
    <row r="38" spans="1:11" ht="15.75" x14ac:dyDescent="0.25">
      <c r="A38" s="12">
        <v>29</v>
      </c>
      <c r="B38" s="15" t="s">
        <v>149</v>
      </c>
      <c r="C38" s="17" t="s">
        <v>112</v>
      </c>
      <c r="D38" s="12">
        <v>3</v>
      </c>
      <c r="E38" s="12">
        <v>3</v>
      </c>
      <c r="F38" s="12">
        <v>4</v>
      </c>
      <c r="G38" s="12">
        <v>2</v>
      </c>
      <c r="H38" s="12">
        <v>1</v>
      </c>
      <c r="I38" s="12">
        <f t="shared" si="0"/>
        <v>13</v>
      </c>
      <c r="J38" s="42">
        <f t="shared" si="1"/>
        <v>66.666666666666671</v>
      </c>
      <c r="K38" s="1">
        <f t="shared" si="2"/>
        <v>62.5</v>
      </c>
    </row>
    <row r="39" spans="1:11" ht="15.75" x14ac:dyDescent="0.25">
      <c r="A39" s="12">
        <v>30</v>
      </c>
      <c r="B39" s="15" t="s">
        <v>149</v>
      </c>
      <c r="C39" s="17" t="s">
        <v>113</v>
      </c>
      <c r="D39" s="12">
        <v>3</v>
      </c>
      <c r="E39" s="12">
        <v>3</v>
      </c>
      <c r="F39" s="12">
        <v>4</v>
      </c>
      <c r="G39" s="12">
        <v>2</v>
      </c>
      <c r="H39" s="12">
        <v>1</v>
      </c>
      <c r="I39" s="12">
        <f t="shared" si="0"/>
        <v>13</v>
      </c>
      <c r="J39" s="42">
        <f t="shared" si="1"/>
        <v>66.666666666666671</v>
      </c>
      <c r="K39" s="1">
        <f t="shared" si="2"/>
        <v>62.5</v>
      </c>
    </row>
    <row r="40" spans="1:11" ht="15.75" x14ac:dyDescent="0.25">
      <c r="A40" s="12">
        <v>31</v>
      </c>
      <c r="B40" s="15" t="s">
        <v>149</v>
      </c>
      <c r="C40" s="17" t="s">
        <v>114</v>
      </c>
      <c r="D40" s="12">
        <v>3</v>
      </c>
      <c r="E40" s="12">
        <v>3</v>
      </c>
      <c r="F40" s="12">
        <v>4</v>
      </c>
      <c r="G40" s="12">
        <v>2</v>
      </c>
      <c r="H40" s="12">
        <v>1</v>
      </c>
      <c r="I40" s="12">
        <f t="shared" si="0"/>
        <v>13</v>
      </c>
      <c r="J40" s="42">
        <f t="shared" si="1"/>
        <v>66.666666666666671</v>
      </c>
      <c r="K40" s="1">
        <f t="shared" si="2"/>
        <v>62.5</v>
      </c>
    </row>
    <row r="41" spans="1:11" ht="15.75" x14ac:dyDescent="0.25">
      <c r="A41" s="12">
        <v>32</v>
      </c>
      <c r="B41" s="15" t="s">
        <v>149</v>
      </c>
      <c r="C41" s="17" t="s">
        <v>115</v>
      </c>
      <c r="D41" s="12">
        <v>3</v>
      </c>
      <c r="E41" s="12">
        <v>3</v>
      </c>
      <c r="F41" s="12">
        <v>4</v>
      </c>
      <c r="G41" s="12">
        <v>2</v>
      </c>
      <c r="H41" s="12">
        <v>1</v>
      </c>
      <c r="I41" s="12">
        <f t="shared" si="0"/>
        <v>13</v>
      </c>
      <c r="J41" s="42">
        <f t="shared" si="1"/>
        <v>66.666666666666671</v>
      </c>
      <c r="K41" s="1">
        <f t="shared" si="2"/>
        <v>62.5</v>
      </c>
    </row>
    <row r="42" spans="1:11" ht="15.75" x14ac:dyDescent="0.25">
      <c r="A42" s="12">
        <v>33</v>
      </c>
      <c r="B42" s="15" t="s">
        <v>149</v>
      </c>
      <c r="C42" s="17" t="s">
        <v>116</v>
      </c>
      <c r="D42" s="12">
        <v>3</v>
      </c>
      <c r="E42" s="12">
        <v>3</v>
      </c>
      <c r="F42" s="12">
        <v>4</v>
      </c>
      <c r="G42" s="12">
        <v>2</v>
      </c>
      <c r="H42" s="12">
        <v>1</v>
      </c>
      <c r="I42" s="12">
        <f t="shared" si="0"/>
        <v>13</v>
      </c>
      <c r="J42" s="42">
        <f t="shared" si="1"/>
        <v>66.666666666666671</v>
      </c>
      <c r="K42" s="1">
        <f t="shared" si="2"/>
        <v>62.5</v>
      </c>
    </row>
    <row r="43" spans="1:11" ht="15.75" x14ac:dyDescent="0.25">
      <c r="A43" s="12">
        <v>34</v>
      </c>
      <c r="B43" s="15" t="s">
        <v>149</v>
      </c>
      <c r="C43" s="17" t="s">
        <v>117</v>
      </c>
      <c r="D43" s="12">
        <v>3</v>
      </c>
      <c r="E43" s="12">
        <v>3</v>
      </c>
      <c r="F43" s="12">
        <v>4</v>
      </c>
      <c r="G43" s="12">
        <v>2</v>
      </c>
      <c r="H43" s="12">
        <v>1</v>
      </c>
      <c r="I43" s="12">
        <f t="shared" si="0"/>
        <v>13</v>
      </c>
      <c r="J43" s="42">
        <f t="shared" si="1"/>
        <v>66.666666666666671</v>
      </c>
      <c r="K43" s="1">
        <f t="shared" si="2"/>
        <v>62.5</v>
      </c>
    </row>
    <row r="44" spans="1:11" ht="15.75" x14ac:dyDescent="0.25">
      <c r="A44" s="12">
        <v>35</v>
      </c>
      <c r="B44" s="15" t="s">
        <v>149</v>
      </c>
      <c r="C44" s="17" t="s">
        <v>118</v>
      </c>
      <c r="D44" s="12">
        <v>3</v>
      </c>
      <c r="E44" s="12">
        <v>3</v>
      </c>
      <c r="F44" s="12">
        <v>4</v>
      </c>
      <c r="G44" s="12">
        <v>3</v>
      </c>
      <c r="H44" s="12">
        <v>1</v>
      </c>
      <c r="I44" s="12">
        <f t="shared" si="0"/>
        <v>14</v>
      </c>
      <c r="J44" s="42">
        <f t="shared" si="1"/>
        <v>75</v>
      </c>
      <c r="K44" s="1">
        <f t="shared" si="2"/>
        <v>62.5</v>
      </c>
    </row>
    <row r="45" spans="1:11" ht="15.75" x14ac:dyDescent="0.25">
      <c r="A45" s="12">
        <v>36</v>
      </c>
      <c r="B45" s="15" t="s">
        <v>149</v>
      </c>
      <c r="C45" s="17" t="s">
        <v>119</v>
      </c>
      <c r="D45" s="12">
        <v>3</v>
      </c>
      <c r="E45" s="12">
        <v>3</v>
      </c>
      <c r="F45" s="12">
        <v>4</v>
      </c>
      <c r="G45" s="12">
        <v>2</v>
      </c>
      <c r="H45" s="12">
        <v>1</v>
      </c>
      <c r="I45" s="12">
        <f t="shared" si="0"/>
        <v>13</v>
      </c>
      <c r="J45" s="42">
        <f t="shared" si="1"/>
        <v>66.666666666666671</v>
      </c>
      <c r="K45" s="1">
        <f t="shared" si="2"/>
        <v>62.5</v>
      </c>
    </row>
    <row r="46" spans="1:11" ht="15.75" x14ac:dyDescent="0.25">
      <c r="A46" s="12">
        <v>37</v>
      </c>
      <c r="B46" s="15" t="s">
        <v>149</v>
      </c>
      <c r="C46" s="17" t="s">
        <v>120</v>
      </c>
      <c r="D46" s="12">
        <v>3</v>
      </c>
      <c r="E46" s="12">
        <v>3</v>
      </c>
      <c r="F46" s="12">
        <v>4</v>
      </c>
      <c r="G46" s="12">
        <v>2</v>
      </c>
      <c r="H46" s="12">
        <v>1</v>
      </c>
      <c r="I46" s="12">
        <f t="shared" si="0"/>
        <v>13</v>
      </c>
      <c r="J46" s="42">
        <f t="shared" si="1"/>
        <v>66.666666666666671</v>
      </c>
      <c r="K46" s="1">
        <f t="shared" si="2"/>
        <v>62.5</v>
      </c>
    </row>
    <row r="47" spans="1:11" ht="15.75" x14ac:dyDescent="0.25">
      <c r="A47" s="12">
        <v>38</v>
      </c>
      <c r="B47" s="15" t="s">
        <v>149</v>
      </c>
      <c r="C47" s="17" t="s">
        <v>121</v>
      </c>
      <c r="D47" s="12">
        <v>3</v>
      </c>
      <c r="E47" s="12">
        <v>3</v>
      </c>
      <c r="F47" s="12">
        <v>4</v>
      </c>
      <c r="G47" s="12">
        <v>2</v>
      </c>
      <c r="H47" s="12">
        <v>0</v>
      </c>
      <c r="I47" s="12">
        <f t="shared" si="0"/>
        <v>12</v>
      </c>
      <c r="J47" s="42">
        <f t="shared" si="1"/>
        <v>66.666666666666671</v>
      </c>
      <c r="K47" s="1">
        <f t="shared" si="2"/>
        <v>50</v>
      </c>
    </row>
    <row r="48" spans="1:11" ht="15.75" x14ac:dyDescent="0.25">
      <c r="A48" s="12">
        <v>39</v>
      </c>
      <c r="B48" s="15" t="s">
        <v>149</v>
      </c>
      <c r="C48" s="17" t="s">
        <v>122</v>
      </c>
      <c r="D48" s="12">
        <v>3</v>
      </c>
      <c r="E48" s="12">
        <v>3</v>
      </c>
      <c r="F48" s="12">
        <v>4</v>
      </c>
      <c r="G48" s="12">
        <v>2</v>
      </c>
      <c r="H48" s="12">
        <v>1</v>
      </c>
      <c r="I48" s="12">
        <f t="shared" si="0"/>
        <v>13</v>
      </c>
      <c r="J48" s="42">
        <f t="shared" si="1"/>
        <v>66.666666666666671</v>
      </c>
      <c r="K48" s="1">
        <f t="shared" si="2"/>
        <v>62.5</v>
      </c>
    </row>
    <row r="49" spans="1:16" ht="15.75" x14ac:dyDescent="0.25">
      <c r="A49" s="12">
        <v>40</v>
      </c>
      <c r="B49" s="15" t="s">
        <v>149</v>
      </c>
      <c r="C49" s="17" t="s">
        <v>123</v>
      </c>
      <c r="D49" s="12">
        <v>3</v>
      </c>
      <c r="E49" s="12">
        <v>3</v>
      </c>
      <c r="F49" s="12">
        <v>4</v>
      </c>
      <c r="G49" s="12">
        <v>2</v>
      </c>
      <c r="H49" s="12">
        <v>2</v>
      </c>
      <c r="I49" s="12">
        <f t="shared" si="0"/>
        <v>14</v>
      </c>
      <c r="J49" s="42">
        <f t="shared" si="1"/>
        <v>66.666666666666671</v>
      </c>
      <c r="K49" s="1">
        <f t="shared" si="2"/>
        <v>75</v>
      </c>
    </row>
    <row r="50" spans="1:16" ht="15.75" x14ac:dyDescent="0.25">
      <c r="A50" s="12">
        <v>41</v>
      </c>
      <c r="B50" s="15" t="s">
        <v>149</v>
      </c>
      <c r="C50" s="17" t="s">
        <v>124</v>
      </c>
      <c r="D50" s="12">
        <v>3</v>
      </c>
      <c r="E50" s="12">
        <v>3</v>
      </c>
      <c r="F50" s="12">
        <v>4</v>
      </c>
      <c r="G50" s="12">
        <v>2</v>
      </c>
      <c r="H50" s="12">
        <v>1</v>
      </c>
      <c r="I50" s="12">
        <f t="shared" si="0"/>
        <v>13</v>
      </c>
      <c r="J50" s="42">
        <f t="shared" si="1"/>
        <v>66.666666666666671</v>
      </c>
      <c r="K50" s="1">
        <f t="shared" si="2"/>
        <v>62.5</v>
      </c>
    </row>
    <row r="51" spans="1:16" ht="15.75" x14ac:dyDescent="0.25">
      <c r="A51" s="12">
        <v>42</v>
      </c>
      <c r="B51" s="15" t="s">
        <v>149</v>
      </c>
      <c r="C51" s="17" t="s">
        <v>125</v>
      </c>
      <c r="D51" s="12">
        <v>3</v>
      </c>
      <c r="E51" s="12">
        <v>3</v>
      </c>
      <c r="F51" s="12">
        <v>4</v>
      </c>
      <c r="G51" s="12">
        <v>2</v>
      </c>
      <c r="H51" s="12">
        <v>1</v>
      </c>
      <c r="I51" s="12">
        <f t="shared" si="0"/>
        <v>13</v>
      </c>
      <c r="J51" s="42">
        <f t="shared" si="1"/>
        <v>66.666666666666671</v>
      </c>
      <c r="K51" s="1">
        <f t="shared" si="2"/>
        <v>62.5</v>
      </c>
    </row>
    <row r="52" spans="1:16" ht="15.75" x14ac:dyDescent="0.25">
      <c r="A52" s="12">
        <v>43</v>
      </c>
      <c r="B52" s="15" t="s">
        <v>149</v>
      </c>
      <c r="C52" s="17" t="s">
        <v>126</v>
      </c>
      <c r="D52" s="12">
        <v>3</v>
      </c>
      <c r="E52" s="12">
        <v>3</v>
      </c>
      <c r="F52" s="12">
        <v>4</v>
      </c>
      <c r="G52" s="12">
        <v>2</v>
      </c>
      <c r="H52" s="12">
        <v>1</v>
      </c>
      <c r="I52" s="12">
        <f t="shared" si="0"/>
        <v>13</v>
      </c>
      <c r="J52" s="42">
        <f t="shared" si="1"/>
        <v>66.666666666666671</v>
      </c>
      <c r="K52" s="1">
        <f t="shared" si="2"/>
        <v>62.5</v>
      </c>
    </row>
    <row r="53" spans="1:16" ht="15.75" x14ac:dyDescent="0.25">
      <c r="A53" s="12">
        <v>44</v>
      </c>
      <c r="B53" s="15" t="s">
        <v>149</v>
      </c>
      <c r="C53" s="17" t="s">
        <v>127</v>
      </c>
      <c r="D53" s="12">
        <v>3</v>
      </c>
      <c r="E53" s="12">
        <v>3</v>
      </c>
      <c r="F53" s="12">
        <v>4</v>
      </c>
      <c r="G53" s="12">
        <v>2</v>
      </c>
      <c r="H53" s="12">
        <v>1</v>
      </c>
      <c r="I53" s="12">
        <f t="shared" si="0"/>
        <v>13</v>
      </c>
      <c r="J53" s="42">
        <f t="shared" si="1"/>
        <v>66.666666666666671</v>
      </c>
      <c r="K53" s="1">
        <f t="shared" si="2"/>
        <v>62.5</v>
      </c>
    </row>
    <row r="54" spans="1:16" ht="15.75" x14ac:dyDescent="0.25">
      <c r="A54" s="12">
        <v>45</v>
      </c>
      <c r="B54" s="15" t="s">
        <v>149</v>
      </c>
      <c r="C54" s="17" t="s">
        <v>128</v>
      </c>
      <c r="D54" s="12">
        <v>3</v>
      </c>
      <c r="E54" s="12">
        <v>3</v>
      </c>
      <c r="F54" s="12">
        <v>4</v>
      </c>
      <c r="G54" s="12">
        <v>2</v>
      </c>
      <c r="H54" s="12">
        <v>1</v>
      </c>
      <c r="I54" s="12">
        <f t="shared" si="0"/>
        <v>13</v>
      </c>
      <c r="J54" s="42">
        <f t="shared" si="1"/>
        <v>66.666666666666671</v>
      </c>
      <c r="K54" s="1">
        <f t="shared" si="2"/>
        <v>62.5</v>
      </c>
    </row>
    <row r="55" spans="1:16" ht="15.75" x14ac:dyDescent="0.25">
      <c r="A55" s="12">
        <v>46</v>
      </c>
      <c r="B55" s="15" t="s">
        <v>149</v>
      </c>
      <c r="C55" s="17" t="s">
        <v>129</v>
      </c>
      <c r="D55" s="12">
        <v>3</v>
      </c>
      <c r="E55" s="12">
        <v>3</v>
      </c>
      <c r="F55" s="12">
        <v>4</v>
      </c>
      <c r="G55" s="12">
        <v>2</v>
      </c>
      <c r="H55" s="12">
        <v>1</v>
      </c>
      <c r="I55" s="12">
        <f t="shared" si="0"/>
        <v>13</v>
      </c>
      <c r="J55" s="42">
        <f t="shared" si="1"/>
        <v>66.666666666666671</v>
      </c>
      <c r="K55" s="1">
        <f t="shared" si="2"/>
        <v>62.5</v>
      </c>
    </row>
    <row r="56" spans="1:16" ht="15.75" x14ac:dyDescent="0.25">
      <c r="A56" s="12">
        <v>47</v>
      </c>
      <c r="B56" s="15" t="s">
        <v>149</v>
      </c>
      <c r="C56" s="17" t="s">
        <v>130</v>
      </c>
      <c r="D56" s="12">
        <v>3</v>
      </c>
      <c r="E56" s="12">
        <v>3</v>
      </c>
      <c r="F56" s="12">
        <v>4</v>
      </c>
      <c r="G56" s="12">
        <v>2</v>
      </c>
      <c r="H56" s="12">
        <v>1</v>
      </c>
      <c r="I56" s="12">
        <f t="shared" si="0"/>
        <v>13</v>
      </c>
      <c r="J56" s="42">
        <f t="shared" si="1"/>
        <v>66.666666666666671</v>
      </c>
      <c r="K56" s="1">
        <f t="shared" si="2"/>
        <v>62.5</v>
      </c>
    </row>
    <row r="57" spans="1:16" ht="15.75" x14ac:dyDescent="0.25">
      <c r="A57" s="12">
        <v>48</v>
      </c>
      <c r="B57" s="15" t="s">
        <v>149</v>
      </c>
      <c r="C57" s="17" t="s">
        <v>131</v>
      </c>
      <c r="D57" s="12">
        <v>3</v>
      </c>
      <c r="E57" s="12">
        <v>3</v>
      </c>
      <c r="F57" s="12">
        <v>4</v>
      </c>
      <c r="G57" s="12">
        <v>2</v>
      </c>
      <c r="H57" s="12">
        <v>1</v>
      </c>
      <c r="I57" s="12">
        <f t="shared" si="0"/>
        <v>13</v>
      </c>
      <c r="J57" s="42">
        <f t="shared" si="1"/>
        <v>66.666666666666671</v>
      </c>
      <c r="K57" s="1">
        <f t="shared" si="2"/>
        <v>62.5</v>
      </c>
    </row>
    <row r="58" spans="1:16" ht="15.75" x14ac:dyDescent="0.25">
      <c r="A58" s="12">
        <v>49</v>
      </c>
      <c r="B58" s="15" t="s">
        <v>149</v>
      </c>
      <c r="C58" s="17" t="s">
        <v>132</v>
      </c>
      <c r="D58" s="12">
        <v>3</v>
      </c>
      <c r="E58" s="12">
        <v>3</v>
      </c>
      <c r="F58" s="12">
        <v>4</v>
      </c>
      <c r="G58" s="12">
        <v>2</v>
      </c>
      <c r="H58" s="12">
        <v>1</v>
      </c>
      <c r="I58" s="12">
        <f t="shared" si="0"/>
        <v>13</v>
      </c>
      <c r="J58" s="42">
        <f t="shared" si="1"/>
        <v>66.666666666666671</v>
      </c>
      <c r="K58" s="1">
        <f t="shared" si="2"/>
        <v>62.5</v>
      </c>
    </row>
    <row r="59" spans="1:16" ht="15.75" x14ac:dyDescent="0.25">
      <c r="A59" s="12">
        <v>50</v>
      </c>
      <c r="B59" s="15" t="s">
        <v>149</v>
      </c>
      <c r="C59" s="17" t="s">
        <v>133</v>
      </c>
      <c r="D59" s="12">
        <v>3</v>
      </c>
      <c r="E59" s="12">
        <v>3</v>
      </c>
      <c r="F59" s="12">
        <v>4</v>
      </c>
      <c r="G59" s="12">
        <v>2</v>
      </c>
      <c r="H59" s="12">
        <v>1</v>
      </c>
      <c r="I59" s="12">
        <f t="shared" si="0"/>
        <v>13</v>
      </c>
      <c r="J59" s="42">
        <f t="shared" si="1"/>
        <v>66.666666666666671</v>
      </c>
      <c r="K59" s="1">
        <f t="shared" si="2"/>
        <v>62.5</v>
      </c>
    </row>
    <row r="60" spans="1:16" s="4" customFormat="1" ht="15.75" x14ac:dyDescent="0.25">
      <c r="A60" s="14">
        <v>51</v>
      </c>
      <c r="B60" s="15" t="s">
        <v>149</v>
      </c>
      <c r="C60" s="17" t="s">
        <v>134</v>
      </c>
      <c r="D60" s="14">
        <v>3</v>
      </c>
      <c r="E60" s="14">
        <v>3</v>
      </c>
      <c r="F60" s="14">
        <v>4</v>
      </c>
      <c r="G60" s="14">
        <v>1</v>
      </c>
      <c r="H60" s="14">
        <v>0</v>
      </c>
      <c r="I60" s="14">
        <f t="shared" si="0"/>
        <v>11</v>
      </c>
      <c r="J60" s="42">
        <f t="shared" si="1"/>
        <v>58.333333333333336</v>
      </c>
      <c r="K60" s="1">
        <f t="shared" si="2"/>
        <v>50</v>
      </c>
      <c r="M60"/>
      <c r="N60"/>
      <c r="O60"/>
      <c r="P60"/>
    </row>
    <row r="61" spans="1:16" ht="15.75" x14ac:dyDescent="0.25">
      <c r="A61" s="12">
        <v>52</v>
      </c>
      <c r="B61" s="15" t="s">
        <v>149</v>
      </c>
      <c r="C61" s="17" t="s">
        <v>135</v>
      </c>
      <c r="D61" s="12">
        <v>3</v>
      </c>
      <c r="E61" s="12">
        <v>3</v>
      </c>
      <c r="F61" s="12">
        <v>4</v>
      </c>
      <c r="G61" s="12">
        <v>2</v>
      </c>
      <c r="H61" s="12">
        <v>1</v>
      </c>
      <c r="I61" s="12">
        <f t="shared" si="0"/>
        <v>13</v>
      </c>
      <c r="J61" s="42">
        <f t="shared" si="1"/>
        <v>66.666666666666671</v>
      </c>
      <c r="K61" s="1">
        <f t="shared" si="2"/>
        <v>62.5</v>
      </c>
    </row>
    <row r="62" spans="1:16" ht="15.75" x14ac:dyDescent="0.25">
      <c r="A62" s="12">
        <v>53</v>
      </c>
      <c r="B62" s="15" t="s">
        <v>149</v>
      </c>
      <c r="C62" s="17" t="s">
        <v>136</v>
      </c>
      <c r="D62" s="12">
        <v>3</v>
      </c>
      <c r="E62" s="12">
        <v>3</v>
      </c>
      <c r="F62" s="12">
        <v>4</v>
      </c>
      <c r="G62" s="12">
        <v>2</v>
      </c>
      <c r="H62" s="12">
        <v>1</v>
      </c>
      <c r="I62" s="12">
        <f t="shared" si="0"/>
        <v>13</v>
      </c>
      <c r="J62" s="42">
        <f t="shared" si="1"/>
        <v>66.666666666666671</v>
      </c>
      <c r="K62" s="1">
        <f t="shared" si="2"/>
        <v>62.5</v>
      </c>
    </row>
    <row r="63" spans="1:16" ht="15.75" x14ac:dyDescent="0.25">
      <c r="A63" s="12">
        <v>54</v>
      </c>
      <c r="B63" s="15" t="s">
        <v>149</v>
      </c>
      <c r="C63" s="17" t="s">
        <v>137</v>
      </c>
      <c r="D63" s="12">
        <v>3</v>
      </c>
      <c r="E63" s="12">
        <v>3</v>
      </c>
      <c r="F63" s="12">
        <v>4</v>
      </c>
      <c r="G63" s="12">
        <v>4</v>
      </c>
      <c r="H63" s="12">
        <v>1</v>
      </c>
      <c r="I63" s="12">
        <f t="shared" si="0"/>
        <v>15</v>
      </c>
      <c r="J63" s="42">
        <f t="shared" si="1"/>
        <v>83.333333333333329</v>
      </c>
      <c r="K63" s="1">
        <f t="shared" si="2"/>
        <v>62.5</v>
      </c>
    </row>
    <row r="64" spans="1:16" ht="15.75" x14ac:dyDescent="0.25">
      <c r="A64" s="12">
        <v>55</v>
      </c>
      <c r="B64" s="15" t="s">
        <v>149</v>
      </c>
      <c r="C64" s="17" t="s">
        <v>138</v>
      </c>
      <c r="D64" s="12">
        <v>3</v>
      </c>
      <c r="E64" s="12">
        <v>3</v>
      </c>
      <c r="F64" s="12">
        <v>4</v>
      </c>
      <c r="G64" s="12">
        <v>2</v>
      </c>
      <c r="H64" s="12">
        <v>1.5</v>
      </c>
      <c r="I64" s="12">
        <f t="shared" si="0"/>
        <v>13.5</v>
      </c>
      <c r="J64" s="42">
        <f t="shared" si="1"/>
        <v>66.666666666666671</v>
      </c>
      <c r="K64" s="1">
        <f t="shared" si="2"/>
        <v>68.75</v>
      </c>
    </row>
    <row r="65" spans="1:12" ht="15.75" x14ac:dyDescent="0.25">
      <c r="A65" s="12">
        <v>56</v>
      </c>
      <c r="B65" s="15" t="s">
        <v>149</v>
      </c>
      <c r="C65" s="17" t="s">
        <v>139</v>
      </c>
      <c r="D65" s="12">
        <v>3</v>
      </c>
      <c r="E65" s="12">
        <v>3</v>
      </c>
      <c r="F65" s="12">
        <v>4</v>
      </c>
      <c r="G65" s="12">
        <v>2</v>
      </c>
      <c r="H65" s="12">
        <v>1</v>
      </c>
      <c r="I65" s="12">
        <f t="shared" si="0"/>
        <v>13</v>
      </c>
      <c r="J65" s="42">
        <f t="shared" si="1"/>
        <v>66.666666666666671</v>
      </c>
      <c r="K65" s="1">
        <f t="shared" si="2"/>
        <v>62.5</v>
      </c>
    </row>
    <row r="66" spans="1:12" ht="15.75" x14ac:dyDescent="0.25">
      <c r="A66" s="12">
        <v>57</v>
      </c>
      <c r="B66" s="15" t="s">
        <v>149</v>
      </c>
      <c r="C66" s="17" t="s">
        <v>140</v>
      </c>
      <c r="D66" s="12">
        <v>3</v>
      </c>
      <c r="E66" s="12">
        <v>3</v>
      </c>
      <c r="F66" s="12">
        <v>4</v>
      </c>
      <c r="G66" s="12">
        <v>2</v>
      </c>
      <c r="H66" s="12">
        <v>1</v>
      </c>
      <c r="I66" s="12">
        <f t="shared" si="0"/>
        <v>13</v>
      </c>
      <c r="J66" s="42">
        <f t="shared" si="1"/>
        <v>66.666666666666671</v>
      </c>
      <c r="K66" s="1">
        <f t="shared" si="2"/>
        <v>62.5</v>
      </c>
    </row>
    <row r="67" spans="1:12" ht="15.75" x14ac:dyDescent="0.25">
      <c r="A67" s="12">
        <v>58</v>
      </c>
      <c r="B67" s="15" t="s">
        <v>149</v>
      </c>
      <c r="C67" s="17" t="s">
        <v>141</v>
      </c>
      <c r="D67" s="12">
        <v>3</v>
      </c>
      <c r="E67" s="12">
        <v>3</v>
      </c>
      <c r="F67" s="12">
        <v>4</v>
      </c>
      <c r="G67" s="12">
        <v>2</v>
      </c>
      <c r="H67" s="12">
        <v>1</v>
      </c>
      <c r="I67" s="12">
        <f t="shared" si="0"/>
        <v>13</v>
      </c>
      <c r="J67" s="42">
        <f t="shared" si="1"/>
        <v>66.666666666666671</v>
      </c>
      <c r="K67" s="1">
        <f t="shared" si="2"/>
        <v>62.5</v>
      </c>
    </row>
    <row r="68" spans="1:12" ht="15.75" x14ac:dyDescent="0.25">
      <c r="A68" s="12">
        <v>59</v>
      </c>
      <c r="B68" s="15" t="s">
        <v>149</v>
      </c>
      <c r="C68" s="17" t="s">
        <v>142</v>
      </c>
      <c r="D68" s="12">
        <v>3</v>
      </c>
      <c r="E68" s="12">
        <v>3</v>
      </c>
      <c r="F68" s="12">
        <v>4</v>
      </c>
      <c r="G68" s="12">
        <v>2</v>
      </c>
      <c r="H68" s="12">
        <v>1</v>
      </c>
      <c r="I68" s="12">
        <f t="shared" si="0"/>
        <v>13</v>
      </c>
      <c r="J68" s="42">
        <f t="shared" si="1"/>
        <v>66.666666666666671</v>
      </c>
      <c r="K68" s="1">
        <f t="shared" si="2"/>
        <v>62.5</v>
      </c>
    </row>
    <row r="69" spans="1:12" ht="15.75" x14ac:dyDescent="0.25">
      <c r="A69" s="12">
        <v>60</v>
      </c>
      <c r="B69" s="15" t="s">
        <v>149</v>
      </c>
      <c r="C69" s="17" t="s">
        <v>143</v>
      </c>
      <c r="D69" s="12">
        <v>3</v>
      </c>
      <c r="E69" s="12">
        <v>3</v>
      </c>
      <c r="F69" s="12">
        <v>4</v>
      </c>
      <c r="G69" s="12">
        <v>2</v>
      </c>
      <c r="H69" s="12">
        <v>1</v>
      </c>
      <c r="I69" s="12">
        <f t="shared" si="0"/>
        <v>13</v>
      </c>
      <c r="J69" s="42">
        <f t="shared" si="1"/>
        <v>66.666666666666671</v>
      </c>
      <c r="K69" s="1">
        <f t="shared" si="2"/>
        <v>62.5</v>
      </c>
    </row>
    <row r="70" spans="1:12" ht="15.75" x14ac:dyDescent="0.25">
      <c r="A70" s="12">
        <v>61</v>
      </c>
      <c r="B70" s="15" t="s">
        <v>149</v>
      </c>
      <c r="C70" s="17" t="s">
        <v>144</v>
      </c>
      <c r="D70" s="12">
        <v>3</v>
      </c>
      <c r="E70" s="12">
        <v>3</v>
      </c>
      <c r="F70" s="12">
        <v>4</v>
      </c>
      <c r="G70" s="12">
        <v>2</v>
      </c>
      <c r="H70" s="12">
        <v>1</v>
      </c>
      <c r="I70" s="12">
        <f t="shared" si="0"/>
        <v>13</v>
      </c>
      <c r="J70" s="42">
        <f t="shared" si="1"/>
        <v>66.666666666666671</v>
      </c>
      <c r="K70" s="1">
        <f t="shared" si="2"/>
        <v>62.5</v>
      </c>
    </row>
    <row r="71" spans="1:12" ht="15.75" x14ac:dyDescent="0.25">
      <c r="A71" s="12">
        <v>62</v>
      </c>
      <c r="B71" s="15" t="s">
        <v>149</v>
      </c>
      <c r="C71" s="17" t="s">
        <v>147</v>
      </c>
      <c r="D71" s="12">
        <v>3</v>
      </c>
      <c r="E71" s="12">
        <v>3</v>
      </c>
      <c r="F71" s="12">
        <v>4</v>
      </c>
      <c r="G71" s="12">
        <v>2</v>
      </c>
      <c r="H71" s="12">
        <v>1</v>
      </c>
      <c r="I71" s="12">
        <f t="shared" si="0"/>
        <v>13</v>
      </c>
      <c r="J71" s="42">
        <f t="shared" si="1"/>
        <v>66.666666666666671</v>
      </c>
      <c r="K71" s="1">
        <f t="shared" si="2"/>
        <v>62.5</v>
      </c>
    </row>
    <row r="72" spans="1:12" ht="15.75" x14ac:dyDescent="0.25">
      <c r="B72" s="11"/>
      <c r="C72" s="11"/>
      <c r="D72" s="26"/>
      <c r="E72" s="27" t="s">
        <v>34</v>
      </c>
      <c r="F72" s="27"/>
      <c r="G72" s="27"/>
      <c r="H72" s="27"/>
      <c r="I72" s="37"/>
      <c r="J72" s="38">
        <f>COUNTIF(J10:J71,"&gt;49")</f>
        <v>61</v>
      </c>
      <c r="K72" s="38">
        <f t="shared" ref="K72" si="4">COUNTIF(K10:K71,"&gt;49")</f>
        <v>60</v>
      </c>
      <c r="L72" s="38"/>
    </row>
    <row r="73" spans="1:12" ht="15.75" x14ac:dyDescent="0.25">
      <c r="D73" s="69" t="s">
        <v>35</v>
      </c>
      <c r="E73" s="69"/>
      <c r="F73" s="69"/>
      <c r="G73" s="69"/>
      <c r="H73" s="69"/>
      <c r="I73" s="69"/>
      <c r="J73" s="29">
        <f>J72*100/$J75</f>
        <v>98.387096774193552</v>
      </c>
      <c r="K73" s="29">
        <f>K72*100/$J75</f>
        <v>96.774193548387103</v>
      </c>
      <c r="L73" s="29"/>
    </row>
    <row r="74" spans="1:12" ht="15.75" x14ac:dyDescent="0.25">
      <c r="D74" s="69" t="s">
        <v>36</v>
      </c>
      <c r="E74" s="69"/>
      <c r="F74" s="69"/>
      <c r="G74" s="69"/>
      <c r="H74" s="69"/>
      <c r="I74" s="69"/>
      <c r="J74" s="28">
        <v>3</v>
      </c>
      <c r="K74" s="40">
        <v>3</v>
      </c>
      <c r="L74" s="40"/>
    </row>
    <row r="75" spans="1:12" ht="15.75" x14ac:dyDescent="0.25">
      <c r="D75" s="30"/>
      <c r="E75" s="70" t="s">
        <v>37</v>
      </c>
      <c r="F75" s="70"/>
      <c r="G75" s="70"/>
      <c r="H75" s="70"/>
      <c r="I75" s="71"/>
      <c r="J75" s="31">
        <v>62</v>
      </c>
      <c r="K75" s="32"/>
      <c r="L75" s="32"/>
    </row>
    <row r="76" spans="1:12" ht="15.75" x14ac:dyDescent="0.25">
      <c r="D76" s="33"/>
      <c r="E76" s="69" t="s">
        <v>38</v>
      </c>
      <c r="F76" s="69"/>
      <c r="G76" s="69"/>
      <c r="H76" s="69"/>
      <c r="I76" s="69"/>
      <c r="J76" s="34">
        <v>62</v>
      </c>
      <c r="K76" s="32"/>
      <c r="L76" s="32"/>
    </row>
    <row r="78" spans="1:12" ht="39.950000000000003" customHeight="1" thickBot="1" x14ac:dyDescent="0.3">
      <c r="A78" s="35" t="s">
        <v>39</v>
      </c>
      <c r="B78" s="36" t="s">
        <v>40</v>
      </c>
      <c r="C78" s="22"/>
      <c r="D78" s="22"/>
    </row>
    <row r="79" spans="1:12" ht="39.950000000000003" customHeight="1" thickBot="1" x14ac:dyDescent="0.3">
      <c r="A79" s="65" t="s">
        <v>41</v>
      </c>
      <c r="B79" s="66"/>
      <c r="C79" s="67" t="s">
        <v>42</v>
      </c>
      <c r="D79" s="68"/>
    </row>
    <row r="80" spans="1:12" x14ac:dyDescent="0.25">
      <c r="A80" s="57" t="s">
        <v>43</v>
      </c>
      <c r="B80" s="58"/>
      <c r="C80" s="58">
        <v>3</v>
      </c>
      <c r="D80" s="59"/>
    </row>
    <row r="81" spans="1:4" x14ac:dyDescent="0.25">
      <c r="A81" s="60" t="s">
        <v>44</v>
      </c>
      <c r="B81" s="61"/>
      <c r="C81" s="61">
        <v>2</v>
      </c>
      <c r="D81" s="62"/>
    </row>
    <row r="82" spans="1:4" x14ac:dyDescent="0.25">
      <c r="A82" s="60" t="s">
        <v>45</v>
      </c>
      <c r="B82" s="61"/>
      <c r="C82" s="61">
        <v>1</v>
      </c>
      <c r="D82" s="62"/>
    </row>
    <row r="83" spans="1:4" ht="15.75" thickBot="1" x14ac:dyDescent="0.3">
      <c r="A83" s="54" t="s">
        <v>46</v>
      </c>
      <c r="B83" s="55"/>
      <c r="C83" s="55">
        <v>0</v>
      </c>
      <c r="D83" s="56"/>
    </row>
  </sheetData>
  <mergeCells count="14">
    <mergeCell ref="D73:I73"/>
    <mergeCell ref="D74:I74"/>
    <mergeCell ref="E75:I75"/>
    <mergeCell ref="E76:I76"/>
    <mergeCell ref="A82:B82"/>
    <mergeCell ref="C82:D82"/>
    <mergeCell ref="A83:B83"/>
    <mergeCell ref="C83:D83"/>
    <mergeCell ref="A79:B79"/>
    <mergeCell ref="C79:D79"/>
    <mergeCell ref="A80:B80"/>
    <mergeCell ref="C80:D80"/>
    <mergeCell ref="A81:B81"/>
    <mergeCell ref="C81:D81"/>
  </mergeCells>
  <phoneticPr fontId="20" type="noConversion"/>
  <pageMargins left="0.7" right="0.7" top="0.75" bottom="0.75" header="0.3" footer="0.3"/>
  <pageSetup scale="49" orientation="landscape" horizontalDpi="1200" verticalDpi="1200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End-Sem</vt:lpstr>
      <vt:lpstr>TA</vt:lpstr>
      <vt:lpstr>T-1</vt:lpstr>
      <vt:lpstr>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2021-03-25T05:40:21Z</cp:lastPrinted>
  <dcterms:created xsi:type="dcterms:W3CDTF">2020-10-07T14:45:17Z</dcterms:created>
  <dcterms:modified xsi:type="dcterms:W3CDTF">2024-11-04T10:56:32Z</dcterms:modified>
</cp:coreProperties>
</file>