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kulkarni/Documents/CSCE614/Hw4/"/>
    </mc:Choice>
  </mc:AlternateContent>
  <xr:revisionPtr revIDLastSave="0" documentId="13_ncr:1_{C977373C-3ED9-7547-90AC-CEC781076183}" xr6:coauthVersionLast="47" xr6:coauthVersionMax="47" xr10:uidLastSave="{00000000-0000-0000-0000-000000000000}"/>
  <bookViews>
    <workbookView xWindow="0" yWindow="720" windowWidth="29400" windowHeight="18400" xr2:uid="{B86CC57C-771C-8947-9ECB-A08224B81C86}"/>
  </bookViews>
  <sheets>
    <sheet name="Sheet1" sheetId="1" r:id="rId1"/>
  </sheets>
  <definedNames>
    <definedName name="_xlchart.v1.0" hidden="1">Sheet1!$J$92:$J$105</definedName>
    <definedName name="_xlchart.v1.1" hidden="1">Sheet1!$K$90:$K$91</definedName>
    <definedName name="_xlchart.v1.2" hidden="1">Sheet1!$K$92:$K$105</definedName>
    <definedName name="_xlchart.v1.3" hidden="1">Sheet1!$L$90:$L$91</definedName>
    <definedName name="_xlchart.v1.4" hidden="1">Sheet1!$L$92:$L$105</definedName>
    <definedName name="_xlchart.v1.5" hidden="1">Sheet1!$M$90:$M$91</definedName>
    <definedName name="_xlchart.v1.6" hidden="1">Sheet1!$M$92:$M$105</definedName>
    <definedName name="_xlchart.v2.10" hidden="1">Sheet1!$L$90:$L$91</definedName>
    <definedName name="_xlchart.v2.11" hidden="1">Sheet1!$L$92:$L$105</definedName>
    <definedName name="_xlchart.v2.12" hidden="1">Sheet1!$M$90:$M$91</definedName>
    <definedName name="_xlchart.v2.13" hidden="1">Sheet1!$M$92:$M$105</definedName>
    <definedName name="_xlchart.v2.7" hidden="1">Sheet1!$J$92:$J$105</definedName>
    <definedName name="_xlchart.v2.8" hidden="1">Sheet1!$K$90:$K$91</definedName>
    <definedName name="_xlchart.v2.9" hidden="1">Sheet1!$K$92:$K$105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G36" i="1" s="1"/>
  <c r="Q11" i="1"/>
  <c r="J36" i="1" s="1"/>
  <c r="F11" i="1"/>
  <c r="G11" i="1"/>
  <c r="K11" i="1"/>
  <c r="L11" i="1"/>
  <c r="L10" i="1"/>
  <c r="K10" i="1"/>
  <c r="F10" i="1"/>
  <c r="G10" i="1"/>
  <c r="P10" i="1"/>
  <c r="D35" i="1" s="1"/>
  <c r="Q10" i="1"/>
  <c r="P13" i="1"/>
  <c r="P14" i="1"/>
  <c r="P15" i="1"/>
  <c r="P16" i="1"/>
  <c r="P17" i="1"/>
  <c r="P18" i="1"/>
  <c r="P19" i="1"/>
  <c r="P20" i="1"/>
  <c r="P21" i="1"/>
  <c r="P22" i="1"/>
  <c r="P23" i="1"/>
  <c r="P12" i="1"/>
  <c r="Q23" i="1"/>
  <c r="Q22" i="1"/>
  <c r="Q21" i="1"/>
  <c r="Q20" i="1"/>
  <c r="Q19" i="1"/>
  <c r="Q18" i="1"/>
  <c r="Q17" i="1"/>
  <c r="Q16" i="1"/>
  <c r="Q15" i="1"/>
  <c r="Q14" i="1"/>
  <c r="Q13" i="1"/>
  <c r="Q12" i="1"/>
  <c r="Q4" i="1"/>
  <c r="Q5" i="1"/>
  <c r="Q6" i="1"/>
  <c r="Q7" i="1"/>
  <c r="J32" i="1" s="1"/>
  <c r="Q8" i="1"/>
  <c r="Q9" i="1"/>
  <c r="Q3" i="1"/>
  <c r="P4" i="1"/>
  <c r="P5" i="1"/>
  <c r="P6" i="1"/>
  <c r="P7" i="1"/>
  <c r="P8" i="1"/>
  <c r="G33" i="1" s="1"/>
  <c r="P9" i="1"/>
  <c r="P3" i="1"/>
  <c r="L16" i="1"/>
  <c r="K16" i="1"/>
  <c r="F16" i="1"/>
  <c r="G16" i="1"/>
  <c r="L13" i="1"/>
  <c r="L14" i="1"/>
  <c r="L15" i="1"/>
  <c r="L17" i="1"/>
  <c r="L18" i="1"/>
  <c r="L19" i="1"/>
  <c r="L20" i="1"/>
  <c r="L21" i="1"/>
  <c r="L22" i="1"/>
  <c r="I47" i="1" s="1"/>
  <c r="L23" i="1"/>
  <c r="L12" i="1"/>
  <c r="K13" i="1"/>
  <c r="K14" i="1"/>
  <c r="K15" i="1"/>
  <c r="K17" i="1"/>
  <c r="K18" i="1"/>
  <c r="K19" i="1"/>
  <c r="K20" i="1"/>
  <c r="K21" i="1"/>
  <c r="K22" i="1"/>
  <c r="K23" i="1"/>
  <c r="K12" i="1"/>
  <c r="G18" i="1"/>
  <c r="G19" i="1"/>
  <c r="G20" i="1"/>
  <c r="G21" i="1"/>
  <c r="G22" i="1"/>
  <c r="E47" i="1" s="1"/>
  <c r="G23" i="1"/>
  <c r="G17" i="1"/>
  <c r="G13" i="1"/>
  <c r="G14" i="1"/>
  <c r="G15" i="1"/>
  <c r="G12" i="1"/>
  <c r="F18" i="1"/>
  <c r="D43" i="1" s="1"/>
  <c r="F19" i="1"/>
  <c r="F20" i="1"/>
  <c r="F21" i="1"/>
  <c r="F22" i="1"/>
  <c r="F23" i="1"/>
  <c r="F17" i="1"/>
  <c r="F13" i="1"/>
  <c r="F14" i="1"/>
  <c r="F15" i="1"/>
  <c r="F12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G4" i="1"/>
  <c r="G5" i="1"/>
  <c r="G6" i="1"/>
  <c r="G7" i="1"/>
  <c r="G8" i="1"/>
  <c r="G9" i="1"/>
  <c r="G3" i="1"/>
  <c r="F4" i="1"/>
  <c r="F5" i="1"/>
  <c r="F6" i="1"/>
  <c r="F7" i="1"/>
  <c r="F8" i="1"/>
  <c r="F9" i="1"/>
  <c r="F3" i="1"/>
  <c r="H35" i="1" l="1"/>
  <c r="C36" i="1"/>
  <c r="C35" i="1"/>
  <c r="H43" i="1"/>
  <c r="I36" i="1"/>
  <c r="D36" i="1"/>
  <c r="C30" i="1"/>
  <c r="H36" i="1"/>
  <c r="J35" i="1"/>
  <c r="E36" i="1"/>
  <c r="G35" i="1"/>
  <c r="I28" i="1"/>
  <c r="E35" i="1"/>
  <c r="I35" i="1"/>
  <c r="F36" i="1"/>
  <c r="F35" i="1"/>
  <c r="D29" i="1"/>
  <c r="C39" i="1"/>
  <c r="D33" i="1"/>
  <c r="J45" i="1"/>
  <c r="H28" i="1"/>
  <c r="F34" i="1"/>
  <c r="E29" i="1"/>
  <c r="D34" i="1"/>
  <c r="J33" i="1"/>
  <c r="I41" i="1"/>
  <c r="H37" i="1"/>
  <c r="G41" i="1"/>
  <c r="E31" i="1"/>
  <c r="C29" i="1"/>
  <c r="H48" i="1"/>
  <c r="H29" i="1"/>
  <c r="I43" i="1"/>
  <c r="I44" i="1"/>
  <c r="C32" i="1"/>
  <c r="G30" i="1"/>
  <c r="I33" i="1"/>
  <c r="F32" i="1"/>
  <c r="C38" i="1"/>
  <c r="H33" i="1"/>
  <c r="C31" i="1"/>
  <c r="F29" i="1"/>
  <c r="J38" i="1"/>
  <c r="J46" i="1"/>
  <c r="G44" i="1"/>
  <c r="G29" i="1"/>
  <c r="C34" i="1"/>
  <c r="J39" i="1"/>
  <c r="J47" i="1"/>
  <c r="G43" i="1"/>
  <c r="E39" i="1"/>
  <c r="I42" i="1"/>
  <c r="C40" i="1"/>
  <c r="E33" i="1"/>
  <c r="F33" i="1"/>
  <c r="H47" i="1"/>
  <c r="H34" i="1"/>
  <c r="E32" i="1"/>
  <c r="H46" i="1"/>
  <c r="E30" i="1"/>
  <c r="J37" i="1"/>
  <c r="H45" i="1"/>
  <c r="G28" i="1"/>
  <c r="H30" i="1"/>
  <c r="F28" i="1"/>
  <c r="C33" i="1"/>
  <c r="I34" i="1"/>
  <c r="J40" i="1"/>
  <c r="J48" i="1"/>
  <c r="G42" i="1"/>
  <c r="I39" i="1"/>
  <c r="D32" i="1"/>
  <c r="J30" i="1"/>
  <c r="E28" i="1"/>
  <c r="G34" i="1"/>
  <c r="H32" i="1"/>
  <c r="D31" i="1"/>
  <c r="F31" i="1"/>
  <c r="J29" i="1"/>
  <c r="C28" i="1"/>
  <c r="E34" i="1"/>
  <c r="I32" i="1"/>
  <c r="H31" i="1"/>
  <c r="D30" i="1"/>
  <c r="F30" i="1"/>
  <c r="C45" i="1"/>
  <c r="C37" i="1"/>
  <c r="D44" i="1"/>
  <c r="E48" i="1"/>
  <c r="E40" i="1"/>
  <c r="F44" i="1"/>
  <c r="G48" i="1"/>
  <c r="G40" i="1"/>
  <c r="H44" i="1"/>
  <c r="I48" i="1"/>
  <c r="I40" i="1"/>
  <c r="J44" i="1"/>
  <c r="J43" i="1"/>
  <c r="J28" i="1"/>
  <c r="C48" i="1"/>
  <c r="F43" i="1"/>
  <c r="G47" i="1"/>
  <c r="G39" i="1"/>
  <c r="G31" i="1"/>
  <c r="J34" i="1"/>
  <c r="C43" i="1"/>
  <c r="C47" i="1"/>
  <c r="D42" i="1"/>
  <c r="E46" i="1"/>
  <c r="E38" i="1"/>
  <c r="F42" i="1"/>
  <c r="G46" i="1"/>
  <c r="G38" i="1"/>
  <c r="H42" i="1"/>
  <c r="I46" i="1"/>
  <c r="I38" i="1"/>
  <c r="J42" i="1"/>
  <c r="J31" i="1"/>
  <c r="G32" i="1"/>
  <c r="I31" i="1"/>
  <c r="I29" i="1"/>
  <c r="D28" i="1"/>
  <c r="C42" i="1"/>
  <c r="C46" i="1"/>
  <c r="D41" i="1"/>
  <c r="E45" i="1"/>
  <c r="E37" i="1"/>
  <c r="F41" i="1"/>
  <c r="G45" i="1"/>
  <c r="G37" i="1"/>
  <c r="H41" i="1"/>
  <c r="I45" i="1"/>
  <c r="I37" i="1"/>
  <c r="J41" i="1"/>
  <c r="C44" i="1"/>
  <c r="I30" i="1"/>
  <c r="C41" i="1"/>
  <c r="D48" i="1"/>
  <c r="D40" i="1"/>
  <c r="E44" i="1"/>
  <c r="F48" i="1"/>
  <c r="F40" i="1"/>
  <c r="H40" i="1"/>
  <c r="D47" i="1"/>
  <c r="D39" i="1"/>
  <c r="E43" i="1"/>
  <c r="F47" i="1"/>
  <c r="F39" i="1"/>
  <c r="H39" i="1"/>
  <c r="D46" i="1"/>
  <c r="D38" i="1"/>
  <c r="E42" i="1"/>
  <c r="F46" i="1"/>
  <c r="F38" i="1"/>
  <c r="H38" i="1"/>
  <c r="D45" i="1"/>
  <c r="D37" i="1"/>
  <c r="E41" i="1"/>
  <c r="F45" i="1"/>
  <c r="F37" i="1"/>
</calcChain>
</file>

<file path=xl/sharedStrings.xml><?xml version="1.0" encoding="utf-8"?>
<sst xmlns="http://schemas.openxmlformats.org/spreadsheetml/2006/main" count="184" uniqueCount="36">
  <si>
    <t>BM</t>
  </si>
  <si>
    <t>Cycles</t>
  </si>
  <si>
    <t>blackscholes</t>
  </si>
  <si>
    <t>bodytrack</t>
  </si>
  <si>
    <t>streamcluster</t>
  </si>
  <si>
    <t>canneal</t>
  </si>
  <si>
    <t>fluidanimate</t>
  </si>
  <si>
    <t>swaptions</t>
  </si>
  <si>
    <t>x264</t>
  </si>
  <si>
    <t>Instructions</t>
  </si>
  <si>
    <t>Misses</t>
  </si>
  <si>
    <t>IPC</t>
  </si>
  <si>
    <t>MPKI</t>
  </si>
  <si>
    <t>LRU</t>
  </si>
  <si>
    <t>SRRIP</t>
  </si>
  <si>
    <t>LFU</t>
  </si>
  <si>
    <t>mcf</t>
  </si>
  <si>
    <t>hmmer</t>
  </si>
  <si>
    <t>sjeng</t>
  </si>
  <si>
    <t>libquantum</t>
  </si>
  <si>
    <t>milc</t>
  </si>
  <si>
    <t>cactusADM</t>
  </si>
  <si>
    <t>leslie3d</t>
  </si>
  <si>
    <t>namd</t>
  </si>
  <si>
    <t>soplex</t>
  </si>
  <si>
    <t>calculix</t>
  </si>
  <si>
    <t>lbm</t>
  </si>
  <si>
    <t>SPEC</t>
  </si>
  <si>
    <t>PARSEC</t>
  </si>
  <si>
    <t>Mode</t>
  </si>
  <si>
    <t xml:space="preserve">xalan </t>
  </si>
  <si>
    <t>SRRIP vs LRU</t>
  </si>
  <si>
    <t>SRRIP vs LFU</t>
  </si>
  <si>
    <t>% Change</t>
  </si>
  <si>
    <t>bzip2</t>
  </si>
  <si>
    <t>gcc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</si>
</sst>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/>
    <xf numFmtId="165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Font="1" applyBorder="1"/>
    <xf numFmtId="0" fontId="0" fillId="0" borderId="0" xfId="0" applyBorder="1"/>
    <xf numFmtId="2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2" fontId="0" fillId="2" borderId="1" xfId="0" applyNumberFormat="1" applyFill="1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Sheet1!$D$51:$D$52</c:f>
              <c:strCache>
                <c:ptCount val="2"/>
                <c:pt idx="0">
                  <c:v>IPC</c:v>
                </c:pt>
                <c:pt idx="1">
                  <c:v>SRRIP vs 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997556085444336E-3"/>
                  <c:y val="5.455174631844652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1B2-014D-BC3A-72A0228BD079}"/>
                </c:ext>
              </c:extLst>
            </c:dLbl>
            <c:dLbl>
              <c:idx val="7"/>
              <c:layout>
                <c:manualLayout>
                  <c:x val="-7.7164009976638144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1B2-014D-BC3A-72A0228BD079}"/>
                </c:ext>
              </c:extLst>
            </c:dLbl>
            <c:dLbl>
              <c:idx val="8"/>
              <c:layout>
                <c:manualLayout>
                  <c:x val="-5.787300748247860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1B2-014D-BC3A-72A0228BD079}"/>
                </c:ext>
              </c:extLst>
            </c:dLbl>
            <c:dLbl>
              <c:idx val="11"/>
              <c:layout>
                <c:manualLayout>
                  <c:x val="0"/>
                  <c:y val="2.0457072658165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 val="1.9249389021361767E-3"/>
                  <c:y val="2.045680419616840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1B2-014D-BC3A-72A0228BD079}"/>
                </c:ext>
              </c:extLst>
            </c:dLbl>
            <c:dLbl>
              <c:idx val="14"/>
              <c:layout>
                <c:manualLayout>
                  <c:x val="0"/>
                  <c:y val="2.04570726581657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2-014D-BC3A-72A0228BD079}"/>
                </c:ext>
              </c:extLst>
            </c:dLbl>
            <c:dLbl>
              <c:idx val="15"/>
              <c:layout>
                <c:manualLayout>
                  <c:x val="0"/>
                  <c:y val="6.8189347320561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2-014D-BC3A-72A0228BD079}"/>
                </c:ext>
              </c:extLst>
            </c:dLbl>
            <c:dLbl>
              <c:idx val="16"/>
              <c:layout>
                <c:manualLayout>
                  <c:x val="-7.6997556085445663E-3"/>
                  <c:y val="2.04576095821605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 val="-7.6997556085444249E-3"/>
                  <c:y val="1.70481422161323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2-014D-BC3A-72A0228BD079}"/>
                </c:ext>
              </c:extLst>
            </c:dLbl>
            <c:dLbl>
              <c:idx val="19"/>
              <c:layout>
                <c:manualLayout>
                  <c:x val="0"/>
                  <c:y val="7.15988146865894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0"/>
                  <c:y val="1.70478737541351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Sheet1!$C$53:$C$73</c:f>
              <c:strCache>
                <c:ptCount val="21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  <c:pt idx="7">
                  <c:v>bzip2</c:v>
                </c:pt>
                <c:pt idx="8">
                  <c:v>gcc</c:v>
                </c:pt>
                <c:pt idx="9">
                  <c:v>mcf</c:v>
                </c:pt>
                <c:pt idx="10">
                  <c:v>hmmer</c:v>
                </c:pt>
                <c:pt idx="11">
                  <c:v>sjeng</c:v>
                </c:pt>
                <c:pt idx="12">
                  <c:v>libquantum</c:v>
                </c:pt>
                <c:pt idx="13">
                  <c:v>xalan </c:v>
                </c:pt>
                <c:pt idx="14">
                  <c:v>milc</c:v>
                </c:pt>
                <c:pt idx="15">
                  <c:v>cactusADM</c:v>
                </c:pt>
                <c:pt idx="16">
                  <c:v>leslie3d</c:v>
                </c:pt>
                <c:pt idx="17">
                  <c:v>namd</c:v>
                </c:pt>
                <c:pt idx="18">
                  <c:v>soplex</c:v>
                </c:pt>
                <c:pt idx="19">
                  <c:v>calculix</c:v>
                </c:pt>
                <c:pt idx="20">
                  <c:v>lbm</c:v>
                </c:pt>
              </c:strCache>
            </c:strRef>
          </c:cat>
          <c:val>
            <c:numRef>
              <c:f>Sheet1!$D$53:$D$73</c:f>
              <c:numCache>
                <c:formatCode>0.00</c:formatCode>
                <c:ptCount val="21"/>
                <c:pt idx="0">
                  <c:v>-4.0947331585048573E-4</c:v>
                </c:pt>
                <c:pt idx="1">
                  <c:v>9.8606034926467787E-2</c:v>
                </c:pt>
                <c:pt idx="2">
                  <c:v>2.5671405329031711</c:v>
                </c:pt>
                <c:pt idx="3">
                  <c:v>0.13185132525668711</c:v>
                </c:pt>
                <c:pt idx="4">
                  <c:v>74.824265589390507</c:v>
                </c:pt>
                <c:pt idx="5">
                  <c:v>8.3279114508938329E-5</c:v>
                </c:pt>
                <c:pt idx="6">
                  <c:v>0.13425466460912586</c:v>
                </c:pt>
                <c:pt idx="7">
                  <c:v>8.2123737917982886E-2</c:v>
                </c:pt>
                <c:pt idx="8">
                  <c:v>2.9415564415988671</c:v>
                </c:pt>
                <c:pt idx="9">
                  <c:v>3.5586670131479052</c:v>
                </c:pt>
                <c:pt idx="10">
                  <c:v>2.6376125081015869</c:v>
                </c:pt>
                <c:pt idx="11">
                  <c:v>-0.11457609548851858</c:v>
                </c:pt>
                <c:pt idx="12">
                  <c:v>-1.4725448727005624E-2</c:v>
                </c:pt>
                <c:pt idx="13">
                  <c:v>4.7341572075564473</c:v>
                </c:pt>
                <c:pt idx="14">
                  <c:v>-8.1492183489178055E-2</c:v>
                </c:pt>
                <c:pt idx="15">
                  <c:v>0.38289444836641029</c:v>
                </c:pt>
                <c:pt idx="16">
                  <c:v>-0.26491830846992787</c:v>
                </c:pt>
                <c:pt idx="17">
                  <c:v>-5.5466837639435898E-2</c:v>
                </c:pt>
                <c:pt idx="18">
                  <c:v>1.2728361710570515</c:v>
                </c:pt>
                <c:pt idx="19">
                  <c:v>-6.0696037884611651E-4</c:v>
                </c:pt>
                <c:pt idx="20">
                  <c:v>-0.20456359306481214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2-014D-BC3A-72A0228BD079}"/>
            </c:ext>
          </c:extLst>
        </c:ser>
        <c:ser>
          <c:idx val="1"/>
          <c:order val="1"/>
          <c:tx>
            <c:strRef>
              <c:f>Sheet1!$E$51:$E$52</c:f>
              <c:strCache>
                <c:ptCount val="2"/>
                <c:pt idx="0">
                  <c:v>IPC</c:v>
                </c:pt>
                <c:pt idx="1">
                  <c:v>SRRIP vs 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6246945106805305E-3"/>
                  <c:y val="-7.50082820526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2-014D-BC3A-72A0228BD079}"/>
                </c:ext>
              </c:extLst>
            </c:dLbl>
            <c:dLbl>
              <c:idx val="1"/>
              <c:layout>
                <c:manualLayout>
                  <c:x val="9.6246945106805305E-3"/>
                  <c:y val="-6.81893473205613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2-014D-BC3A-72A0228BD079}"/>
                </c:ext>
              </c:extLst>
            </c:dLbl>
            <c:dLbl>
              <c:idx val="2"/>
              <c:layout>
                <c:manualLayout>
                  <c:x val="7.6997556085444249E-3"/>
                  <c:y val="-6.81893473205613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2-014D-BC3A-72A0228BD079}"/>
                </c:ext>
              </c:extLst>
            </c:dLbl>
            <c:dLbl>
              <c:idx val="3"/>
              <c:layout>
                <c:manualLayout>
                  <c:x val="5.7748167064083184E-3"/>
                  <c:y val="-7.15988146865894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2-014D-BC3A-72A0228BD079}"/>
                </c:ext>
              </c:extLst>
            </c:dLbl>
            <c:dLbl>
              <c:idx val="5"/>
              <c:layout>
                <c:manualLayout>
                  <c:x val="9.6246945106805305E-3"/>
                  <c:y val="-8.18272167846737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2-014D-BC3A-72A0228BD079}"/>
                </c:ext>
              </c:extLst>
            </c:dLbl>
            <c:dLbl>
              <c:idx val="6"/>
              <c:layout>
                <c:manualLayout>
                  <c:x val="9.6246945106805305E-3"/>
                  <c:y val="-7.50082820526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2-014D-BC3A-72A0228BD079}"/>
                </c:ext>
              </c:extLst>
            </c:dLbl>
            <c:dLbl>
              <c:idx val="7"/>
              <c:layout>
                <c:manualLayout>
                  <c:x val="0"/>
                  <c:y val="-4.395049752442366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2-014D-BC3A-72A0228BD079}"/>
                </c:ext>
              </c:extLst>
            </c:dLbl>
            <c:dLbl>
              <c:idx val="8"/>
              <c:layout>
                <c:manualLayout>
                  <c:x val="3.8582004988319072E-3"/>
                  <c:y val="-4.05696900225450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2-014D-BC3A-72A0228BD079}"/>
                </c:ext>
              </c:extLst>
            </c:dLbl>
            <c:dLbl>
              <c:idx val="9"/>
              <c:layout>
                <c:manualLayout>
                  <c:x val="9.6246945106805305E-3"/>
                  <c:y val="-7.841774941864554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2-014D-BC3A-72A0228BD079}"/>
                </c:ext>
              </c:extLst>
            </c:dLbl>
            <c:dLbl>
              <c:idx val="10"/>
              <c:layout>
                <c:manualLayout>
                  <c:x val="1.1549633412816637E-2"/>
                  <c:y val="-7.50082820526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2-014D-BC3A-72A0228BD079}"/>
                </c:ext>
              </c:extLst>
            </c:dLbl>
            <c:dLbl>
              <c:idx val="11"/>
              <c:layout>
                <c:manualLayout>
                  <c:x val="1.3474572314952672E-2"/>
                  <c:y val="-7.50082820526174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2-014D-BC3A-72A0228BD079}"/>
                </c:ext>
              </c:extLst>
            </c:dLbl>
            <c:dLbl>
              <c:idx val="12"/>
              <c:layout>
                <c:manualLayout>
                  <c:x val="1.3474572314952743E-2"/>
                  <c:y val="-7.50082820526174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2-014D-BC3A-72A0228BD079}"/>
                </c:ext>
              </c:extLst>
            </c:dLbl>
            <c:dLbl>
              <c:idx val="13"/>
              <c:layout>
                <c:manualLayout>
                  <c:x val="9.6377525489578855E-3"/>
                  <c:y val="-6.02111023372760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2-014D-BC3A-72A0228BD079}"/>
                </c:ext>
              </c:extLst>
            </c:dLbl>
            <c:dLbl>
              <c:idx val="14"/>
              <c:layout>
                <c:manualLayout>
                  <c:x val="7.6997556085444249E-3"/>
                  <c:y val="-7.50082820526174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2-014D-BC3A-72A0228BD079}"/>
                </c:ext>
              </c:extLst>
            </c:dLbl>
            <c:dLbl>
              <c:idx val="15"/>
              <c:layout>
                <c:manualLayout>
                  <c:x val="9.6246945106805305E-3"/>
                  <c:y val="-7.500828205261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B2-014D-BC3A-72A0228BD079}"/>
                </c:ext>
              </c:extLst>
            </c:dLbl>
            <c:dLbl>
              <c:idx val="16"/>
              <c:layout>
                <c:manualLayout>
                  <c:x val="5.7748167064083184E-3"/>
                  <c:y val="-6.47798799545333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2-014D-BC3A-72A0228BD079}"/>
                </c:ext>
              </c:extLst>
            </c:dLbl>
            <c:dLbl>
              <c:idx val="17"/>
              <c:layout>
                <c:manualLayout>
                  <c:x val="3.8498778042722124E-3"/>
                  <c:y val="-6.4779879954533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2-014D-BC3A-72A0228BD079}"/>
                </c:ext>
              </c:extLst>
            </c:dLbl>
            <c:dLbl>
              <c:idx val="18"/>
              <c:layout>
                <c:manualLayout>
                  <c:x val="1.1549633412816637E-2"/>
                  <c:y val="-5.796094522247714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2-014D-BC3A-72A0228BD079}"/>
                </c:ext>
              </c:extLst>
            </c:dLbl>
            <c:dLbl>
              <c:idx val="19"/>
              <c:layout>
                <c:manualLayout>
                  <c:x val="1.3474572314952603E-2"/>
                  <c:y val="-6.81893473205613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7.6997556085444249E-3"/>
                  <c:y val="-6.13704125885053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Sheet1!$C$53:$C$73</c:f>
              <c:strCache>
                <c:ptCount val="21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  <c:pt idx="7">
                  <c:v>bzip2</c:v>
                </c:pt>
                <c:pt idx="8">
                  <c:v>gcc</c:v>
                </c:pt>
                <c:pt idx="9">
                  <c:v>mcf</c:v>
                </c:pt>
                <c:pt idx="10">
                  <c:v>hmmer</c:v>
                </c:pt>
                <c:pt idx="11">
                  <c:v>sjeng</c:v>
                </c:pt>
                <c:pt idx="12">
                  <c:v>libquantum</c:v>
                </c:pt>
                <c:pt idx="13">
                  <c:v>xalan </c:v>
                </c:pt>
                <c:pt idx="14">
                  <c:v>milc</c:v>
                </c:pt>
                <c:pt idx="15">
                  <c:v>cactusADM</c:v>
                </c:pt>
                <c:pt idx="16">
                  <c:v>leslie3d</c:v>
                </c:pt>
                <c:pt idx="17">
                  <c:v>namd</c:v>
                </c:pt>
                <c:pt idx="18">
                  <c:v>soplex</c:v>
                </c:pt>
                <c:pt idx="19">
                  <c:v>calculix</c:v>
                </c:pt>
                <c:pt idx="20">
                  <c:v>lbm</c:v>
                </c:pt>
              </c:strCache>
            </c:strRef>
          </c:cat>
          <c:val>
            <c:numRef>
              <c:f>Sheet1!$E$53:$E$73</c:f>
              <c:numCache>
                <c:formatCode>0.00</c:formatCode>
                <c:ptCount val="21"/>
                <c:pt idx="0">
                  <c:v>1.264075574056835E-4</c:v>
                </c:pt>
                <c:pt idx="1">
                  <c:v>8.1047473253265515E-2</c:v>
                </c:pt>
                <c:pt idx="2">
                  <c:v>8.7564319101019E-2</c:v>
                </c:pt>
                <c:pt idx="3">
                  <c:v>0.14577316004629812</c:v>
                </c:pt>
                <c:pt idx="4">
                  <c:v>21.835217128352994</c:v>
                </c:pt>
                <c:pt idx="5">
                  <c:v>4.6193709397848699E-4</c:v>
                </c:pt>
                <c:pt idx="6">
                  <c:v>0.71565064139225409</c:v>
                </c:pt>
                <c:pt idx="7">
                  <c:v>0.57882461042302069</c:v>
                </c:pt>
                <c:pt idx="8">
                  <c:v>3.916656611444242</c:v>
                </c:pt>
                <c:pt idx="9">
                  <c:v>0.33165078833636091</c:v>
                </c:pt>
                <c:pt idx="10">
                  <c:v>0.76801054073094865</c:v>
                </c:pt>
                <c:pt idx="11">
                  <c:v>0.12136969441642662</c:v>
                </c:pt>
                <c:pt idx="12">
                  <c:v>1.986024072714555E-2</c:v>
                </c:pt>
                <c:pt idx="13">
                  <c:v>3.9016231068308689</c:v>
                </c:pt>
                <c:pt idx="14">
                  <c:v>7.9840428222864815E-2</c:v>
                </c:pt>
                <c:pt idx="15">
                  <c:v>0.11358820157720945</c:v>
                </c:pt>
                <c:pt idx="16">
                  <c:v>0.24769207893926237</c:v>
                </c:pt>
                <c:pt idx="17">
                  <c:v>5.0404584742796424E-2</c:v>
                </c:pt>
                <c:pt idx="18">
                  <c:v>0.51218103537084214</c:v>
                </c:pt>
                <c:pt idx="19">
                  <c:v>4.0464025390872045E-6</c:v>
                </c:pt>
                <c:pt idx="20">
                  <c:v>0.20456359306481214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2-014D-BC3A-72A0228BD0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82826976"/>
        <c:axId val="582734448"/>
      </c:barChart>
      <c:catAx>
        <c:axId val="5828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4448"/>
        <c:crosses val="autoZero"/>
        <c:auto val="1"/>
        <c:lblAlgn val="ctr"/>
        <c:lblOffset val="100"/>
        <c:noMultiLvlLbl val="0"/>
      </c:catAx>
      <c:valAx>
        <c:axId val="5827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269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MPKI</a:t>
            </a:r>
            <a:r>
              <a:rPr lang="en-US" baseline="0"/>
              <a:t> for SRRIP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Sheet1!$H$51:$H$52</c:f>
              <c:strCache>
                <c:ptCount val="2"/>
                <c:pt idx="0">
                  <c:v>MPKI</c:v>
                </c:pt>
                <c:pt idx="1">
                  <c:v>SRRIP vs 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3.364076549364629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49-D841-86C0-20C0ADEDA7A8}"/>
                </c:ext>
              </c:extLst>
            </c:dLbl>
            <c:dLbl>
              <c:idx val="2"/>
              <c:layout>
                <c:manualLayout>
                  <c:x val="-3.5363243994753567E-17"/>
                  <c:y val="-0.10991551156614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9-D841-86C0-20C0ADEDA7A8}"/>
                </c:ext>
              </c:extLst>
            </c:dLbl>
            <c:dLbl>
              <c:idx val="4"/>
              <c:layout>
                <c:manualLayout>
                  <c:x val="1.5431412006094193E-2"/>
                  <c:y val="6.79680772218555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49-D841-86C0-20C0ADEDA7A8}"/>
                </c:ext>
              </c:extLst>
            </c:dLbl>
            <c:dLbl>
              <c:idx val="5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049-D841-86C0-20C0ADEDA7A8}"/>
                </c:ext>
              </c:extLst>
            </c:dLbl>
            <c:dLbl>
              <c:idx val="6"/>
              <c:layout>
                <c:manualLayout>
                  <c:x val="-7.6997112608277194E-3"/>
                  <c:y val="8.108755636314723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049-D841-86C0-20C0ADEDA7A8}"/>
                </c:ext>
              </c:extLst>
            </c:dLbl>
            <c:dLbl>
              <c:idx val="8"/>
              <c:layout>
                <c:manualLayout>
                  <c:x val="-1.3473126492804299E-2"/>
                  <c:y val="-6.73403396103616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049-D841-86C0-20C0ADEDA7A8}"/>
                </c:ext>
              </c:extLst>
            </c:dLbl>
            <c:dLbl>
              <c:idx val="9"/>
              <c:layout>
                <c:manualLayout>
                  <c:x val="-5.7747834456207889E-3"/>
                  <c:y val="2.28564506359782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049-D841-86C0-20C0ADEDA7A8}"/>
                </c:ext>
              </c:extLst>
            </c:dLbl>
            <c:dLbl>
              <c:idx val="10"/>
              <c:layout>
                <c:manualLayout>
                  <c:x val="0"/>
                  <c:y val="1.559997308028866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7.6997112608277896E-3"/>
                  <c:y val="1.340897772393835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049-D841-86C0-20C0ADEDA7A8}"/>
                </c:ext>
              </c:extLst>
            </c:dLbl>
            <c:dLbl>
              <c:idx val="13"/>
              <c:layout>
                <c:manualLayout>
                  <c:x val="-9.6246390760346481E-3"/>
                  <c:y val="-6.90571370886325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049-D841-86C0-20C0ADEDA7A8}"/>
                </c:ext>
              </c:extLst>
            </c:dLbl>
            <c:dLbl>
              <c:idx val="14"/>
              <c:layout>
                <c:manualLayout>
                  <c:x val="-1.5399422521655508E-2"/>
                  <c:y val="9.33844807860555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049-D841-86C0-20C0ADEDA7A8}"/>
                </c:ext>
              </c:extLst>
            </c:dLbl>
            <c:dLbl>
              <c:idx val="15"/>
              <c:layout>
                <c:manualLayout>
                  <c:x val="-1.3474494706448507E-2"/>
                  <c:y val="6.384817282455077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049-D841-86C0-20C0ADEDA7A8}"/>
                </c:ext>
              </c:extLst>
            </c:dLbl>
            <c:dLbl>
              <c:idx val="16"/>
              <c:layout>
                <c:manualLayout>
                  <c:x val="-1.3474494706448507E-2"/>
                  <c:y val="1.00087489063867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049-D841-86C0-20C0ADEDA7A8}"/>
                </c:ext>
              </c:extLst>
            </c:dLbl>
            <c:dLbl>
              <c:idx val="17"/>
              <c:layout>
                <c:manualLayout>
                  <c:x val="0"/>
                  <c:y val="1.35667272360185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 val="-1.9249278152069298E-3"/>
                  <c:y val="-5.65233192004842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Sheet1!$G$53:$G$73</c:f>
              <c:strCache>
                <c:ptCount val="21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  <c:pt idx="7">
                  <c:v>bzip2</c:v>
                </c:pt>
                <c:pt idx="8">
                  <c:v>gcc</c:v>
                </c:pt>
                <c:pt idx="9">
                  <c:v>mcf</c:v>
                </c:pt>
                <c:pt idx="10">
                  <c:v>hmmer</c:v>
                </c:pt>
                <c:pt idx="11">
                  <c:v>sjeng</c:v>
                </c:pt>
                <c:pt idx="12">
                  <c:v>libquantum</c:v>
                </c:pt>
                <c:pt idx="13">
                  <c:v>xalan </c:v>
                </c:pt>
                <c:pt idx="14">
                  <c:v>milc</c:v>
                </c:pt>
                <c:pt idx="15">
                  <c:v>cactusADM</c:v>
                </c:pt>
                <c:pt idx="16">
                  <c:v>leslie3d</c:v>
                </c:pt>
                <c:pt idx="17">
                  <c:v>namd</c:v>
                </c:pt>
                <c:pt idx="18">
                  <c:v>soplex</c:v>
                </c:pt>
                <c:pt idx="19">
                  <c:v>calculix</c:v>
                </c:pt>
                <c:pt idx="20">
                  <c:v>lbm</c:v>
                </c:pt>
              </c:strCache>
            </c:strRef>
          </c:cat>
          <c:val>
            <c:numRef>
              <c:f>Sheet1!$H$53:$H$73</c:f>
              <c:numCache>
                <c:formatCode>0.00</c:formatCode>
                <c:ptCount val="21"/>
                <c:pt idx="0">
                  <c:v>-1.7229920415081562E-7</c:v>
                </c:pt>
                <c:pt idx="1">
                  <c:v>-13.097653412179625</c:v>
                </c:pt>
                <c:pt idx="2">
                  <c:v>-9.950961082732773</c:v>
                </c:pt>
                <c:pt idx="3">
                  <c:v>-1.813567354025067</c:v>
                </c:pt>
                <c:pt idx="4">
                  <c:v>-73.112003385733829</c:v>
                </c:pt>
                <c:pt idx="5">
                  <c:v>-8.920223137738037E-2</c:v>
                </c:pt>
                <c:pt idx="6">
                  <c:v>-5.8657185894372441</c:v>
                </c:pt>
                <c:pt idx="7">
                  <c:v>-2.7731991571162591</c:v>
                </c:pt>
                <c:pt idx="8">
                  <c:v>-7.895512876780951</c:v>
                </c:pt>
                <c:pt idx="9">
                  <c:v>-4.9959501756537374</c:v>
                </c:pt>
                <c:pt idx="10">
                  <c:v>-8.4884151056151929</c:v>
                </c:pt>
                <c:pt idx="11">
                  <c:v>2.0231126272799496</c:v>
                </c:pt>
                <c:pt idx="12">
                  <c:v>1.6205397185379309E-2</c:v>
                </c:pt>
                <c:pt idx="13">
                  <c:v>-25.17215989717468</c:v>
                </c:pt>
                <c:pt idx="14">
                  <c:v>1.4089751176699259</c:v>
                </c:pt>
                <c:pt idx="15">
                  <c:v>-1.4791241909077919</c:v>
                </c:pt>
                <c:pt idx="16">
                  <c:v>0.15103078969909295</c:v>
                </c:pt>
                <c:pt idx="17">
                  <c:v>0.49945515316800487</c:v>
                </c:pt>
                <c:pt idx="18">
                  <c:v>-4.3053638575444433</c:v>
                </c:pt>
                <c:pt idx="19">
                  <c:v>0</c:v>
                </c:pt>
                <c:pt idx="20">
                  <c:v>9.9833882369604943E-2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9-D841-86C0-20C0ADEDA7A8}"/>
            </c:ext>
          </c:extLst>
        </c:ser>
        <c:ser>
          <c:idx val="1"/>
          <c:order val="1"/>
          <c:tx>
            <c:strRef>
              <c:f>Sheet1!$I$51:$I$52</c:f>
              <c:strCache>
                <c:ptCount val="2"/>
                <c:pt idx="0">
                  <c:v>MPKI</c:v>
                </c:pt>
                <c:pt idx="1">
                  <c:v>SRRIP vs 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984858948721447E-2"/>
                  <c:y val="-6.76065035327061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049-D841-86C0-20C0ADEDA7A8}"/>
                </c:ext>
              </c:extLst>
            </c:dLbl>
            <c:dLbl>
              <c:idx val="1"/>
              <c:layout>
                <c:manualLayout>
                  <c:x val="-1.7681621997376783E-17"/>
                  <c:y val="-7.7400790014698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49-D841-86C0-20C0ADEDA7A8}"/>
                </c:ext>
              </c:extLst>
            </c:dLbl>
            <c:dLbl>
              <c:idx val="4"/>
              <c:layout>
                <c:manualLayout>
                  <c:x val="1.9289265007617705E-2"/>
                  <c:y val="-6.93411696909826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9-D841-86C0-20C0ADEDA7A8}"/>
                </c:ext>
              </c:extLst>
            </c:dLbl>
            <c:dLbl>
              <c:idx val="5"/>
              <c:layout>
                <c:manualLayout>
                  <c:x val="-1.9289265007617741E-3"/>
                  <c:y val="-7.54476470655013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49-D841-86C0-20C0ADEDA7A8}"/>
                </c:ext>
              </c:extLst>
            </c:dLbl>
            <c:dLbl>
              <c:idx val="6"/>
              <c:layout>
                <c:manualLayout>
                  <c:x val="1.9249278152068592E-3"/>
                  <c:y val="-1.032478632478626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049-D841-86C0-20C0ADEDA7A8}"/>
                </c:ext>
              </c:extLst>
            </c:dLbl>
            <c:dLbl>
              <c:idx val="8"/>
              <c:layout>
                <c:manualLayout>
                  <c:x val="1.9247323561148899E-3"/>
                  <c:y val="-4.67429829410680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49-D841-86C0-20C0ADEDA7A8}"/>
                </c:ext>
              </c:extLst>
            </c:dLbl>
            <c:dLbl>
              <c:idx val="9"/>
              <c:layout>
                <c:manualLayout>
                  <c:x val="5.7747834456207889E-3"/>
                  <c:y val="-9.87250824416178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049-D841-86C0-20C0ADEDA7A8}"/>
                </c:ext>
              </c:extLst>
            </c:dLbl>
            <c:dLbl>
              <c:idx val="10"/>
              <c:layout>
                <c:manualLayout>
                  <c:x val="9.6246390760345787E-3"/>
                  <c:y val="-8.2733696749444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049-D841-86C0-20C0ADEDA7A8}"/>
                </c:ext>
              </c:extLst>
            </c:dLbl>
            <c:dLbl>
              <c:idx val="11"/>
              <c:layout>
                <c:manualLayout>
                  <c:x val="3.8498556304138597E-3"/>
                  <c:y val="-6.572178477690288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049-D841-86C0-20C0ADEDA7A8}"/>
                </c:ext>
              </c:extLst>
            </c:dLbl>
            <c:dLbl>
              <c:idx val="12"/>
              <c:layout>
                <c:manualLayout>
                  <c:x val="1.5399422521655368E-2"/>
                  <c:y val="-1.356565044754021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049-D841-86C0-20C0ADEDA7A8}"/>
                </c:ext>
              </c:extLst>
            </c:dLbl>
            <c:dLbl>
              <c:idx val="13"/>
              <c:layout>
                <c:manualLayout>
                  <c:x val="2.3099133782483086E-2"/>
                  <c:y val="1.018830338515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049-D841-86C0-20C0ADEDA7A8}"/>
                </c:ext>
              </c:extLst>
            </c:dLbl>
            <c:dLbl>
              <c:idx val="14"/>
              <c:layout>
                <c:manualLayout>
                  <c:x val="1.1549566891241578E-2"/>
                  <c:y val="1.17429167507907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049-D841-86C0-20C0ADEDA7A8}"/>
                </c:ext>
              </c:extLst>
            </c:dLbl>
            <c:dLbl>
              <c:idx val="15"/>
              <c:layout>
                <c:manualLayout>
                  <c:x val="0"/>
                  <c:y val="-5.32754559526212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049-D841-86C0-20C0ADEDA7A8}"/>
                </c:ext>
              </c:extLst>
            </c:dLbl>
            <c:dLbl>
              <c:idx val="16"/>
              <c:layout>
                <c:manualLayout>
                  <c:x val="5.7747834456207889E-3"/>
                  <c:y val="-1.26218453462547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049-D841-86C0-20C0ADEDA7A8}"/>
                </c:ext>
              </c:extLst>
            </c:dLbl>
            <c:dLbl>
              <c:idx val="17"/>
              <c:layout>
                <c:manualLayout>
                  <c:x val="1.9249278152069296E-2"/>
                  <c:y val="1.36353725015142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049-D841-86C0-20C0ADEDA7A8}"/>
                </c:ext>
              </c:extLst>
            </c:dLbl>
            <c:dLbl>
              <c:idx val="18"/>
              <c:layout>
                <c:manualLayout>
                  <c:x val="1.5399422521655297E-2"/>
                  <c:y val="-5.67424456558314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E049-D841-86C0-20C0ADEDA7A8}"/>
                </c:ext>
              </c:extLst>
            </c:dLbl>
            <c:dLbl>
              <c:idx val="19"/>
              <c:layout>
                <c:manualLayout>
                  <c:x val="-1.4115974242578471E-16"/>
                  <c:y val="6.4957264957264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layout>
                <c:manualLayout>
                  <c:x val="-1.924927815207071E-3"/>
                  <c:y val="6.2200148058415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Sheet1!$G$53:$G$73</c:f>
              <c:strCache>
                <c:ptCount val="21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  <c:pt idx="7">
                  <c:v>bzip2</c:v>
                </c:pt>
                <c:pt idx="8">
                  <c:v>gcc</c:v>
                </c:pt>
                <c:pt idx="9">
                  <c:v>mcf</c:v>
                </c:pt>
                <c:pt idx="10">
                  <c:v>hmmer</c:v>
                </c:pt>
                <c:pt idx="11">
                  <c:v>sjeng</c:v>
                </c:pt>
                <c:pt idx="12">
                  <c:v>libquantum</c:v>
                </c:pt>
                <c:pt idx="13">
                  <c:v>xalan </c:v>
                </c:pt>
                <c:pt idx="14">
                  <c:v>milc</c:v>
                </c:pt>
                <c:pt idx="15">
                  <c:v>cactusADM</c:v>
                </c:pt>
                <c:pt idx="16">
                  <c:v>leslie3d</c:v>
                </c:pt>
                <c:pt idx="17">
                  <c:v>namd</c:v>
                </c:pt>
                <c:pt idx="18">
                  <c:v>soplex</c:v>
                </c:pt>
                <c:pt idx="19">
                  <c:v>calculix</c:v>
                </c:pt>
                <c:pt idx="20">
                  <c:v>lbm</c:v>
                </c:pt>
              </c:strCache>
            </c:strRef>
          </c:cat>
          <c:val>
            <c:numRef>
              <c:f>Sheet1!$I$53:$I$73</c:f>
              <c:numCache>
                <c:formatCode>0.00</c:formatCode>
                <c:ptCount val="21"/>
                <c:pt idx="0">
                  <c:v>-1.7229920415081562E-7</c:v>
                </c:pt>
                <c:pt idx="1">
                  <c:v>-8.0338168052999102</c:v>
                </c:pt>
                <c:pt idx="2">
                  <c:v>0.56853139265264474</c:v>
                </c:pt>
                <c:pt idx="3">
                  <c:v>0.43012661243625322</c:v>
                </c:pt>
                <c:pt idx="4">
                  <c:v>-42.011133030154035</c:v>
                </c:pt>
                <c:pt idx="5">
                  <c:v>-8.6943334962046436E-3</c:v>
                </c:pt>
                <c:pt idx="6">
                  <c:v>-13.290290786088136</c:v>
                </c:pt>
                <c:pt idx="7">
                  <c:v>0.17784131157705541</c:v>
                </c:pt>
                <c:pt idx="8">
                  <c:v>-10.299651961043747</c:v>
                </c:pt>
                <c:pt idx="9">
                  <c:v>-0.57916051543367342</c:v>
                </c:pt>
                <c:pt idx="10">
                  <c:v>-2.9919070359335191</c:v>
                </c:pt>
                <c:pt idx="11">
                  <c:v>2.1033096342113438</c:v>
                </c:pt>
                <c:pt idx="12">
                  <c:v>1.6554318626567151E-2</c:v>
                </c:pt>
                <c:pt idx="13">
                  <c:v>-21.064871735414407</c:v>
                </c:pt>
                <c:pt idx="14">
                  <c:v>2.8033662168749593</c:v>
                </c:pt>
                <c:pt idx="15">
                  <c:v>-0.73085464108534925</c:v>
                </c:pt>
                <c:pt idx="16">
                  <c:v>0.15893321423220008</c:v>
                </c:pt>
                <c:pt idx="17">
                  <c:v>0.50980866830983429</c:v>
                </c:pt>
                <c:pt idx="18">
                  <c:v>-2.2710506301843743</c:v>
                </c:pt>
                <c:pt idx="19">
                  <c:v>0</c:v>
                </c:pt>
                <c:pt idx="20">
                  <c:v>9.9833882369604943E-2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9-D841-86C0-20C0ADEDA7A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816936912"/>
        <c:axId val="1303095328"/>
      </c:barChart>
      <c:catAx>
        <c:axId val="181693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095328"/>
        <c:crosses val="autoZero"/>
        <c:auto val="1"/>
        <c:lblAlgn val="ctr"/>
        <c:lblOffset val="100"/>
        <c:noMultiLvlLbl val="0"/>
      </c:catAx>
      <c:valAx>
        <c:axId val="13030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93691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PARSEC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Sheet1!$T$11:$T$12</c:f>
              <c:strCache>
                <c:ptCount val="2"/>
                <c:pt idx="0">
                  <c:v>Cycles</c:v>
                </c:pt>
                <c:pt idx="1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Sheet1!$S$13:$S$19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</c:strCache>
            </c:strRef>
          </c:cat>
          <c:val>
            <c:numRef>
              <c:f>Sheet1!$T$13:$T$19</c:f>
              <c:numCache>
                <c:formatCode>General</c:formatCode>
                <c:ptCount val="7"/>
                <c:pt idx="0">
                  <c:v>2975974753</c:v>
                </c:pt>
                <c:pt idx="1">
                  <c:v>2974734622</c:v>
                </c:pt>
                <c:pt idx="2">
                  <c:v>5964492308</c:v>
                </c:pt>
                <c:pt idx="3">
                  <c:v>3711291307</c:v>
                </c:pt>
                <c:pt idx="4">
                  <c:v>8358243973</c:v>
                </c:pt>
                <c:pt idx="5">
                  <c:v>3143284190</c:v>
                </c:pt>
                <c:pt idx="6">
                  <c:v>3063238935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6-D247-A92C-E5192A021F94}"/>
            </c:ext>
          </c:extLst>
        </c:ser>
        <c:ser>
          <c:idx val="1"/>
          <c:order val="1"/>
          <c:tx>
            <c:strRef>
              <c:f>Sheet1!$U$11:$U$12</c:f>
              <c:strCache>
                <c:ptCount val="2"/>
                <c:pt idx="0">
                  <c:v>Cycles</c:v>
                </c:pt>
                <c:pt idx="1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Sheet1!$S$13:$S$19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</c:strCache>
            </c:strRef>
          </c:cat>
          <c:val>
            <c:numRef>
              <c:f>Sheet1!$U$13:$U$19</c:f>
              <c:numCache>
                <c:formatCode>General</c:formatCode>
                <c:ptCount val="7"/>
                <c:pt idx="0">
                  <c:v>2975983177</c:v>
                </c:pt>
                <c:pt idx="1">
                  <c:v>2974233618</c:v>
                </c:pt>
                <c:pt idx="2">
                  <c:v>5810100633</c:v>
                </c:pt>
                <c:pt idx="3">
                  <c:v>3701022156</c:v>
                </c:pt>
                <c:pt idx="4">
                  <c:v>5824855980</c:v>
                </c:pt>
                <c:pt idx="5">
                  <c:v>3143276521</c:v>
                </c:pt>
                <c:pt idx="6">
                  <c:v>3081027761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6-D247-A92C-E5192A021F94}"/>
            </c:ext>
          </c:extLst>
        </c:ser>
        <c:ser>
          <c:idx val="2"/>
          <c:order val="2"/>
          <c:tx>
            <c:strRef>
              <c:f>Sheet1!$V$11:$V$12</c:f>
              <c:strCache>
                <c:ptCount val="2"/>
                <c:pt idx="0">
                  <c:v>Cycles</c:v>
                </c:pt>
                <c:pt idx="1">
                  <c:v>SRRIP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Sheet1!$S$13:$S$19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</c:strCache>
            </c:strRef>
          </c:cat>
          <c:val>
            <c:numRef>
              <c:f>Sheet1!$V$13:$V$19</c:f>
              <c:numCache>
                <c:formatCode>General</c:formatCode>
                <c:ptCount val="7"/>
                <c:pt idx="0">
                  <c:v>2975986944</c:v>
                </c:pt>
                <c:pt idx="1">
                  <c:v>2971793846</c:v>
                </c:pt>
                <c:pt idx="2">
                  <c:v>5815369820</c:v>
                </c:pt>
                <c:pt idx="3">
                  <c:v>3706373440</c:v>
                </c:pt>
                <c:pt idx="4">
                  <c:v>4780929995</c:v>
                </c:pt>
                <c:pt idx="5">
                  <c:v>3143283953</c:v>
                </c:pt>
                <c:pt idx="6">
                  <c:v>3059127015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A6-D247-A92C-E5192A02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83921296"/>
        <c:axId val="384475200"/>
      </c:barChart>
      <c:catAx>
        <c:axId val="38392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75200"/>
        <c:crosses val="autoZero"/>
        <c:auto val="1"/>
        <c:lblAlgn val="ctr"/>
        <c:lblOffset val="100"/>
        <c:noMultiLvlLbl val="0"/>
      </c:catAx>
      <c:valAx>
        <c:axId val="3844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921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SPEC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Sheet1!$Y$11:$Y$12</c:f>
              <c:strCache>
                <c:ptCount val="2"/>
                <c:pt idx="0">
                  <c:v>Cycles</c:v>
                </c:pt>
                <c:pt idx="1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Sheet1!$X$13:$X$26</c:f>
              <c:strCache>
                <c:ptCount val="14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hmmer</c:v>
                </c:pt>
                <c:pt idx="4">
                  <c:v>sjeng</c:v>
                </c:pt>
                <c:pt idx="5">
                  <c:v>libquantum</c:v>
                </c:pt>
                <c:pt idx="6">
                  <c:v>xalan </c:v>
                </c:pt>
                <c:pt idx="7">
                  <c:v>milc</c:v>
                </c:pt>
                <c:pt idx="8">
                  <c:v>cactusADM</c:v>
                </c:pt>
                <c:pt idx="9">
                  <c:v>leslie3d</c:v>
                </c:pt>
                <c:pt idx="10">
                  <c:v>namd</c:v>
                </c:pt>
                <c:pt idx="11">
                  <c:v>soplex</c:v>
                </c:pt>
                <c:pt idx="12">
                  <c:v>calculix</c:v>
                </c:pt>
                <c:pt idx="13">
                  <c:v>lbm</c:v>
                </c:pt>
              </c:strCache>
            </c:strRef>
          </c:cat>
          <c:val>
            <c:numRef>
              <c:f>Sheet1!$Y$13:$Y$26</c:f>
              <c:numCache>
                <c:formatCode>General</c:formatCode>
                <c:ptCount val="14"/>
                <c:pt idx="0">
                  <c:v>98599072</c:v>
                </c:pt>
                <c:pt idx="1">
                  <c:v>128577974</c:v>
                </c:pt>
                <c:pt idx="2">
                  <c:v>800236774</c:v>
                </c:pt>
                <c:pt idx="3">
                  <c:v>70646088</c:v>
                </c:pt>
                <c:pt idx="4">
                  <c:v>82608586</c:v>
                </c:pt>
                <c:pt idx="5">
                  <c:v>195620900</c:v>
                </c:pt>
                <c:pt idx="6">
                  <c:v>69176905</c:v>
                </c:pt>
                <c:pt idx="7">
                  <c:v>152077692</c:v>
                </c:pt>
                <c:pt idx="8">
                  <c:v>94477946</c:v>
                </c:pt>
                <c:pt idx="9">
                  <c:v>217381383</c:v>
                </c:pt>
                <c:pt idx="10">
                  <c:v>54957054</c:v>
                </c:pt>
                <c:pt idx="11">
                  <c:v>227932698</c:v>
                </c:pt>
                <c:pt idx="12">
                  <c:v>49426320</c:v>
                </c:pt>
                <c:pt idx="13">
                  <c:v>173934075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B-4842-A43A-6B26702747CA}"/>
            </c:ext>
          </c:extLst>
        </c:ser>
        <c:ser>
          <c:idx val="1"/>
          <c:order val="1"/>
          <c:tx>
            <c:strRef>
              <c:f>Sheet1!$Z$11:$Z$12</c:f>
              <c:strCache>
                <c:ptCount val="2"/>
                <c:pt idx="0">
                  <c:v>Cycles</c:v>
                </c:pt>
                <c:pt idx="1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Sheet1!$X$13:$X$26</c:f>
              <c:strCache>
                <c:ptCount val="14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hmmer</c:v>
                </c:pt>
                <c:pt idx="4">
                  <c:v>sjeng</c:v>
                </c:pt>
                <c:pt idx="5">
                  <c:v>libquantum</c:v>
                </c:pt>
                <c:pt idx="6">
                  <c:v>xalan </c:v>
                </c:pt>
                <c:pt idx="7">
                  <c:v>milc</c:v>
                </c:pt>
                <c:pt idx="8">
                  <c:v>cactusADM</c:v>
                </c:pt>
                <c:pt idx="9">
                  <c:v>leslie3d</c:v>
                </c:pt>
                <c:pt idx="10">
                  <c:v>namd</c:v>
                </c:pt>
                <c:pt idx="11">
                  <c:v>soplex</c:v>
                </c:pt>
                <c:pt idx="12">
                  <c:v>calculix</c:v>
                </c:pt>
                <c:pt idx="13">
                  <c:v>lbm</c:v>
                </c:pt>
              </c:strCache>
            </c:strRef>
          </c:cat>
          <c:val>
            <c:numRef>
              <c:f>Sheet1!$Z$13:$Z$26</c:f>
              <c:numCache>
                <c:formatCode>General</c:formatCode>
                <c:ptCount val="14"/>
                <c:pt idx="0">
                  <c:v>97938881</c:v>
                </c:pt>
                <c:pt idx="1">
                  <c:v>129809182</c:v>
                </c:pt>
                <c:pt idx="2">
                  <c:v>775300336</c:v>
                </c:pt>
                <c:pt idx="3">
                  <c:v>69365666</c:v>
                </c:pt>
                <c:pt idx="4">
                  <c:v>82594903</c:v>
                </c:pt>
                <c:pt idx="5">
                  <c:v>195616769</c:v>
                </c:pt>
                <c:pt idx="6">
                  <c:v>68631599</c:v>
                </c:pt>
                <c:pt idx="7">
                  <c:v>152080206</c:v>
                </c:pt>
                <c:pt idx="8">
                  <c:v>94223822</c:v>
                </c:pt>
                <c:pt idx="9">
                  <c:v>217422314</c:v>
                </c:pt>
                <c:pt idx="10">
                  <c:v>54968458</c:v>
                </c:pt>
                <c:pt idx="11">
                  <c:v>226225971</c:v>
                </c:pt>
                <c:pt idx="12">
                  <c:v>49426618</c:v>
                </c:pt>
                <c:pt idx="13">
                  <c:v>173934075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B-4842-A43A-6B26702747CA}"/>
            </c:ext>
          </c:extLst>
        </c:ser>
        <c:ser>
          <c:idx val="2"/>
          <c:order val="2"/>
          <c:tx>
            <c:strRef>
              <c:f>Sheet1!$AA$11:$AA$12</c:f>
              <c:strCache>
                <c:ptCount val="2"/>
                <c:pt idx="0">
                  <c:v>Cycles</c:v>
                </c:pt>
                <c:pt idx="1">
                  <c:v>SRRIP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Sheet1!$X$13:$X$26</c:f>
              <c:strCache>
                <c:ptCount val="14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hmmer</c:v>
                </c:pt>
                <c:pt idx="4">
                  <c:v>sjeng</c:v>
                </c:pt>
                <c:pt idx="5">
                  <c:v>libquantum</c:v>
                </c:pt>
                <c:pt idx="6">
                  <c:v>xalan </c:v>
                </c:pt>
                <c:pt idx="7">
                  <c:v>milc</c:v>
                </c:pt>
                <c:pt idx="8">
                  <c:v>cactusADM</c:v>
                </c:pt>
                <c:pt idx="9">
                  <c:v>leslie3d</c:v>
                </c:pt>
                <c:pt idx="10">
                  <c:v>namd</c:v>
                </c:pt>
                <c:pt idx="11">
                  <c:v>soplex</c:v>
                </c:pt>
                <c:pt idx="12">
                  <c:v>calculix</c:v>
                </c:pt>
                <c:pt idx="13">
                  <c:v>lbm</c:v>
                </c:pt>
              </c:strCache>
            </c:strRef>
          </c:cat>
          <c:val>
            <c:numRef>
              <c:f>Sheet1!$AA$13:$AA$26</c:f>
              <c:numCache>
                <c:formatCode>General</c:formatCode>
                <c:ptCount val="14"/>
                <c:pt idx="0">
                  <c:v>98472408</c:v>
                </c:pt>
                <c:pt idx="1">
                  <c:v>124905875</c:v>
                </c:pt>
                <c:pt idx="2">
                  <c:v>772732384</c:v>
                </c:pt>
                <c:pt idx="3">
                  <c:v>68828606</c:v>
                </c:pt>
                <c:pt idx="4">
                  <c:v>82696240</c:v>
                </c:pt>
                <c:pt idx="5">
                  <c:v>195647611</c:v>
                </c:pt>
                <c:pt idx="6">
                  <c:v>66051853</c:v>
                </c:pt>
                <c:pt idx="7">
                  <c:v>152199921</c:v>
                </c:pt>
                <c:pt idx="8">
                  <c:v>94109656</c:v>
                </c:pt>
                <c:pt idx="9">
                  <c:v>217950307</c:v>
                </c:pt>
                <c:pt idx="10">
                  <c:v>54995516</c:v>
                </c:pt>
                <c:pt idx="11">
                  <c:v>225065251</c:v>
                </c:pt>
                <c:pt idx="12">
                  <c:v>49426620</c:v>
                </c:pt>
                <c:pt idx="13">
                  <c:v>174289479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FB-4842-A43A-6B2670274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772644336"/>
        <c:axId val="1772646064"/>
      </c:barChart>
      <c:catAx>
        <c:axId val="177264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46064"/>
        <c:crosses val="autoZero"/>
        <c:auto val="1"/>
        <c:lblAlgn val="ctr"/>
        <c:lblOffset val="100"/>
        <c:noMultiLvlLbl val="0"/>
      </c:catAx>
      <c:valAx>
        <c:axId val="17726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6443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PARSEC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Sheet1!$K$79:$K$80</c:f>
              <c:strCache>
                <c:ptCount val="2"/>
                <c:pt idx="0">
                  <c:v>Misses</c:v>
                </c:pt>
                <c:pt idx="1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Sheet1!$J$81:$J$87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</c:strCache>
            </c:strRef>
          </c:cat>
          <c:val>
            <c:numRef>
              <c:f>Sheet1!$K$81:$K$87</c:f>
              <c:numCache>
                <c:formatCode>General</c:formatCode>
                <c:ptCount val="7"/>
                <c:pt idx="0">
                  <c:v>29449</c:v>
                </c:pt>
                <c:pt idx="1">
                  <c:v>180364</c:v>
                </c:pt>
                <c:pt idx="2">
                  <c:v>22794824</c:v>
                </c:pt>
                <c:pt idx="3">
                  <c:v>4487412</c:v>
                </c:pt>
                <c:pt idx="4">
                  <c:v>42230836</c:v>
                </c:pt>
                <c:pt idx="5">
                  <c:v>11220</c:v>
                </c:pt>
                <c:pt idx="6">
                  <c:v>4022132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2-7941-B11D-E82B08B1ABD2}"/>
            </c:ext>
          </c:extLst>
        </c:ser>
        <c:ser>
          <c:idx val="1"/>
          <c:order val="1"/>
          <c:tx>
            <c:strRef>
              <c:f>Sheet1!$L$79:$L$80</c:f>
              <c:strCache>
                <c:ptCount val="2"/>
                <c:pt idx="0">
                  <c:v>Misses</c:v>
                </c:pt>
                <c:pt idx="1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Sheet1!$J$81:$J$87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</c:strCache>
            </c:strRef>
          </c:cat>
          <c:val>
            <c:numRef>
              <c:f>Sheet1!$L$81:$L$87</c:f>
              <c:numCache>
                <c:formatCode>General</c:formatCode>
                <c:ptCount val="7"/>
                <c:pt idx="0">
                  <c:v>29449</c:v>
                </c:pt>
                <c:pt idx="1">
                  <c:v>170434</c:v>
                </c:pt>
                <c:pt idx="2">
                  <c:v>20410427</c:v>
                </c:pt>
                <c:pt idx="3">
                  <c:v>4387184</c:v>
                </c:pt>
                <c:pt idx="4">
                  <c:v>19581345</c:v>
                </c:pt>
                <c:pt idx="5">
                  <c:v>11211</c:v>
                </c:pt>
                <c:pt idx="6">
                  <c:v>4366534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2-7941-B11D-E82B08B1ABD2}"/>
            </c:ext>
          </c:extLst>
        </c:ser>
        <c:ser>
          <c:idx val="2"/>
          <c:order val="2"/>
          <c:tx>
            <c:strRef>
              <c:f>Sheet1!$M$79:$M$80</c:f>
              <c:strCache>
                <c:ptCount val="2"/>
                <c:pt idx="0">
                  <c:v>Misses</c:v>
                </c:pt>
                <c:pt idx="1">
                  <c:v>SRRIP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Sheet1!$J$81:$J$87</c:f>
              <c:strCache>
                <c:ptCount val="7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fluidanimate</c:v>
                </c:pt>
                <c:pt idx="4">
                  <c:v>streamcluster</c:v>
                </c:pt>
                <c:pt idx="5">
                  <c:v>swaptions</c:v>
                </c:pt>
                <c:pt idx="6">
                  <c:v>x264</c:v>
                </c:pt>
              </c:strCache>
            </c:strRef>
          </c:cat>
          <c:val>
            <c:numRef>
              <c:f>Sheet1!$M$81:$M$87</c:f>
              <c:numCache>
                <c:formatCode>General</c:formatCode>
                <c:ptCount val="7"/>
                <c:pt idx="0">
                  <c:v>29449</c:v>
                </c:pt>
                <c:pt idx="1">
                  <c:v>156740</c:v>
                </c:pt>
                <c:pt idx="2">
                  <c:v>20527092</c:v>
                </c:pt>
                <c:pt idx="3">
                  <c:v>4405993</c:v>
                </c:pt>
                <c:pt idx="4">
                  <c:v>11355001</c:v>
                </c:pt>
                <c:pt idx="5">
                  <c:v>11210</c:v>
                </c:pt>
                <c:pt idx="6">
                  <c:v>3786199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52-7941-B11D-E82B08B1A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25676880"/>
        <c:axId val="1744077360"/>
      </c:barChart>
      <c:catAx>
        <c:axId val="21256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77360"/>
        <c:crosses val="autoZero"/>
        <c:auto val="1"/>
        <c:lblAlgn val="ctr"/>
        <c:lblOffset val="100"/>
        <c:noMultiLvlLbl val="0"/>
      </c:catAx>
      <c:valAx>
        <c:axId val="17440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6768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SPEC Misses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Sheet1!$K$90:$K$91</c:f>
              <c:strCache>
                <c:ptCount val="2"/>
                <c:pt idx="0">
                  <c:v>Misses</c:v>
                </c:pt>
                <c:pt idx="1">
                  <c:v>LRU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Sheet1!$J$92:$J$105</c:f>
              <c:strCache>
                <c:ptCount val="14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hmmer</c:v>
                </c:pt>
                <c:pt idx="4">
                  <c:v>sjeng</c:v>
                </c:pt>
                <c:pt idx="5">
                  <c:v>libquantum</c:v>
                </c:pt>
                <c:pt idx="6">
                  <c:v>xalan </c:v>
                </c:pt>
                <c:pt idx="7">
                  <c:v>milc</c:v>
                </c:pt>
                <c:pt idx="8">
                  <c:v>cactusADM</c:v>
                </c:pt>
                <c:pt idx="9">
                  <c:v>leslie3d</c:v>
                </c:pt>
                <c:pt idx="10">
                  <c:v>namd</c:v>
                </c:pt>
                <c:pt idx="11">
                  <c:v>soplex</c:v>
                </c:pt>
                <c:pt idx="12">
                  <c:v>calculix</c:v>
                </c:pt>
                <c:pt idx="13">
                  <c:v>lbm</c:v>
                </c:pt>
              </c:strCache>
            </c:strRef>
          </c:cat>
          <c:val>
            <c:numRef>
              <c:f>Sheet1!$K$92:$K$105</c:f>
              <c:numCache>
                <c:formatCode>General</c:formatCode>
                <c:ptCount val="14"/>
                <c:pt idx="0">
                  <c:v>277451</c:v>
                </c:pt>
                <c:pt idx="1">
                  <c:v>288142</c:v>
                </c:pt>
                <c:pt idx="2">
                  <c:v>8098858</c:v>
                </c:pt>
                <c:pt idx="3">
                  <c:v>155163</c:v>
                </c:pt>
                <c:pt idx="4">
                  <c:v>36240</c:v>
                </c:pt>
                <c:pt idx="5">
                  <c:v>2504587</c:v>
                </c:pt>
                <c:pt idx="6">
                  <c:v>198613</c:v>
                </c:pt>
                <c:pt idx="7">
                  <c:v>1474527</c:v>
                </c:pt>
                <c:pt idx="8">
                  <c:v>482986</c:v>
                </c:pt>
                <c:pt idx="9">
                  <c:v>2384282</c:v>
                </c:pt>
                <c:pt idx="10">
                  <c:v>37159</c:v>
                </c:pt>
                <c:pt idx="11">
                  <c:v>2095408</c:v>
                </c:pt>
                <c:pt idx="12">
                  <c:v>5889</c:v>
                </c:pt>
                <c:pt idx="13">
                  <c:v>3096258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B-2A49-A345-5C4227EF8954}"/>
            </c:ext>
          </c:extLst>
        </c:ser>
        <c:ser>
          <c:idx val="1"/>
          <c:order val="1"/>
          <c:tx>
            <c:strRef>
              <c:f>Sheet1!$L$90:$L$91</c:f>
              <c:strCache>
                <c:ptCount val="2"/>
                <c:pt idx="0">
                  <c:v>Misses</c:v>
                </c:pt>
                <c:pt idx="1">
                  <c:v>LFU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Sheet1!$J$92:$J$105</c:f>
              <c:strCache>
                <c:ptCount val="14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hmmer</c:v>
                </c:pt>
                <c:pt idx="4">
                  <c:v>sjeng</c:v>
                </c:pt>
                <c:pt idx="5">
                  <c:v>libquantum</c:v>
                </c:pt>
                <c:pt idx="6">
                  <c:v>xalan </c:v>
                </c:pt>
                <c:pt idx="7">
                  <c:v>milc</c:v>
                </c:pt>
                <c:pt idx="8">
                  <c:v>cactusADM</c:v>
                </c:pt>
                <c:pt idx="9">
                  <c:v>leslie3d</c:v>
                </c:pt>
                <c:pt idx="10">
                  <c:v>namd</c:v>
                </c:pt>
                <c:pt idx="11">
                  <c:v>soplex</c:v>
                </c:pt>
                <c:pt idx="12">
                  <c:v>calculix</c:v>
                </c:pt>
                <c:pt idx="13">
                  <c:v>lbm</c:v>
                </c:pt>
              </c:strCache>
            </c:strRef>
          </c:cat>
          <c:val>
            <c:numRef>
              <c:f>Sheet1!$L$92:$L$105</c:f>
              <c:numCache>
                <c:formatCode>General</c:formatCode>
                <c:ptCount val="14"/>
                <c:pt idx="0">
                  <c:v>269253</c:v>
                </c:pt>
                <c:pt idx="1">
                  <c:v>295895</c:v>
                </c:pt>
                <c:pt idx="2">
                  <c:v>7739064</c:v>
                </c:pt>
                <c:pt idx="3">
                  <c:v>146385</c:v>
                </c:pt>
                <c:pt idx="4">
                  <c:v>36208</c:v>
                </c:pt>
                <c:pt idx="5">
                  <c:v>2504654</c:v>
                </c:pt>
                <c:pt idx="6">
                  <c:v>188291</c:v>
                </c:pt>
                <c:pt idx="7">
                  <c:v>1454527</c:v>
                </c:pt>
                <c:pt idx="8">
                  <c:v>479342</c:v>
                </c:pt>
                <c:pt idx="9">
                  <c:v>2384131</c:v>
                </c:pt>
                <c:pt idx="10">
                  <c:v>37161</c:v>
                </c:pt>
                <c:pt idx="11">
                  <c:v>2051838</c:v>
                </c:pt>
                <c:pt idx="12">
                  <c:v>5889</c:v>
                </c:pt>
                <c:pt idx="13">
                  <c:v>3096258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B-2A49-A345-5C4227EF8954}"/>
            </c:ext>
          </c:extLst>
        </c:ser>
        <c:ser>
          <c:idx val="2"/>
          <c:order val="2"/>
          <c:tx>
            <c:strRef>
              <c:f>Sheet1!$M$90:$M$91</c:f>
              <c:strCache>
                <c:ptCount val="2"/>
                <c:pt idx="0">
                  <c:v>Misses</c:v>
                </c:pt>
                <c:pt idx="1">
                  <c:v>SRRIP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Sheet1!$J$92:$J$105</c:f>
              <c:strCache>
                <c:ptCount val="14"/>
                <c:pt idx="0">
                  <c:v>bzip2</c:v>
                </c:pt>
                <c:pt idx="1">
                  <c:v>gcc</c:v>
                </c:pt>
                <c:pt idx="2">
                  <c:v>mcf</c:v>
                </c:pt>
                <c:pt idx="3">
                  <c:v>hmmer</c:v>
                </c:pt>
                <c:pt idx="4">
                  <c:v>sjeng</c:v>
                </c:pt>
                <c:pt idx="5">
                  <c:v>libquantum</c:v>
                </c:pt>
                <c:pt idx="6">
                  <c:v>xalan </c:v>
                </c:pt>
                <c:pt idx="7">
                  <c:v>milc</c:v>
                </c:pt>
                <c:pt idx="8">
                  <c:v>cactusADM</c:v>
                </c:pt>
                <c:pt idx="9">
                  <c:v>leslie3d</c:v>
                </c:pt>
                <c:pt idx="10">
                  <c:v>namd</c:v>
                </c:pt>
                <c:pt idx="11">
                  <c:v>soplex</c:v>
                </c:pt>
                <c:pt idx="12">
                  <c:v>calculix</c:v>
                </c:pt>
                <c:pt idx="13">
                  <c:v>lbm</c:v>
                </c:pt>
              </c:strCache>
            </c:strRef>
          </c:cat>
          <c:val>
            <c:numRef>
              <c:f>Sheet1!$M$92:$M$105</c:f>
              <c:numCache>
                <c:formatCode>General</c:formatCode>
                <c:ptCount val="14"/>
                <c:pt idx="0">
                  <c:v>269760</c:v>
                </c:pt>
                <c:pt idx="1">
                  <c:v>265396</c:v>
                </c:pt>
                <c:pt idx="2">
                  <c:v>7694191</c:v>
                </c:pt>
                <c:pt idx="3">
                  <c:v>141988</c:v>
                </c:pt>
                <c:pt idx="4">
                  <c:v>36970</c:v>
                </c:pt>
                <c:pt idx="5">
                  <c:v>2504966</c:v>
                </c:pt>
                <c:pt idx="6">
                  <c:v>148622</c:v>
                </c:pt>
                <c:pt idx="7">
                  <c:v>1495285</c:v>
                </c:pt>
                <c:pt idx="8">
                  <c:v>475802</c:v>
                </c:pt>
                <c:pt idx="9">
                  <c:v>2387790</c:v>
                </c:pt>
                <c:pt idx="10">
                  <c:v>37350</c:v>
                </c:pt>
                <c:pt idx="11">
                  <c:v>2005169</c:v>
                </c:pt>
                <c:pt idx="12">
                  <c:v>5889</c:v>
                </c:pt>
                <c:pt idx="13">
                  <c:v>3099329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B-2A49-A345-5C4227EF8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434205456"/>
        <c:axId val="1434207184"/>
      </c:barChart>
      <c:catAx>
        <c:axId val="14342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07184"/>
        <c:crosses val="autoZero"/>
        <c:auto val="1"/>
        <c:lblAlgn val="ctr"/>
        <c:lblOffset val="100"/>
        <c:noMultiLvlLbl val="0"/>
      </c:catAx>
      <c:valAx>
        <c:axId val="14342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20545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815243</xdr:colOff>
      <xdr:row>37</xdr:row>
      <xdr:rowOff>98152</xdr:rowOff>
    </xdr:from>
    <xdr:to>
      <xdr:col>23</xdr:col>
      <xdr:colOff>707605</xdr:colOff>
      <xdr:row>55</xdr:row>
      <xdr:rowOff>150484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D096E-5C79-8313-F2C8-6016ECE10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806450</xdr:colOff>
      <xdr:row>58</xdr:row>
      <xdr:rowOff>139700</xdr:rowOff>
    </xdr:from>
    <xdr:to>
      <xdr:col>23</xdr:col>
      <xdr:colOff>698500</xdr:colOff>
      <xdr:row>78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D407EE-1DF5-BE55-06D3-A36FF7497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53559</xdr:colOff>
      <xdr:row>37</xdr:row>
      <xdr:rowOff>78858</xdr:rowOff>
    </xdr:from>
    <xdr:to>
      <xdr:col>33</xdr:col>
      <xdr:colOff>55217</xdr:colOff>
      <xdr:row>55</xdr:row>
      <xdr:rowOff>165651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769E36-B810-FD78-6212-035444639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42333</xdr:colOff>
      <xdr:row>58</xdr:row>
      <xdr:rowOff>132745</xdr:rowOff>
    </xdr:from>
    <xdr:to>
      <xdr:col>33</xdr:col>
      <xdr:colOff>60476</xdr:colOff>
      <xdr:row>78</xdr:row>
      <xdr:rowOff>181429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2E1DD1-9644-7F15-BA44-8A2D432E8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797681</xdr:colOff>
      <xdr:row>80</xdr:row>
      <xdr:rowOff>185964</xdr:rowOff>
    </xdr:from>
    <xdr:to>
      <xdr:col>23</xdr:col>
      <xdr:colOff>723900</xdr:colOff>
      <xdr:row>97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C90466-DBAD-3CA7-B897-27F4E3FA7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57150</xdr:colOff>
      <xdr:row>80</xdr:row>
      <xdr:rowOff>158750</xdr:rowOff>
    </xdr:from>
    <xdr:to>
      <xdr:col>33</xdr:col>
      <xdr:colOff>190500</xdr:colOff>
      <xdr:row>97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FCD19A-19E1-8784-7CA8-16DBFFBC6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285B-A49F-6242-9278-298940F513A5}">
  <dimension ref="A1:AA105"/>
  <sheetViews>
    <sheetView tabSelected="1" topLeftCell="A16" zoomScaleNormal="100" workbookViewId="0">
      <selection activeCell="M57" sqref="M57"/>
    </sheetView>
  </sheetViews>
  <sheetFormatPr baseColWidth="10" defaultRowHeight="16" x14ac:dyDescent="0.2"/>
  <cols>
    <col min="2" max="2" width="12.5" bestFit="1" customWidth="1"/>
    <col min="3" max="3" width="12.6640625" bestFit="1" customWidth="1"/>
    <col min="4" max="4" width="12.1640625" bestFit="1" customWidth="1"/>
    <col min="5" max="5" width="12" bestFit="1" customWidth="1"/>
    <col min="6" max="6" width="11" bestFit="1" customWidth="1"/>
    <col min="7" max="7" width="12.5" bestFit="1" customWidth="1"/>
    <col min="8" max="8" width="12.1640625" bestFit="1" customWidth="1"/>
    <col min="9" max="9" width="12.6640625" bestFit="1" customWidth="1"/>
    <col min="10" max="10" width="12.5" bestFit="1" customWidth="1"/>
    <col min="11" max="11" width="13.6640625" bestFit="1" customWidth="1"/>
    <col min="12" max="13" width="12.1640625" bestFit="1" customWidth="1"/>
    <col min="14" max="14" width="12.6640625" bestFit="1" customWidth="1"/>
    <col min="17" max="17" width="12.1640625" bestFit="1" customWidth="1"/>
    <col min="19" max="22" width="12.6640625" bestFit="1" customWidth="1"/>
    <col min="25" max="27" width="11" bestFit="1" customWidth="1"/>
  </cols>
  <sheetData>
    <row r="1" spans="1:27" x14ac:dyDescent="0.2">
      <c r="A1" s="2" t="s">
        <v>29</v>
      </c>
      <c r="B1" s="18" t="s">
        <v>0</v>
      </c>
      <c r="C1" s="3" t="s">
        <v>13</v>
      </c>
      <c r="D1" s="3"/>
      <c r="E1" s="3"/>
      <c r="F1" s="3"/>
      <c r="G1" s="3"/>
      <c r="H1" s="3" t="s">
        <v>15</v>
      </c>
      <c r="I1" s="3"/>
      <c r="J1" s="3"/>
      <c r="K1" s="3"/>
      <c r="L1" s="3"/>
      <c r="M1" s="4" t="s">
        <v>14</v>
      </c>
      <c r="N1" s="4"/>
      <c r="O1" s="4"/>
      <c r="P1" s="4"/>
      <c r="Q1" s="4"/>
    </row>
    <row r="2" spans="1:27" x14ac:dyDescent="0.2">
      <c r="A2" s="11" t="s">
        <v>28</v>
      </c>
      <c r="B2" s="18"/>
      <c r="C2" s="5" t="s">
        <v>1</v>
      </c>
      <c r="D2" s="5" t="s">
        <v>9</v>
      </c>
      <c r="E2" s="5" t="s">
        <v>10</v>
      </c>
      <c r="F2" s="8" t="s">
        <v>11</v>
      </c>
      <c r="G2" s="8" t="s">
        <v>12</v>
      </c>
      <c r="H2" s="5" t="s">
        <v>1</v>
      </c>
      <c r="I2" s="5" t="s">
        <v>9</v>
      </c>
      <c r="J2" s="5" t="s">
        <v>10</v>
      </c>
      <c r="K2" s="8" t="s">
        <v>11</v>
      </c>
      <c r="L2" s="8" t="s">
        <v>12</v>
      </c>
      <c r="M2" s="5" t="s">
        <v>1</v>
      </c>
      <c r="N2" s="5" t="s">
        <v>9</v>
      </c>
      <c r="O2" s="5" t="s">
        <v>10</v>
      </c>
      <c r="P2" s="8" t="s">
        <v>11</v>
      </c>
      <c r="Q2" s="8" t="s">
        <v>12</v>
      </c>
    </row>
    <row r="3" spans="1:27" x14ac:dyDescent="0.2">
      <c r="A3" s="11"/>
      <c r="B3" s="2" t="s">
        <v>2</v>
      </c>
      <c r="C3" s="2">
        <v>2975974753</v>
      </c>
      <c r="D3" s="2">
        <v>4062699933</v>
      </c>
      <c r="E3" s="2">
        <v>29449</v>
      </c>
      <c r="F3" s="9">
        <f>D3/C3</f>
        <v>1.3651661288135934</v>
      </c>
      <c r="G3" s="10">
        <f>(E3/D3)*1000</f>
        <v>7.2486278794048455E-3</v>
      </c>
      <c r="H3" s="2">
        <v>2975983177</v>
      </c>
      <c r="I3" s="2">
        <v>4062699933</v>
      </c>
      <c r="J3" s="7">
        <v>29449</v>
      </c>
      <c r="K3" s="9">
        <f>I3/H3</f>
        <v>1.3651622644908521</v>
      </c>
      <c r="L3" s="10">
        <f>(J3/I3)*1000</f>
        <v>7.2486278794048455E-3</v>
      </c>
      <c r="M3" s="2">
        <v>2975986944</v>
      </c>
      <c r="N3" s="2">
        <v>4062699940</v>
      </c>
      <c r="O3" s="7">
        <v>29449</v>
      </c>
      <c r="P3" s="9">
        <f>N3/M3</f>
        <v>1.3651605388225789</v>
      </c>
      <c r="Q3" s="10">
        <f>(O3/N3)*1000</f>
        <v>7.2486278669155173E-3</v>
      </c>
    </row>
    <row r="4" spans="1:27" x14ac:dyDescent="0.2">
      <c r="A4" s="11"/>
      <c r="B4" s="2" t="s">
        <v>3</v>
      </c>
      <c r="C4" s="2">
        <v>2974734622</v>
      </c>
      <c r="D4" s="2">
        <v>5000038060</v>
      </c>
      <c r="E4" s="2">
        <v>180364</v>
      </c>
      <c r="F4" s="9">
        <f t="shared" ref="F4:F9" si="0">D4/C4</f>
        <v>1.6808349971865155</v>
      </c>
      <c r="G4" s="10">
        <f t="shared" ref="G4:G11" si="1">(E4/D4)*1000</f>
        <v>3.6072525415936529E-2</v>
      </c>
      <c r="H4" s="2">
        <v>2974233618</v>
      </c>
      <c r="I4" s="2">
        <v>5000073031</v>
      </c>
      <c r="J4" s="7">
        <v>170434</v>
      </c>
      <c r="K4" s="9">
        <f t="shared" ref="K4:K9" si="2">I4/H4</f>
        <v>1.6811298886340542</v>
      </c>
      <c r="L4" s="10">
        <f t="shared" ref="L4:L11" si="3">(J4/I4)*1000</f>
        <v>3.408630212865385E-2</v>
      </c>
      <c r="M4" s="2">
        <v>2971793846</v>
      </c>
      <c r="N4" s="2">
        <v>5000020566</v>
      </c>
      <c r="O4" s="7">
        <v>156740</v>
      </c>
      <c r="P4" s="9">
        <f t="shared" ref="P4:P9" si="4">N4/M4</f>
        <v>1.6824924019308976</v>
      </c>
      <c r="Q4" s="10">
        <f t="shared" ref="Q4:Q23" si="5">(O4/N4)*1000</f>
        <v>3.1347871059936756E-2</v>
      </c>
    </row>
    <row r="5" spans="1:27" x14ac:dyDescent="0.2">
      <c r="A5" s="11"/>
      <c r="B5" s="2" t="s">
        <v>5</v>
      </c>
      <c r="C5" s="2">
        <v>5964492308</v>
      </c>
      <c r="D5" s="2">
        <v>1721914403</v>
      </c>
      <c r="E5" s="2">
        <v>22794824</v>
      </c>
      <c r="F5" s="9">
        <f t="shared" si="0"/>
        <v>0.28869421135650497</v>
      </c>
      <c r="G5" s="10">
        <f t="shared" si="1"/>
        <v>13.238070347913805</v>
      </c>
      <c r="H5" s="2">
        <v>5810100633</v>
      </c>
      <c r="I5" s="2">
        <v>1721909936</v>
      </c>
      <c r="J5" s="7">
        <v>20410427</v>
      </c>
      <c r="K5" s="9">
        <f t="shared" si="2"/>
        <v>0.29636490738558952</v>
      </c>
      <c r="L5" s="10">
        <f t="shared" si="3"/>
        <v>11.853365018273523</v>
      </c>
      <c r="M5" s="2">
        <v>5815369820</v>
      </c>
      <c r="N5" s="2">
        <v>1721962392</v>
      </c>
      <c r="O5" s="7">
        <v>20527092</v>
      </c>
      <c r="P5" s="9">
        <f t="shared" si="4"/>
        <v>0.29610539747238296</v>
      </c>
      <c r="Q5" s="10">
        <f t="shared" si="5"/>
        <v>11.920755119488115</v>
      </c>
    </row>
    <row r="6" spans="1:27" x14ac:dyDescent="0.2">
      <c r="A6" s="11"/>
      <c r="B6" s="2" t="s">
        <v>6</v>
      </c>
      <c r="C6" s="2">
        <v>3711291307</v>
      </c>
      <c r="D6" s="2">
        <v>5000046423</v>
      </c>
      <c r="E6" s="2">
        <v>4487412</v>
      </c>
      <c r="F6" s="9">
        <f t="shared" si="0"/>
        <v>1.3472524815201741</v>
      </c>
      <c r="G6" s="10">
        <f t="shared" si="1"/>
        <v>0.89747406731227464</v>
      </c>
      <c r="H6" s="2">
        <v>3701022156</v>
      </c>
      <c r="I6" s="2">
        <v>5000074436</v>
      </c>
      <c r="J6" s="7">
        <v>4387184</v>
      </c>
      <c r="K6" s="9">
        <f t="shared" si="2"/>
        <v>1.3509982446049427</v>
      </c>
      <c r="L6" s="10">
        <f t="shared" si="3"/>
        <v>0.87742373761733328</v>
      </c>
      <c r="M6" s="2">
        <v>3706373440</v>
      </c>
      <c r="N6" s="2">
        <v>5000004706</v>
      </c>
      <c r="O6" s="7">
        <v>4405993</v>
      </c>
      <c r="P6" s="9">
        <f t="shared" si="4"/>
        <v>1.349028851771612</v>
      </c>
      <c r="Q6" s="10">
        <f t="shared" si="5"/>
        <v>0.88119777061665827</v>
      </c>
    </row>
    <row r="7" spans="1:27" x14ac:dyDescent="0.2">
      <c r="A7" s="11"/>
      <c r="B7" s="2" t="s">
        <v>4</v>
      </c>
      <c r="C7" s="2">
        <v>8358243973</v>
      </c>
      <c r="D7" s="2">
        <v>5000020168</v>
      </c>
      <c r="E7" s="2">
        <v>42230836</v>
      </c>
      <c r="F7" s="9">
        <f t="shared" si="0"/>
        <v>0.59821419237722462</v>
      </c>
      <c r="G7" s="10">
        <f t="shared" si="1"/>
        <v>8.4461331316773993</v>
      </c>
      <c r="H7" s="2">
        <v>5824855980</v>
      </c>
      <c r="I7" s="2">
        <v>5000008873</v>
      </c>
      <c r="J7" s="7">
        <v>19581345</v>
      </c>
      <c r="K7" s="9">
        <f t="shared" si="2"/>
        <v>0.8583918452521121</v>
      </c>
      <c r="L7" s="10">
        <f t="shared" si="3"/>
        <v>3.9162620502013659</v>
      </c>
      <c r="M7" s="2">
        <v>4780929995</v>
      </c>
      <c r="N7" s="2">
        <v>5000009268</v>
      </c>
      <c r="O7" s="7">
        <v>11355001</v>
      </c>
      <c r="P7" s="9">
        <f t="shared" si="4"/>
        <v>1.0458235684749866</v>
      </c>
      <c r="Q7" s="10">
        <f t="shared" si="5"/>
        <v>2.2709959904818322</v>
      </c>
    </row>
    <row r="8" spans="1:27" x14ac:dyDescent="0.2">
      <c r="A8" s="11"/>
      <c r="B8" s="2" t="s">
        <v>7</v>
      </c>
      <c r="C8" s="2">
        <v>3143284190</v>
      </c>
      <c r="D8" s="2">
        <v>5000051252</v>
      </c>
      <c r="E8" s="2">
        <v>11220</v>
      </c>
      <c r="F8" s="9">
        <f t="shared" si="0"/>
        <v>1.5907092549592214</v>
      </c>
      <c r="G8" s="10">
        <f t="shared" si="1"/>
        <v>2.2439769983381764E-3</v>
      </c>
      <c r="H8" s="2">
        <v>3143276521</v>
      </c>
      <c r="I8" s="2">
        <v>5000066314</v>
      </c>
      <c r="J8" s="7">
        <v>11211</v>
      </c>
      <c r="K8" s="9">
        <f t="shared" si="2"/>
        <v>1.5907179278039725</v>
      </c>
      <c r="L8" s="10">
        <f t="shared" si="3"/>
        <v>2.2421702625442419E-3</v>
      </c>
      <c r="M8" s="2">
        <v>3143283953</v>
      </c>
      <c r="N8" s="2">
        <v>5000055039</v>
      </c>
      <c r="O8" s="7">
        <v>11210</v>
      </c>
      <c r="P8" s="9">
        <f t="shared" si="4"/>
        <v>1.5907105796878034</v>
      </c>
      <c r="Q8" s="10">
        <f t="shared" si="5"/>
        <v>2.2419753207840636E-3</v>
      </c>
    </row>
    <row r="9" spans="1:27" x14ac:dyDescent="0.2">
      <c r="A9" s="11"/>
      <c r="B9" s="2" t="s">
        <v>8</v>
      </c>
      <c r="C9" s="2">
        <v>3063238935</v>
      </c>
      <c r="D9" s="2">
        <v>5000059507</v>
      </c>
      <c r="E9" s="2">
        <v>4022132</v>
      </c>
      <c r="F9" s="9">
        <f t="shared" si="0"/>
        <v>1.6322786478946345</v>
      </c>
      <c r="G9" s="10">
        <f t="shared" si="1"/>
        <v>0.80441682631358324</v>
      </c>
      <c r="H9" s="2">
        <v>3081027761</v>
      </c>
      <c r="I9" s="2">
        <v>5000064629</v>
      </c>
      <c r="J9" s="7">
        <v>4366534</v>
      </c>
      <c r="K9" s="9">
        <f t="shared" si="2"/>
        <v>1.6228560781864374</v>
      </c>
      <c r="L9" s="10">
        <f t="shared" si="3"/>
        <v>0.87329551195687161</v>
      </c>
      <c r="M9" s="2">
        <v>3059127015</v>
      </c>
      <c r="N9" s="2">
        <v>5000051510</v>
      </c>
      <c r="O9" s="7">
        <v>3786199</v>
      </c>
      <c r="P9" s="9">
        <f t="shared" si="4"/>
        <v>1.6344700581188518</v>
      </c>
      <c r="Q9" s="10">
        <f t="shared" si="5"/>
        <v>0.75723199899594629</v>
      </c>
    </row>
    <row r="10" spans="1:27" x14ac:dyDescent="0.2">
      <c r="A10" s="11" t="s">
        <v>27</v>
      </c>
      <c r="B10" s="2" t="s">
        <v>34</v>
      </c>
      <c r="C10" s="2">
        <v>98599072</v>
      </c>
      <c r="D10" s="2">
        <v>100020135</v>
      </c>
      <c r="E10" s="2">
        <v>277451</v>
      </c>
      <c r="F10" s="9">
        <f>D10/C10</f>
        <v>1.0144125392985444</v>
      </c>
      <c r="G10" s="10">
        <f t="shared" si="1"/>
        <v>2.7739514648725478</v>
      </c>
      <c r="H10" s="2">
        <v>97938881</v>
      </c>
      <c r="I10" s="2">
        <v>100010907</v>
      </c>
      <c r="J10" s="7">
        <v>269253</v>
      </c>
      <c r="K10" s="9">
        <f>I10/H10</f>
        <v>1.0211563168666384</v>
      </c>
      <c r="L10" s="10">
        <f t="shared" si="3"/>
        <v>2.6922363577804571</v>
      </c>
      <c r="M10" s="2">
        <v>98472408</v>
      </c>
      <c r="N10" s="2">
        <v>100021347</v>
      </c>
      <c r="O10" s="7">
        <v>269760</v>
      </c>
      <c r="P10" s="9">
        <f>N10/M10</f>
        <v>1.0157296752609117</v>
      </c>
      <c r="Q10" s="10">
        <f t="shared" si="5"/>
        <v>2.6970242662298882</v>
      </c>
      <c r="S10" s="1"/>
      <c r="T10" s="1"/>
    </row>
    <row r="11" spans="1:27" x14ac:dyDescent="0.2">
      <c r="A11" s="11"/>
      <c r="B11" s="2" t="s">
        <v>35</v>
      </c>
      <c r="C11" s="2">
        <v>128577974</v>
      </c>
      <c r="D11" s="2">
        <v>100000388</v>
      </c>
      <c r="E11" s="2">
        <v>288142</v>
      </c>
      <c r="F11" s="9">
        <f>D11/C11</f>
        <v>0.77774120161513827</v>
      </c>
      <c r="G11" s="10">
        <f t="shared" si="1"/>
        <v>2.8814088201337777</v>
      </c>
      <c r="H11" s="2">
        <v>129809182</v>
      </c>
      <c r="I11" s="2">
        <v>100010612</v>
      </c>
      <c r="J11" s="7">
        <v>295895</v>
      </c>
      <c r="K11" s="9">
        <f>I11/H11</f>
        <v>0.77044328035284904</v>
      </c>
      <c r="L11" s="10">
        <f t="shared" si="3"/>
        <v>2.9586360295445449</v>
      </c>
      <c r="M11" s="2">
        <v>124905875</v>
      </c>
      <c r="N11" s="2">
        <v>100002004</v>
      </c>
      <c r="O11" s="7">
        <v>265396</v>
      </c>
      <c r="P11" s="9">
        <f>N11/M11</f>
        <v>0.8006188980302168</v>
      </c>
      <c r="Q11" s="10">
        <f t="shared" si="5"/>
        <v>2.6539068157074133</v>
      </c>
      <c r="S11" s="4" t="s">
        <v>1</v>
      </c>
      <c r="T11" s="4"/>
      <c r="U11" s="4"/>
      <c r="V11" s="4"/>
      <c r="X11" s="4" t="s">
        <v>1</v>
      </c>
      <c r="Y11" s="4"/>
      <c r="Z11" s="4"/>
      <c r="AA11" s="4"/>
    </row>
    <row r="12" spans="1:27" x14ac:dyDescent="0.2">
      <c r="A12" s="11"/>
      <c r="B12" s="2" t="s">
        <v>16</v>
      </c>
      <c r="C12" s="2">
        <v>800236774</v>
      </c>
      <c r="D12" s="2">
        <v>100000965</v>
      </c>
      <c r="E12" s="2">
        <v>8098858</v>
      </c>
      <c r="F12" s="9">
        <f>D12/C12</f>
        <v>0.1249642209019502</v>
      </c>
      <c r="G12" s="10">
        <f>(E12/D12)*1000</f>
        <v>80.987798467744781</v>
      </c>
      <c r="H12" s="2">
        <v>775300336</v>
      </c>
      <c r="I12" s="2">
        <v>100000956</v>
      </c>
      <c r="J12" s="2">
        <v>7739064</v>
      </c>
      <c r="K12" s="9">
        <f>I12/H12</f>
        <v>0.12898350659298566</v>
      </c>
      <c r="L12" s="10">
        <f>(J12/I12)*1000</f>
        <v>77.389900152554532</v>
      </c>
      <c r="M12" s="2">
        <v>772732384</v>
      </c>
      <c r="N12" s="2">
        <v>100000288</v>
      </c>
      <c r="O12" s="2">
        <v>7694191</v>
      </c>
      <c r="P12" s="9">
        <f>N12/M12</f>
        <v>0.12941128140942518</v>
      </c>
      <c r="Q12" s="10">
        <f t="shared" si="5"/>
        <v>76.941688407937392</v>
      </c>
      <c r="S12" s="5" t="s">
        <v>0</v>
      </c>
      <c r="T12" s="5" t="s">
        <v>13</v>
      </c>
      <c r="U12" s="5" t="s">
        <v>15</v>
      </c>
      <c r="V12" s="5" t="s">
        <v>14</v>
      </c>
      <c r="X12" s="5" t="s">
        <v>0</v>
      </c>
      <c r="Y12" s="5" t="s">
        <v>13</v>
      </c>
      <c r="Z12" s="5" t="s">
        <v>15</v>
      </c>
      <c r="AA12" s="5" t="s">
        <v>14</v>
      </c>
    </row>
    <row r="13" spans="1:27" x14ac:dyDescent="0.2">
      <c r="A13" s="11"/>
      <c r="B13" s="2" t="s">
        <v>17</v>
      </c>
      <c r="C13" s="2">
        <v>70646088</v>
      </c>
      <c r="D13" s="2">
        <v>100003438</v>
      </c>
      <c r="E13" s="2">
        <v>155163</v>
      </c>
      <c r="F13" s="9">
        <f t="shared" ref="F13:F15" si="6">D13/C13</f>
        <v>1.4155552109268952</v>
      </c>
      <c r="G13" s="10">
        <f t="shared" ref="G13:G16" si="7">(E13/D13)*1000</f>
        <v>1.5515766567945393</v>
      </c>
      <c r="H13" s="2">
        <v>69365666</v>
      </c>
      <c r="I13" s="2">
        <v>100012718</v>
      </c>
      <c r="J13" s="2">
        <v>146385</v>
      </c>
      <c r="K13" s="9">
        <f t="shared" ref="K13:K23" si="8">I13/H13</f>
        <v>1.4418187522339942</v>
      </c>
      <c r="L13" s="10">
        <f t="shared" ref="L13:L23" si="9">(J13/I13)*1000</f>
        <v>1.4636638512314002</v>
      </c>
      <c r="M13" s="2">
        <v>68828606</v>
      </c>
      <c r="N13" s="2">
        <v>100000536</v>
      </c>
      <c r="O13" s="2">
        <v>141988</v>
      </c>
      <c r="P13" s="9">
        <f t="shared" ref="P13:P23" si="10">N13/M13</f>
        <v>1.4528920722293868</v>
      </c>
      <c r="Q13" s="10">
        <f t="shared" si="5"/>
        <v>1.4198723894839924</v>
      </c>
      <c r="S13" s="2" t="s">
        <v>2</v>
      </c>
      <c r="T13" s="2">
        <v>2975974753</v>
      </c>
      <c r="U13" s="2">
        <v>2975983177</v>
      </c>
      <c r="V13" s="2">
        <v>2975986944</v>
      </c>
      <c r="X13" s="2" t="s">
        <v>34</v>
      </c>
      <c r="Y13" s="2">
        <v>98599072</v>
      </c>
      <c r="Z13">
        <v>97938881</v>
      </c>
      <c r="AA13" s="2">
        <v>98472408</v>
      </c>
    </row>
    <row r="14" spans="1:27" x14ac:dyDescent="0.2">
      <c r="A14" s="11"/>
      <c r="B14" s="2" t="s">
        <v>18</v>
      </c>
      <c r="C14" s="2">
        <v>82608586</v>
      </c>
      <c r="D14" s="2">
        <v>100011002</v>
      </c>
      <c r="E14" s="2">
        <v>36240</v>
      </c>
      <c r="F14" s="9">
        <f t="shared" si="6"/>
        <v>1.210661104888056</v>
      </c>
      <c r="G14" s="10">
        <f t="shared" si="7"/>
        <v>0.36236013313815213</v>
      </c>
      <c r="H14" s="2">
        <v>82594903</v>
      </c>
      <c r="I14" s="2">
        <v>100001238</v>
      </c>
      <c r="J14" s="2">
        <v>36208</v>
      </c>
      <c r="K14" s="9">
        <f t="shared" si="8"/>
        <v>1.2107434522926916</v>
      </c>
      <c r="L14" s="10">
        <f t="shared" si="9"/>
        <v>0.36207551750509331</v>
      </c>
      <c r="M14" s="2">
        <v>82696240</v>
      </c>
      <c r="N14" s="2">
        <v>100002411</v>
      </c>
      <c r="O14" s="2">
        <v>36970</v>
      </c>
      <c r="P14" s="9">
        <f t="shared" si="10"/>
        <v>1.2092739766644771</v>
      </c>
      <c r="Q14" s="10">
        <f t="shared" si="5"/>
        <v>0.36969108674789852</v>
      </c>
      <c r="S14" s="2" t="s">
        <v>3</v>
      </c>
      <c r="T14" s="2">
        <v>2974734622</v>
      </c>
      <c r="U14" s="2">
        <v>2974233618</v>
      </c>
      <c r="V14" s="2">
        <v>2971793846</v>
      </c>
      <c r="X14" s="2" t="s">
        <v>35</v>
      </c>
      <c r="Y14">
        <v>128577974</v>
      </c>
      <c r="Z14" s="2">
        <v>129809182</v>
      </c>
      <c r="AA14" s="2">
        <v>124905875</v>
      </c>
    </row>
    <row r="15" spans="1:27" x14ac:dyDescent="0.2">
      <c r="A15" s="11"/>
      <c r="B15" s="2" t="s">
        <v>19</v>
      </c>
      <c r="C15" s="2">
        <v>195620900</v>
      </c>
      <c r="D15" s="2">
        <v>100001125</v>
      </c>
      <c r="E15" s="2">
        <v>2504587</v>
      </c>
      <c r="F15" s="9">
        <f t="shared" si="6"/>
        <v>0.51119857336307117</v>
      </c>
      <c r="G15" s="10">
        <f t="shared" si="7"/>
        <v>25.045588237132332</v>
      </c>
      <c r="H15" s="2">
        <v>195616769</v>
      </c>
      <c r="I15" s="2">
        <v>100004149</v>
      </c>
      <c r="J15" s="2">
        <v>2504654</v>
      </c>
      <c r="K15" s="9">
        <f t="shared" si="8"/>
        <v>0.51122482756066789</v>
      </c>
      <c r="L15" s="10">
        <f t="shared" si="9"/>
        <v>25.045500862169231</v>
      </c>
      <c r="M15" s="2">
        <v>195647611</v>
      </c>
      <c r="N15" s="2">
        <v>100000052</v>
      </c>
      <c r="O15" s="2">
        <v>2504966</v>
      </c>
      <c r="P15" s="9">
        <f t="shared" si="10"/>
        <v>0.51112329707925741</v>
      </c>
      <c r="Q15" s="10">
        <f t="shared" si="5"/>
        <v>25.049646974183574</v>
      </c>
      <c r="S15" s="2" t="s">
        <v>5</v>
      </c>
      <c r="T15" s="2">
        <v>5964492308</v>
      </c>
      <c r="U15" s="2">
        <v>5810100633</v>
      </c>
      <c r="V15" s="2">
        <v>5815369820</v>
      </c>
      <c r="X15" s="2" t="s">
        <v>16</v>
      </c>
      <c r="Y15" s="2">
        <v>800236774</v>
      </c>
      <c r="Z15" s="2">
        <v>775300336</v>
      </c>
      <c r="AA15" s="2">
        <v>772732384</v>
      </c>
    </row>
    <row r="16" spans="1:27" x14ac:dyDescent="0.2">
      <c r="A16" s="11"/>
      <c r="B16" s="12" t="s">
        <v>30</v>
      </c>
      <c r="C16" s="2">
        <v>69176905</v>
      </c>
      <c r="D16" s="2">
        <v>100004037</v>
      </c>
      <c r="E16" s="2">
        <v>198613</v>
      </c>
      <c r="F16" s="9">
        <f>D16/C16</f>
        <v>1.4456275110891417</v>
      </c>
      <c r="G16" s="10">
        <f t="shared" si="7"/>
        <v>1.9860498231686388</v>
      </c>
      <c r="H16" s="2">
        <v>68631599</v>
      </c>
      <c r="I16" s="2">
        <v>100010715</v>
      </c>
      <c r="J16" s="2">
        <v>188291</v>
      </c>
      <c r="K16" s="9">
        <f t="shared" si="8"/>
        <v>1.4572109124253392</v>
      </c>
      <c r="L16" s="10">
        <f>(J16/I16)*1000</f>
        <v>1.8827082678091043</v>
      </c>
      <c r="M16" s="2">
        <v>66051853</v>
      </c>
      <c r="N16" s="2">
        <v>100006851</v>
      </c>
      <c r="O16" s="2">
        <v>148622</v>
      </c>
      <c r="P16" s="9">
        <f t="shared" si="10"/>
        <v>1.5140657900997871</v>
      </c>
      <c r="Q16" s="10">
        <f t="shared" si="5"/>
        <v>1.4861181860430741</v>
      </c>
      <c r="S16" s="2" t="s">
        <v>6</v>
      </c>
      <c r="T16" s="2">
        <v>3711291307</v>
      </c>
      <c r="U16" s="2">
        <v>3701022156</v>
      </c>
      <c r="V16" s="2">
        <v>3706373440</v>
      </c>
      <c r="X16" s="2" t="s">
        <v>17</v>
      </c>
      <c r="Y16" s="2">
        <v>70646088</v>
      </c>
      <c r="Z16" s="2">
        <v>69365666</v>
      </c>
      <c r="AA16" s="2">
        <v>68828606</v>
      </c>
    </row>
    <row r="17" spans="1:27" x14ac:dyDescent="0.2">
      <c r="A17" s="11"/>
      <c r="B17" s="2" t="s">
        <v>20</v>
      </c>
      <c r="C17" s="2">
        <v>152077692</v>
      </c>
      <c r="D17" s="2">
        <v>100004537</v>
      </c>
      <c r="E17" s="2">
        <v>1474527</v>
      </c>
      <c r="F17" s="9">
        <f>D17/C17</f>
        <v>0.65758847129268638</v>
      </c>
      <c r="G17" s="10">
        <f>(E17/D17)*1000</f>
        <v>14.744601037450931</v>
      </c>
      <c r="H17" s="2">
        <v>152080206</v>
      </c>
      <c r="I17" s="2">
        <v>100004537</v>
      </c>
      <c r="J17" s="2">
        <v>1454527</v>
      </c>
      <c r="K17" s="9">
        <f t="shared" si="8"/>
        <v>0.65757760086148231</v>
      </c>
      <c r="L17" s="10">
        <f t="shared" si="9"/>
        <v>14.544610111039262</v>
      </c>
      <c r="M17" s="2">
        <v>152199921</v>
      </c>
      <c r="N17" s="13">
        <v>100003352</v>
      </c>
      <c r="O17" s="2">
        <v>1495285</v>
      </c>
      <c r="P17" s="9">
        <f t="shared" si="10"/>
        <v>0.65705258808905687</v>
      </c>
      <c r="Q17" s="10">
        <f t="shared" si="5"/>
        <v>14.952348797268316</v>
      </c>
      <c r="S17" s="2" t="s">
        <v>4</v>
      </c>
      <c r="T17" s="2">
        <v>8358243973</v>
      </c>
      <c r="U17" s="2">
        <v>5824855980</v>
      </c>
      <c r="V17" s="2">
        <v>4780929995</v>
      </c>
      <c r="X17" s="2" t="s">
        <v>18</v>
      </c>
      <c r="Y17" s="2">
        <v>82608586</v>
      </c>
      <c r="Z17" s="2">
        <v>82594903</v>
      </c>
      <c r="AA17" s="2">
        <v>82696240</v>
      </c>
    </row>
    <row r="18" spans="1:27" x14ac:dyDescent="0.2">
      <c r="A18" s="11"/>
      <c r="B18" s="2" t="s">
        <v>21</v>
      </c>
      <c r="C18" s="2">
        <v>94477946</v>
      </c>
      <c r="D18" s="2">
        <v>100012169</v>
      </c>
      <c r="E18" s="2">
        <v>482986</v>
      </c>
      <c r="F18" s="9">
        <f t="shared" ref="F18:F23" si="11">D18/C18</f>
        <v>1.0585768767665631</v>
      </c>
      <c r="G18" s="10">
        <f t="shared" ref="G18:G23" si="12">(E18/D18)*1000</f>
        <v>4.8292723258506678</v>
      </c>
      <c r="H18" s="2">
        <v>94223822</v>
      </c>
      <c r="I18" s="2">
        <v>100011469</v>
      </c>
      <c r="J18" s="2">
        <v>479342</v>
      </c>
      <c r="K18" s="9">
        <f t="shared" si="8"/>
        <v>1.0614244559088253</v>
      </c>
      <c r="L18" s="10">
        <f t="shared" si="9"/>
        <v>4.7928703057046391</v>
      </c>
      <c r="M18" s="2">
        <v>94109656</v>
      </c>
      <c r="N18" s="2">
        <v>100003754</v>
      </c>
      <c r="O18" s="2">
        <v>475802</v>
      </c>
      <c r="P18" s="9">
        <f t="shared" si="10"/>
        <v>1.0626301088593928</v>
      </c>
      <c r="Q18" s="10">
        <f t="shared" si="5"/>
        <v>4.7578413906341952</v>
      </c>
      <c r="S18" s="2" t="s">
        <v>7</v>
      </c>
      <c r="T18" s="2">
        <v>3143284190</v>
      </c>
      <c r="U18" s="2">
        <v>3143276521</v>
      </c>
      <c r="V18" s="2">
        <v>3143283953</v>
      </c>
      <c r="X18" s="2" t="s">
        <v>19</v>
      </c>
      <c r="Y18" s="2">
        <v>195620900</v>
      </c>
      <c r="Z18" s="2">
        <v>195616769</v>
      </c>
      <c r="AA18" s="2">
        <v>195647611</v>
      </c>
    </row>
    <row r="19" spans="1:27" x14ac:dyDescent="0.2">
      <c r="A19" s="11"/>
      <c r="B19" s="2" t="s">
        <v>22</v>
      </c>
      <c r="C19" s="2">
        <v>217381383</v>
      </c>
      <c r="D19" s="2">
        <v>100008720</v>
      </c>
      <c r="E19" s="2">
        <v>2384282</v>
      </c>
      <c r="F19" s="9">
        <f t="shared" si="11"/>
        <v>0.4600611083608756</v>
      </c>
      <c r="G19" s="10">
        <f t="shared" si="12"/>
        <v>23.840741087377179</v>
      </c>
      <c r="H19" s="2">
        <v>217422314</v>
      </c>
      <c r="I19" s="2">
        <v>100010277</v>
      </c>
      <c r="J19" s="2">
        <v>2384131</v>
      </c>
      <c r="K19" s="9">
        <f t="shared" si="8"/>
        <v>0.45998166039204236</v>
      </c>
      <c r="L19" s="10">
        <f t="shared" si="9"/>
        <v>23.838860080349544</v>
      </c>
      <c r="M19" s="2">
        <v>217950307</v>
      </c>
      <c r="N19" s="2">
        <v>100004825</v>
      </c>
      <c r="O19" s="2">
        <v>2387790</v>
      </c>
      <c r="P19" s="9">
        <f t="shared" si="10"/>
        <v>0.45884232225467797</v>
      </c>
      <c r="Q19" s="10">
        <f t="shared" si="5"/>
        <v>23.876747946911561</v>
      </c>
      <c r="S19" s="2" t="s">
        <v>8</v>
      </c>
      <c r="T19" s="2">
        <v>3063238935</v>
      </c>
      <c r="U19" s="2">
        <v>3081027761</v>
      </c>
      <c r="V19" s="2">
        <v>3059127015</v>
      </c>
      <c r="X19" s="12" t="s">
        <v>30</v>
      </c>
      <c r="Y19">
        <v>69176905</v>
      </c>
      <c r="Z19">
        <v>68631599</v>
      </c>
      <c r="AA19" s="2">
        <v>66051853</v>
      </c>
    </row>
    <row r="20" spans="1:27" x14ac:dyDescent="0.2">
      <c r="A20" s="11"/>
      <c r="B20" s="2" t="s">
        <v>23</v>
      </c>
      <c r="C20" s="2">
        <v>54957054</v>
      </c>
      <c r="D20" s="2">
        <v>100000691</v>
      </c>
      <c r="E20" s="2">
        <v>37159</v>
      </c>
      <c r="F20" s="9">
        <f t="shared" si="11"/>
        <v>1.8196152035369291</v>
      </c>
      <c r="G20" s="10">
        <f t="shared" si="12"/>
        <v>0.37158743233084263</v>
      </c>
      <c r="H20" s="2">
        <v>54968458</v>
      </c>
      <c r="I20" s="2">
        <v>100016376</v>
      </c>
      <c r="J20" s="2">
        <v>37161</v>
      </c>
      <c r="K20" s="9">
        <f t="shared" si="8"/>
        <v>1.819523043560727</v>
      </c>
      <c r="L20" s="10">
        <f t="shared" si="9"/>
        <v>0.37154915511035913</v>
      </c>
      <c r="M20" s="2">
        <v>54995516</v>
      </c>
      <c r="N20" s="2">
        <v>100015171</v>
      </c>
      <c r="O20" s="2">
        <v>37350</v>
      </c>
      <c r="P20" s="9">
        <f t="shared" si="10"/>
        <v>1.8186059205263208</v>
      </c>
      <c r="Q20" s="10">
        <f t="shared" si="5"/>
        <v>0.37344334491014369</v>
      </c>
      <c r="X20" s="2" t="s">
        <v>20</v>
      </c>
      <c r="Y20" s="2">
        <v>152077692</v>
      </c>
      <c r="Z20" s="2">
        <v>152080206</v>
      </c>
      <c r="AA20" s="2">
        <v>152199921</v>
      </c>
    </row>
    <row r="21" spans="1:27" x14ac:dyDescent="0.2">
      <c r="A21" s="11"/>
      <c r="B21" s="2" t="s">
        <v>24</v>
      </c>
      <c r="C21" s="2">
        <v>227932698</v>
      </c>
      <c r="D21" s="2">
        <v>100004226</v>
      </c>
      <c r="E21" s="2">
        <v>2095408</v>
      </c>
      <c r="F21" s="9">
        <f t="shared" si="11"/>
        <v>0.43874453677550029</v>
      </c>
      <c r="G21" s="10">
        <f t="shared" si="12"/>
        <v>20.95319451799967</v>
      </c>
      <c r="H21" s="2">
        <v>226225971</v>
      </c>
      <c r="I21" s="2">
        <v>100006553</v>
      </c>
      <c r="J21" s="2">
        <v>2051838</v>
      </c>
      <c r="K21" s="9">
        <f t="shared" si="8"/>
        <v>0.44206486354301028</v>
      </c>
      <c r="L21" s="10">
        <f t="shared" si="9"/>
        <v>20.517035518662464</v>
      </c>
      <c r="M21" s="2">
        <v>225065251</v>
      </c>
      <c r="N21" s="2">
        <v>100003026</v>
      </c>
      <c r="O21" s="2">
        <v>2005169</v>
      </c>
      <c r="P21" s="9">
        <f t="shared" si="10"/>
        <v>0.44432903593811557</v>
      </c>
      <c r="Q21" s="10">
        <f t="shared" si="5"/>
        <v>20.051083254220728</v>
      </c>
      <c r="X21" s="2" t="s">
        <v>21</v>
      </c>
      <c r="Y21" s="2">
        <v>94477946</v>
      </c>
      <c r="Z21" s="2">
        <v>94223822</v>
      </c>
      <c r="AA21" s="2">
        <v>94109656</v>
      </c>
    </row>
    <row r="22" spans="1:27" x14ac:dyDescent="0.2">
      <c r="A22" s="11"/>
      <c r="B22" s="2" t="s">
        <v>25</v>
      </c>
      <c r="C22" s="2">
        <v>49426320</v>
      </c>
      <c r="D22" s="2">
        <v>100003047</v>
      </c>
      <c r="E22" s="2">
        <v>5889</v>
      </c>
      <c r="F22" s="9">
        <f t="shared" si="11"/>
        <v>2.0232751902225372</v>
      </c>
      <c r="G22" s="10">
        <f t="shared" si="12"/>
        <v>5.8888205676373047E-2</v>
      </c>
      <c r="H22" s="2">
        <v>49426618</v>
      </c>
      <c r="I22" s="2">
        <v>100003047</v>
      </c>
      <c r="J22" s="2">
        <v>5889</v>
      </c>
      <c r="K22" s="9">
        <f t="shared" si="8"/>
        <v>2.0232629916131426</v>
      </c>
      <c r="L22" s="10">
        <f t="shared" si="9"/>
        <v>5.8888205676373047E-2</v>
      </c>
      <c r="M22" s="2">
        <v>49426620</v>
      </c>
      <c r="N22" s="2">
        <v>100003047</v>
      </c>
      <c r="O22" s="2">
        <v>5889</v>
      </c>
      <c r="P22" s="9">
        <f t="shared" si="10"/>
        <v>2.0232629097437775</v>
      </c>
      <c r="Q22" s="10">
        <f t="shared" si="5"/>
        <v>5.8888205676373047E-2</v>
      </c>
      <c r="X22" s="2" t="s">
        <v>22</v>
      </c>
      <c r="Y22" s="2">
        <v>217381383</v>
      </c>
      <c r="Z22" s="2">
        <v>217422314</v>
      </c>
      <c r="AA22" s="2">
        <v>217950307</v>
      </c>
    </row>
    <row r="23" spans="1:27" x14ac:dyDescent="0.2">
      <c r="A23" s="11"/>
      <c r="B23" s="2" t="s">
        <v>26</v>
      </c>
      <c r="C23" s="2">
        <v>173934075</v>
      </c>
      <c r="D23" s="2">
        <v>100001025</v>
      </c>
      <c r="E23" s="2">
        <v>3096258</v>
      </c>
      <c r="F23" s="9">
        <f t="shared" si="11"/>
        <v>0.57493636597659203</v>
      </c>
      <c r="G23" s="10">
        <f t="shared" si="12"/>
        <v>30.962262636807971</v>
      </c>
      <c r="H23" s="2">
        <v>173934075</v>
      </c>
      <c r="I23" s="2">
        <v>100001025</v>
      </c>
      <c r="J23" s="2">
        <v>3096258</v>
      </c>
      <c r="K23" s="9">
        <f t="shared" si="8"/>
        <v>0.57493636597659203</v>
      </c>
      <c r="L23" s="10">
        <f t="shared" si="9"/>
        <v>30.962262636807971</v>
      </c>
      <c r="M23" s="2">
        <v>174289479</v>
      </c>
      <c r="N23" s="2">
        <v>100000376</v>
      </c>
      <c r="O23" s="2">
        <v>3099329</v>
      </c>
      <c r="P23" s="9">
        <f t="shared" si="10"/>
        <v>0.57376025548851406</v>
      </c>
      <c r="Q23" s="10">
        <f t="shared" si="5"/>
        <v>30.99317346566777</v>
      </c>
      <c r="X23" s="2" t="s">
        <v>23</v>
      </c>
      <c r="Y23" s="2">
        <v>54957054</v>
      </c>
      <c r="Z23" s="2">
        <v>54968458</v>
      </c>
      <c r="AA23" s="2">
        <v>54995516</v>
      </c>
    </row>
    <row r="24" spans="1:27" x14ac:dyDescent="0.2">
      <c r="X24" s="2" t="s">
        <v>24</v>
      </c>
      <c r="Y24" s="2">
        <v>227932698</v>
      </c>
      <c r="Z24" s="2">
        <v>226225971</v>
      </c>
      <c r="AA24" s="2">
        <v>225065251</v>
      </c>
    </row>
    <row r="25" spans="1:27" x14ac:dyDescent="0.2">
      <c r="X25" s="2" t="s">
        <v>25</v>
      </c>
      <c r="Y25" s="2">
        <v>49426320</v>
      </c>
      <c r="Z25" s="2">
        <v>49426618</v>
      </c>
      <c r="AA25" s="2">
        <v>49426620</v>
      </c>
    </row>
    <row r="26" spans="1:27" x14ac:dyDescent="0.2">
      <c r="B26" s="2"/>
      <c r="C26" s="3" t="s">
        <v>31</v>
      </c>
      <c r="D26" s="3"/>
      <c r="E26" s="3"/>
      <c r="F26" s="3"/>
      <c r="G26" s="3" t="s">
        <v>32</v>
      </c>
      <c r="H26" s="3"/>
      <c r="I26" s="3"/>
      <c r="J26" s="3"/>
      <c r="X26" s="2" t="s">
        <v>26</v>
      </c>
      <c r="Y26" s="2">
        <v>173934075</v>
      </c>
      <c r="Z26" s="2">
        <v>173934075</v>
      </c>
      <c r="AA26" s="2">
        <v>174289479</v>
      </c>
    </row>
    <row r="27" spans="1:27" x14ac:dyDescent="0.2">
      <c r="B27" s="2"/>
      <c r="C27" s="5" t="s">
        <v>11</v>
      </c>
      <c r="D27" s="5" t="s">
        <v>33</v>
      </c>
      <c r="E27" s="5" t="s">
        <v>12</v>
      </c>
      <c r="F27" s="16" t="s">
        <v>33</v>
      </c>
      <c r="G27" s="5" t="s">
        <v>11</v>
      </c>
      <c r="H27" s="16" t="s">
        <v>33</v>
      </c>
      <c r="I27" s="5" t="s">
        <v>12</v>
      </c>
      <c r="J27" s="16" t="s">
        <v>33</v>
      </c>
    </row>
    <row r="28" spans="1:27" x14ac:dyDescent="0.2">
      <c r="B28" s="2" t="s">
        <v>2</v>
      </c>
      <c r="C28" s="6">
        <f>P3/F3</f>
        <v>0.99999590526684146</v>
      </c>
      <c r="D28" s="15">
        <f>(P3-F3)/F3*100</f>
        <v>-4.0947331585048573E-4</v>
      </c>
      <c r="E28" s="6">
        <f>Q3/G3</f>
        <v>0.99999999827700792</v>
      </c>
      <c r="F28" s="15">
        <f>(Q3-G3)/G3*100</f>
        <v>-1.7229920415081562E-7</v>
      </c>
      <c r="G28" s="6">
        <f>P3/K3</f>
        <v>0.9999987359244259</v>
      </c>
      <c r="H28" s="15">
        <f>ABS(P3-K3)/K3*100</f>
        <v>1.264075574056835E-4</v>
      </c>
      <c r="I28" s="6">
        <f>Q3/L3</f>
        <v>0.99999999827700792</v>
      </c>
      <c r="J28" s="15">
        <f>(Q3-L3)/L3*100</f>
        <v>-1.7229920415081562E-7</v>
      </c>
    </row>
    <row r="29" spans="1:27" x14ac:dyDescent="0.2">
      <c r="B29" s="2" t="s">
        <v>3</v>
      </c>
      <c r="C29" s="6">
        <f>P4/F4</f>
        <v>1.0009860603492646</v>
      </c>
      <c r="D29" s="15">
        <f>(P4-F4)/F4*100</f>
        <v>9.8606034926467787E-2</v>
      </c>
      <c r="E29" s="6">
        <f>Q4/G4</f>
        <v>0.86902346587820378</v>
      </c>
      <c r="F29" s="15">
        <f>(Q4-G4)/G4*100</f>
        <v>-13.097653412179625</v>
      </c>
      <c r="G29" s="6">
        <f>P4/K4</f>
        <v>1.0008104747325326</v>
      </c>
      <c r="H29" s="15">
        <f>ABS(P4-K4)/K4*100</f>
        <v>8.1047473253265515E-2</v>
      </c>
      <c r="I29" s="6">
        <f>Q4/L4</f>
        <v>0.91966183194700091</v>
      </c>
      <c r="J29" s="15">
        <f>(Q4-L4)/L4*100</f>
        <v>-8.0338168052999102</v>
      </c>
    </row>
    <row r="30" spans="1:27" x14ac:dyDescent="0.2">
      <c r="B30" s="2" t="s">
        <v>5</v>
      </c>
      <c r="C30" s="6">
        <f>P5/F5</f>
        <v>1.0256714053290317</v>
      </c>
      <c r="D30" s="15">
        <f>(P5-F5)/F5*100</f>
        <v>2.5671405329031711</v>
      </c>
      <c r="E30" s="6">
        <f>Q5/G5</f>
        <v>0.90049038917267232</v>
      </c>
      <c r="F30" s="15">
        <f>(Q5-G5)/G5*100</f>
        <v>-9.950961082732773</v>
      </c>
      <c r="G30" s="6">
        <f>P5/K5</f>
        <v>0.99912435680898981</v>
      </c>
      <c r="H30" s="15">
        <f>ABS(P5-K5)/K5*100</f>
        <v>8.7564319101019E-2</v>
      </c>
      <c r="I30" s="6">
        <f>Q5/L5</f>
        <v>1.0056853139265265</v>
      </c>
      <c r="J30" s="15">
        <f>(Q5-L5)/L5*100</f>
        <v>0.56853139265264474</v>
      </c>
    </row>
    <row r="31" spans="1:27" x14ac:dyDescent="0.2">
      <c r="B31" s="2" t="s">
        <v>6</v>
      </c>
      <c r="C31" s="6">
        <f>P6/F6</f>
        <v>1.0013185132525668</v>
      </c>
      <c r="D31" s="15">
        <f>(P6-F6)/F6*100</f>
        <v>0.13185132525668711</v>
      </c>
      <c r="E31" s="6">
        <f>Q6/G6</f>
        <v>0.9818643264597493</v>
      </c>
      <c r="F31" s="15">
        <f>(Q6-G6)/G6*100</f>
        <v>-1.813567354025067</v>
      </c>
      <c r="G31" s="6">
        <f>P6/K6</f>
        <v>0.99854226839953697</v>
      </c>
      <c r="H31" s="15">
        <f>ABS(P6-K6)/K6*100</f>
        <v>0.14577316004629812</v>
      </c>
      <c r="I31" s="6">
        <f>Q6/L6</f>
        <v>1.0043012661243624</v>
      </c>
      <c r="J31" s="15">
        <f>(Q6-L6)/L6*100</f>
        <v>0.43012661243625322</v>
      </c>
    </row>
    <row r="32" spans="1:27" x14ac:dyDescent="0.2">
      <c r="B32" s="2" t="s">
        <v>4</v>
      </c>
      <c r="C32" s="9">
        <f>P7/F7</f>
        <v>1.748242655893905</v>
      </c>
      <c r="D32" s="17">
        <f>(P7-F7)/F7*100</f>
        <v>74.824265589390507</v>
      </c>
      <c r="E32" s="9">
        <f>Q7/G7</f>
        <v>0.26887996614266169</v>
      </c>
      <c r="F32" s="17">
        <f>(Q7-G7)/G7*100</f>
        <v>-73.112003385733829</v>
      </c>
      <c r="G32" s="9">
        <f>P7/K7</f>
        <v>1.2183521712835299</v>
      </c>
      <c r="H32" s="17">
        <f>ABS(P7-K7)/K7*100</f>
        <v>21.835217128352994</v>
      </c>
      <c r="I32" s="9">
        <f>Q7/L7</f>
        <v>0.57988866969845965</v>
      </c>
      <c r="J32" s="17">
        <f>(Q7-L7)/L7*100</f>
        <v>-42.011133030154035</v>
      </c>
    </row>
    <row r="33" spans="2:10" x14ac:dyDescent="0.2">
      <c r="B33" s="2" t="s">
        <v>7</v>
      </c>
      <c r="C33" s="6">
        <f>P8/F8</f>
        <v>1.0000008327911452</v>
      </c>
      <c r="D33" s="15">
        <f>(P8-F8)/F8*100</f>
        <v>8.3279114508938329E-5</v>
      </c>
      <c r="E33" s="6">
        <f>Q8/G8</f>
        <v>0.99910797768622617</v>
      </c>
      <c r="F33" s="15">
        <f>(Q8-G8)/G8*100</f>
        <v>-8.920223137738037E-2</v>
      </c>
      <c r="G33" s="6">
        <f>P8/K8</f>
        <v>0.99999538062906024</v>
      </c>
      <c r="H33" s="15">
        <f>ABS(P8-K8)/K8*100</f>
        <v>4.6193709397848699E-4</v>
      </c>
      <c r="I33" s="6">
        <f>Q8/L8</f>
        <v>0.99991305666503794</v>
      </c>
      <c r="J33" s="15">
        <f>(Q8-L8)/L8*100</f>
        <v>-8.6943334962046436E-3</v>
      </c>
    </row>
    <row r="34" spans="2:10" x14ac:dyDescent="0.2">
      <c r="B34" s="2" t="s">
        <v>8</v>
      </c>
      <c r="C34" s="6">
        <f>P9/F9</f>
        <v>1.0013425466460912</v>
      </c>
      <c r="D34" s="15">
        <f>(P9-F9)/F9*100</f>
        <v>0.13425466460912586</v>
      </c>
      <c r="E34" s="6">
        <f>Q9/G9</f>
        <v>0.94134281410562759</v>
      </c>
      <c r="F34" s="15">
        <f>(Q9-G9)/G9*100</f>
        <v>-5.8657185894372441</v>
      </c>
      <c r="G34" s="6">
        <f>P9/K9</f>
        <v>1.0071565064139225</v>
      </c>
      <c r="H34" s="15">
        <f>ABS(P9-K9)/K9*100</f>
        <v>0.71565064139225409</v>
      </c>
      <c r="I34" s="6">
        <f>Q9/L9</f>
        <v>0.86709709213911867</v>
      </c>
      <c r="J34" s="15">
        <f>(Q9-L9)/L9*100</f>
        <v>-13.290290786088136</v>
      </c>
    </row>
    <row r="35" spans="2:10" x14ac:dyDescent="0.2">
      <c r="B35" s="2" t="s">
        <v>34</v>
      </c>
      <c r="C35" s="6">
        <f t="shared" ref="C35:C36" si="13">P10/F10</f>
        <v>1.0012984223985226</v>
      </c>
      <c r="D35" s="15">
        <f t="shared" ref="D35:D36" si="14">(P10-F10)/F10*100</f>
        <v>0.12984223985225607</v>
      </c>
      <c r="E35" s="6">
        <f t="shared" ref="E35:E36" si="15">Q10/G10</f>
        <v>0.97226800842883743</v>
      </c>
      <c r="F35" s="15">
        <f t="shared" ref="F35:F36" si="16">(Q10-G10)/G10*100</f>
        <v>-2.7731991571162591</v>
      </c>
      <c r="G35" s="6">
        <f t="shared" ref="G35:G36" si="17">P10/K10</f>
        <v>0.99468578755662207</v>
      </c>
      <c r="H35" s="15">
        <f t="shared" ref="H35:H36" si="18">ABS(P10-K10)/K10*100</f>
        <v>0.53142124433779636</v>
      </c>
      <c r="I35" s="6">
        <f t="shared" ref="I35:I36" si="19">Q10/L10</f>
        <v>1.0017784131157705</v>
      </c>
      <c r="J35" s="15">
        <f t="shared" ref="J35:J36" si="20">(Q10-L10)/L10*100</f>
        <v>0.17784131157705541</v>
      </c>
    </row>
    <row r="36" spans="2:10" x14ac:dyDescent="0.2">
      <c r="B36" s="2" t="s">
        <v>35</v>
      </c>
      <c r="C36" s="6">
        <f t="shared" si="13"/>
        <v>1.0294155644159886</v>
      </c>
      <c r="D36" s="15">
        <f t="shared" si="14"/>
        <v>2.9415564415988671</v>
      </c>
      <c r="E36" s="6">
        <f t="shared" si="15"/>
        <v>0.92104487123219048</v>
      </c>
      <c r="F36" s="15">
        <f t="shared" si="16"/>
        <v>-7.895512876780951</v>
      </c>
      <c r="G36" s="6">
        <f t="shared" si="17"/>
        <v>1.0391665661144425</v>
      </c>
      <c r="H36" s="15">
        <f t="shared" si="18"/>
        <v>3.916656611444242</v>
      </c>
      <c r="I36" s="6">
        <f t="shared" si="19"/>
        <v>0.89700348038956257</v>
      </c>
      <c r="J36" s="15">
        <f t="shared" si="20"/>
        <v>-10.299651961043747</v>
      </c>
    </row>
    <row r="37" spans="2:10" x14ac:dyDescent="0.2">
      <c r="B37" s="2" t="s">
        <v>16</v>
      </c>
      <c r="C37" s="6">
        <f t="shared" ref="C37:C48" si="21">P12/F12</f>
        <v>1.0355866701314791</v>
      </c>
      <c r="D37" s="15">
        <f t="shared" ref="D37:D48" si="22">(P12-F12)/F12*100</f>
        <v>3.5586670131479052</v>
      </c>
      <c r="E37" s="6">
        <f t="shared" ref="E37:E48" si="23">Q12/G12</f>
        <v>0.95004049824346259</v>
      </c>
      <c r="F37" s="15">
        <f t="shared" ref="F37:F48" si="24">(Q12-G12)/G12*100</f>
        <v>-4.9959501756537374</v>
      </c>
      <c r="G37" s="6">
        <f t="shared" ref="G37:G48" si="25">P12/K12</f>
        <v>1.0033165078833637</v>
      </c>
      <c r="H37" s="15">
        <f t="shared" ref="H37:H48" si="26">ABS(P12-K12)/K12*100</f>
        <v>0.33165078833636091</v>
      </c>
      <c r="I37" s="6">
        <f t="shared" ref="I37:I48" si="27">Q12/L12</f>
        <v>0.99420839484566326</v>
      </c>
      <c r="J37" s="15">
        <f t="shared" ref="J37:J48" si="28">(Q12-L12)/L12*100</f>
        <v>-0.57916051543367342</v>
      </c>
    </row>
    <row r="38" spans="2:10" x14ac:dyDescent="0.2">
      <c r="B38" s="2" t="s">
        <v>17</v>
      </c>
      <c r="C38" s="6">
        <f t="shared" si="21"/>
        <v>1.0263761250810159</v>
      </c>
      <c r="D38" s="15">
        <f t="shared" si="22"/>
        <v>2.6376125081015869</v>
      </c>
      <c r="E38" s="6">
        <f t="shared" si="23"/>
        <v>0.91511584894384812</v>
      </c>
      <c r="F38" s="15">
        <f t="shared" si="24"/>
        <v>-8.4884151056151929</v>
      </c>
      <c r="G38" s="6">
        <f t="shared" si="25"/>
        <v>1.0076801054073095</v>
      </c>
      <c r="H38" s="15">
        <f t="shared" si="26"/>
        <v>0.76801054073094865</v>
      </c>
      <c r="I38" s="6">
        <f t="shared" si="27"/>
        <v>0.97008092964066484</v>
      </c>
      <c r="J38" s="15">
        <f t="shared" si="28"/>
        <v>-2.9919070359335191</v>
      </c>
    </row>
    <row r="39" spans="2:10" x14ac:dyDescent="0.2">
      <c r="B39" s="2" t="s">
        <v>18</v>
      </c>
      <c r="C39" s="6">
        <f t="shared" si="21"/>
        <v>0.99885423904511483</v>
      </c>
      <c r="D39" s="15">
        <f t="shared" si="22"/>
        <v>-0.11457609548851858</v>
      </c>
      <c r="E39" s="6">
        <f t="shared" si="23"/>
        <v>1.0202311262727994</v>
      </c>
      <c r="F39" s="15">
        <f t="shared" si="24"/>
        <v>2.0231126272799496</v>
      </c>
      <c r="G39" s="6">
        <f t="shared" si="25"/>
        <v>0.99878630305583571</v>
      </c>
      <c r="H39" s="15">
        <f t="shared" si="26"/>
        <v>0.12136969441642662</v>
      </c>
      <c r="I39" s="6">
        <f t="shared" si="27"/>
        <v>1.0210330963421135</v>
      </c>
      <c r="J39" s="15">
        <f t="shared" si="28"/>
        <v>2.1033096342113438</v>
      </c>
    </row>
    <row r="40" spans="2:10" x14ac:dyDescent="0.2">
      <c r="B40" s="2" t="s">
        <v>19</v>
      </c>
      <c r="C40" s="6">
        <f t="shared" si="21"/>
        <v>0.99985274551272996</v>
      </c>
      <c r="D40" s="15">
        <f t="shared" si="22"/>
        <v>-1.4725448727005624E-2</v>
      </c>
      <c r="E40" s="6">
        <f t="shared" si="23"/>
        <v>1.0001620539718539</v>
      </c>
      <c r="F40" s="15">
        <f t="shared" si="24"/>
        <v>1.6205397185379309E-2</v>
      </c>
      <c r="G40" s="6">
        <f t="shared" si="25"/>
        <v>0.99980139759272857</v>
      </c>
      <c r="H40" s="15">
        <f t="shared" si="26"/>
        <v>1.986024072714555E-2</v>
      </c>
      <c r="I40" s="6">
        <f t="shared" si="27"/>
        <v>1.0001655431862657</v>
      </c>
      <c r="J40" s="15">
        <f t="shared" si="28"/>
        <v>1.6554318626567151E-2</v>
      </c>
    </row>
    <row r="41" spans="2:10" x14ac:dyDescent="0.2">
      <c r="B41" s="12" t="s">
        <v>30</v>
      </c>
      <c r="C41" s="9">
        <f t="shared" si="21"/>
        <v>1.0473415720755646</v>
      </c>
      <c r="D41" s="17">
        <f t="shared" si="22"/>
        <v>4.7341572075564473</v>
      </c>
      <c r="E41" s="9">
        <f t="shared" si="23"/>
        <v>0.74827840102825327</v>
      </c>
      <c r="F41" s="17">
        <f t="shared" si="24"/>
        <v>-25.17215989717468</v>
      </c>
      <c r="G41" s="9">
        <f t="shared" si="25"/>
        <v>1.0390162310683086</v>
      </c>
      <c r="H41" s="17">
        <f t="shared" si="26"/>
        <v>3.9016231068308689</v>
      </c>
      <c r="I41" s="9">
        <f t="shared" si="27"/>
        <v>0.78935128264585597</v>
      </c>
      <c r="J41" s="17">
        <f t="shared" si="28"/>
        <v>-21.064871735414407</v>
      </c>
    </row>
    <row r="42" spans="2:10" x14ac:dyDescent="0.2">
      <c r="B42" s="2" t="s">
        <v>20</v>
      </c>
      <c r="C42" s="6">
        <f t="shared" si="21"/>
        <v>0.99918507816510826</v>
      </c>
      <c r="D42" s="15">
        <f t="shared" si="22"/>
        <v>-8.1492183489178055E-2</v>
      </c>
      <c r="E42" s="6">
        <f t="shared" si="23"/>
        <v>1.0140897511766993</v>
      </c>
      <c r="F42" s="15">
        <f t="shared" si="24"/>
        <v>1.4089751176699259</v>
      </c>
      <c r="G42" s="6">
        <f t="shared" si="25"/>
        <v>0.99920159571777134</v>
      </c>
      <c r="H42" s="15">
        <f t="shared" si="26"/>
        <v>7.9840428222864815E-2</v>
      </c>
      <c r="I42" s="6">
        <f t="shared" si="27"/>
        <v>1.0280336621687496</v>
      </c>
      <c r="J42" s="15">
        <f t="shared" si="28"/>
        <v>2.8033662168749593</v>
      </c>
    </row>
    <row r="43" spans="2:10" x14ac:dyDescent="0.2">
      <c r="B43" s="2" t="s">
        <v>21</v>
      </c>
      <c r="C43" s="6">
        <f t="shared" si="21"/>
        <v>1.0038289444836641</v>
      </c>
      <c r="D43" s="15">
        <f t="shared" si="22"/>
        <v>0.38289444836641029</v>
      </c>
      <c r="E43" s="6">
        <f t="shared" si="23"/>
        <v>0.98520875809092212</v>
      </c>
      <c r="F43" s="15">
        <f t="shared" si="24"/>
        <v>-1.4791241909077919</v>
      </c>
      <c r="G43" s="6">
        <f t="shared" si="25"/>
        <v>1.0011358820157721</v>
      </c>
      <c r="H43" s="15">
        <f t="shared" si="26"/>
        <v>0.11358820157720945</v>
      </c>
      <c r="I43" s="6">
        <f t="shared" si="27"/>
        <v>0.99269145358914646</v>
      </c>
      <c r="J43" s="15">
        <f t="shared" si="28"/>
        <v>-0.73085464108534925</v>
      </c>
    </row>
    <row r="44" spans="2:10" x14ac:dyDescent="0.2">
      <c r="B44" s="2" t="s">
        <v>22</v>
      </c>
      <c r="C44" s="6">
        <f t="shared" si="21"/>
        <v>0.9973508169153007</v>
      </c>
      <c r="D44" s="15">
        <f t="shared" si="22"/>
        <v>-0.26491830846992787</v>
      </c>
      <c r="E44" s="6">
        <f t="shared" si="23"/>
        <v>1.0015103078969909</v>
      </c>
      <c r="F44" s="15">
        <f t="shared" si="24"/>
        <v>0.15103078969909295</v>
      </c>
      <c r="G44" s="6">
        <f t="shared" si="25"/>
        <v>0.99752307921060734</v>
      </c>
      <c r="H44" s="15">
        <f t="shared" si="26"/>
        <v>0.24769207893926237</v>
      </c>
      <c r="I44" s="6">
        <f t="shared" si="27"/>
        <v>1.0015893321423219</v>
      </c>
      <c r="J44" s="15">
        <f t="shared" si="28"/>
        <v>0.15893321423220008</v>
      </c>
    </row>
    <row r="45" spans="2:10" x14ac:dyDescent="0.2">
      <c r="B45" s="2" t="s">
        <v>23</v>
      </c>
      <c r="C45" s="6">
        <f t="shared" si="21"/>
        <v>0.9994453316236056</v>
      </c>
      <c r="D45" s="15">
        <f t="shared" si="22"/>
        <v>-5.5466837639435898E-2</v>
      </c>
      <c r="E45" s="6">
        <f t="shared" si="23"/>
        <v>1.00499455153168</v>
      </c>
      <c r="F45" s="15">
        <f t="shared" si="24"/>
        <v>0.49945515316800487</v>
      </c>
      <c r="G45" s="6">
        <f t="shared" si="25"/>
        <v>0.99949595415257209</v>
      </c>
      <c r="H45" s="15">
        <f t="shared" si="26"/>
        <v>5.0404584742796424E-2</v>
      </c>
      <c r="I45" s="6">
        <f t="shared" si="27"/>
        <v>1.0050980866830983</v>
      </c>
      <c r="J45" s="15">
        <f t="shared" si="28"/>
        <v>0.50980866830983429</v>
      </c>
    </row>
    <row r="46" spans="2:10" x14ac:dyDescent="0.2">
      <c r="B46" s="2" t="s">
        <v>24</v>
      </c>
      <c r="C46" s="6">
        <f t="shared" si="21"/>
        <v>1.0127283617105705</v>
      </c>
      <c r="D46" s="15">
        <f t="shared" si="22"/>
        <v>1.2728361710570515</v>
      </c>
      <c r="E46" s="6">
        <f t="shared" si="23"/>
        <v>0.95694636142455558</v>
      </c>
      <c r="F46" s="15">
        <f t="shared" si="24"/>
        <v>-4.3053638575444433</v>
      </c>
      <c r="G46" s="6">
        <f t="shared" si="25"/>
        <v>1.0051218103537085</v>
      </c>
      <c r="H46" s="15">
        <f t="shared" si="26"/>
        <v>0.51218103537084214</v>
      </c>
      <c r="I46" s="6">
        <f t="shared" si="27"/>
        <v>0.97728949369815621</v>
      </c>
      <c r="J46" s="15">
        <f t="shared" si="28"/>
        <v>-2.2710506301843743</v>
      </c>
    </row>
    <row r="47" spans="2:10" x14ac:dyDescent="0.2">
      <c r="B47" s="2" t="s">
        <v>25</v>
      </c>
      <c r="C47" s="6">
        <f t="shared" si="21"/>
        <v>0.99999393039621154</v>
      </c>
      <c r="D47" s="15">
        <f t="shared" si="22"/>
        <v>-6.0696037884611651E-4</v>
      </c>
      <c r="E47" s="6">
        <f t="shared" si="23"/>
        <v>1</v>
      </c>
      <c r="F47" s="15">
        <f t="shared" si="24"/>
        <v>0</v>
      </c>
      <c r="G47" s="6">
        <f t="shared" si="25"/>
        <v>0.99999995953597465</v>
      </c>
      <c r="H47" s="15">
        <f t="shared" si="26"/>
        <v>4.0464025390872045E-6</v>
      </c>
      <c r="I47" s="6">
        <f t="shared" si="27"/>
        <v>1</v>
      </c>
      <c r="J47" s="15">
        <f t="shared" si="28"/>
        <v>0</v>
      </c>
    </row>
    <row r="48" spans="2:10" x14ac:dyDescent="0.2">
      <c r="B48" s="2" t="s">
        <v>26</v>
      </c>
      <c r="C48" s="6">
        <f t="shared" si="21"/>
        <v>0.9979543640693519</v>
      </c>
      <c r="D48" s="15">
        <f t="shared" si="22"/>
        <v>-0.20456359306481214</v>
      </c>
      <c r="E48" s="6">
        <f t="shared" si="23"/>
        <v>1.000998338823696</v>
      </c>
      <c r="F48" s="15">
        <f t="shared" si="24"/>
        <v>9.9833882369604943E-2</v>
      </c>
      <c r="G48" s="6">
        <f t="shared" si="25"/>
        <v>0.9979543640693519</v>
      </c>
      <c r="H48" s="15">
        <f t="shared" si="26"/>
        <v>0.20456359306481214</v>
      </c>
      <c r="I48" s="6">
        <f t="shared" si="27"/>
        <v>1.000998338823696</v>
      </c>
      <c r="J48" s="15">
        <f t="shared" si="28"/>
        <v>9.9833882369604943E-2</v>
      </c>
    </row>
    <row r="49" spans="3:13" x14ac:dyDescent="0.2">
      <c r="M49" s="14"/>
    </row>
    <row r="50" spans="3:13" x14ac:dyDescent="0.2">
      <c r="M50" s="14"/>
    </row>
    <row r="51" spans="3:13" x14ac:dyDescent="0.2">
      <c r="C51" s="3" t="s">
        <v>11</v>
      </c>
      <c r="D51" s="3"/>
      <c r="E51" s="3"/>
      <c r="G51" s="3" t="s">
        <v>12</v>
      </c>
      <c r="H51" s="3"/>
      <c r="I51" s="3"/>
      <c r="M51" s="14"/>
    </row>
    <row r="52" spans="3:13" x14ac:dyDescent="0.2">
      <c r="C52" s="2"/>
      <c r="D52" s="16" t="s">
        <v>31</v>
      </c>
      <c r="E52" s="16" t="s">
        <v>32</v>
      </c>
      <c r="G52" s="2"/>
      <c r="H52" s="16" t="s">
        <v>31</v>
      </c>
      <c r="I52" s="16" t="s">
        <v>32</v>
      </c>
      <c r="M52" s="14"/>
    </row>
    <row r="53" spans="3:13" x14ac:dyDescent="0.2">
      <c r="C53" s="2" t="s">
        <v>2</v>
      </c>
      <c r="D53" s="15">
        <v>-4.0947331585048573E-4</v>
      </c>
      <c r="E53" s="15">
        <v>1.264075574056835E-4</v>
      </c>
      <c r="G53" s="2" t="s">
        <v>2</v>
      </c>
      <c r="H53" s="15">
        <v>-1.7229920415081562E-7</v>
      </c>
      <c r="I53" s="15">
        <v>-1.7229920415081562E-7</v>
      </c>
      <c r="M53" s="14"/>
    </row>
    <row r="54" spans="3:13" x14ac:dyDescent="0.2">
      <c r="C54" s="2" t="s">
        <v>3</v>
      </c>
      <c r="D54" s="15">
        <v>9.8606034926467787E-2</v>
      </c>
      <c r="E54" s="15">
        <v>8.1047473253265515E-2</v>
      </c>
      <c r="G54" s="2" t="s">
        <v>3</v>
      </c>
      <c r="H54" s="15">
        <v>-13.097653412179625</v>
      </c>
      <c r="I54" s="15">
        <v>-8.0338168052999102</v>
      </c>
      <c r="M54" s="14"/>
    </row>
    <row r="55" spans="3:13" x14ac:dyDescent="0.2">
      <c r="C55" s="2" t="s">
        <v>5</v>
      </c>
      <c r="D55" s="15">
        <v>2.5671405329031711</v>
      </c>
      <c r="E55" s="15">
        <v>8.7564319101019E-2</v>
      </c>
      <c r="G55" s="2" t="s">
        <v>5</v>
      </c>
      <c r="H55" s="15">
        <v>-9.950961082732773</v>
      </c>
      <c r="I55" s="15">
        <v>0.56853139265264474</v>
      </c>
      <c r="M55" s="14"/>
    </row>
    <row r="56" spans="3:13" x14ac:dyDescent="0.2">
      <c r="C56" s="2" t="s">
        <v>6</v>
      </c>
      <c r="D56" s="15">
        <v>0.13185132525668711</v>
      </c>
      <c r="E56" s="15">
        <v>0.14577316004629812</v>
      </c>
      <c r="G56" s="2" t="s">
        <v>6</v>
      </c>
      <c r="H56" s="15">
        <v>-1.813567354025067</v>
      </c>
      <c r="I56" s="15">
        <v>0.43012661243625322</v>
      </c>
      <c r="M56" s="14"/>
    </row>
    <row r="57" spans="3:13" x14ac:dyDescent="0.2">
      <c r="C57" s="2" t="s">
        <v>4</v>
      </c>
      <c r="D57" s="15">
        <v>74.824265589390507</v>
      </c>
      <c r="E57" s="15">
        <v>21.835217128352994</v>
      </c>
      <c r="G57" s="2" t="s">
        <v>4</v>
      </c>
      <c r="H57" s="15">
        <v>-73.112003385733829</v>
      </c>
      <c r="I57" s="15">
        <v>-42.011133030154035</v>
      </c>
      <c r="M57" s="14"/>
    </row>
    <row r="58" spans="3:13" x14ac:dyDescent="0.2">
      <c r="C58" s="2" t="s">
        <v>7</v>
      </c>
      <c r="D58" s="15">
        <v>8.3279114508938329E-5</v>
      </c>
      <c r="E58" s="15">
        <v>4.6193709397848699E-4</v>
      </c>
      <c r="G58" s="2" t="s">
        <v>7</v>
      </c>
      <c r="H58" s="15">
        <v>-8.920223137738037E-2</v>
      </c>
      <c r="I58" s="15">
        <v>-8.6943334962046436E-3</v>
      </c>
      <c r="M58" s="14"/>
    </row>
    <row r="59" spans="3:13" x14ac:dyDescent="0.2">
      <c r="C59" s="2" t="s">
        <v>8</v>
      </c>
      <c r="D59" s="15">
        <v>0.13425466460912586</v>
      </c>
      <c r="E59" s="15">
        <v>0.71565064139225409</v>
      </c>
      <c r="G59" s="2" t="s">
        <v>8</v>
      </c>
      <c r="H59" s="15">
        <v>-5.8657185894372441</v>
      </c>
      <c r="I59" s="15">
        <v>-13.290290786088136</v>
      </c>
      <c r="M59" s="14"/>
    </row>
    <row r="60" spans="3:13" x14ac:dyDescent="0.2">
      <c r="C60" s="2" t="s">
        <v>34</v>
      </c>
      <c r="D60" s="15">
        <v>8.2123737917982886E-2</v>
      </c>
      <c r="E60" s="15">
        <v>0.57882461042302069</v>
      </c>
      <c r="G60" s="2" t="s">
        <v>34</v>
      </c>
      <c r="H60" s="15">
        <v>-2.7731991571162591</v>
      </c>
      <c r="I60" s="15">
        <v>0.17784131157705541</v>
      </c>
      <c r="M60" s="14"/>
    </row>
    <row r="61" spans="3:13" x14ac:dyDescent="0.2">
      <c r="C61" s="2" t="s">
        <v>35</v>
      </c>
      <c r="D61" s="15">
        <v>2.9415564415988671</v>
      </c>
      <c r="E61" s="15">
        <v>3.916656611444242</v>
      </c>
      <c r="G61" s="2" t="s">
        <v>35</v>
      </c>
      <c r="H61" s="15">
        <v>-7.895512876780951</v>
      </c>
      <c r="I61" s="15">
        <v>-10.299651961043747</v>
      </c>
      <c r="M61" s="14"/>
    </row>
    <row r="62" spans="3:13" x14ac:dyDescent="0.2">
      <c r="C62" s="2" t="s">
        <v>16</v>
      </c>
      <c r="D62" s="15">
        <v>3.5586670131479052</v>
      </c>
      <c r="E62" s="15">
        <v>0.33165078833636091</v>
      </c>
      <c r="G62" s="2" t="s">
        <v>16</v>
      </c>
      <c r="H62" s="15">
        <v>-4.9959501756537374</v>
      </c>
      <c r="I62" s="15">
        <v>-0.57916051543367342</v>
      </c>
      <c r="M62" s="14"/>
    </row>
    <row r="63" spans="3:13" x14ac:dyDescent="0.2">
      <c r="C63" s="2" t="s">
        <v>17</v>
      </c>
      <c r="D63" s="15">
        <v>2.6376125081015869</v>
      </c>
      <c r="E63" s="15">
        <v>0.76801054073094865</v>
      </c>
      <c r="G63" s="2" t="s">
        <v>17</v>
      </c>
      <c r="H63" s="15">
        <v>-8.4884151056151929</v>
      </c>
      <c r="I63" s="15">
        <v>-2.9919070359335191</v>
      </c>
      <c r="M63" s="14"/>
    </row>
    <row r="64" spans="3:13" x14ac:dyDescent="0.2">
      <c r="C64" s="2" t="s">
        <v>18</v>
      </c>
      <c r="D64" s="15">
        <v>-0.11457609548851858</v>
      </c>
      <c r="E64" s="15">
        <v>0.12136969441642662</v>
      </c>
      <c r="G64" s="2" t="s">
        <v>18</v>
      </c>
      <c r="H64" s="15">
        <v>2.0231126272799496</v>
      </c>
      <c r="I64" s="15">
        <v>2.1033096342113438</v>
      </c>
      <c r="M64" s="14"/>
    </row>
    <row r="65" spans="3:13" x14ac:dyDescent="0.2">
      <c r="C65" s="2" t="s">
        <v>19</v>
      </c>
      <c r="D65" s="15">
        <v>-1.4725448727005624E-2</v>
      </c>
      <c r="E65" s="15">
        <v>1.986024072714555E-2</v>
      </c>
      <c r="G65" s="2" t="s">
        <v>19</v>
      </c>
      <c r="H65" s="15">
        <v>1.6205397185379309E-2</v>
      </c>
      <c r="I65" s="15">
        <v>1.6554318626567151E-2</v>
      </c>
      <c r="M65" s="14"/>
    </row>
    <row r="66" spans="3:13" x14ac:dyDescent="0.2">
      <c r="C66" s="12" t="s">
        <v>30</v>
      </c>
      <c r="D66" s="15">
        <v>4.7341572075564473</v>
      </c>
      <c r="E66" s="15">
        <v>3.9016231068308689</v>
      </c>
      <c r="G66" s="12" t="s">
        <v>30</v>
      </c>
      <c r="H66" s="15">
        <v>-25.17215989717468</v>
      </c>
      <c r="I66" s="15">
        <v>-21.064871735414407</v>
      </c>
      <c r="M66" s="14"/>
    </row>
    <row r="67" spans="3:13" x14ac:dyDescent="0.2">
      <c r="C67" s="2" t="s">
        <v>20</v>
      </c>
      <c r="D67" s="15">
        <v>-8.1492183489178055E-2</v>
      </c>
      <c r="E67" s="15">
        <v>7.9840428222864815E-2</v>
      </c>
      <c r="G67" s="2" t="s">
        <v>20</v>
      </c>
      <c r="H67" s="15">
        <v>1.4089751176699259</v>
      </c>
      <c r="I67" s="15">
        <v>2.8033662168749593</v>
      </c>
      <c r="M67" s="14"/>
    </row>
    <row r="68" spans="3:13" x14ac:dyDescent="0.2">
      <c r="C68" s="2" t="s">
        <v>21</v>
      </c>
      <c r="D68" s="15">
        <v>0.38289444836641029</v>
      </c>
      <c r="E68" s="15">
        <v>0.11358820157720945</v>
      </c>
      <c r="G68" s="2" t="s">
        <v>21</v>
      </c>
      <c r="H68" s="15">
        <v>-1.4791241909077919</v>
      </c>
      <c r="I68" s="15">
        <v>-0.73085464108534925</v>
      </c>
      <c r="M68" s="14"/>
    </row>
    <row r="69" spans="3:13" x14ac:dyDescent="0.2">
      <c r="C69" s="2" t="s">
        <v>22</v>
      </c>
      <c r="D69" s="15">
        <v>-0.26491830846992787</v>
      </c>
      <c r="E69" s="15">
        <v>0.24769207893926237</v>
      </c>
      <c r="G69" s="2" t="s">
        <v>22</v>
      </c>
      <c r="H69" s="15">
        <v>0.15103078969909295</v>
      </c>
      <c r="I69" s="15">
        <v>0.15893321423220008</v>
      </c>
      <c r="M69" s="14"/>
    </row>
    <row r="70" spans="3:13" x14ac:dyDescent="0.2">
      <c r="C70" s="2" t="s">
        <v>23</v>
      </c>
      <c r="D70" s="15">
        <v>-5.5466837639435898E-2</v>
      </c>
      <c r="E70" s="15">
        <v>5.0404584742796424E-2</v>
      </c>
      <c r="G70" s="2" t="s">
        <v>23</v>
      </c>
      <c r="H70" s="15">
        <v>0.49945515316800487</v>
      </c>
      <c r="I70" s="15">
        <v>0.50980866830983429</v>
      </c>
      <c r="M70" s="14"/>
    </row>
    <row r="71" spans="3:13" x14ac:dyDescent="0.2">
      <c r="C71" s="2" t="s">
        <v>24</v>
      </c>
      <c r="D71" s="15">
        <v>1.2728361710570515</v>
      </c>
      <c r="E71" s="15">
        <v>0.51218103537084214</v>
      </c>
      <c r="G71" s="2" t="s">
        <v>24</v>
      </c>
      <c r="H71" s="15">
        <v>-4.3053638575444433</v>
      </c>
      <c r="I71" s="15">
        <v>-2.2710506301843743</v>
      </c>
      <c r="M71" s="14"/>
    </row>
    <row r="72" spans="3:13" x14ac:dyDescent="0.2">
      <c r="C72" s="2" t="s">
        <v>25</v>
      </c>
      <c r="D72" s="15">
        <v>-6.0696037884611651E-4</v>
      </c>
      <c r="E72" s="15">
        <v>4.0464025390872045E-6</v>
      </c>
      <c r="G72" s="2" t="s">
        <v>25</v>
      </c>
      <c r="H72" s="15">
        <v>0</v>
      </c>
      <c r="I72" s="15">
        <v>0</v>
      </c>
      <c r="M72" s="14"/>
    </row>
    <row r="73" spans="3:13" x14ac:dyDescent="0.2">
      <c r="C73" s="2" t="s">
        <v>26</v>
      </c>
      <c r="D73" s="15">
        <v>-0.20456359306481214</v>
      </c>
      <c r="E73" s="15">
        <v>0.20456359306481214</v>
      </c>
      <c r="G73" s="2" t="s">
        <v>26</v>
      </c>
      <c r="H73" s="15">
        <v>9.9833882369604943E-2</v>
      </c>
      <c r="I73" s="15">
        <v>9.9833882369604943E-2</v>
      </c>
      <c r="M73" s="14"/>
    </row>
    <row r="74" spans="3:13" x14ac:dyDescent="0.2">
      <c r="M74" s="14"/>
    </row>
    <row r="75" spans="3:13" x14ac:dyDescent="0.2">
      <c r="M75" s="14"/>
    </row>
    <row r="79" spans="3:13" x14ac:dyDescent="0.2">
      <c r="J79" s="2"/>
      <c r="K79" s="3" t="s">
        <v>10</v>
      </c>
      <c r="L79" s="3"/>
      <c r="M79" s="3"/>
    </row>
    <row r="80" spans="3:13" x14ac:dyDescent="0.2">
      <c r="J80" s="5" t="s">
        <v>0</v>
      </c>
      <c r="K80" s="5" t="s">
        <v>13</v>
      </c>
      <c r="L80" s="5" t="s">
        <v>15</v>
      </c>
      <c r="M80" s="5" t="s">
        <v>14</v>
      </c>
    </row>
    <row r="81" spans="10:13" x14ac:dyDescent="0.2">
      <c r="J81" s="2" t="s">
        <v>2</v>
      </c>
      <c r="K81" s="2">
        <v>29449</v>
      </c>
      <c r="L81" s="7">
        <v>29449</v>
      </c>
      <c r="M81" s="7">
        <v>29449</v>
      </c>
    </row>
    <row r="82" spans="10:13" x14ac:dyDescent="0.2">
      <c r="J82" s="2" t="s">
        <v>3</v>
      </c>
      <c r="K82" s="2">
        <v>180364</v>
      </c>
      <c r="L82" s="7">
        <v>170434</v>
      </c>
      <c r="M82" s="7">
        <v>156740</v>
      </c>
    </row>
    <row r="83" spans="10:13" x14ac:dyDescent="0.2">
      <c r="J83" s="2" t="s">
        <v>5</v>
      </c>
      <c r="K83" s="2">
        <v>22794824</v>
      </c>
      <c r="L83" s="7">
        <v>20410427</v>
      </c>
      <c r="M83" s="7">
        <v>20527092</v>
      </c>
    </row>
    <row r="84" spans="10:13" x14ac:dyDescent="0.2">
      <c r="J84" s="2" t="s">
        <v>6</v>
      </c>
      <c r="K84" s="2">
        <v>4487412</v>
      </c>
      <c r="L84" s="7">
        <v>4387184</v>
      </c>
      <c r="M84" s="7">
        <v>4405993</v>
      </c>
    </row>
    <row r="85" spans="10:13" x14ac:dyDescent="0.2">
      <c r="J85" s="2" t="s">
        <v>4</v>
      </c>
      <c r="K85" s="2">
        <v>42230836</v>
      </c>
      <c r="L85" s="7">
        <v>19581345</v>
      </c>
      <c r="M85" s="7">
        <v>11355001</v>
      </c>
    </row>
    <row r="86" spans="10:13" x14ac:dyDescent="0.2">
      <c r="J86" s="2" t="s">
        <v>7</v>
      </c>
      <c r="K86" s="2">
        <v>11220</v>
      </c>
      <c r="L86" s="7">
        <v>11211</v>
      </c>
      <c r="M86" s="7">
        <v>11210</v>
      </c>
    </row>
    <row r="87" spans="10:13" x14ac:dyDescent="0.2">
      <c r="J87" s="2" t="s">
        <v>8</v>
      </c>
      <c r="K87" s="2">
        <v>4022132</v>
      </c>
      <c r="L87" s="7">
        <v>4366534</v>
      </c>
      <c r="M87" s="7">
        <v>3786199</v>
      </c>
    </row>
    <row r="90" spans="10:13" x14ac:dyDescent="0.2">
      <c r="J90" s="2"/>
      <c r="K90" s="3" t="s">
        <v>10</v>
      </c>
      <c r="L90" s="4"/>
      <c r="M90" s="4"/>
    </row>
    <row r="91" spans="10:13" x14ac:dyDescent="0.2">
      <c r="J91" s="5" t="s">
        <v>0</v>
      </c>
      <c r="K91" s="5" t="s">
        <v>13</v>
      </c>
      <c r="L91" s="5" t="s">
        <v>15</v>
      </c>
      <c r="M91" s="5" t="s">
        <v>14</v>
      </c>
    </row>
    <row r="92" spans="10:13" x14ac:dyDescent="0.2">
      <c r="J92" s="2" t="s">
        <v>34</v>
      </c>
      <c r="K92" s="2">
        <v>277451</v>
      </c>
      <c r="L92" s="7">
        <v>269253</v>
      </c>
      <c r="M92" s="7">
        <v>269760</v>
      </c>
    </row>
    <row r="93" spans="10:13" x14ac:dyDescent="0.2">
      <c r="J93" s="2" t="s">
        <v>35</v>
      </c>
      <c r="K93" s="2">
        <v>288142</v>
      </c>
      <c r="L93" s="7">
        <v>295895</v>
      </c>
      <c r="M93" s="7">
        <v>265396</v>
      </c>
    </row>
    <row r="94" spans="10:13" x14ac:dyDescent="0.2">
      <c r="J94" s="2" t="s">
        <v>16</v>
      </c>
      <c r="K94" s="2">
        <v>8098858</v>
      </c>
      <c r="L94" s="2">
        <v>7739064</v>
      </c>
      <c r="M94" s="2">
        <v>7694191</v>
      </c>
    </row>
    <row r="95" spans="10:13" x14ac:dyDescent="0.2">
      <c r="J95" s="2" t="s">
        <v>17</v>
      </c>
      <c r="K95" s="2">
        <v>155163</v>
      </c>
      <c r="L95" s="2">
        <v>146385</v>
      </c>
      <c r="M95" s="2">
        <v>141988</v>
      </c>
    </row>
    <row r="96" spans="10:13" x14ac:dyDescent="0.2">
      <c r="J96" s="2" t="s">
        <v>18</v>
      </c>
      <c r="K96" s="2">
        <v>36240</v>
      </c>
      <c r="L96" s="2">
        <v>36208</v>
      </c>
      <c r="M96" s="2">
        <v>36970</v>
      </c>
    </row>
    <row r="97" spans="10:13" x14ac:dyDescent="0.2">
      <c r="J97" s="2" t="s">
        <v>19</v>
      </c>
      <c r="K97" s="2">
        <v>2504587</v>
      </c>
      <c r="L97" s="2">
        <v>2504654</v>
      </c>
      <c r="M97" s="2">
        <v>2504966</v>
      </c>
    </row>
    <row r="98" spans="10:13" x14ac:dyDescent="0.2">
      <c r="J98" s="12" t="s">
        <v>30</v>
      </c>
      <c r="K98" s="2">
        <v>198613</v>
      </c>
      <c r="L98" s="2">
        <v>188291</v>
      </c>
      <c r="M98" s="2">
        <v>148622</v>
      </c>
    </row>
    <row r="99" spans="10:13" x14ac:dyDescent="0.2">
      <c r="J99" s="2" t="s">
        <v>20</v>
      </c>
      <c r="K99" s="2">
        <v>1474527</v>
      </c>
      <c r="L99" s="2">
        <v>1454527</v>
      </c>
      <c r="M99" s="2">
        <v>1495285</v>
      </c>
    </row>
    <row r="100" spans="10:13" x14ac:dyDescent="0.2">
      <c r="J100" s="2" t="s">
        <v>21</v>
      </c>
      <c r="K100" s="2">
        <v>482986</v>
      </c>
      <c r="L100" s="2">
        <v>479342</v>
      </c>
      <c r="M100" s="2">
        <v>475802</v>
      </c>
    </row>
    <row r="101" spans="10:13" x14ac:dyDescent="0.2">
      <c r="J101" s="2" t="s">
        <v>22</v>
      </c>
      <c r="K101" s="2">
        <v>2384282</v>
      </c>
      <c r="L101" s="2">
        <v>2384131</v>
      </c>
      <c r="M101" s="2">
        <v>2387790</v>
      </c>
    </row>
    <row r="102" spans="10:13" x14ac:dyDescent="0.2">
      <c r="J102" s="2" t="s">
        <v>23</v>
      </c>
      <c r="K102" s="2">
        <v>37159</v>
      </c>
      <c r="L102" s="2">
        <v>37161</v>
      </c>
      <c r="M102" s="2">
        <v>37350</v>
      </c>
    </row>
    <row r="103" spans="10:13" x14ac:dyDescent="0.2">
      <c r="J103" s="2" t="s">
        <v>24</v>
      </c>
      <c r="K103" s="2">
        <v>2095408</v>
      </c>
      <c r="L103" s="2">
        <v>2051838</v>
      </c>
      <c r="M103" s="2">
        <v>2005169</v>
      </c>
    </row>
    <row r="104" spans="10:13" x14ac:dyDescent="0.2">
      <c r="J104" s="2" t="s">
        <v>25</v>
      </c>
      <c r="K104" s="2">
        <v>5889</v>
      </c>
      <c r="L104" s="2">
        <v>5889</v>
      </c>
      <c r="M104" s="2">
        <v>5889</v>
      </c>
    </row>
    <row r="105" spans="10:13" x14ac:dyDescent="0.2">
      <c r="J105" s="2" t="s">
        <v>26</v>
      </c>
      <c r="K105" s="2">
        <v>3096258</v>
      </c>
      <c r="L105" s="2">
        <v>3096258</v>
      </c>
      <c r="M105" s="2">
        <v>3099329</v>
      </c>
    </row>
  </sheetData>
  <mergeCells count="14">
    <mergeCell ref="X11:AA11"/>
    <mergeCell ref="K79:M79"/>
    <mergeCell ref="K90:M90"/>
    <mergeCell ref="C51:E51"/>
    <mergeCell ref="G51:I51"/>
    <mergeCell ref="A10:A23"/>
    <mergeCell ref="S11:V11"/>
    <mergeCell ref="A2:A9"/>
    <mergeCell ref="B1:B2"/>
    <mergeCell ref="C26:F26"/>
    <mergeCell ref="G26:J26"/>
    <mergeCell ref="C1:G1"/>
    <mergeCell ref="H1:L1"/>
    <mergeCell ref="M1:Q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Kulkarni, Nikhil</dc:creator>
  <cp:lastModifiedBy>Kulkarni, Nikhil</cp:lastModifiedBy>
  <dcterms:created xsi:type="dcterms:W3CDTF">2023-11-04T04:01:57Z</dcterms:created>
  <dcterms:modified xsi:type="dcterms:W3CDTF">2023-11-08T17:21:53Z</dcterms:modified>
</cp:coreProperties>
</file>